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6D222A68-6CD9-481A-8032-E931ACB719A0}" xr6:coauthVersionLast="46" xr6:coauthVersionMax="46" xr10:uidLastSave="{00000000-0000-0000-0000-000000000000}"/>
  <bookViews>
    <workbookView xWindow="-120" yWindow="-120" windowWidth="20730" windowHeight="11160" activeTab="4" xr2:uid="{66A6F4C7-297D-432F-87E5-22146B6170E6}"/>
  </bookViews>
  <sheets>
    <sheet name="GARCH" sheetId="2" r:id="rId1"/>
    <sheet name="TGARCH" sheetId="1" r:id="rId2"/>
    <sheet name="GARCH-M" sheetId="3" r:id="rId3"/>
    <sheet name="EGARCH" sheetId="4" r:id="rId4"/>
    <sheet name="APARCH" sheetId="7" r:id="rId5"/>
  </sheets>
  <definedNames>
    <definedName name="solver_adj" localSheetId="4" hidden="1">APARCH!$B$5:$B$10</definedName>
    <definedName name="solver_adj" localSheetId="3" hidden="1">EGARCH!$B$5:$B$9</definedName>
    <definedName name="solver_adj" localSheetId="0" hidden="1">GARCH!$B$5:$B$9</definedName>
    <definedName name="solver_adj" localSheetId="2" hidden="1">'GARCH-M'!$B$5:$B$9</definedName>
    <definedName name="solver_adj" localSheetId="1" hidden="1">TGARCH!$B$5:$B$9</definedName>
    <definedName name="solver_cvg" localSheetId="4" hidden="1">0.0001</definedName>
    <definedName name="solver_cvg" localSheetId="3" hidden="1">0.0001</definedName>
    <definedName name="solver_cvg" localSheetId="0" hidden="1">0.0001</definedName>
    <definedName name="solver_cvg" localSheetId="2" hidden="1">0.0001</definedName>
    <definedName name="solver_cvg" localSheetId="1" hidden="1">0.0001</definedName>
    <definedName name="solver_drv" localSheetId="4" hidden="1">1</definedName>
    <definedName name="solver_drv" localSheetId="3" hidden="1">1</definedName>
    <definedName name="solver_drv" localSheetId="0" hidden="1">1</definedName>
    <definedName name="solver_drv" localSheetId="2" hidden="1">1</definedName>
    <definedName name="solver_drv" localSheetId="1" hidden="1">1</definedName>
    <definedName name="solver_eng" localSheetId="4" hidden="1">1</definedName>
    <definedName name="solver_eng" localSheetId="3" hidden="1">1</definedName>
    <definedName name="solver_eng" localSheetId="0" hidden="1">1</definedName>
    <definedName name="solver_eng" localSheetId="2" hidden="1">1</definedName>
    <definedName name="solver_eng" localSheetId="1" hidden="1">1</definedName>
    <definedName name="solver_est" localSheetId="4" hidden="1">1</definedName>
    <definedName name="solver_est" localSheetId="3" hidden="1">1</definedName>
    <definedName name="solver_est" localSheetId="0" hidden="1">1</definedName>
    <definedName name="solver_est" localSheetId="2" hidden="1">1</definedName>
    <definedName name="solver_est" localSheetId="1" hidden="1">1</definedName>
    <definedName name="solver_itr" localSheetId="4" hidden="1">2147483647</definedName>
    <definedName name="solver_itr" localSheetId="3" hidden="1">2147483647</definedName>
    <definedName name="solver_itr" localSheetId="0" hidden="1">2147483647</definedName>
    <definedName name="solver_itr" localSheetId="2" hidden="1">2147483647</definedName>
    <definedName name="solver_itr" localSheetId="1" hidden="1">2147483647</definedName>
    <definedName name="solver_lhs1" localSheetId="4" hidden="1">APARCH!#REF!</definedName>
    <definedName name="solver_lhs1" localSheetId="3" hidden="1">EGARCH!#REF!</definedName>
    <definedName name="solver_lhs1" localSheetId="0" hidden="1">GARCH!$B$8</definedName>
    <definedName name="solver_lhs1" localSheetId="2" hidden="1">'GARCH-M'!$B$10</definedName>
    <definedName name="solver_lhs1" localSheetId="1" hidden="1">TGARCH!$B$10</definedName>
    <definedName name="solver_lhs10" localSheetId="4" hidden="1">APARCH!$B$11</definedName>
    <definedName name="solver_lhs10" localSheetId="3" hidden="1">EGARCH!#REF!</definedName>
    <definedName name="solver_lhs10" localSheetId="0" hidden="1">GARCH!$B$10</definedName>
    <definedName name="solver_lhs10" localSheetId="2" hidden="1">'GARCH-M'!$B$10</definedName>
    <definedName name="solver_lhs10" localSheetId="1" hidden="1">TGARCH!$B$10</definedName>
    <definedName name="solver_lhs2" localSheetId="4" hidden="1">APARCH!$B$5</definedName>
    <definedName name="solver_lhs2" localSheetId="3" hidden="1">EGARCH!$B$5</definedName>
    <definedName name="solver_lhs2" localSheetId="0" hidden="1">GARCH!$B$5</definedName>
    <definedName name="solver_lhs2" localSheetId="2" hidden="1">'GARCH-M'!$B$5</definedName>
    <definedName name="solver_lhs2" localSheetId="1" hidden="1">TGARCH!$B$5</definedName>
    <definedName name="solver_lhs3" localSheetId="4" hidden="1">APARCH!$B$5</definedName>
    <definedName name="solver_lhs3" localSheetId="3" hidden="1">EGARCH!$B$5</definedName>
    <definedName name="solver_lhs3" localSheetId="0" hidden="1">GARCH!$B$5</definedName>
    <definedName name="solver_lhs3" localSheetId="2" hidden="1">'GARCH-M'!$B$5</definedName>
    <definedName name="solver_lhs3" localSheetId="1" hidden="1">TGARCH!$B$5</definedName>
    <definedName name="solver_lhs4" localSheetId="4" hidden="1">APARCH!$B$6</definedName>
    <definedName name="solver_lhs4" localSheetId="3" hidden="1">EGARCH!$B$6</definedName>
    <definedName name="solver_lhs4" localSheetId="0" hidden="1">GARCH!$B$6</definedName>
    <definedName name="solver_lhs4" localSheetId="2" hidden="1">'GARCH-M'!$B$6</definedName>
    <definedName name="solver_lhs4" localSheetId="1" hidden="1">TGARCH!$B$6</definedName>
    <definedName name="solver_lhs5" localSheetId="4" hidden="1">APARCH!$B$6</definedName>
    <definedName name="solver_lhs5" localSheetId="3" hidden="1">EGARCH!$B$6</definedName>
    <definedName name="solver_lhs5" localSheetId="0" hidden="1">GARCH!$B$6</definedName>
    <definedName name="solver_lhs5" localSheetId="2" hidden="1">'GARCH-M'!$B$6</definedName>
    <definedName name="solver_lhs5" localSheetId="1" hidden="1">TGARCH!$B$6</definedName>
    <definedName name="solver_lhs6" localSheetId="4" hidden="1">APARCH!$B$7</definedName>
    <definedName name="solver_lhs6" localSheetId="3" hidden="1">EGARCH!$B$7</definedName>
    <definedName name="solver_lhs6" localSheetId="0" hidden="1">GARCH!$B$7</definedName>
    <definedName name="solver_lhs6" localSheetId="2" hidden="1">'GARCH-M'!$B$7</definedName>
    <definedName name="solver_lhs6" localSheetId="1" hidden="1">TGARCH!$B$7</definedName>
    <definedName name="solver_lhs7" localSheetId="4" hidden="1">APARCH!$B$7</definedName>
    <definedName name="solver_lhs7" localSheetId="3" hidden="1">EGARCH!$B$7</definedName>
    <definedName name="solver_lhs7" localSheetId="0" hidden="1">GARCH!$B$7</definedName>
    <definedName name="solver_lhs7" localSheetId="2" hidden="1">'GARCH-M'!$B$7</definedName>
    <definedName name="solver_lhs7" localSheetId="1" hidden="1">TGARCH!$B$7</definedName>
    <definedName name="solver_lhs8" localSheetId="4" hidden="1">APARCH!$B$8</definedName>
    <definedName name="solver_lhs8" localSheetId="3" hidden="1">EGARCH!$B$9</definedName>
    <definedName name="solver_lhs8" localSheetId="0" hidden="1">GARCH!$B$9</definedName>
    <definedName name="solver_lhs8" localSheetId="2" hidden="1">'GARCH-M'!$B$8</definedName>
    <definedName name="solver_lhs8" localSheetId="1" hidden="1">TGARCH!$B$9</definedName>
    <definedName name="solver_lhs9" localSheetId="4" hidden="1">APARCH!$B$8</definedName>
    <definedName name="solver_lhs9" localSheetId="3" hidden="1">EGARCH!$B$9</definedName>
    <definedName name="solver_lhs9" localSheetId="0" hidden="1">GARCH!$B$9</definedName>
    <definedName name="solver_lhs9" localSheetId="2" hidden="1">'GARCH-M'!$B$8</definedName>
    <definedName name="solver_lhs9" localSheetId="1" hidden="1">TGARCH!$B$9</definedName>
    <definedName name="solver_mip" localSheetId="4" hidden="1">2147483647</definedName>
    <definedName name="solver_mip" localSheetId="3" hidden="1">2147483647</definedName>
    <definedName name="solver_mip" localSheetId="0" hidden="1">2147483647</definedName>
    <definedName name="solver_mip" localSheetId="2" hidden="1">2147483647</definedName>
    <definedName name="solver_mip" localSheetId="1" hidden="1">2147483647</definedName>
    <definedName name="solver_mni" localSheetId="4" hidden="1">30</definedName>
    <definedName name="solver_mni" localSheetId="3" hidden="1">30</definedName>
    <definedName name="solver_mni" localSheetId="0" hidden="1">30</definedName>
    <definedName name="solver_mni" localSheetId="2" hidden="1">30</definedName>
    <definedName name="solver_mni" localSheetId="1" hidden="1">30</definedName>
    <definedName name="solver_mrt" localSheetId="4" hidden="1">0.075</definedName>
    <definedName name="solver_mrt" localSheetId="3" hidden="1">0.075</definedName>
    <definedName name="solver_mrt" localSheetId="0" hidden="1">0.075</definedName>
    <definedName name="solver_mrt" localSheetId="2" hidden="1">0.075</definedName>
    <definedName name="solver_mrt" localSheetId="1" hidden="1">0.075</definedName>
    <definedName name="solver_msl" localSheetId="4" hidden="1">2</definedName>
    <definedName name="solver_msl" localSheetId="3" hidden="1">2</definedName>
    <definedName name="solver_msl" localSheetId="0" hidden="1">2</definedName>
    <definedName name="solver_msl" localSheetId="2" hidden="1">2</definedName>
    <definedName name="solver_msl" localSheetId="1" hidden="1">2</definedName>
    <definedName name="solver_neg" localSheetId="4" hidden="1">2</definedName>
    <definedName name="solver_neg" localSheetId="3" hidden="1">2</definedName>
    <definedName name="solver_neg" localSheetId="0" hidden="1">2</definedName>
    <definedName name="solver_neg" localSheetId="2" hidden="1">2</definedName>
    <definedName name="solver_neg" localSheetId="1" hidden="1">2</definedName>
    <definedName name="solver_nod" localSheetId="4" hidden="1">2147483647</definedName>
    <definedName name="solver_nod" localSheetId="3" hidden="1">2147483647</definedName>
    <definedName name="solver_nod" localSheetId="0" hidden="1">2147483647</definedName>
    <definedName name="solver_nod" localSheetId="2" hidden="1">2147483647</definedName>
    <definedName name="solver_nod" localSheetId="1" hidden="1">2147483647</definedName>
    <definedName name="solver_num" localSheetId="4" hidden="1">0</definedName>
    <definedName name="solver_num" localSheetId="3" hidden="1">0</definedName>
    <definedName name="solver_num" localSheetId="0" hidden="1">1</definedName>
    <definedName name="solver_num" localSheetId="2" hidden="1">0</definedName>
    <definedName name="solver_num" localSheetId="1" hidden="1">0</definedName>
    <definedName name="solver_nwt" localSheetId="4" hidden="1">1</definedName>
    <definedName name="solver_nwt" localSheetId="3" hidden="1">1</definedName>
    <definedName name="solver_nwt" localSheetId="0" hidden="1">1</definedName>
    <definedName name="solver_nwt" localSheetId="2" hidden="1">1</definedName>
    <definedName name="solver_nwt" localSheetId="1" hidden="1">1</definedName>
    <definedName name="solver_opt" localSheetId="4" hidden="1">APARCH!$G$8</definedName>
    <definedName name="solver_opt" localSheetId="3" hidden="1">EGARCH!$G$9</definedName>
    <definedName name="solver_opt" localSheetId="0" hidden="1">GARCH!$G$9</definedName>
    <definedName name="solver_opt" localSheetId="2" hidden="1">'GARCH-M'!$H$8</definedName>
    <definedName name="solver_opt" localSheetId="1" hidden="1">TGARCH!$G$9</definedName>
    <definedName name="solver_pre" localSheetId="4" hidden="1">0.000001</definedName>
    <definedName name="solver_pre" localSheetId="3" hidden="1">0.000001</definedName>
    <definedName name="solver_pre" localSheetId="0" hidden="1">0.000001</definedName>
    <definedName name="solver_pre" localSheetId="2" hidden="1">0.000001</definedName>
    <definedName name="solver_pre" localSheetId="1" hidden="1">0.000001</definedName>
    <definedName name="solver_rbv" localSheetId="4" hidden="1">1</definedName>
    <definedName name="solver_rbv" localSheetId="3" hidden="1">1</definedName>
    <definedName name="solver_rbv" localSheetId="0" hidden="1">1</definedName>
    <definedName name="solver_rbv" localSheetId="2" hidden="1">1</definedName>
    <definedName name="solver_rbv" localSheetId="1" hidden="1">1</definedName>
    <definedName name="solver_rel1" localSheetId="4" hidden="1">2</definedName>
    <definedName name="solver_rel1" localSheetId="3" hidden="1">1</definedName>
    <definedName name="solver_rel1" localSheetId="0" hidden="1">2</definedName>
    <definedName name="solver_rel1" localSheetId="2" hidden="1">1</definedName>
    <definedName name="solver_rel1" localSheetId="1" hidden="1">1</definedName>
    <definedName name="solver_rel10" localSheetId="4" hidden="1">1</definedName>
    <definedName name="solver_rel10" localSheetId="3" hidden="1">1</definedName>
    <definedName name="solver_rel10" localSheetId="0" hidden="1">1</definedName>
    <definedName name="solver_rel10" localSheetId="2" hidden="1">1</definedName>
    <definedName name="solver_rel10" localSheetId="1" hidden="1">1</definedName>
    <definedName name="solver_rel2" localSheetId="4" hidden="1">1</definedName>
    <definedName name="solver_rel2" localSheetId="3" hidden="1">1</definedName>
    <definedName name="solver_rel2" localSheetId="0" hidden="1">1</definedName>
    <definedName name="solver_rel2" localSheetId="2" hidden="1">1</definedName>
    <definedName name="solver_rel2" localSheetId="1" hidden="1">1</definedName>
    <definedName name="solver_rel3" localSheetId="4" hidden="1">3</definedName>
    <definedName name="solver_rel3" localSheetId="3" hidden="1">3</definedName>
    <definedName name="solver_rel3" localSheetId="0" hidden="1">3</definedName>
    <definedName name="solver_rel3" localSheetId="2" hidden="1">3</definedName>
    <definedName name="solver_rel3" localSheetId="1" hidden="1">3</definedName>
    <definedName name="solver_rel4" localSheetId="4" hidden="1">1</definedName>
    <definedName name="solver_rel4" localSheetId="3" hidden="1">1</definedName>
    <definedName name="solver_rel4" localSheetId="0" hidden="1">1</definedName>
    <definedName name="solver_rel4" localSheetId="2" hidden="1">1</definedName>
    <definedName name="solver_rel4" localSheetId="1" hidden="1">1</definedName>
    <definedName name="solver_rel5" localSheetId="4" hidden="1">3</definedName>
    <definedName name="solver_rel5" localSheetId="3" hidden="1">3</definedName>
    <definedName name="solver_rel5" localSheetId="0" hidden="1">3</definedName>
    <definedName name="solver_rel5" localSheetId="2" hidden="1">3</definedName>
    <definedName name="solver_rel5" localSheetId="1" hidden="1">3</definedName>
    <definedName name="solver_rel6" localSheetId="4" hidden="1">1</definedName>
    <definedName name="solver_rel6" localSheetId="3" hidden="1">1</definedName>
    <definedName name="solver_rel6" localSheetId="0" hidden="1">1</definedName>
    <definedName name="solver_rel6" localSheetId="2" hidden="1">1</definedName>
    <definedName name="solver_rel6" localSheetId="1" hidden="1">1</definedName>
    <definedName name="solver_rel7" localSheetId="4" hidden="1">3</definedName>
    <definedName name="solver_rel7" localSheetId="3" hidden="1">3</definedName>
    <definedName name="solver_rel7" localSheetId="0" hidden="1">3</definedName>
    <definedName name="solver_rel7" localSheetId="2" hidden="1">3</definedName>
    <definedName name="solver_rel7" localSheetId="1" hidden="1">3</definedName>
    <definedName name="solver_rel8" localSheetId="4" hidden="1">1</definedName>
    <definedName name="solver_rel8" localSheetId="3" hidden="1">1</definedName>
    <definedName name="solver_rel8" localSheetId="0" hidden="1">1</definedName>
    <definedName name="solver_rel8" localSheetId="2" hidden="1">1</definedName>
    <definedName name="solver_rel8" localSheetId="1" hidden="1">1</definedName>
    <definedName name="solver_rel9" localSheetId="4" hidden="1">3</definedName>
    <definedName name="solver_rel9" localSheetId="3" hidden="1">3</definedName>
    <definedName name="solver_rel9" localSheetId="0" hidden="1">3</definedName>
    <definedName name="solver_rel9" localSheetId="2" hidden="1">3</definedName>
    <definedName name="solver_rel9" localSheetId="1" hidden="1">3</definedName>
    <definedName name="solver_rhs1" localSheetId="4" hidden="1">0</definedName>
    <definedName name="solver_rhs1" localSheetId="3" hidden="1">1</definedName>
    <definedName name="solver_rhs1" localSheetId="0" hidden="1">0</definedName>
    <definedName name="solver_rhs1" localSheetId="2" hidden="1">1</definedName>
    <definedName name="solver_rhs1" localSheetId="1" hidden="1">1</definedName>
    <definedName name="solver_rhs10" localSheetId="4" hidden="1">1</definedName>
    <definedName name="solver_rhs10" localSheetId="3" hidden="1">1</definedName>
    <definedName name="solver_rhs10" localSheetId="0" hidden="1">1</definedName>
    <definedName name="solver_rhs10" localSheetId="2" hidden="1">1</definedName>
    <definedName name="solver_rhs10" localSheetId="1" hidden="1">1</definedName>
    <definedName name="solver_rhs2" localSheetId="4" hidden="1">0.001</definedName>
    <definedName name="solver_rhs2" localSheetId="3" hidden="1">0.001</definedName>
    <definedName name="solver_rhs2" localSheetId="0" hidden="1">0.001</definedName>
    <definedName name="solver_rhs2" localSheetId="2" hidden="1">0.001</definedName>
    <definedName name="solver_rhs2" localSheetId="1" hidden="1">0.001</definedName>
    <definedName name="solver_rhs3" localSheetId="4" hidden="1">-0.001</definedName>
    <definedName name="solver_rhs3" localSheetId="3" hidden="1">-0.001</definedName>
    <definedName name="solver_rhs3" localSheetId="0" hidden="1">-0.001</definedName>
    <definedName name="solver_rhs3" localSheetId="2" hidden="1">-0.001</definedName>
    <definedName name="solver_rhs3" localSheetId="1" hidden="1">-0.001</definedName>
    <definedName name="solver_rhs4" localSheetId="4" hidden="1">0.000073</definedName>
    <definedName name="solver_rhs4" localSheetId="3" hidden="1">0.000073</definedName>
    <definedName name="solver_rhs4" localSheetId="0" hidden="1">0.000073</definedName>
    <definedName name="solver_rhs4" localSheetId="2" hidden="1">0.000073</definedName>
    <definedName name="solver_rhs4" localSheetId="1" hidden="1">0.000073</definedName>
    <definedName name="solver_rhs5" localSheetId="4" hidden="1">0.000001</definedName>
    <definedName name="solver_rhs5" localSheetId="3" hidden="1">0.000001</definedName>
    <definedName name="solver_rhs5" localSheetId="0" hidden="1">0.000001</definedName>
    <definedName name="solver_rhs5" localSheetId="2" hidden="1">0.000001</definedName>
    <definedName name="solver_rhs5" localSheetId="1" hidden="1">0.000001</definedName>
    <definedName name="solver_rhs6" localSheetId="4" hidden="1">1</definedName>
    <definedName name="solver_rhs6" localSheetId="3" hidden="1">1</definedName>
    <definedName name="solver_rhs6" localSheetId="0" hidden="1">1</definedName>
    <definedName name="solver_rhs6" localSheetId="2" hidden="1">1</definedName>
    <definedName name="solver_rhs6" localSheetId="1" hidden="1">1</definedName>
    <definedName name="solver_rhs7" localSheetId="4" hidden="1">0</definedName>
    <definedName name="solver_rhs7" localSheetId="3" hidden="1">0</definedName>
    <definedName name="solver_rhs7" localSheetId="0" hidden="1">0</definedName>
    <definedName name="solver_rhs7" localSheetId="2" hidden="1">0</definedName>
    <definedName name="solver_rhs7" localSheetId="1" hidden="1">0</definedName>
    <definedName name="solver_rhs8" localSheetId="4" hidden="1">1</definedName>
    <definedName name="solver_rhs8" localSheetId="3" hidden="1">1</definedName>
    <definedName name="solver_rhs8" localSheetId="0" hidden="1">1</definedName>
    <definedName name="solver_rhs8" localSheetId="2" hidden="1">1</definedName>
    <definedName name="solver_rhs8" localSheetId="1" hidden="1">1</definedName>
    <definedName name="solver_rhs9" localSheetId="4" hidden="1">0</definedName>
    <definedName name="solver_rhs9" localSheetId="3" hidden="1">0</definedName>
    <definedName name="solver_rhs9" localSheetId="0" hidden="1">0</definedName>
    <definedName name="solver_rhs9" localSheetId="2" hidden="1">0</definedName>
    <definedName name="solver_rhs9" localSheetId="1" hidden="1">0</definedName>
    <definedName name="solver_rlx" localSheetId="4" hidden="1">2</definedName>
    <definedName name="solver_rlx" localSheetId="3" hidden="1">2</definedName>
    <definedName name="solver_rlx" localSheetId="0" hidden="1">2</definedName>
    <definedName name="solver_rlx" localSheetId="2" hidden="1">2</definedName>
    <definedName name="solver_rlx" localSheetId="1" hidden="1">2</definedName>
    <definedName name="solver_rsd" localSheetId="4" hidden="1">0</definedName>
    <definedName name="solver_rsd" localSheetId="3" hidden="1">0</definedName>
    <definedName name="solver_rsd" localSheetId="0" hidden="1">0</definedName>
    <definedName name="solver_rsd" localSheetId="2" hidden="1">0</definedName>
    <definedName name="solver_rsd" localSheetId="1" hidden="1">0</definedName>
    <definedName name="solver_scl" localSheetId="4" hidden="1">1</definedName>
    <definedName name="solver_scl" localSheetId="3" hidden="1">1</definedName>
    <definedName name="solver_scl" localSheetId="0" hidden="1">1</definedName>
    <definedName name="solver_scl" localSheetId="2" hidden="1">1</definedName>
    <definedName name="solver_scl" localSheetId="1" hidden="1">1</definedName>
    <definedName name="solver_sho" localSheetId="4" hidden="1">2</definedName>
    <definedName name="solver_sho" localSheetId="3" hidden="1">2</definedName>
    <definedName name="solver_sho" localSheetId="0" hidden="1">2</definedName>
    <definedName name="solver_sho" localSheetId="2" hidden="1">2</definedName>
    <definedName name="solver_sho" localSheetId="1" hidden="1">2</definedName>
    <definedName name="solver_ssz" localSheetId="4" hidden="1">100</definedName>
    <definedName name="solver_ssz" localSheetId="3" hidden="1">100</definedName>
    <definedName name="solver_ssz" localSheetId="0" hidden="1">100</definedName>
    <definedName name="solver_ssz" localSheetId="2" hidden="1">100</definedName>
    <definedName name="solver_ssz" localSheetId="1" hidden="1">100</definedName>
    <definedName name="solver_tim" localSheetId="4" hidden="1">2147483647</definedName>
    <definedName name="solver_tim" localSheetId="3" hidden="1">2147483647</definedName>
    <definedName name="solver_tim" localSheetId="0" hidden="1">2147483647</definedName>
    <definedName name="solver_tim" localSheetId="2" hidden="1">2147483647</definedName>
    <definedName name="solver_tim" localSheetId="1" hidden="1">2147483647</definedName>
    <definedName name="solver_tol" localSheetId="4" hidden="1">0.01</definedName>
    <definedName name="solver_tol" localSheetId="3" hidden="1">0.01</definedName>
    <definedName name="solver_tol" localSheetId="0" hidden="1">0.01</definedName>
    <definedName name="solver_tol" localSheetId="2" hidden="1">0.01</definedName>
    <definedName name="solver_tol" localSheetId="1" hidden="1">0.01</definedName>
    <definedName name="solver_typ" localSheetId="4" hidden="1">1</definedName>
    <definedName name="solver_typ" localSheetId="3" hidden="1">1</definedName>
    <definedName name="solver_typ" localSheetId="0" hidden="1">1</definedName>
    <definedName name="solver_typ" localSheetId="2" hidden="1">1</definedName>
    <definedName name="solver_typ" localSheetId="1" hidden="1">1</definedName>
    <definedName name="solver_val" localSheetId="4" hidden="1">0</definedName>
    <definedName name="solver_val" localSheetId="3" hidden="1">0</definedName>
    <definedName name="solver_val" localSheetId="0" hidden="1">0</definedName>
    <definedName name="solver_val" localSheetId="2" hidden="1">0</definedName>
    <definedName name="solver_val" localSheetId="1" hidden="1">0</definedName>
    <definedName name="solver_ver" localSheetId="4" hidden="1">3</definedName>
    <definedName name="solver_ver" localSheetId="3" hidden="1">3</definedName>
    <definedName name="solver_ver" localSheetId="0" hidden="1">3</definedName>
    <definedName name="solver_ver" localSheetId="2" hidden="1">3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7" l="1"/>
  <c r="C18" i="7"/>
  <c r="C19" i="7"/>
  <c r="C20" i="7"/>
  <c r="C21" i="7"/>
  <c r="C22" i="7"/>
  <c r="C23" i="7"/>
  <c r="C24" i="7"/>
  <c r="E25" i="7" s="1"/>
  <c r="C25" i="7"/>
  <c r="C26" i="7"/>
  <c r="C27" i="7"/>
  <c r="C28" i="7"/>
  <c r="C29" i="7"/>
  <c r="C30" i="7"/>
  <c r="C31" i="7"/>
  <c r="C32" i="7"/>
  <c r="E33" i="7" s="1"/>
  <c r="C33" i="7"/>
  <c r="C34" i="7"/>
  <c r="C35" i="7"/>
  <c r="C36" i="7"/>
  <c r="C37" i="7"/>
  <c r="C38" i="7"/>
  <c r="C39" i="7"/>
  <c r="C40" i="7"/>
  <c r="E41" i="7" s="1"/>
  <c r="C41" i="7"/>
  <c r="C42" i="7"/>
  <c r="C43" i="7"/>
  <c r="C44" i="7"/>
  <c r="C45" i="7"/>
  <c r="C46" i="7"/>
  <c r="C47" i="7"/>
  <c r="C48" i="7"/>
  <c r="E49" i="7" s="1"/>
  <c r="C49" i="7"/>
  <c r="C50" i="7"/>
  <c r="C51" i="7"/>
  <c r="C52" i="7"/>
  <c r="C53" i="7"/>
  <c r="C54" i="7"/>
  <c r="C55" i="7"/>
  <c r="C56" i="7"/>
  <c r="E57" i="7" s="1"/>
  <c r="C57" i="7"/>
  <c r="C58" i="7"/>
  <c r="C59" i="7"/>
  <c r="C60" i="7"/>
  <c r="C61" i="7"/>
  <c r="C62" i="7"/>
  <c r="C63" i="7"/>
  <c r="C64" i="7"/>
  <c r="E65" i="7" s="1"/>
  <c r="C65" i="7"/>
  <c r="C66" i="7"/>
  <c r="C67" i="7"/>
  <c r="C68" i="7"/>
  <c r="C69" i="7"/>
  <c r="C70" i="7"/>
  <c r="C71" i="7"/>
  <c r="C72" i="7"/>
  <c r="E73" i="7" s="1"/>
  <c r="C73" i="7"/>
  <c r="C74" i="7"/>
  <c r="C75" i="7"/>
  <c r="C76" i="7"/>
  <c r="C77" i="7"/>
  <c r="C78" i="7"/>
  <c r="C79" i="7"/>
  <c r="C80" i="7"/>
  <c r="E81" i="7" s="1"/>
  <c r="C81" i="7"/>
  <c r="C82" i="7"/>
  <c r="C83" i="7"/>
  <c r="C84" i="7"/>
  <c r="C85" i="7"/>
  <c r="C86" i="7"/>
  <c r="C87" i="7"/>
  <c r="C88" i="7"/>
  <c r="E89" i="7" s="1"/>
  <c r="C89" i="7"/>
  <c r="C90" i="7"/>
  <c r="C91" i="7"/>
  <c r="C92" i="7"/>
  <c r="C93" i="7"/>
  <c r="C94" i="7"/>
  <c r="C95" i="7"/>
  <c r="C96" i="7"/>
  <c r="E97" i="7" s="1"/>
  <c r="C97" i="7"/>
  <c r="C98" i="7"/>
  <c r="C99" i="7"/>
  <c r="C100" i="7"/>
  <c r="C101" i="7"/>
  <c r="C102" i="7"/>
  <c r="C103" i="7"/>
  <c r="C104" i="7"/>
  <c r="E105" i="7" s="1"/>
  <c r="C105" i="7"/>
  <c r="C106" i="7"/>
  <c r="C107" i="7"/>
  <c r="C108" i="7"/>
  <c r="C109" i="7"/>
  <c r="C110" i="7"/>
  <c r="C111" i="7"/>
  <c r="C112" i="7"/>
  <c r="E113" i="7" s="1"/>
  <c r="C113" i="7"/>
  <c r="C114" i="7"/>
  <c r="C115" i="7"/>
  <c r="C116" i="7"/>
  <c r="C117" i="7"/>
  <c r="C118" i="7"/>
  <c r="C119" i="7"/>
  <c r="C120" i="7"/>
  <c r="E121" i="7" s="1"/>
  <c r="C121" i="7"/>
  <c r="C122" i="7"/>
  <c r="C123" i="7"/>
  <c r="C124" i="7"/>
  <c r="C125" i="7"/>
  <c r="C126" i="7"/>
  <c r="C127" i="7"/>
  <c r="C128" i="7"/>
  <c r="E129" i="7" s="1"/>
  <c r="C129" i="7"/>
  <c r="C130" i="7"/>
  <c r="C131" i="7"/>
  <c r="C132" i="7"/>
  <c r="C133" i="7"/>
  <c r="C134" i="7"/>
  <c r="C135" i="7"/>
  <c r="C136" i="7"/>
  <c r="E137" i="7" s="1"/>
  <c r="C137" i="7"/>
  <c r="C138" i="7"/>
  <c r="C139" i="7"/>
  <c r="C140" i="7"/>
  <c r="C141" i="7"/>
  <c r="C142" i="7"/>
  <c r="C143" i="7"/>
  <c r="C144" i="7"/>
  <c r="E145" i="7" s="1"/>
  <c r="C145" i="7"/>
  <c r="C146" i="7"/>
  <c r="C147" i="7"/>
  <c r="C148" i="7"/>
  <c r="C149" i="7"/>
  <c r="C150" i="7"/>
  <c r="C151" i="7"/>
  <c r="C152" i="7"/>
  <c r="E153" i="7" s="1"/>
  <c r="C153" i="7"/>
  <c r="C154" i="7"/>
  <c r="C155" i="7"/>
  <c r="C156" i="7"/>
  <c r="C157" i="7"/>
  <c r="C158" i="7"/>
  <c r="C159" i="7"/>
  <c r="C160" i="7"/>
  <c r="E161" i="7" s="1"/>
  <c r="C161" i="7"/>
  <c r="C162" i="7"/>
  <c r="C163" i="7"/>
  <c r="C164" i="7"/>
  <c r="C165" i="7"/>
  <c r="C166" i="7"/>
  <c r="C167" i="7"/>
  <c r="C168" i="7"/>
  <c r="E169" i="7" s="1"/>
  <c r="C169" i="7"/>
  <c r="C170" i="7"/>
  <c r="C171" i="7"/>
  <c r="C172" i="7"/>
  <c r="C173" i="7"/>
  <c r="C174" i="7"/>
  <c r="C175" i="7"/>
  <c r="C176" i="7"/>
  <c r="E177" i="7" s="1"/>
  <c r="C177" i="7"/>
  <c r="C178" i="7"/>
  <c r="C179" i="7"/>
  <c r="C180" i="7"/>
  <c r="C181" i="7"/>
  <c r="C182" i="7"/>
  <c r="C183" i="7"/>
  <c r="C184" i="7"/>
  <c r="E185" i="7" s="1"/>
  <c r="C185" i="7"/>
  <c r="C186" i="7"/>
  <c r="C187" i="7"/>
  <c r="C188" i="7"/>
  <c r="C189" i="7"/>
  <c r="E190" i="7" s="1"/>
  <c r="C190" i="7"/>
  <c r="C191" i="7"/>
  <c r="C192" i="7"/>
  <c r="E193" i="7" s="1"/>
  <c r="C193" i="7"/>
  <c r="C194" i="7"/>
  <c r="C195" i="7"/>
  <c r="C196" i="7"/>
  <c r="C197" i="7"/>
  <c r="E198" i="7" s="1"/>
  <c r="C198" i="7"/>
  <c r="C199" i="7"/>
  <c r="C200" i="7"/>
  <c r="E201" i="7" s="1"/>
  <c r="C201" i="7"/>
  <c r="C202" i="7"/>
  <c r="C203" i="7"/>
  <c r="C204" i="7"/>
  <c r="C205" i="7"/>
  <c r="E206" i="7" s="1"/>
  <c r="C206" i="7"/>
  <c r="C207" i="7"/>
  <c r="C208" i="7"/>
  <c r="E209" i="7" s="1"/>
  <c r="C209" i="7"/>
  <c r="C210" i="7"/>
  <c r="C211" i="7"/>
  <c r="C212" i="7"/>
  <c r="C213" i="7"/>
  <c r="E214" i="7" s="1"/>
  <c r="C214" i="7"/>
  <c r="C215" i="7"/>
  <c r="C216" i="7"/>
  <c r="E217" i="7" s="1"/>
  <c r="C217" i="7"/>
  <c r="C218" i="7"/>
  <c r="C219" i="7"/>
  <c r="C220" i="7"/>
  <c r="C221" i="7"/>
  <c r="E222" i="7" s="1"/>
  <c r="C222" i="7"/>
  <c r="C223" i="7"/>
  <c r="C224" i="7"/>
  <c r="E225" i="7" s="1"/>
  <c r="C225" i="7"/>
  <c r="C226" i="7"/>
  <c r="C227" i="7"/>
  <c r="C228" i="7"/>
  <c r="C229" i="7"/>
  <c r="E230" i="7" s="1"/>
  <c r="C230" i="7"/>
  <c r="C231" i="7"/>
  <c r="C232" i="7"/>
  <c r="E233" i="7" s="1"/>
  <c r="C233" i="7"/>
  <c r="C234" i="7"/>
  <c r="C235" i="7"/>
  <c r="C236" i="7"/>
  <c r="C237" i="7"/>
  <c r="E238" i="7" s="1"/>
  <c r="C238" i="7"/>
  <c r="C239" i="7"/>
  <c r="C240" i="7"/>
  <c r="E241" i="7" s="1"/>
  <c r="C241" i="7"/>
  <c r="C242" i="7"/>
  <c r="C243" i="7"/>
  <c r="C244" i="7"/>
  <c r="C245" i="7"/>
  <c r="E246" i="7" s="1"/>
  <c r="C246" i="7"/>
  <c r="C247" i="7"/>
  <c r="C248" i="7"/>
  <c r="E249" i="7" s="1"/>
  <c r="C249" i="7"/>
  <c r="C250" i="7"/>
  <c r="C251" i="7"/>
  <c r="C252" i="7"/>
  <c r="C253" i="7"/>
  <c r="E254" i="7" s="1"/>
  <c r="C254" i="7"/>
  <c r="C255" i="7"/>
  <c r="C256" i="7"/>
  <c r="E257" i="7" s="1"/>
  <c r="C257" i="7"/>
  <c r="C258" i="7"/>
  <c r="C259" i="7"/>
  <c r="C260" i="7"/>
  <c r="C261" i="7"/>
  <c r="E262" i="7" s="1"/>
  <c r="C262" i="7"/>
  <c r="C263" i="7"/>
  <c r="C264" i="7"/>
  <c r="E265" i="7" s="1"/>
  <c r="C265" i="7"/>
  <c r="C266" i="7"/>
  <c r="C267" i="7"/>
  <c r="C268" i="7"/>
  <c r="C269" i="7"/>
  <c r="E270" i="7" s="1"/>
  <c r="C270" i="7"/>
  <c r="C271" i="7"/>
  <c r="C272" i="7"/>
  <c r="E273" i="7" s="1"/>
  <c r="C273" i="7"/>
  <c r="C274" i="7"/>
  <c r="C275" i="7"/>
  <c r="C276" i="7"/>
  <c r="C277" i="7"/>
  <c r="E278" i="7" s="1"/>
  <c r="C278" i="7"/>
  <c r="C279" i="7"/>
  <c r="C280" i="7"/>
  <c r="E281" i="7" s="1"/>
  <c r="C281" i="7"/>
  <c r="C282" i="7"/>
  <c r="C283" i="7"/>
  <c r="C284" i="7"/>
  <c r="C285" i="7"/>
  <c r="E286" i="7" s="1"/>
  <c r="C286" i="7"/>
  <c r="C287" i="7"/>
  <c r="C288" i="7"/>
  <c r="E289" i="7" s="1"/>
  <c r="C289" i="7"/>
  <c r="C290" i="7"/>
  <c r="C291" i="7"/>
  <c r="C292" i="7"/>
  <c r="C293" i="7"/>
  <c r="E294" i="7" s="1"/>
  <c r="C294" i="7"/>
  <c r="C295" i="7"/>
  <c r="C296" i="7"/>
  <c r="E297" i="7" s="1"/>
  <c r="C297" i="7"/>
  <c r="C298" i="7"/>
  <c r="C299" i="7"/>
  <c r="C300" i="7"/>
  <c r="C301" i="7"/>
  <c r="E302" i="7" s="1"/>
  <c r="C302" i="7"/>
  <c r="C303" i="7"/>
  <c r="C304" i="7"/>
  <c r="E305" i="7" s="1"/>
  <c r="C305" i="7"/>
  <c r="C306" i="7"/>
  <c r="C307" i="7"/>
  <c r="C308" i="7"/>
  <c r="C309" i="7"/>
  <c r="E310" i="7" s="1"/>
  <c r="C310" i="7"/>
  <c r="C311" i="7"/>
  <c r="C312" i="7"/>
  <c r="E313" i="7" s="1"/>
  <c r="C313" i="7"/>
  <c r="C314" i="7"/>
  <c r="C315" i="7"/>
  <c r="C316" i="7"/>
  <c r="C317" i="7"/>
  <c r="E318" i="7" s="1"/>
  <c r="C318" i="7"/>
  <c r="C319" i="7"/>
  <c r="C320" i="7"/>
  <c r="E321" i="7" s="1"/>
  <c r="C321" i="7"/>
  <c r="C322" i="7"/>
  <c r="C323" i="7"/>
  <c r="C324" i="7"/>
  <c r="C325" i="7"/>
  <c r="E326" i="7" s="1"/>
  <c r="C326" i="7"/>
  <c r="C327" i="7"/>
  <c r="C328" i="7"/>
  <c r="E329" i="7" s="1"/>
  <c r="C329" i="7"/>
  <c r="C330" i="7"/>
  <c r="C331" i="7"/>
  <c r="C332" i="7"/>
  <c r="C333" i="7"/>
  <c r="E334" i="7" s="1"/>
  <c r="C334" i="7"/>
  <c r="C335" i="7"/>
  <c r="C336" i="7"/>
  <c r="E337" i="7" s="1"/>
  <c r="C337" i="7"/>
  <c r="C338" i="7"/>
  <c r="C339" i="7"/>
  <c r="C340" i="7"/>
  <c r="C341" i="7"/>
  <c r="E342" i="7" s="1"/>
  <c r="C342" i="7"/>
  <c r="C343" i="7"/>
  <c r="C344" i="7"/>
  <c r="E345" i="7" s="1"/>
  <c r="C345" i="7"/>
  <c r="C346" i="7"/>
  <c r="C347" i="7"/>
  <c r="C348" i="7"/>
  <c r="C349" i="7"/>
  <c r="E350" i="7" s="1"/>
  <c r="C350" i="7"/>
  <c r="C351" i="7"/>
  <c r="C352" i="7"/>
  <c r="E353" i="7" s="1"/>
  <c r="C353" i="7"/>
  <c r="C354" i="7"/>
  <c r="C355" i="7"/>
  <c r="C356" i="7"/>
  <c r="C357" i="7"/>
  <c r="E358" i="7" s="1"/>
  <c r="C358" i="7"/>
  <c r="C359" i="7"/>
  <c r="C360" i="7"/>
  <c r="E361" i="7" s="1"/>
  <c r="C361" i="7"/>
  <c r="C362" i="7"/>
  <c r="C363" i="7"/>
  <c r="C364" i="7"/>
  <c r="C365" i="7"/>
  <c r="E366" i="7" s="1"/>
  <c r="C366" i="7"/>
  <c r="C367" i="7"/>
  <c r="C368" i="7"/>
  <c r="E369" i="7" s="1"/>
  <c r="C369" i="7"/>
  <c r="C370" i="7"/>
  <c r="C371" i="7"/>
  <c r="C372" i="7"/>
  <c r="C373" i="7"/>
  <c r="E374" i="7" s="1"/>
  <c r="C374" i="7"/>
  <c r="C375" i="7"/>
  <c r="C376" i="7"/>
  <c r="E377" i="7" s="1"/>
  <c r="C377" i="7"/>
  <c r="C378" i="7"/>
  <c r="C379" i="7"/>
  <c r="C380" i="7"/>
  <c r="C381" i="7"/>
  <c r="E382" i="7" s="1"/>
  <c r="C382" i="7"/>
  <c r="C383" i="7"/>
  <c r="C384" i="7"/>
  <c r="E385" i="7" s="1"/>
  <c r="C385" i="7"/>
  <c r="C386" i="7"/>
  <c r="C387" i="7"/>
  <c r="C388" i="7"/>
  <c r="C389" i="7"/>
  <c r="E390" i="7" s="1"/>
  <c r="C390" i="7"/>
  <c r="C391" i="7"/>
  <c r="C392" i="7"/>
  <c r="E393" i="7" s="1"/>
  <c r="C393" i="7"/>
  <c r="C394" i="7"/>
  <c r="C395" i="7"/>
  <c r="C396" i="7"/>
  <c r="C397" i="7"/>
  <c r="E398" i="7" s="1"/>
  <c r="C398" i="7"/>
  <c r="C399" i="7"/>
  <c r="C400" i="7"/>
  <c r="E401" i="7" s="1"/>
  <c r="C401" i="7"/>
  <c r="C402" i="7"/>
  <c r="C403" i="7"/>
  <c r="C404" i="7"/>
  <c r="C405" i="7"/>
  <c r="E406" i="7" s="1"/>
  <c r="C406" i="7"/>
  <c r="C407" i="7"/>
  <c r="C408" i="7"/>
  <c r="E409" i="7" s="1"/>
  <c r="C409" i="7"/>
  <c r="C410" i="7"/>
  <c r="C411" i="7"/>
  <c r="C412" i="7"/>
  <c r="C413" i="7"/>
  <c r="E414" i="7" s="1"/>
  <c r="C414" i="7"/>
  <c r="C415" i="7"/>
  <c r="C416" i="7"/>
  <c r="E417" i="7" s="1"/>
  <c r="C417" i="7"/>
  <c r="C418" i="7"/>
  <c r="C419" i="7"/>
  <c r="C420" i="7"/>
  <c r="C421" i="7"/>
  <c r="E422" i="7" s="1"/>
  <c r="C422" i="7"/>
  <c r="C423" i="7"/>
  <c r="C424" i="7"/>
  <c r="E425" i="7" s="1"/>
  <c r="C425" i="7"/>
  <c r="C426" i="7"/>
  <c r="C427" i="7"/>
  <c r="C428" i="7"/>
  <c r="C429" i="7"/>
  <c r="E430" i="7" s="1"/>
  <c r="C430" i="7"/>
  <c r="C431" i="7"/>
  <c r="C432" i="7"/>
  <c r="E433" i="7" s="1"/>
  <c r="C433" i="7"/>
  <c r="C434" i="7"/>
  <c r="C435" i="7"/>
  <c r="C436" i="7"/>
  <c r="C437" i="7"/>
  <c r="E438" i="7" s="1"/>
  <c r="C438" i="7"/>
  <c r="E439" i="7" s="1"/>
  <c r="C439" i="7"/>
  <c r="C440" i="7"/>
  <c r="E441" i="7" s="1"/>
  <c r="C441" i="7"/>
  <c r="C442" i="7"/>
  <c r="C443" i="7"/>
  <c r="C444" i="7"/>
  <c r="C445" i="7"/>
  <c r="E446" i="7" s="1"/>
  <c r="C446" i="7"/>
  <c r="E447" i="7" s="1"/>
  <c r="C447" i="7"/>
  <c r="C448" i="7"/>
  <c r="E449" i="7" s="1"/>
  <c r="C449" i="7"/>
  <c r="C450" i="7"/>
  <c r="C451" i="7"/>
  <c r="C452" i="7"/>
  <c r="C453" i="7"/>
  <c r="E454" i="7" s="1"/>
  <c r="C454" i="7"/>
  <c r="E455" i="7" s="1"/>
  <c r="C455" i="7"/>
  <c r="C456" i="7"/>
  <c r="E457" i="7" s="1"/>
  <c r="C457" i="7"/>
  <c r="C458" i="7"/>
  <c r="C459" i="7"/>
  <c r="C460" i="7"/>
  <c r="C461" i="7"/>
  <c r="E462" i="7" s="1"/>
  <c r="C462" i="7"/>
  <c r="E463" i="7" s="1"/>
  <c r="C463" i="7"/>
  <c r="C464" i="7"/>
  <c r="E465" i="7" s="1"/>
  <c r="C465" i="7"/>
  <c r="C466" i="7"/>
  <c r="C467" i="7"/>
  <c r="C468" i="7"/>
  <c r="C469" i="7"/>
  <c r="E470" i="7" s="1"/>
  <c r="C470" i="7"/>
  <c r="E471" i="7" s="1"/>
  <c r="C471" i="7"/>
  <c r="C472" i="7"/>
  <c r="E473" i="7" s="1"/>
  <c r="C473" i="7"/>
  <c r="C474" i="7"/>
  <c r="C475" i="7"/>
  <c r="C476" i="7"/>
  <c r="C477" i="7"/>
  <c r="E478" i="7" s="1"/>
  <c r="C478" i="7"/>
  <c r="E479" i="7" s="1"/>
  <c r="C479" i="7"/>
  <c r="C480" i="7"/>
  <c r="E481" i="7" s="1"/>
  <c r="C481" i="7"/>
  <c r="C482" i="7"/>
  <c r="C483" i="7"/>
  <c r="C484" i="7"/>
  <c r="C485" i="7"/>
  <c r="E486" i="7" s="1"/>
  <c r="C486" i="7"/>
  <c r="E487" i="7" s="1"/>
  <c r="C487" i="7"/>
  <c r="C488" i="7"/>
  <c r="E489" i="7" s="1"/>
  <c r="C489" i="7"/>
  <c r="C490" i="7"/>
  <c r="C491" i="7"/>
  <c r="C492" i="7"/>
  <c r="C493" i="7"/>
  <c r="E494" i="7" s="1"/>
  <c r="C494" i="7"/>
  <c r="E495" i="7" s="1"/>
  <c r="C495" i="7"/>
  <c r="C496" i="7"/>
  <c r="E497" i="7" s="1"/>
  <c r="C497" i="7"/>
  <c r="C498" i="7"/>
  <c r="C499" i="7"/>
  <c r="C500" i="7"/>
  <c r="C501" i="7"/>
  <c r="E502" i="7" s="1"/>
  <c r="C502" i="7"/>
  <c r="E503" i="7" s="1"/>
  <c r="C503" i="7"/>
  <c r="C504" i="7"/>
  <c r="E505" i="7" s="1"/>
  <c r="C505" i="7"/>
  <c r="C506" i="7"/>
  <c r="C507" i="7"/>
  <c r="C508" i="7"/>
  <c r="C509" i="7"/>
  <c r="E510" i="7" s="1"/>
  <c r="C510" i="7"/>
  <c r="E511" i="7" s="1"/>
  <c r="C511" i="7"/>
  <c r="C512" i="7"/>
  <c r="E513" i="7" s="1"/>
  <c r="C513" i="7"/>
  <c r="C514" i="7"/>
  <c r="C515" i="7"/>
  <c r="C516" i="7"/>
  <c r="C517" i="7"/>
  <c r="E518" i="7" s="1"/>
  <c r="C518" i="7"/>
  <c r="E519" i="7" s="1"/>
  <c r="C519" i="7"/>
  <c r="C520" i="7"/>
  <c r="E521" i="7" s="1"/>
  <c r="C521" i="7"/>
  <c r="C522" i="7"/>
  <c r="C523" i="7"/>
  <c r="C524" i="7"/>
  <c r="C525" i="7"/>
  <c r="E526" i="7" s="1"/>
  <c r="C526" i="7"/>
  <c r="E527" i="7" s="1"/>
  <c r="C527" i="7"/>
  <c r="C528" i="7"/>
  <c r="E529" i="7" s="1"/>
  <c r="C529" i="7"/>
  <c r="C530" i="7"/>
  <c r="C531" i="7"/>
  <c r="C532" i="7"/>
  <c r="C533" i="7"/>
  <c r="E534" i="7" s="1"/>
  <c r="C534" i="7"/>
  <c r="E535" i="7" s="1"/>
  <c r="C535" i="7"/>
  <c r="C536" i="7"/>
  <c r="E537" i="7" s="1"/>
  <c r="C537" i="7"/>
  <c r="C538" i="7"/>
  <c r="C539" i="7"/>
  <c r="C540" i="7"/>
  <c r="C541" i="7"/>
  <c r="E542" i="7" s="1"/>
  <c r="C542" i="7"/>
  <c r="E543" i="7" s="1"/>
  <c r="C543" i="7"/>
  <c r="C544" i="7"/>
  <c r="E545" i="7" s="1"/>
  <c r="C545" i="7"/>
  <c r="C546" i="7"/>
  <c r="C547" i="7"/>
  <c r="C548" i="7"/>
  <c r="C549" i="7"/>
  <c r="E550" i="7" s="1"/>
  <c r="C550" i="7"/>
  <c r="E551" i="7" s="1"/>
  <c r="C551" i="7"/>
  <c r="C552" i="7"/>
  <c r="E553" i="7" s="1"/>
  <c r="C553" i="7"/>
  <c r="C554" i="7"/>
  <c r="C555" i="7"/>
  <c r="C556" i="7"/>
  <c r="C557" i="7"/>
  <c r="E558" i="7" s="1"/>
  <c r="C558" i="7"/>
  <c r="E559" i="7" s="1"/>
  <c r="C559" i="7"/>
  <c r="C560" i="7"/>
  <c r="E561" i="7" s="1"/>
  <c r="C561" i="7"/>
  <c r="E562" i="7" s="1"/>
  <c r="C562" i="7"/>
  <c r="E563" i="7" s="1"/>
  <c r="C563" i="7"/>
  <c r="E564" i="7" s="1"/>
  <c r="C564" i="7"/>
  <c r="E565" i="7" s="1"/>
  <c r="C565" i="7"/>
  <c r="E566" i="7" s="1"/>
  <c r="C566" i="7"/>
  <c r="E567" i="7" s="1"/>
  <c r="C567" i="7"/>
  <c r="E568" i="7" s="1"/>
  <c r="C568" i="7"/>
  <c r="E569" i="7" s="1"/>
  <c r="C569" i="7"/>
  <c r="E570" i="7" s="1"/>
  <c r="C570" i="7"/>
  <c r="E571" i="7" s="1"/>
  <c r="C571" i="7"/>
  <c r="E572" i="7" s="1"/>
  <c r="C572" i="7"/>
  <c r="E573" i="7" s="1"/>
  <c r="C573" i="7"/>
  <c r="E574" i="7" s="1"/>
  <c r="C574" i="7"/>
  <c r="E575" i="7" s="1"/>
  <c r="C575" i="7"/>
  <c r="E576" i="7" s="1"/>
  <c r="C576" i="7"/>
  <c r="E577" i="7" s="1"/>
  <c r="C577" i="7"/>
  <c r="E578" i="7" s="1"/>
  <c r="C578" i="7"/>
  <c r="E579" i="7" s="1"/>
  <c r="C579" i="7"/>
  <c r="E580" i="7" s="1"/>
  <c r="C580" i="7"/>
  <c r="E581" i="7" s="1"/>
  <c r="C581" i="7"/>
  <c r="E582" i="7" s="1"/>
  <c r="C582" i="7"/>
  <c r="E583" i="7" s="1"/>
  <c r="C583" i="7"/>
  <c r="E584" i="7" s="1"/>
  <c r="C584" i="7"/>
  <c r="E585" i="7" s="1"/>
  <c r="C585" i="7"/>
  <c r="E586" i="7" s="1"/>
  <c r="C586" i="7"/>
  <c r="E587" i="7" s="1"/>
  <c r="C587" i="7"/>
  <c r="E588" i="7" s="1"/>
  <c r="C588" i="7"/>
  <c r="E589" i="7" s="1"/>
  <c r="C589" i="7"/>
  <c r="E590" i="7" s="1"/>
  <c r="C590" i="7"/>
  <c r="E591" i="7" s="1"/>
  <c r="C591" i="7"/>
  <c r="E592" i="7" s="1"/>
  <c r="C592" i="7"/>
  <c r="E593" i="7" s="1"/>
  <c r="C593" i="7"/>
  <c r="E594" i="7" s="1"/>
  <c r="C594" i="7"/>
  <c r="E595" i="7" s="1"/>
  <c r="C595" i="7"/>
  <c r="E596" i="7" s="1"/>
  <c r="C596" i="7"/>
  <c r="E597" i="7" s="1"/>
  <c r="C597" i="7"/>
  <c r="E598" i="7" s="1"/>
  <c r="C598" i="7"/>
  <c r="E599" i="7" s="1"/>
  <c r="C599" i="7"/>
  <c r="E600" i="7" s="1"/>
  <c r="C600" i="7"/>
  <c r="E601" i="7" s="1"/>
  <c r="C601" i="7"/>
  <c r="E602" i="7" s="1"/>
  <c r="C602" i="7"/>
  <c r="E603" i="7" s="1"/>
  <c r="C603" i="7"/>
  <c r="E604" i="7" s="1"/>
  <c r="C604" i="7"/>
  <c r="E605" i="7" s="1"/>
  <c r="C605" i="7"/>
  <c r="E606" i="7" s="1"/>
  <c r="C606" i="7"/>
  <c r="E607" i="7" s="1"/>
  <c r="C607" i="7"/>
  <c r="E608" i="7" s="1"/>
  <c r="C608" i="7"/>
  <c r="E609" i="7" s="1"/>
  <c r="C609" i="7"/>
  <c r="E610" i="7" s="1"/>
  <c r="C610" i="7"/>
  <c r="E611" i="7" s="1"/>
  <c r="C611" i="7"/>
  <c r="E612" i="7" s="1"/>
  <c r="C612" i="7"/>
  <c r="E613" i="7" s="1"/>
  <c r="C613" i="7"/>
  <c r="E614" i="7" s="1"/>
  <c r="C614" i="7"/>
  <c r="E615" i="7" s="1"/>
  <c r="C615" i="7"/>
  <c r="E616" i="7" s="1"/>
  <c r="C616" i="7"/>
  <c r="E617" i="7" s="1"/>
  <c r="C617" i="7"/>
  <c r="E618" i="7" s="1"/>
  <c r="C618" i="7"/>
  <c r="E619" i="7" s="1"/>
  <c r="C619" i="7"/>
  <c r="E620" i="7" s="1"/>
  <c r="C620" i="7"/>
  <c r="E621" i="7" s="1"/>
  <c r="C621" i="7"/>
  <c r="E622" i="7" s="1"/>
  <c r="C622" i="7"/>
  <c r="E623" i="7" s="1"/>
  <c r="C623" i="7"/>
  <c r="E624" i="7" s="1"/>
  <c r="C624" i="7"/>
  <c r="E625" i="7" s="1"/>
  <c r="C625" i="7"/>
  <c r="E626" i="7" s="1"/>
  <c r="C626" i="7"/>
  <c r="E627" i="7" s="1"/>
  <c r="C627" i="7"/>
  <c r="E628" i="7" s="1"/>
  <c r="C628" i="7"/>
  <c r="E629" i="7" s="1"/>
  <c r="C629" i="7"/>
  <c r="E630" i="7" s="1"/>
  <c r="C630" i="7"/>
  <c r="E631" i="7" s="1"/>
  <c r="C631" i="7"/>
  <c r="E632" i="7" s="1"/>
  <c r="C632" i="7"/>
  <c r="E633" i="7" s="1"/>
  <c r="C633" i="7"/>
  <c r="E634" i="7" s="1"/>
  <c r="C634" i="7"/>
  <c r="E635" i="7" s="1"/>
  <c r="C635" i="7"/>
  <c r="E636" i="7" s="1"/>
  <c r="C636" i="7"/>
  <c r="E637" i="7" s="1"/>
  <c r="C637" i="7"/>
  <c r="E638" i="7" s="1"/>
  <c r="C638" i="7"/>
  <c r="E639" i="7" s="1"/>
  <c r="C639" i="7"/>
  <c r="E640" i="7" s="1"/>
  <c r="C640" i="7"/>
  <c r="E641" i="7" s="1"/>
  <c r="C641" i="7"/>
  <c r="E642" i="7" s="1"/>
  <c r="C642" i="7"/>
  <c r="E643" i="7" s="1"/>
  <c r="C643" i="7"/>
  <c r="E644" i="7" s="1"/>
  <c r="C644" i="7"/>
  <c r="E645" i="7" s="1"/>
  <c r="C645" i="7"/>
  <c r="E646" i="7" s="1"/>
  <c r="C646" i="7"/>
  <c r="E647" i="7" s="1"/>
  <c r="C647" i="7"/>
  <c r="E648" i="7" s="1"/>
  <c r="C648" i="7"/>
  <c r="E649" i="7" s="1"/>
  <c r="C649" i="7"/>
  <c r="E650" i="7" s="1"/>
  <c r="C650" i="7"/>
  <c r="E651" i="7" s="1"/>
  <c r="C651" i="7"/>
  <c r="E652" i="7" s="1"/>
  <c r="C652" i="7"/>
  <c r="E653" i="7" s="1"/>
  <c r="C653" i="7"/>
  <c r="E654" i="7" s="1"/>
  <c r="C654" i="7"/>
  <c r="E655" i="7" s="1"/>
  <c r="C655" i="7"/>
  <c r="E656" i="7" s="1"/>
  <c r="C656" i="7"/>
  <c r="E657" i="7" s="1"/>
  <c r="C657" i="7"/>
  <c r="E658" i="7" s="1"/>
  <c r="C658" i="7"/>
  <c r="E659" i="7" s="1"/>
  <c r="C659" i="7"/>
  <c r="E660" i="7" s="1"/>
  <c r="C660" i="7"/>
  <c r="E661" i="7" s="1"/>
  <c r="C661" i="7"/>
  <c r="E662" i="7" s="1"/>
  <c r="C662" i="7"/>
  <c r="E663" i="7" s="1"/>
  <c r="C663" i="7"/>
  <c r="E664" i="7" s="1"/>
  <c r="C664" i="7"/>
  <c r="E665" i="7" s="1"/>
  <c r="C665" i="7"/>
  <c r="E666" i="7" s="1"/>
  <c r="C666" i="7"/>
  <c r="E667" i="7" s="1"/>
  <c r="C667" i="7"/>
  <c r="E668" i="7" s="1"/>
  <c r="C668" i="7"/>
  <c r="E669" i="7" s="1"/>
  <c r="C669" i="7"/>
  <c r="E670" i="7" s="1"/>
  <c r="C670" i="7"/>
  <c r="E671" i="7" s="1"/>
  <c r="C671" i="7"/>
  <c r="E672" i="7" s="1"/>
  <c r="C672" i="7"/>
  <c r="E673" i="7" s="1"/>
  <c r="C673" i="7"/>
  <c r="E674" i="7" s="1"/>
  <c r="C674" i="7"/>
  <c r="E675" i="7" s="1"/>
  <c r="C675" i="7"/>
  <c r="E676" i="7" s="1"/>
  <c r="C676" i="7"/>
  <c r="E677" i="7" s="1"/>
  <c r="C677" i="7"/>
  <c r="E678" i="7" s="1"/>
  <c r="C678" i="7"/>
  <c r="E679" i="7" s="1"/>
  <c r="C679" i="7"/>
  <c r="E680" i="7" s="1"/>
  <c r="C680" i="7"/>
  <c r="E681" i="7" s="1"/>
  <c r="C681" i="7"/>
  <c r="E682" i="7" s="1"/>
  <c r="C682" i="7"/>
  <c r="E683" i="7" s="1"/>
  <c r="C683" i="7"/>
  <c r="E684" i="7" s="1"/>
  <c r="C684" i="7"/>
  <c r="E685" i="7" s="1"/>
  <c r="C685" i="7"/>
  <c r="E686" i="7" s="1"/>
  <c r="C686" i="7"/>
  <c r="E687" i="7" s="1"/>
  <c r="C687" i="7"/>
  <c r="E688" i="7" s="1"/>
  <c r="C688" i="7"/>
  <c r="E689" i="7" s="1"/>
  <c r="C689" i="7"/>
  <c r="E690" i="7" s="1"/>
  <c r="C690" i="7"/>
  <c r="E691" i="7" s="1"/>
  <c r="C691" i="7"/>
  <c r="E692" i="7" s="1"/>
  <c r="C692" i="7"/>
  <c r="E693" i="7" s="1"/>
  <c r="C693" i="7"/>
  <c r="E694" i="7" s="1"/>
  <c r="C694" i="7"/>
  <c r="E695" i="7" s="1"/>
  <c r="C695" i="7"/>
  <c r="E696" i="7" s="1"/>
  <c r="C696" i="7"/>
  <c r="E697" i="7" s="1"/>
  <c r="C697" i="7"/>
  <c r="E698" i="7" s="1"/>
  <c r="C698" i="7"/>
  <c r="E699" i="7" s="1"/>
  <c r="C699" i="7"/>
  <c r="E700" i="7" s="1"/>
  <c r="C700" i="7"/>
  <c r="E701" i="7" s="1"/>
  <c r="C701" i="7"/>
  <c r="E702" i="7" s="1"/>
  <c r="C702" i="7"/>
  <c r="E703" i="7" s="1"/>
  <c r="C703" i="7"/>
  <c r="E704" i="7" s="1"/>
  <c r="C704" i="7"/>
  <c r="E705" i="7" s="1"/>
  <c r="C705" i="7"/>
  <c r="E706" i="7" s="1"/>
  <c r="C706" i="7"/>
  <c r="E707" i="7" s="1"/>
  <c r="C707" i="7"/>
  <c r="E708" i="7" s="1"/>
  <c r="C708" i="7"/>
  <c r="E709" i="7" s="1"/>
  <c r="C709" i="7"/>
  <c r="E710" i="7" s="1"/>
  <c r="C710" i="7"/>
  <c r="E711" i="7" s="1"/>
  <c r="C711" i="7"/>
  <c r="E712" i="7" s="1"/>
  <c r="C712" i="7"/>
  <c r="E713" i="7" s="1"/>
  <c r="C713" i="7"/>
  <c r="E714" i="7" s="1"/>
  <c r="C714" i="7"/>
  <c r="E715" i="7" s="1"/>
  <c r="C715" i="7"/>
  <c r="E716" i="7" s="1"/>
  <c r="C716" i="7"/>
  <c r="E717" i="7" s="1"/>
  <c r="C717" i="7"/>
  <c r="E718" i="7" s="1"/>
  <c r="C718" i="7"/>
  <c r="E719" i="7" s="1"/>
  <c r="C719" i="7"/>
  <c r="E720" i="7" s="1"/>
  <c r="C720" i="7"/>
  <c r="E721" i="7" s="1"/>
  <c r="C721" i="7"/>
  <c r="E722" i="7" s="1"/>
  <c r="C722" i="7"/>
  <c r="E723" i="7" s="1"/>
  <c r="C723" i="7"/>
  <c r="E724" i="7" s="1"/>
  <c r="C724" i="7"/>
  <c r="E725" i="7" s="1"/>
  <c r="C725" i="7"/>
  <c r="E726" i="7" s="1"/>
  <c r="C726" i="7"/>
  <c r="E727" i="7" s="1"/>
  <c r="C727" i="7"/>
  <c r="E728" i="7" s="1"/>
  <c r="C728" i="7"/>
  <c r="E729" i="7" s="1"/>
  <c r="C729" i="7"/>
  <c r="E730" i="7" s="1"/>
  <c r="C730" i="7"/>
  <c r="E731" i="7" s="1"/>
  <c r="C731" i="7"/>
  <c r="E732" i="7" s="1"/>
  <c r="C732" i="7"/>
  <c r="E733" i="7" s="1"/>
  <c r="C733" i="7"/>
  <c r="E734" i="7" s="1"/>
  <c r="C734" i="7"/>
  <c r="E735" i="7" s="1"/>
  <c r="C735" i="7"/>
  <c r="E736" i="7" s="1"/>
  <c r="C736" i="7"/>
  <c r="E737" i="7" s="1"/>
  <c r="C737" i="7"/>
  <c r="E738" i="7" s="1"/>
  <c r="C738" i="7"/>
  <c r="E739" i="7" s="1"/>
  <c r="C739" i="7"/>
  <c r="E740" i="7" s="1"/>
  <c r="C740" i="7"/>
  <c r="E741" i="7" s="1"/>
  <c r="C741" i="7"/>
  <c r="E742" i="7" s="1"/>
  <c r="C742" i="7"/>
  <c r="E743" i="7" s="1"/>
  <c r="C743" i="7"/>
  <c r="E744" i="7" s="1"/>
  <c r="C744" i="7"/>
  <c r="E745" i="7" s="1"/>
  <c r="C745" i="7"/>
  <c r="E746" i="7" s="1"/>
  <c r="C746" i="7"/>
  <c r="E747" i="7" s="1"/>
  <c r="C747" i="7"/>
  <c r="E748" i="7" s="1"/>
  <c r="C748" i="7"/>
  <c r="E749" i="7" s="1"/>
  <c r="C749" i="7"/>
  <c r="E750" i="7" s="1"/>
  <c r="C750" i="7"/>
  <c r="E751" i="7" s="1"/>
  <c r="C751" i="7"/>
  <c r="E752" i="7" s="1"/>
  <c r="C752" i="7"/>
  <c r="E753" i="7" s="1"/>
  <c r="C753" i="7"/>
  <c r="E754" i="7" s="1"/>
  <c r="C754" i="7"/>
  <c r="E755" i="7" s="1"/>
  <c r="C755" i="7"/>
  <c r="E756" i="7" s="1"/>
  <c r="C756" i="7"/>
  <c r="E757" i="7" s="1"/>
  <c r="C757" i="7"/>
  <c r="E758" i="7" s="1"/>
  <c r="C758" i="7"/>
  <c r="E759" i="7" s="1"/>
  <c r="C759" i="7"/>
  <c r="E760" i="7" s="1"/>
  <c r="C760" i="7"/>
  <c r="E761" i="7" s="1"/>
  <c r="C761" i="7"/>
  <c r="E762" i="7" s="1"/>
  <c r="C762" i="7"/>
  <c r="E763" i="7" s="1"/>
  <c r="C763" i="7"/>
  <c r="E764" i="7" s="1"/>
  <c r="C764" i="7"/>
  <c r="E765" i="7" s="1"/>
  <c r="C765" i="7"/>
  <c r="E766" i="7" s="1"/>
  <c r="C766" i="7"/>
  <c r="E767" i="7" s="1"/>
  <c r="C767" i="7"/>
  <c r="E768" i="7" s="1"/>
  <c r="C768" i="7"/>
  <c r="E769" i="7" s="1"/>
  <c r="C769" i="7"/>
  <c r="E770" i="7" s="1"/>
  <c r="C770" i="7"/>
  <c r="E771" i="7" s="1"/>
  <c r="C771" i="7"/>
  <c r="E772" i="7" s="1"/>
  <c r="C772" i="7"/>
  <c r="E773" i="7" s="1"/>
  <c r="C773" i="7"/>
  <c r="E774" i="7" s="1"/>
  <c r="C774" i="7"/>
  <c r="E775" i="7" s="1"/>
  <c r="C775" i="7"/>
  <c r="E776" i="7" s="1"/>
  <c r="C776" i="7"/>
  <c r="E777" i="7" s="1"/>
  <c r="C777" i="7"/>
  <c r="E778" i="7" s="1"/>
  <c r="C778" i="7"/>
  <c r="E779" i="7" s="1"/>
  <c r="C779" i="7"/>
  <c r="E780" i="7" s="1"/>
  <c r="C780" i="7"/>
  <c r="E781" i="7" s="1"/>
  <c r="C781" i="7"/>
  <c r="E782" i="7" s="1"/>
  <c r="C782" i="7"/>
  <c r="E783" i="7" s="1"/>
  <c r="C783" i="7"/>
  <c r="E784" i="7" s="1"/>
  <c r="C784" i="7"/>
  <c r="E785" i="7" s="1"/>
  <c r="C785" i="7"/>
  <c r="E786" i="7" s="1"/>
  <c r="C786" i="7"/>
  <c r="E787" i="7" s="1"/>
  <c r="C787" i="7"/>
  <c r="E788" i="7" s="1"/>
  <c r="C788" i="7"/>
  <c r="E789" i="7" s="1"/>
  <c r="C789" i="7"/>
  <c r="E790" i="7" s="1"/>
  <c r="C790" i="7"/>
  <c r="E791" i="7" s="1"/>
  <c r="C791" i="7"/>
  <c r="E792" i="7" s="1"/>
  <c r="C792" i="7"/>
  <c r="E793" i="7" s="1"/>
  <c r="C793" i="7"/>
  <c r="E794" i="7" s="1"/>
  <c r="C794" i="7"/>
  <c r="E795" i="7" s="1"/>
  <c r="C795" i="7"/>
  <c r="E796" i="7" s="1"/>
  <c r="C796" i="7"/>
  <c r="E797" i="7" s="1"/>
  <c r="C797" i="7"/>
  <c r="E798" i="7" s="1"/>
  <c r="C798" i="7"/>
  <c r="E799" i="7" s="1"/>
  <c r="C799" i="7"/>
  <c r="E800" i="7" s="1"/>
  <c r="C800" i="7"/>
  <c r="E801" i="7" s="1"/>
  <c r="C801" i="7"/>
  <c r="E802" i="7" s="1"/>
  <c r="C802" i="7"/>
  <c r="E803" i="7" s="1"/>
  <c r="C803" i="7"/>
  <c r="E804" i="7" s="1"/>
  <c r="C804" i="7"/>
  <c r="E805" i="7" s="1"/>
  <c r="C805" i="7"/>
  <c r="E806" i="7" s="1"/>
  <c r="C806" i="7"/>
  <c r="E807" i="7" s="1"/>
  <c r="C807" i="7"/>
  <c r="E808" i="7" s="1"/>
  <c r="C808" i="7"/>
  <c r="E809" i="7" s="1"/>
  <c r="C809" i="7"/>
  <c r="E810" i="7" s="1"/>
  <c r="C810" i="7"/>
  <c r="E811" i="7" s="1"/>
  <c r="C811" i="7"/>
  <c r="E812" i="7" s="1"/>
  <c r="C812" i="7"/>
  <c r="E813" i="7" s="1"/>
  <c r="C813" i="7"/>
  <c r="E814" i="7" s="1"/>
  <c r="C814" i="7"/>
  <c r="E815" i="7" s="1"/>
  <c r="C815" i="7"/>
  <c r="E816" i="7" s="1"/>
  <c r="C816" i="7"/>
  <c r="E817" i="7" s="1"/>
  <c r="C817" i="7"/>
  <c r="E818" i="7" s="1"/>
  <c r="C818" i="7"/>
  <c r="E819" i="7" s="1"/>
  <c r="C819" i="7"/>
  <c r="E820" i="7" s="1"/>
  <c r="C820" i="7"/>
  <c r="E821" i="7" s="1"/>
  <c r="C821" i="7"/>
  <c r="E822" i="7" s="1"/>
  <c r="C822" i="7"/>
  <c r="E823" i="7" s="1"/>
  <c r="C823" i="7"/>
  <c r="E824" i="7" s="1"/>
  <c r="C824" i="7"/>
  <c r="E825" i="7" s="1"/>
  <c r="C825" i="7"/>
  <c r="E826" i="7" s="1"/>
  <c r="C826" i="7"/>
  <c r="E827" i="7" s="1"/>
  <c r="C827" i="7"/>
  <c r="E828" i="7" s="1"/>
  <c r="C828" i="7"/>
  <c r="E829" i="7" s="1"/>
  <c r="C829" i="7"/>
  <c r="E830" i="7" s="1"/>
  <c r="C830" i="7"/>
  <c r="E831" i="7" s="1"/>
  <c r="C831" i="7"/>
  <c r="E832" i="7" s="1"/>
  <c r="C832" i="7"/>
  <c r="E833" i="7" s="1"/>
  <c r="C833" i="7"/>
  <c r="E834" i="7" s="1"/>
  <c r="C834" i="7"/>
  <c r="E835" i="7" s="1"/>
  <c r="C835" i="7"/>
  <c r="E836" i="7" s="1"/>
  <c r="C836" i="7"/>
  <c r="E837" i="7" s="1"/>
  <c r="C837" i="7"/>
  <c r="E838" i="7" s="1"/>
  <c r="C838" i="7"/>
  <c r="E839" i="7" s="1"/>
  <c r="C839" i="7"/>
  <c r="E840" i="7" s="1"/>
  <c r="C840" i="7"/>
  <c r="E841" i="7" s="1"/>
  <c r="C841" i="7"/>
  <c r="E842" i="7" s="1"/>
  <c r="C842" i="7"/>
  <c r="E843" i="7" s="1"/>
  <c r="C843" i="7"/>
  <c r="E844" i="7" s="1"/>
  <c r="C844" i="7"/>
  <c r="E845" i="7" s="1"/>
  <c r="C845" i="7"/>
  <c r="E846" i="7" s="1"/>
  <c r="C846" i="7"/>
  <c r="E847" i="7" s="1"/>
  <c r="C847" i="7"/>
  <c r="E848" i="7" s="1"/>
  <c r="C848" i="7"/>
  <c r="E849" i="7" s="1"/>
  <c r="C849" i="7"/>
  <c r="E850" i="7" s="1"/>
  <c r="C850" i="7"/>
  <c r="E851" i="7" s="1"/>
  <c r="C851" i="7"/>
  <c r="E852" i="7" s="1"/>
  <c r="C852" i="7"/>
  <c r="E853" i="7" s="1"/>
  <c r="C853" i="7"/>
  <c r="E854" i="7" s="1"/>
  <c r="C854" i="7"/>
  <c r="E855" i="7" s="1"/>
  <c r="C855" i="7"/>
  <c r="E856" i="7" s="1"/>
  <c r="C856" i="7"/>
  <c r="E857" i="7" s="1"/>
  <c r="C857" i="7"/>
  <c r="E858" i="7" s="1"/>
  <c r="C858" i="7"/>
  <c r="E859" i="7" s="1"/>
  <c r="C859" i="7"/>
  <c r="E860" i="7" s="1"/>
  <c r="C860" i="7"/>
  <c r="E861" i="7" s="1"/>
  <c r="C861" i="7"/>
  <c r="E862" i="7" s="1"/>
  <c r="C862" i="7"/>
  <c r="E863" i="7" s="1"/>
  <c r="C863" i="7"/>
  <c r="E864" i="7" s="1"/>
  <c r="C864" i="7"/>
  <c r="E865" i="7" s="1"/>
  <c r="C865" i="7"/>
  <c r="E866" i="7" s="1"/>
  <c r="C866" i="7"/>
  <c r="E867" i="7" s="1"/>
  <c r="C867" i="7"/>
  <c r="E868" i="7" s="1"/>
  <c r="C868" i="7"/>
  <c r="E869" i="7" s="1"/>
  <c r="C869" i="7"/>
  <c r="E870" i="7" s="1"/>
  <c r="C870" i="7"/>
  <c r="E871" i="7" s="1"/>
  <c r="C871" i="7"/>
  <c r="E872" i="7" s="1"/>
  <c r="C872" i="7"/>
  <c r="E873" i="7" s="1"/>
  <c r="C873" i="7"/>
  <c r="E874" i="7" s="1"/>
  <c r="C874" i="7"/>
  <c r="E875" i="7" s="1"/>
  <c r="C875" i="7"/>
  <c r="E876" i="7" s="1"/>
  <c r="C876" i="7"/>
  <c r="E877" i="7" s="1"/>
  <c r="C877" i="7"/>
  <c r="E878" i="7" s="1"/>
  <c r="C878" i="7"/>
  <c r="E879" i="7" s="1"/>
  <c r="C879" i="7"/>
  <c r="E880" i="7" s="1"/>
  <c r="C880" i="7"/>
  <c r="E881" i="7" s="1"/>
  <c r="C881" i="7"/>
  <c r="E882" i="7" s="1"/>
  <c r="C882" i="7"/>
  <c r="E883" i="7" s="1"/>
  <c r="C883" i="7"/>
  <c r="E884" i="7" s="1"/>
  <c r="C884" i="7"/>
  <c r="E885" i="7" s="1"/>
  <c r="C885" i="7"/>
  <c r="E886" i="7" s="1"/>
  <c r="C886" i="7"/>
  <c r="E887" i="7" s="1"/>
  <c r="C887" i="7"/>
  <c r="E888" i="7" s="1"/>
  <c r="C888" i="7"/>
  <c r="E889" i="7" s="1"/>
  <c r="C889" i="7"/>
  <c r="E890" i="7" s="1"/>
  <c r="C890" i="7"/>
  <c r="E891" i="7" s="1"/>
  <c r="C891" i="7"/>
  <c r="E892" i="7" s="1"/>
  <c r="C892" i="7"/>
  <c r="E893" i="7" s="1"/>
  <c r="C893" i="7"/>
  <c r="E894" i="7" s="1"/>
  <c r="C894" i="7"/>
  <c r="E895" i="7" s="1"/>
  <c r="C895" i="7"/>
  <c r="E896" i="7" s="1"/>
  <c r="C896" i="7"/>
  <c r="E897" i="7" s="1"/>
  <c r="C897" i="7"/>
  <c r="E898" i="7" s="1"/>
  <c r="C898" i="7"/>
  <c r="E899" i="7" s="1"/>
  <c r="C899" i="7"/>
  <c r="E900" i="7" s="1"/>
  <c r="C900" i="7"/>
  <c r="E901" i="7" s="1"/>
  <c r="C901" i="7"/>
  <c r="E902" i="7" s="1"/>
  <c r="C902" i="7"/>
  <c r="E903" i="7" s="1"/>
  <c r="C903" i="7"/>
  <c r="E904" i="7" s="1"/>
  <c r="C904" i="7"/>
  <c r="E905" i="7" s="1"/>
  <c r="C905" i="7"/>
  <c r="E906" i="7" s="1"/>
  <c r="C906" i="7"/>
  <c r="E907" i="7" s="1"/>
  <c r="C907" i="7"/>
  <c r="E908" i="7" s="1"/>
  <c r="C908" i="7"/>
  <c r="E909" i="7" s="1"/>
  <c r="C909" i="7"/>
  <c r="E910" i="7" s="1"/>
  <c r="C910" i="7"/>
  <c r="E911" i="7" s="1"/>
  <c r="C911" i="7"/>
  <c r="E912" i="7" s="1"/>
  <c r="C912" i="7"/>
  <c r="E913" i="7" s="1"/>
  <c r="C913" i="7"/>
  <c r="E914" i="7" s="1"/>
  <c r="C914" i="7"/>
  <c r="E915" i="7" s="1"/>
  <c r="C915" i="7"/>
  <c r="E916" i="7" s="1"/>
  <c r="C916" i="7"/>
  <c r="E917" i="7" s="1"/>
  <c r="C917" i="7"/>
  <c r="E918" i="7" s="1"/>
  <c r="C918" i="7"/>
  <c r="E919" i="7" s="1"/>
  <c r="C919" i="7"/>
  <c r="E920" i="7" s="1"/>
  <c r="C920" i="7"/>
  <c r="E921" i="7" s="1"/>
  <c r="C921" i="7"/>
  <c r="E922" i="7" s="1"/>
  <c r="C922" i="7"/>
  <c r="E923" i="7" s="1"/>
  <c r="C923" i="7"/>
  <c r="E924" i="7" s="1"/>
  <c r="C924" i="7"/>
  <c r="E925" i="7" s="1"/>
  <c r="C925" i="7"/>
  <c r="E926" i="7" s="1"/>
  <c r="C926" i="7"/>
  <c r="E927" i="7" s="1"/>
  <c r="C927" i="7"/>
  <c r="E928" i="7" s="1"/>
  <c r="C928" i="7"/>
  <c r="E929" i="7" s="1"/>
  <c r="C929" i="7"/>
  <c r="E930" i="7" s="1"/>
  <c r="C930" i="7"/>
  <c r="E931" i="7" s="1"/>
  <c r="C931" i="7"/>
  <c r="E932" i="7" s="1"/>
  <c r="C932" i="7"/>
  <c r="E933" i="7" s="1"/>
  <c r="C933" i="7"/>
  <c r="E934" i="7" s="1"/>
  <c r="C934" i="7"/>
  <c r="E935" i="7" s="1"/>
  <c r="C935" i="7"/>
  <c r="E936" i="7" s="1"/>
  <c r="C936" i="7"/>
  <c r="E937" i="7" s="1"/>
  <c r="C937" i="7"/>
  <c r="E938" i="7" s="1"/>
  <c r="C938" i="7"/>
  <c r="E939" i="7" s="1"/>
  <c r="C939" i="7"/>
  <c r="E940" i="7" s="1"/>
  <c r="C940" i="7"/>
  <c r="E941" i="7" s="1"/>
  <c r="C941" i="7"/>
  <c r="E942" i="7" s="1"/>
  <c r="C942" i="7"/>
  <c r="E943" i="7" s="1"/>
  <c r="C943" i="7"/>
  <c r="E944" i="7" s="1"/>
  <c r="C944" i="7"/>
  <c r="E945" i="7" s="1"/>
  <c r="C945" i="7"/>
  <c r="E946" i="7" s="1"/>
  <c r="C946" i="7"/>
  <c r="E947" i="7" s="1"/>
  <c r="C947" i="7"/>
  <c r="E948" i="7" s="1"/>
  <c r="C948" i="7"/>
  <c r="E949" i="7" s="1"/>
  <c r="C949" i="7"/>
  <c r="E950" i="7" s="1"/>
  <c r="C950" i="7"/>
  <c r="E951" i="7" s="1"/>
  <c r="C951" i="7"/>
  <c r="E952" i="7" s="1"/>
  <c r="C952" i="7"/>
  <c r="E953" i="7" s="1"/>
  <c r="C953" i="7"/>
  <c r="E954" i="7" s="1"/>
  <c r="C954" i="7"/>
  <c r="E955" i="7" s="1"/>
  <c r="C955" i="7"/>
  <c r="E956" i="7" s="1"/>
  <c r="C956" i="7"/>
  <c r="E957" i="7" s="1"/>
  <c r="C957" i="7"/>
  <c r="E958" i="7" s="1"/>
  <c r="C958" i="7"/>
  <c r="E959" i="7" s="1"/>
  <c r="C959" i="7"/>
  <c r="E960" i="7" s="1"/>
  <c r="C960" i="7"/>
  <c r="E961" i="7" s="1"/>
  <c r="C961" i="7"/>
  <c r="E962" i="7" s="1"/>
  <c r="C962" i="7"/>
  <c r="E963" i="7" s="1"/>
  <c r="C963" i="7"/>
  <c r="E964" i="7" s="1"/>
  <c r="C964" i="7"/>
  <c r="E965" i="7" s="1"/>
  <c r="C965" i="7"/>
  <c r="E966" i="7" s="1"/>
  <c r="C966" i="7"/>
  <c r="E967" i="7" s="1"/>
  <c r="C967" i="7"/>
  <c r="E968" i="7" s="1"/>
  <c r="C968" i="7"/>
  <c r="E969" i="7" s="1"/>
  <c r="C969" i="7"/>
  <c r="E970" i="7" s="1"/>
  <c r="C970" i="7"/>
  <c r="E971" i="7" s="1"/>
  <c r="C971" i="7"/>
  <c r="E972" i="7" s="1"/>
  <c r="C972" i="7"/>
  <c r="E973" i="7" s="1"/>
  <c r="C973" i="7"/>
  <c r="E974" i="7" s="1"/>
  <c r="C974" i="7"/>
  <c r="E975" i="7" s="1"/>
  <c r="C975" i="7"/>
  <c r="E976" i="7" s="1"/>
  <c r="C976" i="7"/>
  <c r="E977" i="7" s="1"/>
  <c r="C977" i="7"/>
  <c r="E978" i="7" s="1"/>
  <c r="C978" i="7"/>
  <c r="E979" i="7" s="1"/>
  <c r="C979" i="7"/>
  <c r="E980" i="7" s="1"/>
  <c r="C980" i="7"/>
  <c r="E981" i="7" s="1"/>
  <c r="C981" i="7"/>
  <c r="E982" i="7" s="1"/>
  <c r="C982" i="7"/>
  <c r="E983" i="7" s="1"/>
  <c r="C983" i="7"/>
  <c r="E984" i="7" s="1"/>
  <c r="C984" i="7"/>
  <c r="E985" i="7" s="1"/>
  <c r="C985" i="7"/>
  <c r="E986" i="7" s="1"/>
  <c r="C986" i="7"/>
  <c r="E987" i="7" s="1"/>
  <c r="C987" i="7"/>
  <c r="E988" i="7" s="1"/>
  <c r="C988" i="7"/>
  <c r="E989" i="7" s="1"/>
  <c r="C989" i="7"/>
  <c r="E990" i="7" s="1"/>
  <c r="C990" i="7"/>
  <c r="E991" i="7" s="1"/>
  <c r="C991" i="7"/>
  <c r="E992" i="7" s="1"/>
  <c r="C992" i="7"/>
  <c r="E993" i="7" s="1"/>
  <c r="C993" i="7"/>
  <c r="E994" i="7" s="1"/>
  <c r="C994" i="7"/>
  <c r="E995" i="7" s="1"/>
  <c r="C995" i="7"/>
  <c r="E996" i="7" s="1"/>
  <c r="C996" i="7"/>
  <c r="E997" i="7" s="1"/>
  <c r="C997" i="7"/>
  <c r="E998" i="7" s="1"/>
  <c r="C998" i="7"/>
  <c r="E999" i="7" s="1"/>
  <c r="C999" i="7"/>
  <c r="E1000" i="7" s="1"/>
  <c r="C1000" i="7"/>
  <c r="E1001" i="7" s="1"/>
  <c r="C1001" i="7"/>
  <c r="E1002" i="7" s="1"/>
  <c r="C1002" i="7"/>
  <c r="E1003" i="7" s="1"/>
  <c r="C1003" i="7"/>
  <c r="E1004" i="7" s="1"/>
  <c r="C1004" i="7"/>
  <c r="E1005" i="7" s="1"/>
  <c r="C1005" i="7"/>
  <c r="E1006" i="7" s="1"/>
  <c r="C1006" i="7"/>
  <c r="E1007" i="7" s="1"/>
  <c r="C1007" i="7"/>
  <c r="E1008" i="7" s="1"/>
  <c r="C1008" i="7"/>
  <c r="E1009" i="7" s="1"/>
  <c r="C1009" i="7"/>
  <c r="E1010" i="7" s="1"/>
  <c r="C1010" i="7"/>
  <c r="E1011" i="7" s="1"/>
  <c r="C1011" i="7"/>
  <c r="E1012" i="7" s="1"/>
  <c r="C1012" i="7"/>
  <c r="E1013" i="7" s="1"/>
  <c r="C1013" i="7"/>
  <c r="E1014" i="7" s="1"/>
  <c r="C1014" i="7"/>
  <c r="E1015" i="7" s="1"/>
  <c r="C1015" i="7"/>
  <c r="E1016" i="7" s="1"/>
  <c r="C1016" i="7"/>
  <c r="E1017" i="7" s="1"/>
  <c r="C1017" i="7"/>
  <c r="E1018" i="7" s="1"/>
  <c r="C1018" i="7"/>
  <c r="E1019" i="7" s="1"/>
  <c r="C1019" i="7"/>
  <c r="E1020" i="7" s="1"/>
  <c r="C1020" i="7"/>
  <c r="E1021" i="7" s="1"/>
  <c r="C1021" i="7"/>
  <c r="E1022" i="7" s="1"/>
  <c r="C1022" i="7"/>
  <c r="E1023" i="7" s="1"/>
  <c r="C1023" i="7"/>
  <c r="E1024" i="7" s="1"/>
  <c r="C1024" i="7"/>
  <c r="E1025" i="7" s="1"/>
  <c r="C1025" i="7"/>
  <c r="E1026" i="7" s="1"/>
  <c r="C1026" i="7"/>
  <c r="E1027" i="7" s="1"/>
  <c r="C1027" i="7"/>
  <c r="E1028" i="7" s="1"/>
  <c r="C1028" i="7"/>
  <c r="E1029" i="7" s="1"/>
  <c r="C1029" i="7"/>
  <c r="E1030" i="7" s="1"/>
  <c r="C1030" i="7"/>
  <c r="E1031" i="7" s="1"/>
  <c r="C1031" i="7"/>
  <c r="E1032" i="7" s="1"/>
  <c r="C1032" i="7"/>
  <c r="E1033" i="7" s="1"/>
  <c r="C1033" i="7"/>
  <c r="E1034" i="7" s="1"/>
  <c r="C1034" i="7"/>
  <c r="E1035" i="7" s="1"/>
  <c r="C1035" i="7"/>
  <c r="E1036" i="7" s="1"/>
  <c r="C1036" i="7"/>
  <c r="E1037" i="7" s="1"/>
  <c r="C1037" i="7"/>
  <c r="E1038" i="7" s="1"/>
  <c r="C1038" i="7"/>
  <c r="E1039" i="7" s="1"/>
  <c r="C1039" i="7"/>
  <c r="E1040" i="7" s="1"/>
  <c r="C1040" i="7"/>
  <c r="E1041" i="7" s="1"/>
  <c r="C1041" i="7"/>
  <c r="E1042" i="7" s="1"/>
  <c r="C1042" i="7"/>
  <c r="E1043" i="7" s="1"/>
  <c r="C1043" i="7"/>
  <c r="E1044" i="7" s="1"/>
  <c r="C1044" i="7"/>
  <c r="E1045" i="7" s="1"/>
  <c r="C1045" i="7"/>
  <c r="E1046" i="7" s="1"/>
  <c r="C1046" i="7"/>
  <c r="E1047" i="7" s="1"/>
  <c r="C1047" i="7"/>
  <c r="E1048" i="7" s="1"/>
  <c r="C1048" i="7"/>
  <c r="E1049" i="7" s="1"/>
  <c r="C1049" i="7"/>
  <c r="E1050" i="7" s="1"/>
  <c r="C1050" i="7"/>
  <c r="E1051" i="7" s="1"/>
  <c r="C1051" i="7"/>
  <c r="E1052" i="7" s="1"/>
  <c r="C1052" i="7"/>
  <c r="E1053" i="7" s="1"/>
  <c r="C1053" i="7"/>
  <c r="E1054" i="7" s="1"/>
  <c r="C1054" i="7"/>
  <c r="E1055" i="7" s="1"/>
  <c r="C1055" i="7"/>
  <c r="E1056" i="7" s="1"/>
  <c r="C1056" i="7"/>
  <c r="E1057" i="7" s="1"/>
  <c r="C1057" i="7"/>
  <c r="E1058" i="7" s="1"/>
  <c r="C1058" i="7"/>
  <c r="E1059" i="7" s="1"/>
  <c r="C1059" i="7"/>
  <c r="E1060" i="7" s="1"/>
  <c r="C1060" i="7"/>
  <c r="E1061" i="7" s="1"/>
  <c r="C1061" i="7"/>
  <c r="E1062" i="7" s="1"/>
  <c r="C1062" i="7"/>
  <c r="E1063" i="7" s="1"/>
  <c r="C1063" i="7"/>
  <c r="E1064" i="7" s="1"/>
  <c r="C1064" i="7"/>
  <c r="E1065" i="7" s="1"/>
  <c r="C1065" i="7"/>
  <c r="E1066" i="7" s="1"/>
  <c r="C1066" i="7"/>
  <c r="E1067" i="7" s="1"/>
  <c r="C1067" i="7"/>
  <c r="E1068" i="7" s="1"/>
  <c r="C1068" i="7"/>
  <c r="E1069" i="7" s="1"/>
  <c r="C1069" i="7"/>
  <c r="E1070" i="7" s="1"/>
  <c r="C1070" i="7"/>
  <c r="E1071" i="7" s="1"/>
  <c r="C1071" i="7"/>
  <c r="E1072" i="7" s="1"/>
  <c r="C1072" i="7"/>
  <c r="E1073" i="7" s="1"/>
  <c r="C1073" i="7"/>
  <c r="E1074" i="7" s="1"/>
  <c r="C1074" i="7"/>
  <c r="E1075" i="7" s="1"/>
  <c r="C1075" i="7"/>
  <c r="E1076" i="7" s="1"/>
  <c r="C1076" i="7"/>
  <c r="E1077" i="7" s="1"/>
  <c r="C1077" i="7"/>
  <c r="E1078" i="7" s="1"/>
  <c r="C1078" i="7"/>
  <c r="E1079" i="7" s="1"/>
  <c r="C1079" i="7"/>
  <c r="E1080" i="7" s="1"/>
  <c r="C1080" i="7"/>
  <c r="E1081" i="7" s="1"/>
  <c r="C1081" i="7"/>
  <c r="E1082" i="7" s="1"/>
  <c r="C1082" i="7"/>
  <c r="E1083" i="7" s="1"/>
  <c r="C1083" i="7"/>
  <c r="E1084" i="7" s="1"/>
  <c r="C1084" i="7"/>
  <c r="E1085" i="7" s="1"/>
  <c r="C1085" i="7"/>
  <c r="E1086" i="7" s="1"/>
  <c r="C1086" i="7"/>
  <c r="E1087" i="7" s="1"/>
  <c r="C1087" i="7"/>
  <c r="E1088" i="7" s="1"/>
  <c r="C1088" i="7"/>
  <c r="E1089" i="7" s="1"/>
  <c r="C1089" i="7"/>
  <c r="E1090" i="7" s="1"/>
  <c r="C1090" i="7"/>
  <c r="E1091" i="7" s="1"/>
  <c r="C1091" i="7"/>
  <c r="E1092" i="7" s="1"/>
  <c r="C1092" i="7"/>
  <c r="E1093" i="7" s="1"/>
  <c r="C1093" i="7"/>
  <c r="E1094" i="7" s="1"/>
  <c r="C1094" i="7"/>
  <c r="E1095" i="7" s="1"/>
  <c r="C1095" i="7"/>
  <c r="E1096" i="7" s="1"/>
  <c r="C1096" i="7"/>
  <c r="E1097" i="7" s="1"/>
  <c r="C1097" i="7"/>
  <c r="E1098" i="7" s="1"/>
  <c r="C1098" i="7"/>
  <c r="E1099" i="7" s="1"/>
  <c r="C1099" i="7"/>
  <c r="E1100" i="7" s="1"/>
  <c r="C1100" i="7"/>
  <c r="E1101" i="7" s="1"/>
  <c r="C1101" i="7"/>
  <c r="E1102" i="7" s="1"/>
  <c r="C1102" i="7"/>
  <c r="E1103" i="7" s="1"/>
  <c r="C1103" i="7"/>
  <c r="E1104" i="7" s="1"/>
  <c r="C1104" i="7"/>
  <c r="E1105" i="7" s="1"/>
  <c r="C1105" i="7"/>
  <c r="E1106" i="7" s="1"/>
  <c r="C1106" i="7"/>
  <c r="E1107" i="7" s="1"/>
  <c r="C1107" i="7"/>
  <c r="E1108" i="7" s="1"/>
  <c r="C1108" i="7"/>
  <c r="E1109" i="7" s="1"/>
  <c r="C1109" i="7"/>
  <c r="E1110" i="7" s="1"/>
  <c r="C1110" i="7"/>
  <c r="E1111" i="7" s="1"/>
  <c r="C1111" i="7"/>
  <c r="E1112" i="7" s="1"/>
  <c r="C1112" i="7"/>
  <c r="E1113" i="7" s="1"/>
  <c r="C1113" i="7"/>
  <c r="E1114" i="7" s="1"/>
  <c r="C1114" i="7"/>
  <c r="E1115" i="7" s="1"/>
  <c r="C1115" i="7"/>
  <c r="E1116" i="7" s="1"/>
  <c r="C1116" i="7"/>
  <c r="E1117" i="7" s="1"/>
  <c r="C1117" i="7"/>
  <c r="E1118" i="7" s="1"/>
  <c r="C1118" i="7"/>
  <c r="E1119" i="7" s="1"/>
  <c r="C1119" i="7"/>
  <c r="E1120" i="7" s="1"/>
  <c r="C1120" i="7"/>
  <c r="E1121" i="7" s="1"/>
  <c r="C1121" i="7"/>
  <c r="E1122" i="7" s="1"/>
  <c r="C1122" i="7"/>
  <c r="E1123" i="7" s="1"/>
  <c r="C1123" i="7"/>
  <c r="E1124" i="7" s="1"/>
  <c r="C1124" i="7"/>
  <c r="E1125" i="7" s="1"/>
  <c r="C1125" i="7"/>
  <c r="E1126" i="7" s="1"/>
  <c r="C1126" i="7"/>
  <c r="E1127" i="7" s="1"/>
  <c r="C1127" i="7"/>
  <c r="E1128" i="7" s="1"/>
  <c r="C1128" i="7"/>
  <c r="E1129" i="7" s="1"/>
  <c r="C1129" i="7"/>
  <c r="E1130" i="7" s="1"/>
  <c r="C1130" i="7"/>
  <c r="E1131" i="7" s="1"/>
  <c r="C1131" i="7"/>
  <c r="E1132" i="7" s="1"/>
  <c r="C1132" i="7"/>
  <c r="E1133" i="7" s="1"/>
  <c r="C1133" i="7"/>
  <c r="E1134" i="7" s="1"/>
  <c r="C1134" i="7"/>
  <c r="E1135" i="7" s="1"/>
  <c r="C1135" i="7"/>
  <c r="E1136" i="7" s="1"/>
  <c r="C1136" i="7"/>
  <c r="E1137" i="7" s="1"/>
  <c r="C1137" i="7"/>
  <c r="E1138" i="7" s="1"/>
  <c r="C1138" i="7"/>
  <c r="E1139" i="7" s="1"/>
  <c r="C1139" i="7"/>
  <c r="E1140" i="7" s="1"/>
  <c r="C1140" i="7"/>
  <c r="E1141" i="7" s="1"/>
  <c r="C1141" i="7"/>
  <c r="E1142" i="7" s="1"/>
  <c r="C1142" i="7"/>
  <c r="E1143" i="7" s="1"/>
  <c r="C1143" i="7"/>
  <c r="E1144" i="7" s="1"/>
  <c r="C1144" i="7"/>
  <c r="E1145" i="7" s="1"/>
  <c r="C1145" i="7"/>
  <c r="E1146" i="7" s="1"/>
  <c r="C1146" i="7"/>
  <c r="E1147" i="7" s="1"/>
  <c r="C1147" i="7"/>
  <c r="E1148" i="7" s="1"/>
  <c r="C1148" i="7"/>
  <c r="E1149" i="7" s="1"/>
  <c r="C1149" i="7"/>
  <c r="E1150" i="7" s="1"/>
  <c r="C1150" i="7"/>
  <c r="E1151" i="7" s="1"/>
  <c r="C1151" i="7"/>
  <c r="E1152" i="7" s="1"/>
  <c r="C1152" i="7"/>
  <c r="E1153" i="7" s="1"/>
  <c r="C1153" i="7"/>
  <c r="E1154" i="7" s="1"/>
  <c r="C1154" i="7"/>
  <c r="E1155" i="7" s="1"/>
  <c r="C1155" i="7"/>
  <c r="E1156" i="7" s="1"/>
  <c r="C1156" i="7"/>
  <c r="E1157" i="7" s="1"/>
  <c r="C1157" i="7"/>
  <c r="E1158" i="7" s="1"/>
  <c r="C1158" i="7"/>
  <c r="E1159" i="7" s="1"/>
  <c r="C1159" i="7"/>
  <c r="E1160" i="7" s="1"/>
  <c r="C1160" i="7"/>
  <c r="E1161" i="7" s="1"/>
  <c r="C1161" i="7"/>
  <c r="E1162" i="7" s="1"/>
  <c r="C1162" i="7"/>
  <c r="E1163" i="7" s="1"/>
  <c r="C1163" i="7"/>
  <c r="E1164" i="7" s="1"/>
  <c r="C1164" i="7"/>
  <c r="E1165" i="7" s="1"/>
  <c r="C1165" i="7"/>
  <c r="E1166" i="7" s="1"/>
  <c r="C1166" i="7"/>
  <c r="E1167" i="7" s="1"/>
  <c r="C1167" i="7"/>
  <c r="E1168" i="7" s="1"/>
  <c r="C1168" i="7"/>
  <c r="E1169" i="7" s="1"/>
  <c r="C1169" i="7"/>
  <c r="E1170" i="7" s="1"/>
  <c r="C1170" i="7"/>
  <c r="E1171" i="7" s="1"/>
  <c r="C1171" i="7"/>
  <c r="E1172" i="7" s="1"/>
  <c r="C1172" i="7"/>
  <c r="E1173" i="7" s="1"/>
  <c r="C1173" i="7"/>
  <c r="E1174" i="7" s="1"/>
  <c r="C1174" i="7"/>
  <c r="E1175" i="7" s="1"/>
  <c r="C1175" i="7"/>
  <c r="E1176" i="7" s="1"/>
  <c r="C1176" i="7"/>
  <c r="E1177" i="7" s="1"/>
  <c r="C1177" i="7"/>
  <c r="E1178" i="7" s="1"/>
  <c r="C1178" i="7"/>
  <c r="E1179" i="7" s="1"/>
  <c r="C1179" i="7"/>
  <c r="E1180" i="7" s="1"/>
  <c r="C1180" i="7"/>
  <c r="E1181" i="7" s="1"/>
  <c r="C1181" i="7"/>
  <c r="E1182" i="7" s="1"/>
  <c r="C1182" i="7"/>
  <c r="E1183" i="7" s="1"/>
  <c r="C1183" i="7"/>
  <c r="E1184" i="7" s="1"/>
  <c r="C1184" i="7"/>
  <c r="E1185" i="7" s="1"/>
  <c r="C1185" i="7"/>
  <c r="E1186" i="7" s="1"/>
  <c r="C1186" i="7"/>
  <c r="E1187" i="7" s="1"/>
  <c r="C1187" i="7"/>
  <c r="E1188" i="7" s="1"/>
  <c r="C1188" i="7"/>
  <c r="E1189" i="7" s="1"/>
  <c r="C1189" i="7"/>
  <c r="E1190" i="7" s="1"/>
  <c r="C1190" i="7"/>
  <c r="E1191" i="7" s="1"/>
  <c r="C1191" i="7"/>
  <c r="E1192" i="7" s="1"/>
  <c r="C1192" i="7"/>
  <c r="E1193" i="7" s="1"/>
  <c r="C1193" i="7"/>
  <c r="E1194" i="7" s="1"/>
  <c r="C1194" i="7"/>
  <c r="E1195" i="7" s="1"/>
  <c r="C1195" i="7"/>
  <c r="E1196" i="7" s="1"/>
  <c r="C1196" i="7"/>
  <c r="E1197" i="7" s="1"/>
  <c r="C1197" i="7"/>
  <c r="E1198" i="7" s="1"/>
  <c r="C1198" i="7"/>
  <c r="E1199" i="7" s="1"/>
  <c r="C1199" i="7"/>
  <c r="E1200" i="7" s="1"/>
  <c r="C1200" i="7"/>
  <c r="E1201" i="7" s="1"/>
  <c r="C1201" i="7"/>
  <c r="E1202" i="7" s="1"/>
  <c r="C1202" i="7"/>
  <c r="E1203" i="7" s="1"/>
  <c r="C1203" i="7"/>
  <c r="E1204" i="7" s="1"/>
  <c r="C1204" i="7"/>
  <c r="E1205" i="7" s="1"/>
  <c r="C1205" i="7"/>
  <c r="E1206" i="7" s="1"/>
  <c r="C1206" i="7"/>
  <c r="E1207" i="7" s="1"/>
  <c r="C1207" i="7"/>
  <c r="E1208" i="7" s="1"/>
  <c r="C1208" i="7"/>
  <c r="E1209" i="7" s="1"/>
  <c r="C1209" i="7"/>
  <c r="E1210" i="7" s="1"/>
  <c r="C1210" i="7"/>
  <c r="E1211" i="7" s="1"/>
  <c r="C1211" i="7"/>
  <c r="E1212" i="7" s="1"/>
  <c r="C1212" i="7"/>
  <c r="E1213" i="7" s="1"/>
  <c r="C1213" i="7"/>
  <c r="E1214" i="7" s="1"/>
  <c r="C1214" i="7"/>
  <c r="E1215" i="7" s="1"/>
  <c r="C1215" i="7"/>
  <c r="E1216" i="7" s="1"/>
  <c r="C1216" i="7"/>
  <c r="E1217" i="7" s="1"/>
  <c r="C1217" i="7"/>
  <c r="E1218" i="7" s="1"/>
  <c r="C1218" i="7"/>
  <c r="E1219" i="7" s="1"/>
  <c r="C1219" i="7"/>
  <c r="E1220" i="7" s="1"/>
  <c r="C1220" i="7"/>
  <c r="E1221" i="7" s="1"/>
  <c r="C1221" i="7"/>
  <c r="E1222" i="7" s="1"/>
  <c r="C1222" i="7"/>
  <c r="E1223" i="7" s="1"/>
  <c r="C1223" i="7"/>
  <c r="E1224" i="7" s="1"/>
  <c r="C1224" i="7"/>
  <c r="E1225" i="7" s="1"/>
  <c r="C1225" i="7"/>
  <c r="E1226" i="7" s="1"/>
  <c r="C1226" i="7"/>
  <c r="E1227" i="7" s="1"/>
  <c r="C1227" i="7"/>
  <c r="E1228" i="7" s="1"/>
  <c r="C1228" i="7"/>
  <c r="E1229" i="7" s="1"/>
  <c r="C1229" i="7"/>
  <c r="E1230" i="7" s="1"/>
  <c r="C1230" i="7"/>
  <c r="E1231" i="7" s="1"/>
  <c r="C1231" i="7"/>
  <c r="E1232" i="7" s="1"/>
  <c r="C1232" i="7"/>
  <c r="E1233" i="7" s="1"/>
  <c r="C1233" i="7"/>
  <c r="E1234" i="7" s="1"/>
  <c r="C1234" i="7"/>
  <c r="E1235" i="7" s="1"/>
  <c r="C1235" i="7"/>
  <c r="E1236" i="7" s="1"/>
  <c r="C1236" i="7"/>
  <c r="E1237" i="7" s="1"/>
  <c r="C1237" i="7"/>
  <c r="E1238" i="7" s="1"/>
  <c r="C1238" i="7"/>
  <c r="E1239" i="7" s="1"/>
  <c r="C1239" i="7"/>
  <c r="E1240" i="7" s="1"/>
  <c r="C1240" i="7"/>
  <c r="E1241" i="7" s="1"/>
  <c r="C1241" i="7"/>
  <c r="E1242" i="7" s="1"/>
  <c r="C1242" i="7"/>
  <c r="E1243" i="7" s="1"/>
  <c r="C1243" i="7"/>
  <c r="E1244" i="7" s="1"/>
  <c r="C1244" i="7"/>
  <c r="E1245" i="7" s="1"/>
  <c r="C1245" i="7"/>
  <c r="E1246" i="7" s="1"/>
  <c r="C1246" i="7"/>
  <c r="E1247" i="7" s="1"/>
  <c r="C1247" i="7"/>
  <c r="E1248" i="7" s="1"/>
  <c r="C1248" i="7"/>
  <c r="E1249" i="7" s="1"/>
  <c r="C1249" i="7"/>
  <c r="E1250" i="7" s="1"/>
  <c r="C1250" i="7"/>
  <c r="E1251" i="7" s="1"/>
  <c r="C1251" i="7"/>
  <c r="E1252" i="7" s="1"/>
  <c r="C1252" i="7"/>
  <c r="E1253" i="7" s="1"/>
  <c r="C1253" i="7"/>
  <c r="E1254" i="7" s="1"/>
  <c r="C1254" i="7"/>
  <c r="E1255" i="7" s="1"/>
  <c r="C1255" i="7"/>
  <c r="E1256" i="7" s="1"/>
  <c r="C1256" i="7"/>
  <c r="E1257" i="7" s="1"/>
  <c r="C1257" i="7"/>
  <c r="E1258" i="7" s="1"/>
  <c r="C1258" i="7"/>
  <c r="E1259" i="7" s="1"/>
  <c r="C1259" i="7"/>
  <c r="E1260" i="7" s="1"/>
  <c r="C1260" i="7"/>
  <c r="E1261" i="7" s="1"/>
  <c r="C1261" i="7"/>
  <c r="E1262" i="7" s="1"/>
  <c r="C1262" i="7"/>
  <c r="E1263" i="7" s="1"/>
  <c r="C1263" i="7"/>
  <c r="E1264" i="7" s="1"/>
  <c r="C1264" i="7"/>
  <c r="E1265" i="7" s="1"/>
  <c r="C1265" i="7"/>
  <c r="E1266" i="7" s="1"/>
  <c r="C1266" i="7"/>
  <c r="E1267" i="7" s="1"/>
  <c r="C1267" i="7"/>
  <c r="E1268" i="7" s="1"/>
  <c r="C1268" i="7"/>
  <c r="E1269" i="7" s="1"/>
  <c r="C1269" i="7"/>
  <c r="E1270" i="7" s="1"/>
  <c r="C1270" i="7"/>
  <c r="E1271" i="7" s="1"/>
  <c r="C1271" i="7"/>
  <c r="E1272" i="7" s="1"/>
  <c r="C1272" i="7"/>
  <c r="E1273" i="7" s="1"/>
  <c r="C1273" i="7"/>
  <c r="D1273" i="7" s="1"/>
  <c r="H1273" i="7" s="1"/>
  <c r="C16" i="7"/>
  <c r="D16" i="7" s="1"/>
  <c r="B12" i="7"/>
  <c r="F16" i="7" s="1"/>
  <c r="B11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6" i="7"/>
  <c r="B1" i="7"/>
  <c r="B2" i="7"/>
  <c r="B3" i="7" s="1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E225" i="4" s="1"/>
  <c r="C225" i="4"/>
  <c r="C226" i="4"/>
  <c r="C227" i="4"/>
  <c r="C228" i="4"/>
  <c r="C229" i="4"/>
  <c r="C230" i="4"/>
  <c r="C231" i="4"/>
  <c r="C232" i="4"/>
  <c r="E233" i="4" s="1"/>
  <c r="C233" i="4"/>
  <c r="C234" i="4"/>
  <c r="C235" i="4"/>
  <c r="C236" i="4"/>
  <c r="C237" i="4"/>
  <c r="C238" i="4"/>
  <c r="C239" i="4"/>
  <c r="C240" i="4"/>
  <c r="E241" i="4" s="1"/>
  <c r="C241" i="4"/>
  <c r="C242" i="4"/>
  <c r="C243" i="4"/>
  <c r="C244" i="4"/>
  <c r="C245" i="4"/>
  <c r="C246" i="4"/>
  <c r="C247" i="4"/>
  <c r="C248" i="4"/>
  <c r="E249" i="4" s="1"/>
  <c r="C249" i="4"/>
  <c r="C250" i="4"/>
  <c r="C251" i="4"/>
  <c r="C252" i="4"/>
  <c r="C253" i="4"/>
  <c r="C254" i="4"/>
  <c r="C255" i="4"/>
  <c r="C256" i="4"/>
  <c r="E257" i="4" s="1"/>
  <c r="C257" i="4"/>
  <c r="C258" i="4"/>
  <c r="C259" i="4"/>
  <c r="C260" i="4"/>
  <c r="C261" i="4"/>
  <c r="C262" i="4"/>
  <c r="C263" i="4"/>
  <c r="C264" i="4"/>
  <c r="E265" i="4" s="1"/>
  <c r="C265" i="4"/>
  <c r="C266" i="4"/>
  <c r="C267" i="4"/>
  <c r="C268" i="4"/>
  <c r="C269" i="4"/>
  <c r="C270" i="4"/>
  <c r="C271" i="4"/>
  <c r="C272" i="4"/>
  <c r="E273" i="4" s="1"/>
  <c r="C273" i="4"/>
  <c r="C274" i="4"/>
  <c r="C275" i="4"/>
  <c r="C276" i="4"/>
  <c r="C277" i="4"/>
  <c r="C278" i="4"/>
  <c r="C279" i="4"/>
  <c r="C280" i="4"/>
  <c r="E281" i="4" s="1"/>
  <c r="C281" i="4"/>
  <c r="C282" i="4"/>
  <c r="C283" i="4"/>
  <c r="C284" i="4"/>
  <c r="C285" i="4"/>
  <c r="C286" i="4"/>
  <c r="C287" i="4"/>
  <c r="C288" i="4"/>
  <c r="E289" i="4" s="1"/>
  <c r="C289" i="4"/>
  <c r="C290" i="4"/>
  <c r="C291" i="4"/>
  <c r="C292" i="4"/>
  <c r="C293" i="4"/>
  <c r="C294" i="4"/>
  <c r="C295" i="4"/>
  <c r="C296" i="4"/>
  <c r="E297" i="4" s="1"/>
  <c r="C297" i="4"/>
  <c r="C298" i="4"/>
  <c r="C299" i="4"/>
  <c r="C300" i="4"/>
  <c r="C301" i="4"/>
  <c r="C302" i="4"/>
  <c r="C303" i="4"/>
  <c r="C304" i="4"/>
  <c r="E305" i="4" s="1"/>
  <c r="C305" i="4"/>
  <c r="C306" i="4"/>
  <c r="C307" i="4"/>
  <c r="C308" i="4"/>
  <c r="C309" i="4"/>
  <c r="C310" i="4"/>
  <c r="C311" i="4"/>
  <c r="C312" i="4"/>
  <c r="E313" i="4" s="1"/>
  <c r="C313" i="4"/>
  <c r="C314" i="4"/>
  <c r="C315" i="4"/>
  <c r="C316" i="4"/>
  <c r="C317" i="4"/>
  <c r="C318" i="4"/>
  <c r="C319" i="4"/>
  <c r="C320" i="4"/>
  <c r="E321" i="4" s="1"/>
  <c r="C321" i="4"/>
  <c r="C322" i="4"/>
  <c r="C323" i="4"/>
  <c r="C324" i="4"/>
  <c r="C325" i="4"/>
  <c r="C326" i="4"/>
  <c r="C327" i="4"/>
  <c r="C328" i="4"/>
  <c r="E329" i="4" s="1"/>
  <c r="C329" i="4"/>
  <c r="C330" i="4"/>
  <c r="C331" i="4"/>
  <c r="C332" i="4"/>
  <c r="C333" i="4"/>
  <c r="C334" i="4"/>
  <c r="C335" i="4"/>
  <c r="C336" i="4"/>
  <c r="E337" i="4" s="1"/>
  <c r="C337" i="4"/>
  <c r="C338" i="4"/>
  <c r="C339" i="4"/>
  <c r="C340" i="4"/>
  <c r="C341" i="4"/>
  <c r="C342" i="4"/>
  <c r="C343" i="4"/>
  <c r="C344" i="4"/>
  <c r="E345" i="4" s="1"/>
  <c r="C345" i="4"/>
  <c r="C346" i="4"/>
  <c r="C347" i="4"/>
  <c r="C348" i="4"/>
  <c r="C349" i="4"/>
  <c r="C350" i="4"/>
  <c r="C351" i="4"/>
  <c r="C352" i="4"/>
  <c r="E353" i="4" s="1"/>
  <c r="C353" i="4"/>
  <c r="C354" i="4"/>
  <c r="C355" i="4"/>
  <c r="C356" i="4"/>
  <c r="C357" i="4"/>
  <c r="C358" i="4"/>
  <c r="C359" i="4"/>
  <c r="C360" i="4"/>
  <c r="E361" i="4" s="1"/>
  <c r="C361" i="4"/>
  <c r="C362" i="4"/>
  <c r="C363" i="4"/>
  <c r="C364" i="4"/>
  <c r="C365" i="4"/>
  <c r="C366" i="4"/>
  <c r="C367" i="4"/>
  <c r="C368" i="4"/>
  <c r="E369" i="4" s="1"/>
  <c r="C369" i="4"/>
  <c r="C370" i="4"/>
  <c r="C371" i="4"/>
  <c r="C372" i="4"/>
  <c r="C373" i="4"/>
  <c r="C374" i="4"/>
  <c r="C375" i="4"/>
  <c r="C376" i="4"/>
  <c r="E377" i="4" s="1"/>
  <c r="C377" i="4"/>
  <c r="C378" i="4"/>
  <c r="C379" i="4"/>
  <c r="C380" i="4"/>
  <c r="C381" i="4"/>
  <c r="C382" i="4"/>
  <c r="C383" i="4"/>
  <c r="C384" i="4"/>
  <c r="E385" i="4" s="1"/>
  <c r="C385" i="4"/>
  <c r="C386" i="4"/>
  <c r="C387" i="4"/>
  <c r="C388" i="4"/>
  <c r="C389" i="4"/>
  <c r="C390" i="4"/>
  <c r="C391" i="4"/>
  <c r="C392" i="4"/>
  <c r="E393" i="4" s="1"/>
  <c r="C393" i="4"/>
  <c r="C394" i="4"/>
  <c r="C395" i="4"/>
  <c r="C396" i="4"/>
  <c r="C397" i="4"/>
  <c r="C398" i="4"/>
  <c r="C399" i="4"/>
  <c r="C400" i="4"/>
  <c r="E401" i="4" s="1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D1272" i="4" s="1"/>
  <c r="H1272" i="4" s="1"/>
  <c r="C15" i="4"/>
  <c r="B10" i="4"/>
  <c r="F15" i="4" s="1"/>
  <c r="I15" i="4" s="1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B2" i="4"/>
  <c r="B3" i="4" s="1"/>
  <c r="B1" i="4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5" i="3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H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H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H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H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H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H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H553" i="1" s="1"/>
  <c r="C554" i="1"/>
  <c r="D554" i="1" s="1"/>
  <c r="C555" i="1"/>
  <c r="D555" i="1" s="1"/>
  <c r="H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H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H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H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H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H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H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H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H1272" i="1" s="1"/>
  <c r="C15" i="1"/>
  <c r="D15" i="1" s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5" i="1"/>
  <c r="B11" i="3"/>
  <c r="G15" i="3" s="1"/>
  <c r="C15" i="3" s="1"/>
  <c r="B10" i="3"/>
  <c r="B2" i="3"/>
  <c r="B3" i="3" s="1"/>
  <c r="B1" i="3"/>
  <c r="C1272" i="2"/>
  <c r="D1272" i="2" s="1"/>
  <c r="H1272" i="2" s="1"/>
  <c r="C1271" i="2"/>
  <c r="D1271" i="2" s="1"/>
  <c r="H1271" i="2" s="1"/>
  <c r="C1270" i="2"/>
  <c r="D1270" i="2" s="1"/>
  <c r="E1271" i="2" s="1"/>
  <c r="C1269" i="2"/>
  <c r="D1269" i="2" s="1"/>
  <c r="E1270" i="2" s="1"/>
  <c r="C1268" i="2"/>
  <c r="D1268" i="2" s="1"/>
  <c r="C1267" i="2"/>
  <c r="D1267" i="2" s="1"/>
  <c r="C1266" i="2"/>
  <c r="D1266" i="2" s="1"/>
  <c r="C1265" i="2"/>
  <c r="D1265" i="2" s="1"/>
  <c r="C1264" i="2"/>
  <c r="D1264" i="2" s="1"/>
  <c r="H1264" i="2" s="1"/>
  <c r="C1263" i="2"/>
  <c r="D1263" i="2" s="1"/>
  <c r="C1262" i="2"/>
  <c r="D1262" i="2" s="1"/>
  <c r="E1263" i="2" s="1"/>
  <c r="C1261" i="2"/>
  <c r="D1261" i="2" s="1"/>
  <c r="E1262" i="2" s="1"/>
  <c r="C1260" i="2"/>
  <c r="D1260" i="2" s="1"/>
  <c r="C1259" i="2"/>
  <c r="D1259" i="2" s="1"/>
  <c r="C1258" i="2"/>
  <c r="D1258" i="2" s="1"/>
  <c r="H1258" i="2" s="1"/>
  <c r="C1257" i="2"/>
  <c r="D1257" i="2" s="1"/>
  <c r="C1256" i="2"/>
  <c r="D1256" i="2" s="1"/>
  <c r="C1255" i="2"/>
  <c r="D1255" i="2" s="1"/>
  <c r="H1255" i="2" s="1"/>
  <c r="C1254" i="2"/>
  <c r="D1254" i="2" s="1"/>
  <c r="E1255" i="2" s="1"/>
  <c r="C1253" i="2"/>
  <c r="D1253" i="2" s="1"/>
  <c r="E1254" i="2" s="1"/>
  <c r="C1252" i="2"/>
  <c r="D1252" i="2" s="1"/>
  <c r="C1251" i="2"/>
  <c r="D1251" i="2" s="1"/>
  <c r="C1250" i="2"/>
  <c r="D1250" i="2" s="1"/>
  <c r="H1250" i="2" s="1"/>
  <c r="C1249" i="2"/>
  <c r="D1249" i="2" s="1"/>
  <c r="C1248" i="2"/>
  <c r="D1248" i="2" s="1"/>
  <c r="H1248" i="2" s="1"/>
  <c r="C1247" i="2"/>
  <c r="D1247" i="2" s="1"/>
  <c r="C1246" i="2"/>
  <c r="D1246" i="2" s="1"/>
  <c r="E1247" i="2" s="1"/>
  <c r="C1245" i="2"/>
  <c r="D1245" i="2" s="1"/>
  <c r="E1246" i="2" s="1"/>
  <c r="C1244" i="2"/>
  <c r="D1244" i="2" s="1"/>
  <c r="E1245" i="2" s="1"/>
  <c r="C1243" i="2"/>
  <c r="D1243" i="2" s="1"/>
  <c r="C1242" i="2"/>
  <c r="D1242" i="2" s="1"/>
  <c r="C1241" i="2"/>
  <c r="D1241" i="2" s="1"/>
  <c r="C1240" i="2"/>
  <c r="D1240" i="2" s="1"/>
  <c r="H1240" i="2" s="1"/>
  <c r="C1239" i="2"/>
  <c r="D1239" i="2" s="1"/>
  <c r="C1238" i="2"/>
  <c r="D1238" i="2" s="1"/>
  <c r="E1239" i="2" s="1"/>
  <c r="C1237" i="2"/>
  <c r="D1237" i="2" s="1"/>
  <c r="E1238" i="2" s="1"/>
  <c r="C1236" i="2"/>
  <c r="D1236" i="2" s="1"/>
  <c r="C1235" i="2"/>
  <c r="D1235" i="2" s="1"/>
  <c r="E1236" i="2" s="1"/>
  <c r="C1234" i="2"/>
  <c r="D1234" i="2" s="1"/>
  <c r="C1233" i="2"/>
  <c r="D1233" i="2" s="1"/>
  <c r="C1232" i="2"/>
  <c r="D1232" i="2" s="1"/>
  <c r="H1232" i="2" s="1"/>
  <c r="C1231" i="2"/>
  <c r="D1231" i="2" s="1"/>
  <c r="C1230" i="2"/>
  <c r="C1229" i="2"/>
  <c r="D1229" i="2" s="1"/>
  <c r="E1230" i="2" s="1"/>
  <c r="C1228" i="2"/>
  <c r="D1228" i="2" s="1"/>
  <c r="C1227" i="2"/>
  <c r="D1227" i="2" s="1"/>
  <c r="C1226" i="2"/>
  <c r="D1226" i="2" s="1"/>
  <c r="H1226" i="2" s="1"/>
  <c r="C1225" i="2"/>
  <c r="D1225" i="2" s="1"/>
  <c r="C1224" i="2"/>
  <c r="D1224" i="2" s="1"/>
  <c r="C1223" i="2"/>
  <c r="D1223" i="2" s="1"/>
  <c r="C1222" i="2"/>
  <c r="D1222" i="2" s="1"/>
  <c r="C1221" i="2"/>
  <c r="D1221" i="2" s="1"/>
  <c r="E1222" i="2" s="1"/>
  <c r="C1220" i="2"/>
  <c r="D1220" i="2" s="1"/>
  <c r="C1219" i="2"/>
  <c r="D1219" i="2" s="1"/>
  <c r="C1218" i="2"/>
  <c r="D1218" i="2" s="1"/>
  <c r="C1217" i="2"/>
  <c r="D1217" i="2" s="1"/>
  <c r="C1216" i="2"/>
  <c r="D1216" i="2" s="1"/>
  <c r="C1215" i="2"/>
  <c r="D1215" i="2" s="1"/>
  <c r="E1216" i="2" s="1"/>
  <c r="C1214" i="2"/>
  <c r="D1214" i="2" s="1"/>
  <c r="E1215" i="2" s="1"/>
  <c r="C1213" i="2"/>
  <c r="D1213" i="2" s="1"/>
  <c r="E1214" i="2" s="1"/>
  <c r="C1212" i="2"/>
  <c r="D1212" i="2" s="1"/>
  <c r="C1211" i="2"/>
  <c r="D1211" i="2" s="1"/>
  <c r="C1210" i="2"/>
  <c r="D1210" i="2" s="1"/>
  <c r="C1209" i="2"/>
  <c r="D1209" i="2" s="1"/>
  <c r="C1208" i="2"/>
  <c r="D1208" i="2" s="1"/>
  <c r="C1207" i="2"/>
  <c r="D1207" i="2" s="1"/>
  <c r="C1206" i="2"/>
  <c r="D1206" i="2" s="1"/>
  <c r="E1207" i="2" s="1"/>
  <c r="C1205" i="2"/>
  <c r="D1205" i="2" s="1"/>
  <c r="E1206" i="2" s="1"/>
  <c r="C1204" i="2"/>
  <c r="D1204" i="2" s="1"/>
  <c r="C1203" i="2"/>
  <c r="D1203" i="2" s="1"/>
  <c r="C1202" i="2"/>
  <c r="D1202" i="2" s="1"/>
  <c r="C1201" i="2"/>
  <c r="D1201" i="2" s="1"/>
  <c r="C1200" i="2"/>
  <c r="D1200" i="2" s="1"/>
  <c r="C1199" i="2"/>
  <c r="D1199" i="2" s="1"/>
  <c r="C1198" i="2"/>
  <c r="D1198" i="2" s="1"/>
  <c r="E1199" i="2" s="1"/>
  <c r="C1197" i="2"/>
  <c r="D1197" i="2" s="1"/>
  <c r="E1198" i="2" s="1"/>
  <c r="C1196" i="2"/>
  <c r="D1196" i="2" s="1"/>
  <c r="H1196" i="2" s="1"/>
  <c r="C1195" i="2"/>
  <c r="D1195" i="2" s="1"/>
  <c r="C1194" i="2"/>
  <c r="D1194" i="2" s="1"/>
  <c r="C1193" i="2"/>
  <c r="D1193" i="2" s="1"/>
  <c r="C1192" i="2"/>
  <c r="D1192" i="2" s="1"/>
  <c r="C1191" i="2"/>
  <c r="D1191" i="2" s="1"/>
  <c r="H1191" i="2" s="1"/>
  <c r="C1190" i="2"/>
  <c r="D1190" i="2" s="1"/>
  <c r="E1191" i="2" s="1"/>
  <c r="C1189" i="2"/>
  <c r="D1189" i="2" s="1"/>
  <c r="C1188" i="2"/>
  <c r="D1188" i="2" s="1"/>
  <c r="C1187" i="2"/>
  <c r="D1187" i="2" s="1"/>
  <c r="E1188" i="2" s="1"/>
  <c r="C1186" i="2"/>
  <c r="D1186" i="2" s="1"/>
  <c r="C1185" i="2"/>
  <c r="D1185" i="2" s="1"/>
  <c r="C1184" i="2"/>
  <c r="D1184" i="2" s="1"/>
  <c r="H1184" i="2" s="1"/>
  <c r="C1183" i="2"/>
  <c r="D1183" i="2" s="1"/>
  <c r="E1184" i="2" s="1"/>
  <c r="C1182" i="2"/>
  <c r="D1182" i="2" s="1"/>
  <c r="E1183" i="2" s="1"/>
  <c r="C1181" i="2"/>
  <c r="D1181" i="2" s="1"/>
  <c r="E1182" i="2" s="1"/>
  <c r="C1180" i="2"/>
  <c r="D1180" i="2" s="1"/>
  <c r="C1179" i="2"/>
  <c r="D1179" i="2" s="1"/>
  <c r="C1178" i="2"/>
  <c r="D1178" i="2" s="1"/>
  <c r="C1177" i="2"/>
  <c r="C1176" i="2"/>
  <c r="D1176" i="2" s="1"/>
  <c r="E1177" i="2" s="1"/>
  <c r="C1175" i="2"/>
  <c r="D1175" i="2" s="1"/>
  <c r="C1174" i="2"/>
  <c r="D1174" i="2" s="1"/>
  <c r="C1173" i="2"/>
  <c r="D1173" i="2" s="1"/>
  <c r="C1172" i="2"/>
  <c r="D1172" i="2" s="1"/>
  <c r="C1171" i="2"/>
  <c r="D1171" i="2" s="1"/>
  <c r="C1170" i="2"/>
  <c r="D1170" i="2" s="1"/>
  <c r="C1169" i="2"/>
  <c r="D1169" i="2" s="1"/>
  <c r="C1168" i="2"/>
  <c r="D1168" i="2" s="1"/>
  <c r="H1168" i="2" s="1"/>
  <c r="C1167" i="2"/>
  <c r="D1167" i="2" s="1"/>
  <c r="E1168" i="2" s="1"/>
  <c r="C1166" i="2"/>
  <c r="D1166" i="2" s="1"/>
  <c r="E1167" i="2" s="1"/>
  <c r="C1165" i="2"/>
  <c r="D1165" i="2" s="1"/>
  <c r="C1164" i="2"/>
  <c r="D1164" i="2" s="1"/>
  <c r="H1164" i="2" s="1"/>
  <c r="C1163" i="2"/>
  <c r="D1163" i="2" s="1"/>
  <c r="C1162" i="2"/>
  <c r="D1162" i="2" s="1"/>
  <c r="C1161" i="2"/>
  <c r="D1161" i="2" s="1"/>
  <c r="C1160" i="2"/>
  <c r="D1160" i="2" s="1"/>
  <c r="E1161" i="2" s="1"/>
  <c r="C1159" i="2"/>
  <c r="D1159" i="2" s="1"/>
  <c r="C1158" i="2"/>
  <c r="D1158" i="2" s="1"/>
  <c r="H1158" i="2" s="1"/>
  <c r="C1157" i="2"/>
  <c r="D1157" i="2" s="1"/>
  <c r="C1156" i="2"/>
  <c r="D1156" i="2" s="1"/>
  <c r="C1155" i="2"/>
  <c r="D1155" i="2" s="1"/>
  <c r="E1156" i="2" s="1"/>
  <c r="C1154" i="2"/>
  <c r="D1154" i="2" s="1"/>
  <c r="E1155" i="2" s="1"/>
  <c r="C1153" i="2"/>
  <c r="D1153" i="2" s="1"/>
  <c r="E1154" i="2" s="1"/>
  <c r="C1152" i="2"/>
  <c r="D1152" i="2" s="1"/>
  <c r="H1152" i="2" s="1"/>
  <c r="C1151" i="2"/>
  <c r="D1151" i="2" s="1"/>
  <c r="C1150" i="2"/>
  <c r="D1150" i="2" s="1"/>
  <c r="C1149" i="2"/>
  <c r="D1149" i="2" s="1"/>
  <c r="C1148" i="2"/>
  <c r="D1148" i="2" s="1"/>
  <c r="E1149" i="2" s="1"/>
  <c r="C1147" i="2"/>
  <c r="D1147" i="2" s="1"/>
  <c r="E1148" i="2" s="1"/>
  <c r="C1146" i="2"/>
  <c r="D1146" i="2" s="1"/>
  <c r="E1147" i="2" s="1"/>
  <c r="C1145" i="2"/>
  <c r="D1145" i="2" s="1"/>
  <c r="E1146" i="2" s="1"/>
  <c r="C1144" i="2"/>
  <c r="D1144" i="2" s="1"/>
  <c r="C1143" i="2"/>
  <c r="D1143" i="2" s="1"/>
  <c r="C1142" i="2"/>
  <c r="D1142" i="2" s="1"/>
  <c r="C1141" i="2"/>
  <c r="D1141" i="2" s="1"/>
  <c r="H1141" i="2" s="1"/>
  <c r="C1140" i="2"/>
  <c r="D1140" i="2" s="1"/>
  <c r="E1141" i="2" s="1"/>
  <c r="C1139" i="2"/>
  <c r="D1139" i="2" s="1"/>
  <c r="E1140" i="2" s="1"/>
  <c r="C1138" i="2"/>
  <c r="D1138" i="2" s="1"/>
  <c r="C1137" i="2"/>
  <c r="D1137" i="2" s="1"/>
  <c r="E1138" i="2" s="1"/>
  <c r="C1136" i="2"/>
  <c r="D1136" i="2" s="1"/>
  <c r="C1135" i="2"/>
  <c r="D1135" i="2" s="1"/>
  <c r="C1134" i="2"/>
  <c r="D1134" i="2" s="1"/>
  <c r="C1133" i="2"/>
  <c r="D1133" i="2" s="1"/>
  <c r="C1132" i="2"/>
  <c r="D1132" i="2" s="1"/>
  <c r="E1133" i="2" s="1"/>
  <c r="C1131" i="2"/>
  <c r="D1131" i="2" s="1"/>
  <c r="E1132" i="2" s="1"/>
  <c r="C1130" i="2"/>
  <c r="D1130" i="2" s="1"/>
  <c r="E1131" i="2" s="1"/>
  <c r="C1129" i="2"/>
  <c r="D1129" i="2" s="1"/>
  <c r="C1128" i="2"/>
  <c r="D1128" i="2" s="1"/>
  <c r="C1127" i="2"/>
  <c r="D1127" i="2" s="1"/>
  <c r="C1126" i="2"/>
  <c r="D1126" i="2" s="1"/>
  <c r="C1125" i="2"/>
  <c r="D1125" i="2" s="1"/>
  <c r="H1125" i="2" s="1"/>
  <c r="C1124" i="2"/>
  <c r="D1124" i="2" s="1"/>
  <c r="E1125" i="2" s="1"/>
  <c r="C1123" i="2"/>
  <c r="D1123" i="2" s="1"/>
  <c r="E1124" i="2" s="1"/>
  <c r="C1122" i="2"/>
  <c r="D1122" i="2" s="1"/>
  <c r="E1123" i="2" s="1"/>
  <c r="C1121" i="2"/>
  <c r="D1121" i="2" s="1"/>
  <c r="C1120" i="2"/>
  <c r="D1120" i="2" s="1"/>
  <c r="H1120" i="2" s="1"/>
  <c r="C1119" i="2"/>
  <c r="D1119" i="2" s="1"/>
  <c r="E1120" i="2" s="1"/>
  <c r="C1118" i="2"/>
  <c r="D1118" i="2" s="1"/>
  <c r="C1117" i="2"/>
  <c r="C1116" i="2"/>
  <c r="D1116" i="2" s="1"/>
  <c r="E1117" i="2" s="1"/>
  <c r="C1115" i="2"/>
  <c r="D1115" i="2" s="1"/>
  <c r="C1114" i="2"/>
  <c r="D1114" i="2" s="1"/>
  <c r="C1113" i="2"/>
  <c r="D1113" i="2" s="1"/>
  <c r="C1112" i="2"/>
  <c r="D1112" i="2" s="1"/>
  <c r="C1111" i="2"/>
  <c r="D1111" i="2" s="1"/>
  <c r="E1112" i="2" s="1"/>
  <c r="C1110" i="2"/>
  <c r="D1110" i="2" s="1"/>
  <c r="C1109" i="2"/>
  <c r="D1109" i="2" s="1"/>
  <c r="C1108" i="2"/>
  <c r="D1108" i="2" s="1"/>
  <c r="C1107" i="2"/>
  <c r="D1107" i="2" s="1"/>
  <c r="C1106" i="2"/>
  <c r="D1106" i="2" s="1"/>
  <c r="C1105" i="2"/>
  <c r="D1105" i="2" s="1"/>
  <c r="C1104" i="2"/>
  <c r="D1104" i="2" s="1"/>
  <c r="H1104" i="2" s="1"/>
  <c r="C1103" i="2"/>
  <c r="D1103" i="2" s="1"/>
  <c r="C1102" i="2"/>
  <c r="D1102" i="2" s="1"/>
  <c r="E1103" i="2" s="1"/>
  <c r="C1101" i="2"/>
  <c r="D1101" i="2" s="1"/>
  <c r="C1100" i="2"/>
  <c r="D1100" i="2" s="1"/>
  <c r="C1099" i="2"/>
  <c r="D1099" i="2" s="1"/>
  <c r="C1098" i="2"/>
  <c r="D1098" i="2" s="1"/>
  <c r="C1097" i="2"/>
  <c r="D1097" i="2" s="1"/>
  <c r="H1097" i="2" s="1"/>
  <c r="C1096" i="2"/>
  <c r="D1096" i="2" s="1"/>
  <c r="E1097" i="2" s="1"/>
  <c r="C1095" i="2"/>
  <c r="D1095" i="2" s="1"/>
  <c r="H1095" i="2" s="1"/>
  <c r="C1094" i="2"/>
  <c r="D1094" i="2" s="1"/>
  <c r="E1095" i="2" s="1"/>
  <c r="C1093" i="2"/>
  <c r="D1093" i="2" s="1"/>
  <c r="E1094" i="2" s="1"/>
  <c r="C1092" i="2"/>
  <c r="D1092" i="2" s="1"/>
  <c r="H1092" i="2" s="1"/>
  <c r="C1091" i="2"/>
  <c r="D1091" i="2" s="1"/>
  <c r="C1090" i="2"/>
  <c r="D1090" i="2" s="1"/>
  <c r="C1089" i="2"/>
  <c r="D1089" i="2" s="1"/>
  <c r="C1088" i="2"/>
  <c r="D1088" i="2" s="1"/>
  <c r="E1089" i="2" s="1"/>
  <c r="C1087" i="2"/>
  <c r="D1087" i="2" s="1"/>
  <c r="H1087" i="2" s="1"/>
  <c r="C1086" i="2"/>
  <c r="D1086" i="2" s="1"/>
  <c r="E1087" i="2" s="1"/>
  <c r="C1085" i="2"/>
  <c r="D1085" i="2" s="1"/>
  <c r="E1086" i="2" s="1"/>
  <c r="C1084" i="2"/>
  <c r="D1084" i="2" s="1"/>
  <c r="H1084" i="2" s="1"/>
  <c r="C1083" i="2"/>
  <c r="D1083" i="2" s="1"/>
  <c r="C1082" i="2"/>
  <c r="D1082" i="2" s="1"/>
  <c r="C1081" i="2"/>
  <c r="D1081" i="2" s="1"/>
  <c r="C1080" i="2"/>
  <c r="D1080" i="2" s="1"/>
  <c r="E1081" i="2" s="1"/>
  <c r="C1079" i="2"/>
  <c r="D1079" i="2" s="1"/>
  <c r="H1079" i="2" s="1"/>
  <c r="C1078" i="2"/>
  <c r="D1078" i="2" s="1"/>
  <c r="E1079" i="2" s="1"/>
  <c r="C1077" i="2"/>
  <c r="D1077" i="2" s="1"/>
  <c r="C1076" i="2"/>
  <c r="D1076" i="2" s="1"/>
  <c r="H1076" i="2" s="1"/>
  <c r="C1075" i="2"/>
  <c r="D1075" i="2" s="1"/>
  <c r="C1074" i="2"/>
  <c r="D1074" i="2" s="1"/>
  <c r="C1073" i="2"/>
  <c r="D1073" i="2" s="1"/>
  <c r="C1072" i="2"/>
  <c r="D1072" i="2" s="1"/>
  <c r="E1073" i="2" s="1"/>
  <c r="C1071" i="2"/>
  <c r="D1071" i="2" s="1"/>
  <c r="H1071" i="2" s="1"/>
  <c r="C1070" i="2"/>
  <c r="D1070" i="2" s="1"/>
  <c r="E1071" i="2" s="1"/>
  <c r="C1069" i="2"/>
  <c r="D1069" i="2" s="1"/>
  <c r="C1068" i="2"/>
  <c r="D1068" i="2" s="1"/>
  <c r="H1068" i="2" s="1"/>
  <c r="C1067" i="2"/>
  <c r="D1067" i="2" s="1"/>
  <c r="C1066" i="2"/>
  <c r="D1066" i="2" s="1"/>
  <c r="C1065" i="2"/>
  <c r="D1065" i="2" s="1"/>
  <c r="H1065" i="2" s="1"/>
  <c r="C1064" i="2"/>
  <c r="D1064" i="2" s="1"/>
  <c r="E1065" i="2" s="1"/>
  <c r="C1063" i="2"/>
  <c r="D1063" i="2" s="1"/>
  <c r="H1063" i="2" s="1"/>
  <c r="C1062" i="2"/>
  <c r="D1062" i="2" s="1"/>
  <c r="E1063" i="2" s="1"/>
  <c r="C1061" i="2"/>
  <c r="D1061" i="2" s="1"/>
  <c r="E1062" i="2" s="1"/>
  <c r="C1060" i="2"/>
  <c r="D1060" i="2" s="1"/>
  <c r="H1060" i="2" s="1"/>
  <c r="C1059" i="2"/>
  <c r="D1059" i="2" s="1"/>
  <c r="C1058" i="2"/>
  <c r="D1058" i="2" s="1"/>
  <c r="C1057" i="2"/>
  <c r="D1057" i="2" s="1"/>
  <c r="C1056" i="2"/>
  <c r="D1056" i="2" s="1"/>
  <c r="E1057" i="2" s="1"/>
  <c r="C1055" i="2"/>
  <c r="D1055" i="2" s="1"/>
  <c r="H1055" i="2" s="1"/>
  <c r="C1054" i="2"/>
  <c r="D1054" i="2" s="1"/>
  <c r="E1055" i="2" s="1"/>
  <c r="C1053" i="2"/>
  <c r="D1053" i="2" s="1"/>
  <c r="E1054" i="2" s="1"/>
  <c r="C1052" i="2"/>
  <c r="D1052" i="2" s="1"/>
  <c r="H1052" i="2" s="1"/>
  <c r="C1051" i="2"/>
  <c r="D1051" i="2" s="1"/>
  <c r="C1050" i="2"/>
  <c r="D1050" i="2" s="1"/>
  <c r="C1049" i="2"/>
  <c r="D1049" i="2" s="1"/>
  <c r="H1049" i="2" s="1"/>
  <c r="C1048" i="2"/>
  <c r="D1048" i="2" s="1"/>
  <c r="E1049" i="2" s="1"/>
  <c r="C1047" i="2"/>
  <c r="D1047" i="2" s="1"/>
  <c r="H1047" i="2" s="1"/>
  <c r="C1046" i="2"/>
  <c r="D1046" i="2" s="1"/>
  <c r="E1047" i="2" s="1"/>
  <c r="C1045" i="2"/>
  <c r="D1045" i="2" s="1"/>
  <c r="C1044" i="2"/>
  <c r="D1044" i="2" s="1"/>
  <c r="H1044" i="2" s="1"/>
  <c r="C1043" i="2"/>
  <c r="D1043" i="2" s="1"/>
  <c r="C1042" i="2"/>
  <c r="D1042" i="2" s="1"/>
  <c r="C1041" i="2"/>
  <c r="D1041" i="2" s="1"/>
  <c r="E1042" i="2" s="1"/>
  <c r="C1040" i="2"/>
  <c r="D1040" i="2" s="1"/>
  <c r="E1041" i="2" s="1"/>
  <c r="C1039" i="2"/>
  <c r="D1039" i="2" s="1"/>
  <c r="H1039" i="2" s="1"/>
  <c r="C1038" i="2"/>
  <c r="D1038" i="2" s="1"/>
  <c r="E1039" i="2" s="1"/>
  <c r="C1037" i="2"/>
  <c r="D1037" i="2" s="1"/>
  <c r="C1036" i="2"/>
  <c r="D1036" i="2" s="1"/>
  <c r="C1035" i="2"/>
  <c r="D1035" i="2" s="1"/>
  <c r="C1034" i="2"/>
  <c r="D1034" i="2" s="1"/>
  <c r="C1033" i="2"/>
  <c r="D1033" i="2" s="1"/>
  <c r="E1034" i="2" s="1"/>
  <c r="C1032" i="2"/>
  <c r="D1032" i="2" s="1"/>
  <c r="C1031" i="2"/>
  <c r="D1031" i="2" s="1"/>
  <c r="C1030" i="2"/>
  <c r="D1030" i="2" s="1"/>
  <c r="C1029" i="2"/>
  <c r="D1029" i="2" s="1"/>
  <c r="H1029" i="2" s="1"/>
  <c r="C1028" i="2"/>
  <c r="D1028" i="2" s="1"/>
  <c r="E1029" i="2" s="1"/>
  <c r="C1027" i="2"/>
  <c r="D1027" i="2" s="1"/>
  <c r="C1026" i="2"/>
  <c r="D1026" i="2" s="1"/>
  <c r="C1025" i="2"/>
  <c r="D1025" i="2" s="1"/>
  <c r="C1024" i="2"/>
  <c r="D1024" i="2" s="1"/>
  <c r="H1024" i="2" s="1"/>
  <c r="C1023" i="2"/>
  <c r="D1023" i="2" s="1"/>
  <c r="C1022" i="2"/>
  <c r="D1022" i="2" s="1"/>
  <c r="C1021" i="2"/>
  <c r="D1021" i="2" s="1"/>
  <c r="C1020" i="2"/>
  <c r="D1020" i="2" s="1"/>
  <c r="E1021" i="2" s="1"/>
  <c r="C1019" i="2"/>
  <c r="D1019" i="2" s="1"/>
  <c r="C1018" i="2"/>
  <c r="D1018" i="2" s="1"/>
  <c r="C1017" i="2"/>
  <c r="D1017" i="2" s="1"/>
  <c r="E1018" i="2" s="1"/>
  <c r="C1016" i="2"/>
  <c r="D1016" i="2" s="1"/>
  <c r="C1015" i="2"/>
  <c r="D1015" i="2" s="1"/>
  <c r="C1014" i="2"/>
  <c r="D1014" i="2" s="1"/>
  <c r="C1013" i="2"/>
  <c r="D1013" i="2" s="1"/>
  <c r="H1013" i="2" s="1"/>
  <c r="C1012" i="2"/>
  <c r="D1012" i="2" s="1"/>
  <c r="E1013" i="2" s="1"/>
  <c r="C1011" i="2"/>
  <c r="D1011" i="2" s="1"/>
  <c r="C1010" i="2"/>
  <c r="D1010" i="2" s="1"/>
  <c r="C1009" i="2"/>
  <c r="D1009" i="2" s="1"/>
  <c r="C1008" i="2"/>
  <c r="D1008" i="2" s="1"/>
  <c r="C1007" i="2"/>
  <c r="D1007" i="2" s="1"/>
  <c r="C1006" i="2"/>
  <c r="D1006" i="2" s="1"/>
  <c r="C1005" i="2"/>
  <c r="D1005" i="2" s="1"/>
  <c r="H1005" i="2" s="1"/>
  <c r="C1004" i="2"/>
  <c r="D1004" i="2" s="1"/>
  <c r="E1005" i="2" s="1"/>
  <c r="C1003" i="2"/>
  <c r="D1003" i="2" s="1"/>
  <c r="E1004" i="2" s="1"/>
  <c r="C1002" i="2"/>
  <c r="D1002" i="2" s="1"/>
  <c r="C1001" i="2"/>
  <c r="D1001" i="2" s="1"/>
  <c r="C1000" i="2"/>
  <c r="D1000" i="2" s="1"/>
  <c r="H1000" i="2" s="1"/>
  <c r="C999" i="2"/>
  <c r="D999" i="2" s="1"/>
  <c r="H999" i="2" s="1"/>
  <c r="C998" i="2"/>
  <c r="D998" i="2" s="1"/>
  <c r="C997" i="2"/>
  <c r="D997" i="2" s="1"/>
  <c r="C996" i="2"/>
  <c r="D996" i="2" s="1"/>
  <c r="C995" i="2"/>
  <c r="D995" i="2" s="1"/>
  <c r="C994" i="2"/>
  <c r="D994" i="2" s="1"/>
  <c r="C993" i="2"/>
  <c r="D993" i="2" s="1"/>
  <c r="C992" i="2"/>
  <c r="D992" i="2" s="1"/>
  <c r="C991" i="2"/>
  <c r="D991" i="2" s="1"/>
  <c r="C990" i="2"/>
  <c r="D990" i="2" s="1"/>
  <c r="C989" i="2"/>
  <c r="D989" i="2" s="1"/>
  <c r="C988" i="2"/>
  <c r="D988" i="2" s="1"/>
  <c r="E989" i="2" s="1"/>
  <c r="C987" i="2"/>
  <c r="D987" i="2" s="1"/>
  <c r="C986" i="2"/>
  <c r="D986" i="2" s="1"/>
  <c r="C985" i="2"/>
  <c r="D985" i="2" s="1"/>
  <c r="C984" i="2"/>
  <c r="D984" i="2" s="1"/>
  <c r="C983" i="2"/>
  <c r="D983" i="2" s="1"/>
  <c r="C982" i="2"/>
  <c r="D982" i="2" s="1"/>
  <c r="C981" i="2"/>
  <c r="D981" i="2" s="1"/>
  <c r="E982" i="2" s="1"/>
  <c r="C980" i="2"/>
  <c r="D980" i="2" s="1"/>
  <c r="E981" i="2" s="1"/>
  <c r="C979" i="2"/>
  <c r="D979" i="2" s="1"/>
  <c r="C978" i="2"/>
  <c r="D978" i="2" s="1"/>
  <c r="C977" i="2"/>
  <c r="D977" i="2" s="1"/>
  <c r="C976" i="2"/>
  <c r="D976" i="2" s="1"/>
  <c r="C975" i="2"/>
  <c r="D975" i="2" s="1"/>
  <c r="H975" i="2" s="1"/>
  <c r="C974" i="2"/>
  <c r="D974" i="2" s="1"/>
  <c r="C973" i="2"/>
  <c r="D973" i="2" s="1"/>
  <c r="H973" i="2" s="1"/>
  <c r="C972" i="2"/>
  <c r="D972" i="2" s="1"/>
  <c r="C971" i="2"/>
  <c r="D971" i="2" s="1"/>
  <c r="E972" i="2" s="1"/>
  <c r="C970" i="2"/>
  <c r="D970" i="2" s="1"/>
  <c r="C969" i="2"/>
  <c r="D969" i="2" s="1"/>
  <c r="C968" i="2"/>
  <c r="D968" i="2" s="1"/>
  <c r="H968" i="2" s="1"/>
  <c r="C967" i="2"/>
  <c r="D967" i="2" s="1"/>
  <c r="C966" i="2"/>
  <c r="D966" i="2" s="1"/>
  <c r="C965" i="2"/>
  <c r="D965" i="2" s="1"/>
  <c r="C964" i="2"/>
  <c r="D964" i="2" s="1"/>
  <c r="E965" i="2" s="1"/>
  <c r="C963" i="2"/>
  <c r="D963" i="2" s="1"/>
  <c r="E964" i="2" s="1"/>
  <c r="C962" i="2"/>
  <c r="D962" i="2" s="1"/>
  <c r="C961" i="2"/>
  <c r="D961" i="2" s="1"/>
  <c r="C960" i="2"/>
  <c r="D960" i="2" s="1"/>
  <c r="C959" i="2"/>
  <c r="D959" i="2" s="1"/>
  <c r="E960" i="2" s="1"/>
  <c r="C958" i="2"/>
  <c r="D958" i="2" s="1"/>
  <c r="C957" i="2"/>
  <c r="D957" i="2" s="1"/>
  <c r="C956" i="2"/>
  <c r="D956" i="2" s="1"/>
  <c r="E957" i="2" s="1"/>
  <c r="C955" i="2"/>
  <c r="D955" i="2" s="1"/>
  <c r="H955" i="2" s="1"/>
  <c r="C954" i="2"/>
  <c r="D954" i="2" s="1"/>
  <c r="H954" i="2" s="1"/>
  <c r="C953" i="2"/>
  <c r="D953" i="2" s="1"/>
  <c r="C952" i="2"/>
  <c r="D952" i="2" s="1"/>
  <c r="C951" i="2"/>
  <c r="D951" i="2" s="1"/>
  <c r="H951" i="2" s="1"/>
  <c r="C950" i="2"/>
  <c r="D950" i="2" s="1"/>
  <c r="C949" i="2"/>
  <c r="D949" i="2" s="1"/>
  <c r="C948" i="2"/>
  <c r="D948" i="2" s="1"/>
  <c r="E949" i="2" s="1"/>
  <c r="C947" i="2"/>
  <c r="D947" i="2" s="1"/>
  <c r="C946" i="2"/>
  <c r="D946" i="2" s="1"/>
  <c r="H946" i="2" s="1"/>
  <c r="C945" i="2"/>
  <c r="D945" i="2" s="1"/>
  <c r="C944" i="2"/>
  <c r="D944" i="2" s="1"/>
  <c r="H944" i="2" s="1"/>
  <c r="C943" i="2"/>
  <c r="D943" i="2" s="1"/>
  <c r="H943" i="2" s="1"/>
  <c r="C942" i="2"/>
  <c r="D942" i="2" s="1"/>
  <c r="C941" i="2"/>
  <c r="D941" i="2" s="1"/>
  <c r="C940" i="2"/>
  <c r="D940" i="2" s="1"/>
  <c r="C939" i="2"/>
  <c r="D939" i="2" s="1"/>
  <c r="C938" i="2"/>
  <c r="D938" i="2" s="1"/>
  <c r="H938" i="2" s="1"/>
  <c r="C937" i="2"/>
  <c r="D937" i="2" s="1"/>
  <c r="C936" i="2"/>
  <c r="D936" i="2" s="1"/>
  <c r="C935" i="2"/>
  <c r="D935" i="2" s="1"/>
  <c r="E936" i="2" s="1"/>
  <c r="C934" i="2"/>
  <c r="D934" i="2" s="1"/>
  <c r="C933" i="2"/>
  <c r="D933" i="2" s="1"/>
  <c r="C932" i="2"/>
  <c r="D932" i="2" s="1"/>
  <c r="C931" i="2"/>
  <c r="D931" i="2" s="1"/>
  <c r="H931" i="2" s="1"/>
  <c r="C930" i="2"/>
  <c r="D930" i="2" s="1"/>
  <c r="H930" i="2" s="1"/>
  <c r="C929" i="2"/>
  <c r="D929" i="2" s="1"/>
  <c r="C928" i="2"/>
  <c r="D928" i="2" s="1"/>
  <c r="H928" i="2" s="1"/>
  <c r="C927" i="2"/>
  <c r="D927" i="2" s="1"/>
  <c r="E928" i="2" s="1"/>
  <c r="C926" i="2"/>
  <c r="D926" i="2" s="1"/>
  <c r="C925" i="2"/>
  <c r="D925" i="2" s="1"/>
  <c r="H925" i="2" s="1"/>
  <c r="C924" i="2"/>
  <c r="D924" i="2" s="1"/>
  <c r="E925" i="2" s="1"/>
  <c r="C923" i="2"/>
  <c r="D923" i="2" s="1"/>
  <c r="C922" i="2"/>
  <c r="D922" i="2" s="1"/>
  <c r="C921" i="2"/>
  <c r="D921" i="2" s="1"/>
  <c r="C920" i="2"/>
  <c r="D920" i="2" s="1"/>
  <c r="C919" i="2"/>
  <c r="D919" i="2" s="1"/>
  <c r="C918" i="2"/>
  <c r="D918" i="2" s="1"/>
  <c r="C917" i="2"/>
  <c r="D917" i="2" s="1"/>
  <c r="C916" i="2"/>
  <c r="D916" i="2" s="1"/>
  <c r="E917" i="2" s="1"/>
  <c r="C915" i="2"/>
  <c r="D915" i="2" s="1"/>
  <c r="C914" i="2"/>
  <c r="D914" i="2" s="1"/>
  <c r="C913" i="2"/>
  <c r="D913" i="2" s="1"/>
  <c r="C912" i="2"/>
  <c r="D912" i="2" s="1"/>
  <c r="C911" i="2"/>
  <c r="D911" i="2" s="1"/>
  <c r="H911" i="2" s="1"/>
  <c r="C910" i="2"/>
  <c r="D910" i="2" s="1"/>
  <c r="C909" i="2"/>
  <c r="D909" i="2" s="1"/>
  <c r="C908" i="2"/>
  <c r="D908" i="2" s="1"/>
  <c r="C907" i="2"/>
  <c r="D907" i="2" s="1"/>
  <c r="E908" i="2" s="1"/>
  <c r="C906" i="2"/>
  <c r="D906" i="2" s="1"/>
  <c r="C905" i="2"/>
  <c r="D905" i="2" s="1"/>
  <c r="C904" i="2"/>
  <c r="D904" i="2" s="1"/>
  <c r="H904" i="2" s="1"/>
  <c r="C903" i="2"/>
  <c r="D903" i="2" s="1"/>
  <c r="C902" i="2"/>
  <c r="D902" i="2" s="1"/>
  <c r="C901" i="2"/>
  <c r="D901" i="2" s="1"/>
  <c r="C900" i="2"/>
  <c r="D900" i="2" s="1"/>
  <c r="C899" i="2"/>
  <c r="D899" i="2" s="1"/>
  <c r="C898" i="2"/>
  <c r="D898" i="2" s="1"/>
  <c r="C897" i="2"/>
  <c r="D897" i="2" s="1"/>
  <c r="C896" i="2"/>
  <c r="D896" i="2" s="1"/>
  <c r="C895" i="2"/>
  <c r="D895" i="2" s="1"/>
  <c r="C894" i="2"/>
  <c r="D894" i="2" s="1"/>
  <c r="C893" i="2"/>
  <c r="D893" i="2" s="1"/>
  <c r="C892" i="2"/>
  <c r="D892" i="2" s="1"/>
  <c r="H892" i="2" s="1"/>
  <c r="C891" i="2"/>
  <c r="D891" i="2" s="1"/>
  <c r="C890" i="2"/>
  <c r="D890" i="2" s="1"/>
  <c r="C889" i="2"/>
  <c r="D889" i="2" s="1"/>
  <c r="C888" i="2"/>
  <c r="D888" i="2" s="1"/>
  <c r="H888" i="2" s="1"/>
  <c r="C887" i="2"/>
  <c r="D887" i="2" s="1"/>
  <c r="C886" i="2"/>
  <c r="D886" i="2" s="1"/>
  <c r="C885" i="2"/>
  <c r="D885" i="2" s="1"/>
  <c r="C884" i="2"/>
  <c r="D884" i="2" s="1"/>
  <c r="H884" i="2" s="1"/>
  <c r="C883" i="2"/>
  <c r="D883" i="2" s="1"/>
  <c r="C882" i="2"/>
  <c r="D882" i="2" s="1"/>
  <c r="C881" i="2"/>
  <c r="D881" i="2" s="1"/>
  <c r="C880" i="2"/>
  <c r="D880" i="2" s="1"/>
  <c r="C879" i="2"/>
  <c r="D879" i="2" s="1"/>
  <c r="C878" i="2"/>
  <c r="D878" i="2" s="1"/>
  <c r="C877" i="2"/>
  <c r="D877" i="2" s="1"/>
  <c r="C876" i="2"/>
  <c r="D876" i="2" s="1"/>
  <c r="E877" i="2" s="1"/>
  <c r="C875" i="2"/>
  <c r="D875" i="2" s="1"/>
  <c r="C874" i="2"/>
  <c r="D874" i="2" s="1"/>
  <c r="C873" i="2"/>
  <c r="D873" i="2" s="1"/>
  <c r="C872" i="2"/>
  <c r="D872" i="2" s="1"/>
  <c r="C871" i="2"/>
  <c r="D871" i="2" s="1"/>
  <c r="C870" i="2"/>
  <c r="D870" i="2" s="1"/>
  <c r="C869" i="2"/>
  <c r="D869" i="2" s="1"/>
  <c r="C868" i="2"/>
  <c r="D868" i="2" s="1"/>
  <c r="C867" i="2"/>
  <c r="D867" i="2" s="1"/>
  <c r="C866" i="2"/>
  <c r="D866" i="2" s="1"/>
  <c r="H866" i="2" s="1"/>
  <c r="C865" i="2"/>
  <c r="D865" i="2" s="1"/>
  <c r="E866" i="2" s="1"/>
  <c r="C864" i="2"/>
  <c r="D864" i="2" s="1"/>
  <c r="E865" i="2" s="1"/>
  <c r="C863" i="2"/>
  <c r="D863" i="2" s="1"/>
  <c r="C862" i="2"/>
  <c r="D862" i="2" s="1"/>
  <c r="C861" i="2"/>
  <c r="D861" i="2" s="1"/>
  <c r="H861" i="2" s="1"/>
  <c r="C860" i="2"/>
  <c r="D860" i="2" s="1"/>
  <c r="H860" i="2" s="1"/>
  <c r="C859" i="2"/>
  <c r="D859" i="2" s="1"/>
  <c r="C858" i="2"/>
  <c r="D858" i="2" s="1"/>
  <c r="C857" i="2"/>
  <c r="D857" i="2" s="1"/>
  <c r="C856" i="2"/>
  <c r="D856" i="2" s="1"/>
  <c r="C855" i="2"/>
  <c r="D855" i="2" s="1"/>
  <c r="C854" i="2"/>
  <c r="D854" i="2" s="1"/>
  <c r="C853" i="2"/>
  <c r="D853" i="2" s="1"/>
  <c r="E854" i="2" s="1"/>
  <c r="C852" i="2"/>
  <c r="D852" i="2" s="1"/>
  <c r="C851" i="2"/>
  <c r="D851" i="2" s="1"/>
  <c r="C850" i="2"/>
  <c r="D850" i="2" s="1"/>
  <c r="C849" i="2"/>
  <c r="D849" i="2" s="1"/>
  <c r="C848" i="2"/>
  <c r="D848" i="2" s="1"/>
  <c r="C847" i="2"/>
  <c r="D847" i="2" s="1"/>
  <c r="C846" i="2"/>
  <c r="D846" i="2" s="1"/>
  <c r="E847" i="2" s="1"/>
  <c r="C845" i="2"/>
  <c r="D845" i="2" s="1"/>
  <c r="C844" i="2"/>
  <c r="D844" i="2" s="1"/>
  <c r="C843" i="2"/>
  <c r="D843" i="2" s="1"/>
  <c r="C842" i="2"/>
  <c r="D842" i="2" s="1"/>
  <c r="C841" i="2"/>
  <c r="D841" i="2" s="1"/>
  <c r="C840" i="2"/>
  <c r="D840" i="2" s="1"/>
  <c r="E841" i="2" s="1"/>
  <c r="C839" i="2"/>
  <c r="D839" i="2" s="1"/>
  <c r="C838" i="2"/>
  <c r="D838" i="2" s="1"/>
  <c r="E839" i="2" s="1"/>
  <c r="C837" i="2"/>
  <c r="D837" i="2" s="1"/>
  <c r="C836" i="2"/>
  <c r="D836" i="2" s="1"/>
  <c r="C835" i="2"/>
  <c r="D835" i="2" s="1"/>
  <c r="C834" i="2"/>
  <c r="D834" i="2" s="1"/>
  <c r="C833" i="2"/>
  <c r="D833" i="2" s="1"/>
  <c r="C832" i="2"/>
  <c r="D832" i="2" s="1"/>
  <c r="C831" i="2"/>
  <c r="D831" i="2" s="1"/>
  <c r="C830" i="2"/>
  <c r="D830" i="2" s="1"/>
  <c r="C829" i="2"/>
  <c r="D829" i="2" s="1"/>
  <c r="C828" i="2"/>
  <c r="D828" i="2" s="1"/>
  <c r="C827" i="2"/>
  <c r="D827" i="2" s="1"/>
  <c r="C826" i="2"/>
  <c r="D826" i="2" s="1"/>
  <c r="C825" i="2"/>
  <c r="D825" i="2" s="1"/>
  <c r="E826" i="2" s="1"/>
  <c r="C824" i="2"/>
  <c r="D824" i="2" s="1"/>
  <c r="E825" i="2" s="1"/>
  <c r="C823" i="2"/>
  <c r="D823" i="2" s="1"/>
  <c r="C822" i="2"/>
  <c r="D822" i="2" s="1"/>
  <c r="E823" i="2" s="1"/>
  <c r="C821" i="2"/>
  <c r="D821" i="2" s="1"/>
  <c r="C820" i="2"/>
  <c r="D820" i="2" s="1"/>
  <c r="C819" i="2"/>
  <c r="D819" i="2" s="1"/>
  <c r="C818" i="2"/>
  <c r="D818" i="2" s="1"/>
  <c r="C817" i="2"/>
  <c r="D817" i="2" s="1"/>
  <c r="H817" i="2" s="1"/>
  <c r="C816" i="2"/>
  <c r="D816" i="2" s="1"/>
  <c r="E817" i="2" s="1"/>
  <c r="C815" i="2"/>
  <c r="D815" i="2" s="1"/>
  <c r="C814" i="2"/>
  <c r="D814" i="2" s="1"/>
  <c r="C813" i="2"/>
  <c r="D813" i="2" s="1"/>
  <c r="E814" i="2" s="1"/>
  <c r="C812" i="2"/>
  <c r="D812" i="2" s="1"/>
  <c r="E813" i="2" s="1"/>
  <c r="C811" i="2"/>
  <c r="D811" i="2" s="1"/>
  <c r="C810" i="2"/>
  <c r="D810" i="2" s="1"/>
  <c r="C809" i="2"/>
  <c r="D809" i="2" s="1"/>
  <c r="H809" i="2" s="1"/>
  <c r="C808" i="2"/>
  <c r="D808" i="2" s="1"/>
  <c r="C807" i="2"/>
  <c r="D807" i="2" s="1"/>
  <c r="C806" i="2"/>
  <c r="D806" i="2" s="1"/>
  <c r="C805" i="2"/>
  <c r="D805" i="2" s="1"/>
  <c r="E806" i="2" s="1"/>
  <c r="C804" i="2"/>
  <c r="D804" i="2" s="1"/>
  <c r="E805" i="2" s="1"/>
  <c r="C803" i="2"/>
  <c r="D803" i="2" s="1"/>
  <c r="C802" i="2"/>
  <c r="D802" i="2" s="1"/>
  <c r="C801" i="2"/>
  <c r="D801" i="2" s="1"/>
  <c r="H801" i="2" s="1"/>
  <c r="C800" i="2"/>
  <c r="D800" i="2" s="1"/>
  <c r="H800" i="2" s="1"/>
  <c r="C799" i="2"/>
  <c r="D799" i="2" s="1"/>
  <c r="E800" i="2" s="1"/>
  <c r="C798" i="2"/>
  <c r="D798" i="2" s="1"/>
  <c r="C797" i="2"/>
  <c r="D797" i="2" s="1"/>
  <c r="E798" i="2" s="1"/>
  <c r="C796" i="2"/>
  <c r="D796" i="2" s="1"/>
  <c r="C795" i="2"/>
  <c r="D795" i="2" s="1"/>
  <c r="C794" i="2"/>
  <c r="D794" i="2" s="1"/>
  <c r="C793" i="2"/>
  <c r="D793" i="2" s="1"/>
  <c r="H793" i="2" s="1"/>
  <c r="C792" i="2"/>
  <c r="D792" i="2" s="1"/>
  <c r="C791" i="2"/>
  <c r="D791" i="2" s="1"/>
  <c r="E792" i="2" s="1"/>
  <c r="C790" i="2"/>
  <c r="D790" i="2" s="1"/>
  <c r="C789" i="2"/>
  <c r="D789" i="2" s="1"/>
  <c r="E790" i="2" s="1"/>
  <c r="C788" i="2"/>
  <c r="D788" i="2" s="1"/>
  <c r="C787" i="2"/>
  <c r="D787" i="2" s="1"/>
  <c r="C786" i="2"/>
  <c r="D786" i="2" s="1"/>
  <c r="C785" i="2"/>
  <c r="D785" i="2" s="1"/>
  <c r="H785" i="2" s="1"/>
  <c r="C784" i="2"/>
  <c r="D784" i="2" s="1"/>
  <c r="H784" i="2" s="1"/>
  <c r="C783" i="2"/>
  <c r="D783" i="2" s="1"/>
  <c r="E784" i="2" s="1"/>
  <c r="C782" i="2"/>
  <c r="D782" i="2" s="1"/>
  <c r="C781" i="2"/>
  <c r="D781" i="2" s="1"/>
  <c r="E782" i="2" s="1"/>
  <c r="C780" i="2"/>
  <c r="D780" i="2" s="1"/>
  <c r="C779" i="2"/>
  <c r="D779" i="2" s="1"/>
  <c r="H779" i="2" s="1"/>
  <c r="C778" i="2"/>
  <c r="D778" i="2" s="1"/>
  <c r="C777" i="2"/>
  <c r="D777" i="2" s="1"/>
  <c r="H777" i="2" s="1"/>
  <c r="C776" i="2"/>
  <c r="D776" i="2" s="1"/>
  <c r="C775" i="2"/>
  <c r="D775" i="2" s="1"/>
  <c r="E776" i="2" s="1"/>
  <c r="C774" i="2"/>
  <c r="D774" i="2" s="1"/>
  <c r="C773" i="2"/>
  <c r="D773" i="2" s="1"/>
  <c r="E774" i="2" s="1"/>
  <c r="C772" i="2"/>
  <c r="D772" i="2" s="1"/>
  <c r="H772" i="2" s="1"/>
  <c r="C771" i="2"/>
  <c r="D771" i="2" s="1"/>
  <c r="H771" i="2" s="1"/>
  <c r="C770" i="2"/>
  <c r="D770" i="2" s="1"/>
  <c r="C769" i="2"/>
  <c r="D769" i="2" s="1"/>
  <c r="H769" i="2" s="1"/>
  <c r="C768" i="2"/>
  <c r="D768" i="2" s="1"/>
  <c r="H768" i="2" s="1"/>
  <c r="C767" i="2"/>
  <c r="D767" i="2" s="1"/>
  <c r="E768" i="2" s="1"/>
  <c r="C766" i="2"/>
  <c r="D766" i="2" s="1"/>
  <c r="C765" i="2"/>
  <c r="D765" i="2" s="1"/>
  <c r="E766" i="2" s="1"/>
  <c r="C764" i="2"/>
  <c r="D764" i="2" s="1"/>
  <c r="H764" i="2" s="1"/>
  <c r="C763" i="2"/>
  <c r="D763" i="2" s="1"/>
  <c r="C762" i="2"/>
  <c r="D762" i="2" s="1"/>
  <c r="C761" i="2"/>
  <c r="D761" i="2" s="1"/>
  <c r="H761" i="2" s="1"/>
  <c r="C760" i="2"/>
  <c r="D760" i="2" s="1"/>
  <c r="C759" i="2"/>
  <c r="D759" i="2" s="1"/>
  <c r="C758" i="2"/>
  <c r="D758" i="2" s="1"/>
  <c r="C757" i="2"/>
  <c r="D757" i="2" s="1"/>
  <c r="E758" i="2" s="1"/>
  <c r="C756" i="2"/>
  <c r="D756" i="2" s="1"/>
  <c r="E757" i="2" s="1"/>
  <c r="C755" i="2"/>
  <c r="D755" i="2" s="1"/>
  <c r="H755" i="2" s="1"/>
  <c r="C754" i="2"/>
  <c r="D754" i="2" s="1"/>
  <c r="C753" i="2"/>
  <c r="D753" i="2" s="1"/>
  <c r="H753" i="2" s="1"/>
  <c r="C752" i="2"/>
  <c r="D752" i="2" s="1"/>
  <c r="H752" i="2" s="1"/>
  <c r="C751" i="2"/>
  <c r="D751" i="2" s="1"/>
  <c r="C750" i="2"/>
  <c r="D750" i="2" s="1"/>
  <c r="C749" i="2"/>
  <c r="D749" i="2" s="1"/>
  <c r="E750" i="2" s="1"/>
  <c r="C748" i="2"/>
  <c r="D748" i="2" s="1"/>
  <c r="E749" i="2" s="1"/>
  <c r="C747" i="2"/>
  <c r="D747" i="2" s="1"/>
  <c r="C746" i="2"/>
  <c r="D746" i="2" s="1"/>
  <c r="C745" i="2"/>
  <c r="D745" i="2" s="1"/>
  <c r="H745" i="2" s="1"/>
  <c r="C744" i="2"/>
  <c r="D744" i="2" s="1"/>
  <c r="C743" i="2"/>
  <c r="D743" i="2" s="1"/>
  <c r="C742" i="2"/>
  <c r="D742" i="2" s="1"/>
  <c r="C741" i="2"/>
  <c r="D741" i="2" s="1"/>
  <c r="E742" i="2" s="1"/>
  <c r="C740" i="2"/>
  <c r="D740" i="2" s="1"/>
  <c r="E741" i="2" s="1"/>
  <c r="C739" i="2"/>
  <c r="D739" i="2" s="1"/>
  <c r="C738" i="2"/>
  <c r="D738" i="2" s="1"/>
  <c r="C737" i="2"/>
  <c r="D737" i="2" s="1"/>
  <c r="H737" i="2" s="1"/>
  <c r="C736" i="2"/>
  <c r="D736" i="2" s="1"/>
  <c r="H736" i="2" s="1"/>
  <c r="C735" i="2"/>
  <c r="D735" i="2" s="1"/>
  <c r="C734" i="2"/>
  <c r="D734" i="2" s="1"/>
  <c r="C733" i="2"/>
  <c r="D733" i="2" s="1"/>
  <c r="E734" i="2" s="1"/>
  <c r="C732" i="2"/>
  <c r="D732" i="2" s="1"/>
  <c r="E733" i="2" s="1"/>
  <c r="C731" i="2"/>
  <c r="D731" i="2" s="1"/>
  <c r="H731" i="2" s="1"/>
  <c r="C730" i="2"/>
  <c r="D730" i="2" s="1"/>
  <c r="C729" i="2"/>
  <c r="D729" i="2" s="1"/>
  <c r="H729" i="2" s="1"/>
  <c r="C728" i="2"/>
  <c r="D728" i="2" s="1"/>
  <c r="C727" i="2"/>
  <c r="D727" i="2" s="1"/>
  <c r="E728" i="2" s="1"/>
  <c r="C726" i="2"/>
  <c r="D726" i="2" s="1"/>
  <c r="C725" i="2"/>
  <c r="D725" i="2" s="1"/>
  <c r="E726" i="2" s="1"/>
  <c r="C724" i="2"/>
  <c r="D724" i="2" s="1"/>
  <c r="E725" i="2" s="1"/>
  <c r="C723" i="2"/>
  <c r="D723" i="2" s="1"/>
  <c r="C722" i="2"/>
  <c r="D722" i="2" s="1"/>
  <c r="C721" i="2"/>
  <c r="D721" i="2" s="1"/>
  <c r="H721" i="2" s="1"/>
  <c r="C720" i="2"/>
  <c r="D720" i="2" s="1"/>
  <c r="H720" i="2" s="1"/>
  <c r="C719" i="2"/>
  <c r="D719" i="2" s="1"/>
  <c r="E720" i="2" s="1"/>
  <c r="C718" i="2"/>
  <c r="D718" i="2" s="1"/>
  <c r="C717" i="2"/>
  <c r="D717" i="2" s="1"/>
  <c r="E718" i="2" s="1"/>
  <c r="C716" i="2"/>
  <c r="D716" i="2" s="1"/>
  <c r="E717" i="2" s="1"/>
  <c r="C715" i="2"/>
  <c r="D715" i="2" s="1"/>
  <c r="H715" i="2" s="1"/>
  <c r="C714" i="2"/>
  <c r="D714" i="2" s="1"/>
  <c r="C713" i="2"/>
  <c r="D713" i="2" s="1"/>
  <c r="H713" i="2" s="1"/>
  <c r="C712" i="2"/>
  <c r="D712" i="2" s="1"/>
  <c r="C711" i="2"/>
  <c r="D711" i="2" s="1"/>
  <c r="E712" i="2" s="1"/>
  <c r="C710" i="2"/>
  <c r="D710" i="2" s="1"/>
  <c r="C709" i="2"/>
  <c r="D709" i="2" s="1"/>
  <c r="E710" i="2" s="1"/>
  <c r="C708" i="2"/>
  <c r="D708" i="2" s="1"/>
  <c r="C707" i="2"/>
  <c r="D707" i="2" s="1"/>
  <c r="C706" i="2"/>
  <c r="D706" i="2" s="1"/>
  <c r="C705" i="2"/>
  <c r="D705" i="2" s="1"/>
  <c r="H705" i="2" s="1"/>
  <c r="C704" i="2"/>
  <c r="D704" i="2" s="1"/>
  <c r="H704" i="2" s="1"/>
  <c r="C703" i="2"/>
  <c r="D703" i="2" s="1"/>
  <c r="E704" i="2" s="1"/>
  <c r="C702" i="2"/>
  <c r="D702" i="2" s="1"/>
  <c r="C701" i="2"/>
  <c r="D701" i="2" s="1"/>
  <c r="E702" i="2" s="1"/>
  <c r="C700" i="2"/>
  <c r="D700" i="2" s="1"/>
  <c r="E701" i="2" s="1"/>
  <c r="C699" i="2"/>
  <c r="D699" i="2" s="1"/>
  <c r="C698" i="2"/>
  <c r="D698" i="2" s="1"/>
  <c r="C697" i="2"/>
  <c r="D697" i="2" s="1"/>
  <c r="H697" i="2" s="1"/>
  <c r="C696" i="2"/>
  <c r="D696" i="2" s="1"/>
  <c r="C695" i="2"/>
  <c r="D695" i="2" s="1"/>
  <c r="E696" i="2" s="1"/>
  <c r="C694" i="2"/>
  <c r="D694" i="2" s="1"/>
  <c r="C693" i="2"/>
  <c r="D693" i="2" s="1"/>
  <c r="E694" i="2" s="1"/>
  <c r="C692" i="2"/>
  <c r="D692" i="2" s="1"/>
  <c r="E693" i="2" s="1"/>
  <c r="C691" i="2"/>
  <c r="D691" i="2" s="1"/>
  <c r="H691" i="2" s="1"/>
  <c r="C690" i="2"/>
  <c r="D690" i="2" s="1"/>
  <c r="C689" i="2"/>
  <c r="D689" i="2" s="1"/>
  <c r="H689" i="2" s="1"/>
  <c r="C688" i="2"/>
  <c r="D688" i="2" s="1"/>
  <c r="C687" i="2"/>
  <c r="D687" i="2" s="1"/>
  <c r="C686" i="2"/>
  <c r="D686" i="2" s="1"/>
  <c r="C685" i="2"/>
  <c r="D685" i="2" s="1"/>
  <c r="E686" i="2" s="1"/>
  <c r="C684" i="2"/>
  <c r="D684" i="2" s="1"/>
  <c r="E685" i="2" s="1"/>
  <c r="C683" i="2"/>
  <c r="D683" i="2" s="1"/>
  <c r="H683" i="2" s="1"/>
  <c r="C682" i="2"/>
  <c r="D682" i="2" s="1"/>
  <c r="C681" i="2"/>
  <c r="D681" i="2" s="1"/>
  <c r="H681" i="2" s="1"/>
  <c r="C680" i="2"/>
  <c r="D680" i="2" s="1"/>
  <c r="E681" i="2" s="1"/>
  <c r="C679" i="2"/>
  <c r="D679" i="2" s="1"/>
  <c r="E680" i="2" s="1"/>
  <c r="C678" i="2"/>
  <c r="D678" i="2" s="1"/>
  <c r="C677" i="2"/>
  <c r="D677" i="2" s="1"/>
  <c r="E678" i="2" s="1"/>
  <c r="C676" i="2"/>
  <c r="D676" i="2" s="1"/>
  <c r="H676" i="2" s="1"/>
  <c r="C675" i="2"/>
  <c r="D675" i="2" s="1"/>
  <c r="C674" i="2"/>
  <c r="D674" i="2" s="1"/>
  <c r="C673" i="2"/>
  <c r="D673" i="2" s="1"/>
  <c r="H673" i="2" s="1"/>
  <c r="C672" i="2"/>
  <c r="D672" i="2" s="1"/>
  <c r="C671" i="2"/>
  <c r="D671" i="2" s="1"/>
  <c r="C670" i="2"/>
  <c r="D670" i="2" s="1"/>
  <c r="C669" i="2"/>
  <c r="D669" i="2" s="1"/>
  <c r="E670" i="2" s="1"/>
  <c r="C668" i="2"/>
  <c r="D668" i="2" s="1"/>
  <c r="H668" i="2" s="1"/>
  <c r="C667" i="2"/>
  <c r="D667" i="2" s="1"/>
  <c r="H667" i="2" s="1"/>
  <c r="C666" i="2"/>
  <c r="D666" i="2" s="1"/>
  <c r="C665" i="2"/>
  <c r="D665" i="2" s="1"/>
  <c r="C664" i="2"/>
  <c r="D664" i="2" s="1"/>
  <c r="E665" i="2" s="1"/>
  <c r="C663" i="2"/>
  <c r="D663" i="2" s="1"/>
  <c r="H663" i="2" s="1"/>
  <c r="C662" i="2"/>
  <c r="D662" i="2" s="1"/>
  <c r="C661" i="2"/>
  <c r="D661" i="2" s="1"/>
  <c r="E662" i="2" s="1"/>
  <c r="C660" i="2"/>
  <c r="D660" i="2" s="1"/>
  <c r="E661" i="2" s="1"/>
  <c r="C659" i="2"/>
  <c r="D659" i="2" s="1"/>
  <c r="E660" i="2" s="1"/>
  <c r="C658" i="2"/>
  <c r="D658" i="2" s="1"/>
  <c r="C657" i="2"/>
  <c r="D657" i="2" s="1"/>
  <c r="C656" i="2"/>
  <c r="D656" i="2" s="1"/>
  <c r="C655" i="2"/>
  <c r="D655" i="2" s="1"/>
  <c r="C654" i="2"/>
  <c r="D654" i="2" s="1"/>
  <c r="C653" i="2"/>
  <c r="D653" i="2" s="1"/>
  <c r="C652" i="2"/>
  <c r="D652" i="2" s="1"/>
  <c r="C651" i="2"/>
  <c r="D651" i="2" s="1"/>
  <c r="E652" i="2" s="1"/>
  <c r="C650" i="2"/>
  <c r="D650" i="2" s="1"/>
  <c r="C649" i="2"/>
  <c r="D649" i="2" s="1"/>
  <c r="C648" i="2"/>
  <c r="D648" i="2" s="1"/>
  <c r="E649" i="2" s="1"/>
  <c r="C647" i="2"/>
  <c r="D647" i="2" s="1"/>
  <c r="H647" i="2" s="1"/>
  <c r="C646" i="2"/>
  <c r="D646" i="2" s="1"/>
  <c r="H646" i="2" s="1"/>
  <c r="C645" i="2"/>
  <c r="D645" i="2" s="1"/>
  <c r="C644" i="2"/>
  <c r="D644" i="2" s="1"/>
  <c r="E645" i="2" s="1"/>
  <c r="C643" i="2"/>
  <c r="D643" i="2" s="1"/>
  <c r="C642" i="2"/>
  <c r="D642" i="2" s="1"/>
  <c r="C641" i="2"/>
  <c r="D641" i="2" s="1"/>
  <c r="C640" i="2"/>
  <c r="D640" i="2" s="1"/>
  <c r="C639" i="2"/>
  <c r="D639" i="2" s="1"/>
  <c r="C638" i="2"/>
  <c r="D638" i="2" s="1"/>
  <c r="E639" i="2" s="1"/>
  <c r="C637" i="2"/>
  <c r="D637" i="2" s="1"/>
  <c r="C636" i="2"/>
  <c r="D636" i="2" s="1"/>
  <c r="C635" i="2"/>
  <c r="D635" i="2" s="1"/>
  <c r="C634" i="2"/>
  <c r="D634" i="2" s="1"/>
  <c r="C633" i="2"/>
  <c r="D633" i="2" s="1"/>
  <c r="C632" i="2"/>
  <c r="D632" i="2" s="1"/>
  <c r="H632" i="2" s="1"/>
  <c r="C631" i="2"/>
  <c r="D631" i="2" s="1"/>
  <c r="C630" i="2"/>
  <c r="D630" i="2" s="1"/>
  <c r="H630" i="2" s="1"/>
  <c r="C629" i="2"/>
  <c r="D629" i="2" s="1"/>
  <c r="C628" i="2"/>
  <c r="D628" i="2" s="1"/>
  <c r="E629" i="2" s="1"/>
  <c r="C627" i="2"/>
  <c r="D627" i="2" s="1"/>
  <c r="C626" i="2"/>
  <c r="D626" i="2" s="1"/>
  <c r="C625" i="2"/>
  <c r="D625" i="2" s="1"/>
  <c r="C624" i="2"/>
  <c r="D624" i="2" s="1"/>
  <c r="C623" i="2"/>
  <c r="D623" i="2" s="1"/>
  <c r="C622" i="2"/>
  <c r="D622" i="2" s="1"/>
  <c r="C621" i="2"/>
  <c r="D621" i="2" s="1"/>
  <c r="C620" i="2"/>
  <c r="D620" i="2" s="1"/>
  <c r="C619" i="2"/>
  <c r="D619" i="2" s="1"/>
  <c r="C618" i="2"/>
  <c r="D618" i="2" s="1"/>
  <c r="H618" i="2" s="1"/>
  <c r="C617" i="2"/>
  <c r="D617" i="2" s="1"/>
  <c r="C616" i="2"/>
  <c r="D616" i="2" s="1"/>
  <c r="C615" i="2"/>
  <c r="D615" i="2" s="1"/>
  <c r="C614" i="2"/>
  <c r="D614" i="2" s="1"/>
  <c r="C613" i="2"/>
  <c r="D613" i="2" s="1"/>
  <c r="C612" i="2"/>
  <c r="D612" i="2" s="1"/>
  <c r="E613" i="2" s="1"/>
  <c r="C611" i="2"/>
  <c r="D611" i="2" s="1"/>
  <c r="C610" i="2"/>
  <c r="D610" i="2" s="1"/>
  <c r="E611" i="2" s="1"/>
  <c r="C609" i="2"/>
  <c r="D609" i="2" s="1"/>
  <c r="C608" i="2"/>
  <c r="D608" i="2" s="1"/>
  <c r="H608" i="2" s="1"/>
  <c r="C607" i="2"/>
  <c r="D607" i="2" s="1"/>
  <c r="C606" i="2"/>
  <c r="D606" i="2" s="1"/>
  <c r="E607" i="2" s="1"/>
  <c r="C605" i="2"/>
  <c r="D605" i="2" s="1"/>
  <c r="C604" i="2"/>
  <c r="D604" i="2" s="1"/>
  <c r="C603" i="2"/>
  <c r="D603" i="2" s="1"/>
  <c r="C602" i="2"/>
  <c r="D602" i="2" s="1"/>
  <c r="C601" i="2"/>
  <c r="D601" i="2" s="1"/>
  <c r="C600" i="2"/>
  <c r="D600" i="2" s="1"/>
  <c r="H600" i="2" s="1"/>
  <c r="C599" i="2"/>
  <c r="D599" i="2" s="1"/>
  <c r="C598" i="2"/>
  <c r="D598" i="2" s="1"/>
  <c r="H598" i="2" s="1"/>
  <c r="C597" i="2"/>
  <c r="D597" i="2" s="1"/>
  <c r="E598" i="2" s="1"/>
  <c r="C596" i="2"/>
  <c r="D596" i="2" s="1"/>
  <c r="C595" i="2"/>
  <c r="D595" i="2" s="1"/>
  <c r="C594" i="2"/>
  <c r="D594" i="2" s="1"/>
  <c r="H594" i="2" s="1"/>
  <c r="C593" i="2"/>
  <c r="D593" i="2" s="1"/>
  <c r="C592" i="2"/>
  <c r="D592" i="2" s="1"/>
  <c r="C591" i="2"/>
  <c r="D591" i="2" s="1"/>
  <c r="C590" i="2"/>
  <c r="D590" i="2" s="1"/>
  <c r="C589" i="2"/>
  <c r="D589" i="2" s="1"/>
  <c r="C588" i="2"/>
  <c r="D588" i="2" s="1"/>
  <c r="E589" i="2" s="1"/>
  <c r="C587" i="2"/>
  <c r="D587" i="2" s="1"/>
  <c r="C586" i="2"/>
  <c r="D586" i="2" s="1"/>
  <c r="C585" i="2"/>
  <c r="D585" i="2" s="1"/>
  <c r="C584" i="2"/>
  <c r="D584" i="2" s="1"/>
  <c r="H584" i="2" s="1"/>
  <c r="C583" i="2"/>
  <c r="D583" i="2" s="1"/>
  <c r="C582" i="2"/>
  <c r="D582" i="2" s="1"/>
  <c r="C581" i="2"/>
  <c r="D581" i="2" s="1"/>
  <c r="C580" i="2"/>
  <c r="D580" i="2" s="1"/>
  <c r="C579" i="2"/>
  <c r="D579" i="2" s="1"/>
  <c r="C578" i="2"/>
  <c r="D578" i="2" s="1"/>
  <c r="C577" i="2"/>
  <c r="D577" i="2" s="1"/>
  <c r="E578" i="2" s="1"/>
  <c r="C576" i="2"/>
  <c r="D576" i="2" s="1"/>
  <c r="C575" i="2"/>
  <c r="D575" i="2" s="1"/>
  <c r="C574" i="2"/>
  <c r="D574" i="2" s="1"/>
  <c r="C573" i="2"/>
  <c r="D573" i="2" s="1"/>
  <c r="E574" i="2" s="1"/>
  <c r="C572" i="2"/>
  <c r="D572" i="2" s="1"/>
  <c r="H572" i="2" s="1"/>
  <c r="C571" i="2"/>
  <c r="D571" i="2" s="1"/>
  <c r="C570" i="2"/>
  <c r="D570" i="2" s="1"/>
  <c r="C569" i="2"/>
  <c r="D569" i="2" s="1"/>
  <c r="C568" i="2"/>
  <c r="D568" i="2" s="1"/>
  <c r="C567" i="2"/>
  <c r="D567" i="2" s="1"/>
  <c r="C566" i="2"/>
  <c r="D566" i="2" s="1"/>
  <c r="C565" i="2"/>
  <c r="D565" i="2" s="1"/>
  <c r="C564" i="2"/>
  <c r="D564" i="2" s="1"/>
  <c r="C563" i="2"/>
  <c r="D563" i="2" s="1"/>
  <c r="C562" i="2"/>
  <c r="D562" i="2" s="1"/>
  <c r="C561" i="2"/>
  <c r="D561" i="2" s="1"/>
  <c r="C560" i="2"/>
  <c r="D560" i="2" s="1"/>
  <c r="C559" i="2"/>
  <c r="D559" i="2" s="1"/>
  <c r="C558" i="2"/>
  <c r="D558" i="2" s="1"/>
  <c r="C557" i="2"/>
  <c r="D557" i="2" s="1"/>
  <c r="E558" i="2" s="1"/>
  <c r="C556" i="2"/>
  <c r="D556" i="2" s="1"/>
  <c r="H556" i="2" s="1"/>
  <c r="C555" i="2"/>
  <c r="D555" i="2" s="1"/>
  <c r="C554" i="2"/>
  <c r="D554" i="2" s="1"/>
  <c r="C553" i="2"/>
  <c r="D553" i="2" s="1"/>
  <c r="C552" i="2"/>
  <c r="D552" i="2" s="1"/>
  <c r="C551" i="2"/>
  <c r="D551" i="2" s="1"/>
  <c r="C550" i="2"/>
  <c r="D550" i="2" s="1"/>
  <c r="C549" i="2"/>
  <c r="D549" i="2" s="1"/>
  <c r="C548" i="2"/>
  <c r="D548" i="2" s="1"/>
  <c r="C547" i="2"/>
  <c r="D547" i="2" s="1"/>
  <c r="C546" i="2"/>
  <c r="D546" i="2" s="1"/>
  <c r="H546" i="2" s="1"/>
  <c r="C545" i="2"/>
  <c r="D545" i="2" s="1"/>
  <c r="C544" i="2"/>
  <c r="D544" i="2" s="1"/>
  <c r="C543" i="2"/>
  <c r="D543" i="2" s="1"/>
  <c r="C542" i="2"/>
  <c r="D542" i="2" s="1"/>
  <c r="C541" i="2"/>
  <c r="D541" i="2" s="1"/>
  <c r="E542" i="2" s="1"/>
  <c r="C540" i="2"/>
  <c r="D540" i="2" s="1"/>
  <c r="H540" i="2" s="1"/>
  <c r="C539" i="2"/>
  <c r="D539" i="2" s="1"/>
  <c r="C538" i="2"/>
  <c r="D538" i="2" s="1"/>
  <c r="H538" i="2" s="1"/>
  <c r="C537" i="2"/>
  <c r="D537" i="2" s="1"/>
  <c r="C536" i="2"/>
  <c r="D536" i="2" s="1"/>
  <c r="H536" i="2" s="1"/>
  <c r="C535" i="2"/>
  <c r="D535" i="2" s="1"/>
  <c r="C534" i="2"/>
  <c r="D534" i="2" s="1"/>
  <c r="C533" i="2"/>
  <c r="D533" i="2" s="1"/>
  <c r="C532" i="2"/>
  <c r="D532" i="2" s="1"/>
  <c r="C531" i="2"/>
  <c r="D531" i="2" s="1"/>
  <c r="C530" i="2"/>
  <c r="D530" i="2" s="1"/>
  <c r="C529" i="2"/>
  <c r="D529" i="2" s="1"/>
  <c r="C528" i="2"/>
  <c r="D528" i="2" s="1"/>
  <c r="C527" i="2"/>
  <c r="D527" i="2" s="1"/>
  <c r="C526" i="2"/>
  <c r="D526" i="2" s="1"/>
  <c r="C525" i="2"/>
  <c r="D525" i="2" s="1"/>
  <c r="E526" i="2" s="1"/>
  <c r="C524" i="2"/>
  <c r="D524" i="2" s="1"/>
  <c r="H524" i="2" s="1"/>
  <c r="C523" i="2"/>
  <c r="D523" i="2" s="1"/>
  <c r="C522" i="2"/>
  <c r="D522" i="2" s="1"/>
  <c r="C521" i="2"/>
  <c r="D521" i="2" s="1"/>
  <c r="C520" i="2"/>
  <c r="D520" i="2" s="1"/>
  <c r="C519" i="2"/>
  <c r="D519" i="2" s="1"/>
  <c r="C518" i="2"/>
  <c r="D518" i="2" s="1"/>
  <c r="C517" i="2"/>
  <c r="D517" i="2" s="1"/>
  <c r="E518" i="2" s="1"/>
  <c r="C516" i="2"/>
  <c r="D516" i="2" s="1"/>
  <c r="E517" i="2" s="1"/>
  <c r="C515" i="2"/>
  <c r="D515" i="2" s="1"/>
  <c r="C514" i="2"/>
  <c r="D514" i="2" s="1"/>
  <c r="C513" i="2"/>
  <c r="D513" i="2" s="1"/>
  <c r="C512" i="2"/>
  <c r="D512" i="2" s="1"/>
  <c r="C511" i="2"/>
  <c r="D511" i="2" s="1"/>
  <c r="H511" i="2" s="1"/>
  <c r="C510" i="2"/>
  <c r="D510" i="2" s="1"/>
  <c r="C509" i="2"/>
  <c r="D509" i="2" s="1"/>
  <c r="C508" i="2"/>
  <c r="D508" i="2" s="1"/>
  <c r="E509" i="2" s="1"/>
  <c r="C507" i="2"/>
  <c r="D507" i="2" s="1"/>
  <c r="C506" i="2"/>
  <c r="D506" i="2" s="1"/>
  <c r="C505" i="2"/>
  <c r="D505" i="2" s="1"/>
  <c r="C504" i="2"/>
  <c r="D504" i="2" s="1"/>
  <c r="C503" i="2"/>
  <c r="D503" i="2" s="1"/>
  <c r="E504" i="2" s="1"/>
  <c r="C502" i="2"/>
  <c r="D502" i="2" s="1"/>
  <c r="C501" i="2"/>
  <c r="D501" i="2" s="1"/>
  <c r="C500" i="2"/>
  <c r="D500" i="2" s="1"/>
  <c r="C499" i="2"/>
  <c r="D499" i="2" s="1"/>
  <c r="C498" i="2"/>
  <c r="D498" i="2" s="1"/>
  <c r="C497" i="2"/>
  <c r="D497" i="2" s="1"/>
  <c r="C496" i="2"/>
  <c r="D496" i="2" s="1"/>
  <c r="C495" i="2"/>
  <c r="D495" i="2" s="1"/>
  <c r="C494" i="2"/>
  <c r="D494" i="2" s="1"/>
  <c r="C493" i="2"/>
  <c r="D493" i="2" s="1"/>
  <c r="H493" i="2" s="1"/>
  <c r="C492" i="2"/>
  <c r="D492" i="2" s="1"/>
  <c r="H492" i="2" s="1"/>
  <c r="C491" i="2"/>
  <c r="D491" i="2" s="1"/>
  <c r="C490" i="2"/>
  <c r="D490" i="2" s="1"/>
  <c r="C489" i="2"/>
  <c r="D489" i="2" s="1"/>
  <c r="H489" i="2" s="1"/>
  <c r="C488" i="2"/>
  <c r="D488" i="2" s="1"/>
  <c r="E489" i="2" s="1"/>
  <c r="C487" i="2"/>
  <c r="D487" i="2" s="1"/>
  <c r="C486" i="2"/>
  <c r="D486" i="2" s="1"/>
  <c r="C485" i="2"/>
  <c r="D485" i="2" s="1"/>
  <c r="C484" i="2"/>
  <c r="D484" i="2" s="1"/>
  <c r="C483" i="2"/>
  <c r="D483" i="2" s="1"/>
  <c r="C482" i="2"/>
  <c r="D482" i="2" s="1"/>
  <c r="C481" i="2"/>
  <c r="D481" i="2" s="1"/>
  <c r="C480" i="2"/>
  <c r="D480" i="2" s="1"/>
  <c r="E481" i="2" s="1"/>
  <c r="C479" i="2"/>
  <c r="D479" i="2" s="1"/>
  <c r="E480" i="2" s="1"/>
  <c r="C478" i="2"/>
  <c r="D478" i="2" s="1"/>
  <c r="C477" i="2"/>
  <c r="D477" i="2" s="1"/>
  <c r="C476" i="2"/>
  <c r="D476" i="2" s="1"/>
  <c r="H476" i="2" s="1"/>
  <c r="C475" i="2"/>
  <c r="D475" i="2" s="1"/>
  <c r="C474" i="2"/>
  <c r="D474" i="2" s="1"/>
  <c r="C473" i="2"/>
  <c r="D473" i="2" s="1"/>
  <c r="H473" i="2" s="1"/>
  <c r="C472" i="2"/>
  <c r="D472" i="2" s="1"/>
  <c r="E473" i="2" s="1"/>
  <c r="C471" i="2"/>
  <c r="D471" i="2" s="1"/>
  <c r="C470" i="2"/>
  <c r="D470" i="2" s="1"/>
  <c r="C469" i="2"/>
  <c r="D469" i="2" s="1"/>
  <c r="C468" i="2"/>
  <c r="D468" i="2" s="1"/>
  <c r="C467" i="2"/>
  <c r="D467" i="2" s="1"/>
  <c r="H467" i="2" s="1"/>
  <c r="C466" i="2"/>
  <c r="D466" i="2" s="1"/>
  <c r="C465" i="2"/>
  <c r="D465" i="2" s="1"/>
  <c r="C464" i="2"/>
  <c r="D464" i="2" s="1"/>
  <c r="H464" i="2" s="1"/>
  <c r="C463" i="2"/>
  <c r="D463" i="2" s="1"/>
  <c r="E464" i="2" s="1"/>
  <c r="C462" i="2"/>
  <c r="D462" i="2" s="1"/>
  <c r="C461" i="2"/>
  <c r="D461" i="2" s="1"/>
  <c r="C460" i="2"/>
  <c r="D460" i="2" s="1"/>
  <c r="H460" i="2" s="1"/>
  <c r="C459" i="2"/>
  <c r="D459" i="2" s="1"/>
  <c r="C458" i="2"/>
  <c r="D458" i="2" s="1"/>
  <c r="C457" i="2"/>
  <c r="D457" i="2" s="1"/>
  <c r="H457" i="2" s="1"/>
  <c r="C456" i="2"/>
  <c r="D456" i="2" s="1"/>
  <c r="H456" i="2" s="1"/>
  <c r="C455" i="2"/>
  <c r="D455" i="2" s="1"/>
  <c r="C454" i="2"/>
  <c r="D454" i="2" s="1"/>
  <c r="C453" i="2"/>
  <c r="D453" i="2" s="1"/>
  <c r="E454" i="2" s="1"/>
  <c r="C452" i="2"/>
  <c r="D452" i="2" s="1"/>
  <c r="E453" i="2" s="1"/>
  <c r="C451" i="2"/>
  <c r="D451" i="2" s="1"/>
  <c r="C450" i="2"/>
  <c r="D450" i="2" s="1"/>
  <c r="C449" i="2"/>
  <c r="D449" i="2" s="1"/>
  <c r="E450" i="2" s="1"/>
  <c r="C448" i="2"/>
  <c r="D448" i="2" s="1"/>
  <c r="C447" i="2"/>
  <c r="D447" i="2" s="1"/>
  <c r="C446" i="2"/>
  <c r="D446" i="2" s="1"/>
  <c r="C445" i="2"/>
  <c r="D445" i="2" s="1"/>
  <c r="C444" i="2"/>
  <c r="D444" i="2" s="1"/>
  <c r="E445" i="2" s="1"/>
  <c r="C443" i="2"/>
  <c r="D443" i="2" s="1"/>
  <c r="C442" i="2"/>
  <c r="D442" i="2" s="1"/>
  <c r="C441" i="2"/>
  <c r="D441" i="2" s="1"/>
  <c r="H441" i="2" s="1"/>
  <c r="C440" i="2"/>
  <c r="D440" i="2" s="1"/>
  <c r="C439" i="2"/>
  <c r="D439" i="2" s="1"/>
  <c r="H439" i="2" s="1"/>
  <c r="C438" i="2"/>
  <c r="D438" i="2" s="1"/>
  <c r="C437" i="2"/>
  <c r="D437" i="2" s="1"/>
  <c r="C436" i="2"/>
  <c r="D436" i="2" s="1"/>
  <c r="H436" i="2" s="1"/>
  <c r="C435" i="2"/>
  <c r="D435" i="2" s="1"/>
  <c r="C434" i="2"/>
  <c r="D434" i="2" s="1"/>
  <c r="C433" i="2"/>
  <c r="D433" i="2" s="1"/>
  <c r="H433" i="2" s="1"/>
  <c r="C432" i="2"/>
  <c r="D432" i="2" s="1"/>
  <c r="C431" i="2"/>
  <c r="D431" i="2" s="1"/>
  <c r="H431" i="2" s="1"/>
  <c r="C430" i="2"/>
  <c r="D430" i="2" s="1"/>
  <c r="C429" i="2"/>
  <c r="D429" i="2" s="1"/>
  <c r="C428" i="2"/>
  <c r="D428" i="2" s="1"/>
  <c r="C427" i="2"/>
  <c r="D427" i="2" s="1"/>
  <c r="C426" i="2"/>
  <c r="D426" i="2" s="1"/>
  <c r="C425" i="2"/>
  <c r="D425" i="2" s="1"/>
  <c r="C424" i="2"/>
  <c r="D424" i="2" s="1"/>
  <c r="H424" i="2" s="1"/>
  <c r="C423" i="2"/>
  <c r="D423" i="2" s="1"/>
  <c r="E424" i="2" s="1"/>
  <c r="C422" i="2"/>
  <c r="D422" i="2" s="1"/>
  <c r="C421" i="2"/>
  <c r="D421" i="2" s="1"/>
  <c r="E422" i="2" s="1"/>
  <c r="C420" i="2"/>
  <c r="D420" i="2" s="1"/>
  <c r="C419" i="2"/>
  <c r="D419" i="2" s="1"/>
  <c r="C418" i="2"/>
  <c r="D418" i="2" s="1"/>
  <c r="C417" i="2"/>
  <c r="D417" i="2" s="1"/>
  <c r="C416" i="2"/>
  <c r="D416" i="2" s="1"/>
  <c r="H416" i="2" s="1"/>
  <c r="C415" i="2"/>
  <c r="D415" i="2" s="1"/>
  <c r="E416" i="2" s="1"/>
  <c r="C414" i="2"/>
  <c r="D414" i="2" s="1"/>
  <c r="C413" i="2"/>
  <c r="D413" i="2" s="1"/>
  <c r="C412" i="2"/>
  <c r="D412" i="2" s="1"/>
  <c r="H412" i="2" s="1"/>
  <c r="C411" i="2"/>
  <c r="D411" i="2" s="1"/>
  <c r="H411" i="2" s="1"/>
  <c r="C410" i="2"/>
  <c r="D410" i="2" s="1"/>
  <c r="C409" i="2"/>
  <c r="D409" i="2" s="1"/>
  <c r="C408" i="2"/>
  <c r="D408" i="2" s="1"/>
  <c r="C407" i="2"/>
  <c r="D407" i="2" s="1"/>
  <c r="C406" i="2"/>
  <c r="D406" i="2" s="1"/>
  <c r="C405" i="2"/>
  <c r="D405" i="2" s="1"/>
  <c r="C404" i="2"/>
  <c r="D404" i="2" s="1"/>
  <c r="C403" i="2"/>
  <c r="D403" i="2" s="1"/>
  <c r="C402" i="2"/>
  <c r="D402" i="2" s="1"/>
  <c r="C401" i="2"/>
  <c r="D401" i="2" s="1"/>
  <c r="H401" i="2" s="1"/>
  <c r="C400" i="2"/>
  <c r="D400" i="2" s="1"/>
  <c r="H400" i="2" s="1"/>
  <c r="C399" i="2"/>
  <c r="D399" i="2" s="1"/>
  <c r="C398" i="2"/>
  <c r="D398" i="2" s="1"/>
  <c r="C397" i="2"/>
  <c r="D397" i="2" s="1"/>
  <c r="E398" i="2" s="1"/>
  <c r="C396" i="2"/>
  <c r="D396" i="2" s="1"/>
  <c r="C395" i="2"/>
  <c r="D395" i="2" s="1"/>
  <c r="C394" i="2"/>
  <c r="D394" i="2" s="1"/>
  <c r="C393" i="2"/>
  <c r="D393" i="2" s="1"/>
  <c r="C392" i="2"/>
  <c r="D392" i="2" s="1"/>
  <c r="E393" i="2" s="1"/>
  <c r="C391" i="2"/>
  <c r="D391" i="2" s="1"/>
  <c r="C390" i="2"/>
  <c r="D390" i="2" s="1"/>
  <c r="C389" i="2"/>
  <c r="D389" i="2" s="1"/>
  <c r="C388" i="2"/>
  <c r="D388" i="2" s="1"/>
  <c r="C387" i="2"/>
  <c r="D387" i="2" s="1"/>
  <c r="C386" i="2"/>
  <c r="D386" i="2" s="1"/>
  <c r="C385" i="2"/>
  <c r="D385" i="2" s="1"/>
  <c r="C384" i="2"/>
  <c r="D384" i="2" s="1"/>
  <c r="C383" i="2"/>
  <c r="D383" i="2" s="1"/>
  <c r="C382" i="2"/>
  <c r="D382" i="2" s="1"/>
  <c r="C381" i="2"/>
  <c r="D381" i="2" s="1"/>
  <c r="C380" i="2"/>
  <c r="D380" i="2" s="1"/>
  <c r="C379" i="2"/>
  <c r="D379" i="2" s="1"/>
  <c r="C378" i="2"/>
  <c r="D378" i="2" s="1"/>
  <c r="C377" i="2"/>
  <c r="D377" i="2" s="1"/>
  <c r="H377" i="2" s="1"/>
  <c r="C376" i="2"/>
  <c r="D376" i="2" s="1"/>
  <c r="C375" i="2"/>
  <c r="D375" i="2" s="1"/>
  <c r="C374" i="2"/>
  <c r="D374" i="2" s="1"/>
  <c r="C373" i="2"/>
  <c r="D373" i="2" s="1"/>
  <c r="E374" i="2" s="1"/>
  <c r="C372" i="2"/>
  <c r="D372" i="2" s="1"/>
  <c r="H372" i="2" s="1"/>
  <c r="C371" i="2"/>
  <c r="D371" i="2" s="1"/>
  <c r="C370" i="2"/>
  <c r="D370" i="2" s="1"/>
  <c r="C369" i="2"/>
  <c r="D369" i="2" s="1"/>
  <c r="H369" i="2" s="1"/>
  <c r="C368" i="2"/>
  <c r="D368" i="2" s="1"/>
  <c r="C367" i="2"/>
  <c r="D367" i="2" s="1"/>
  <c r="H367" i="2" s="1"/>
  <c r="C366" i="2"/>
  <c r="D366" i="2" s="1"/>
  <c r="C365" i="2"/>
  <c r="D365" i="2" s="1"/>
  <c r="C364" i="2"/>
  <c r="D364" i="2" s="1"/>
  <c r="C363" i="2"/>
  <c r="D363" i="2" s="1"/>
  <c r="C362" i="2"/>
  <c r="D362" i="2" s="1"/>
  <c r="C361" i="2"/>
  <c r="D361" i="2" s="1"/>
  <c r="C360" i="2"/>
  <c r="D360" i="2" s="1"/>
  <c r="C359" i="2"/>
  <c r="D359" i="2" s="1"/>
  <c r="E360" i="2" s="1"/>
  <c r="C358" i="2"/>
  <c r="D358" i="2" s="1"/>
  <c r="C357" i="2"/>
  <c r="D357" i="2" s="1"/>
  <c r="C356" i="2"/>
  <c r="D356" i="2" s="1"/>
  <c r="C355" i="2"/>
  <c r="D355" i="2" s="1"/>
  <c r="C354" i="2"/>
  <c r="D354" i="2" s="1"/>
  <c r="C353" i="2"/>
  <c r="D353" i="2" s="1"/>
  <c r="C352" i="2"/>
  <c r="D352" i="2" s="1"/>
  <c r="C351" i="2"/>
  <c r="D351" i="2" s="1"/>
  <c r="C350" i="2"/>
  <c r="D350" i="2" s="1"/>
  <c r="C349" i="2"/>
  <c r="D349" i="2" s="1"/>
  <c r="C348" i="2"/>
  <c r="D348" i="2" s="1"/>
  <c r="C347" i="2"/>
  <c r="D347" i="2" s="1"/>
  <c r="E348" i="2" s="1"/>
  <c r="C346" i="2"/>
  <c r="D346" i="2" s="1"/>
  <c r="C345" i="2"/>
  <c r="D345" i="2" s="1"/>
  <c r="C344" i="2"/>
  <c r="D344" i="2" s="1"/>
  <c r="C343" i="2"/>
  <c r="D343" i="2" s="1"/>
  <c r="C342" i="2"/>
  <c r="D342" i="2" s="1"/>
  <c r="C341" i="2"/>
  <c r="D341" i="2" s="1"/>
  <c r="H341" i="2" s="1"/>
  <c r="C340" i="2"/>
  <c r="D340" i="2" s="1"/>
  <c r="E341" i="2" s="1"/>
  <c r="C339" i="2"/>
  <c r="D339" i="2" s="1"/>
  <c r="C338" i="2"/>
  <c r="D338" i="2" s="1"/>
  <c r="C337" i="2"/>
  <c r="D337" i="2" s="1"/>
  <c r="E338" i="2" s="1"/>
  <c r="C336" i="2"/>
  <c r="D336" i="2" s="1"/>
  <c r="C335" i="2"/>
  <c r="D335" i="2" s="1"/>
  <c r="C334" i="2"/>
  <c r="D334" i="2" s="1"/>
  <c r="C333" i="2"/>
  <c r="D333" i="2" s="1"/>
  <c r="C332" i="2"/>
  <c r="D332" i="2" s="1"/>
  <c r="C331" i="2"/>
  <c r="D331" i="2" s="1"/>
  <c r="C330" i="2"/>
  <c r="D330" i="2" s="1"/>
  <c r="C329" i="2"/>
  <c r="D329" i="2" s="1"/>
  <c r="C328" i="2"/>
  <c r="D328" i="2" s="1"/>
  <c r="C327" i="2"/>
  <c r="D327" i="2" s="1"/>
  <c r="C326" i="2"/>
  <c r="D326" i="2" s="1"/>
  <c r="C325" i="2"/>
  <c r="D325" i="2" s="1"/>
  <c r="H325" i="2" s="1"/>
  <c r="C324" i="2"/>
  <c r="D324" i="2" s="1"/>
  <c r="E325" i="2" s="1"/>
  <c r="C323" i="2"/>
  <c r="D323" i="2" s="1"/>
  <c r="C322" i="2"/>
  <c r="D322" i="2" s="1"/>
  <c r="C321" i="2"/>
  <c r="D321" i="2" s="1"/>
  <c r="C320" i="2"/>
  <c r="D320" i="2" s="1"/>
  <c r="C319" i="2"/>
  <c r="D319" i="2" s="1"/>
  <c r="E320" i="2" s="1"/>
  <c r="C318" i="2"/>
  <c r="D318" i="2" s="1"/>
  <c r="C317" i="2"/>
  <c r="D317" i="2" s="1"/>
  <c r="C316" i="2"/>
  <c r="D316" i="2" s="1"/>
  <c r="H316" i="2" s="1"/>
  <c r="C315" i="2"/>
  <c r="D315" i="2" s="1"/>
  <c r="E316" i="2" s="1"/>
  <c r="C314" i="2"/>
  <c r="D314" i="2" s="1"/>
  <c r="C313" i="2"/>
  <c r="D313" i="2" s="1"/>
  <c r="C312" i="2"/>
  <c r="D312" i="2" s="1"/>
  <c r="C311" i="2"/>
  <c r="D311" i="2" s="1"/>
  <c r="C310" i="2"/>
  <c r="D310" i="2" s="1"/>
  <c r="C309" i="2"/>
  <c r="D309" i="2" s="1"/>
  <c r="H309" i="2" s="1"/>
  <c r="C308" i="2"/>
  <c r="D308" i="2" s="1"/>
  <c r="C307" i="2"/>
  <c r="D307" i="2" s="1"/>
  <c r="H307" i="2" s="1"/>
  <c r="C306" i="2"/>
  <c r="D306" i="2" s="1"/>
  <c r="E307" i="2" s="1"/>
  <c r="C305" i="2"/>
  <c r="D305" i="2" s="1"/>
  <c r="C304" i="2"/>
  <c r="D304" i="2" s="1"/>
  <c r="C303" i="2"/>
  <c r="D303" i="2" s="1"/>
  <c r="C302" i="2"/>
  <c r="D302" i="2" s="1"/>
  <c r="C301" i="2"/>
  <c r="D301" i="2" s="1"/>
  <c r="C300" i="2"/>
  <c r="D300" i="2" s="1"/>
  <c r="C299" i="2"/>
  <c r="D299" i="2" s="1"/>
  <c r="H299" i="2" s="1"/>
  <c r="C298" i="2"/>
  <c r="D298" i="2" s="1"/>
  <c r="E299" i="2" s="1"/>
  <c r="C297" i="2"/>
  <c r="D297" i="2" s="1"/>
  <c r="C296" i="2"/>
  <c r="D296" i="2" s="1"/>
  <c r="C295" i="2"/>
  <c r="D295" i="2" s="1"/>
  <c r="C294" i="2"/>
  <c r="D294" i="2" s="1"/>
  <c r="H294" i="2" s="1"/>
  <c r="C293" i="2"/>
  <c r="D293" i="2" s="1"/>
  <c r="C292" i="2"/>
  <c r="D292" i="2" s="1"/>
  <c r="C291" i="2"/>
  <c r="D291" i="2" s="1"/>
  <c r="H291" i="2" s="1"/>
  <c r="C290" i="2"/>
  <c r="D290" i="2" s="1"/>
  <c r="C289" i="2"/>
  <c r="D289" i="2" s="1"/>
  <c r="C288" i="2"/>
  <c r="D288" i="2" s="1"/>
  <c r="C287" i="2"/>
  <c r="D287" i="2" s="1"/>
  <c r="C286" i="2"/>
  <c r="D286" i="2" s="1"/>
  <c r="H286" i="2" s="1"/>
  <c r="C285" i="2"/>
  <c r="D285" i="2" s="1"/>
  <c r="C284" i="2"/>
  <c r="D284" i="2" s="1"/>
  <c r="C283" i="2"/>
  <c r="D283" i="2" s="1"/>
  <c r="H283" i="2" s="1"/>
  <c r="C282" i="2"/>
  <c r="D282" i="2" s="1"/>
  <c r="E283" i="2" s="1"/>
  <c r="C281" i="2"/>
  <c r="D281" i="2" s="1"/>
  <c r="E282" i="2" s="1"/>
  <c r="C280" i="2"/>
  <c r="D280" i="2" s="1"/>
  <c r="C279" i="2"/>
  <c r="D279" i="2" s="1"/>
  <c r="C278" i="2"/>
  <c r="D278" i="2" s="1"/>
  <c r="C277" i="2"/>
  <c r="D277" i="2" s="1"/>
  <c r="H277" i="2" s="1"/>
  <c r="C276" i="2"/>
  <c r="D276" i="2" s="1"/>
  <c r="C275" i="2"/>
  <c r="D275" i="2" s="1"/>
  <c r="H275" i="2" s="1"/>
  <c r="C274" i="2"/>
  <c r="D274" i="2" s="1"/>
  <c r="E275" i="2" s="1"/>
  <c r="C273" i="2"/>
  <c r="D273" i="2" s="1"/>
  <c r="C272" i="2"/>
  <c r="D272" i="2" s="1"/>
  <c r="C271" i="2"/>
  <c r="D271" i="2" s="1"/>
  <c r="C270" i="2"/>
  <c r="D270" i="2" s="1"/>
  <c r="C269" i="2"/>
  <c r="D269" i="2" s="1"/>
  <c r="C268" i="2"/>
  <c r="D268" i="2" s="1"/>
  <c r="C267" i="2"/>
  <c r="D267" i="2" s="1"/>
  <c r="H267" i="2" s="1"/>
  <c r="C266" i="2"/>
  <c r="D266" i="2" s="1"/>
  <c r="E267" i="2" s="1"/>
  <c r="C265" i="2"/>
  <c r="D265" i="2" s="1"/>
  <c r="C264" i="2"/>
  <c r="D264" i="2" s="1"/>
  <c r="C263" i="2"/>
  <c r="D263" i="2" s="1"/>
  <c r="C262" i="2"/>
  <c r="D262" i="2" s="1"/>
  <c r="H262" i="2" s="1"/>
  <c r="C261" i="2"/>
  <c r="D261" i="2" s="1"/>
  <c r="C260" i="2"/>
  <c r="D260" i="2" s="1"/>
  <c r="C259" i="2"/>
  <c r="D259" i="2" s="1"/>
  <c r="H259" i="2" s="1"/>
  <c r="C258" i="2"/>
  <c r="D258" i="2" s="1"/>
  <c r="E259" i="2" s="1"/>
  <c r="C257" i="2"/>
  <c r="D257" i="2" s="1"/>
  <c r="C256" i="2"/>
  <c r="D256" i="2" s="1"/>
  <c r="C255" i="2"/>
  <c r="D255" i="2" s="1"/>
  <c r="C254" i="2"/>
  <c r="D254" i="2" s="1"/>
  <c r="H254" i="2" s="1"/>
  <c r="C253" i="2"/>
  <c r="D253" i="2" s="1"/>
  <c r="H253" i="2" s="1"/>
  <c r="C252" i="2"/>
  <c r="D252" i="2" s="1"/>
  <c r="C251" i="2"/>
  <c r="D251" i="2" s="1"/>
  <c r="H251" i="2" s="1"/>
  <c r="C250" i="2"/>
  <c r="D250" i="2" s="1"/>
  <c r="C249" i="2"/>
  <c r="D249" i="2" s="1"/>
  <c r="C248" i="2"/>
  <c r="D248" i="2" s="1"/>
  <c r="C247" i="2"/>
  <c r="D247" i="2" s="1"/>
  <c r="C246" i="2"/>
  <c r="D246" i="2" s="1"/>
  <c r="C245" i="2"/>
  <c r="D245" i="2" s="1"/>
  <c r="C244" i="2"/>
  <c r="D244" i="2" s="1"/>
  <c r="C243" i="2"/>
  <c r="D243" i="2" s="1"/>
  <c r="H243" i="2" s="1"/>
  <c r="C242" i="2"/>
  <c r="D242" i="2" s="1"/>
  <c r="E243" i="2" s="1"/>
  <c r="C241" i="2"/>
  <c r="D241" i="2" s="1"/>
  <c r="C240" i="2"/>
  <c r="D240" i="2" s="1"/>
  <c r="C239" i="2"/>
  <c r="D239" i="2" s="1"/>
  <c r="C238" i="2"/>
  <c r="D238" i="2" s="1"/>
  <c r="C237" i="2"/>
  <c r="D237" i="2" s="1"/>
  <c r="C236" i="2"/>
  <c r="D236" i="2" s="1"/>
  <c r="C235" i="2"/>
  <c r="D235" i="2" s="1"/>
  <c r="H235" i="2" s="1"/>
  <c r="C234" i="2"/>
  <c r="D234" i="2" s="1"/>
  <c r="E235" i="2" s="1"/>
  <c r="C233" i="2"/>
  <c r="D233" i="2" s="1"/>
  <c r="C232" i="2"/>
  <c r="D232" i="2" s="1"/>
  <c r="C231" i="2"/>
  <c r="D231" i="2" s="1"/>
  <c r="C230" i="2"/>
  <c r="D230" i="2" s="1"/>
  <c r="H230" i="2" s="1"/>
  <c r="C229" i="2"/>
  <c r="D229" i="2" s="1"/>
  <c r="C228" i="2"/>
  <c r="D228" i="2" s="1"/>
  <c r="C227" i="2"/>
  <c r="D227" i="2" s="1"/>
  <c r="H227" i="2" s="1"/>
  <c r="C226" i="2"/>
  <c r="D226" i="2" s="1"/>
  <c r="E227" i="2" s="1"/>
  <c r="C225" i="2"/>
  <c r="D225" i="2" s="1"/>
  <c r="C224" i="2"/>
  <c r="D224" i="2" s="1"/>
  <c r="H224" i="2" s="1"/>
  <c r="C223" i="2"/>
  <c r="D223" i="2" s="1"/>
  <c r="C222" i="2"/>
  <c r="D222" i="2" s="1"/>
  <c r="C221" i="2"/>
  <c r="C220" i="2"/>
  <c r="D220" i="2" s="1"/>
  <c r="E221" i="2" s="1"/>
  <c r="C219" i="2"/>
  <c r="D219" i="2" s="1"/>
  <c r="H219" i="2" s="1"/>
  <c r="C218" i="2"/>
  <c r="D218" i="2" s="1"/>
  <c r="C217" i="2"/>
  <c r="D217" i="2" s="1"/>
  <c r="C216" i="2"/>
  <c r="D216" i="2" s="1"/>
  <c r="C215" i="2"/>
  <c r="D215" i="2" s="1"/>
  <c r="C214" i="2"/>
  <c r="D214" i="2" s="1"/>
  <c r="E215" i="2" s="1"/>
  <c r="C213" i="2"/>
  <c r="D213" i="2" s="1"/>
  <c r="E214" i="2" s="1"/>
  <c r="C212" i="2"/>
  <c r="D212" i="2" s="1"/>
  <c r="C211" i="2"/>
  <c r="D211" i="2" s="1"/>
  <c r="H211" i="2" s="1"/>
  <c r="C210" i="2"/>
  <c r="D210" i="2" s="1"/>
  <c r="C209" i="2"/>
  <c r="D209" i="2" s="1"/>
  <c r="C208" i="2"/>
  <c r="D208" i="2" s="1"/>
  <c r="H208" i="2" s="1"/>
  <c r="C207" i="2"/>
  <c r="D207" i="2" s="1"/>
  <c r="E208" i="2" s="1"/>
  <c r="C206" i="2"/>
  <c r="D206" i="2" s="1"/>
  <c r="C205" i="2"/>
  <c r="D205" i="2" s="1"/>
  <c r="H205" i="2" s="1"/>
  <c r="C204" i="2"/>
  <c r="D204" i="2" s="1"/>
  <c r="C203" i="2"/>
  <c r="D203" i="2" s="1"/>
  <c r="C202" i="2"/>
  <c r="D202" i="2" s="1"/>
  <c r="E203" i="2" s="1"/>
  <c r="C201" i="2"/>
  <c r="D201" i="2" s="1"/>
  <c r="C200" i="2"/>
  <c r="D200" i="2" s="1"/>
  <c r="C199" i="2"/>
  <c r="D199" i="2" s="1"/>
  <c r="H199" i="2" s="1"/>
  <c r="C198" i="2"/>
  <c r="D198" i="2" s="1"/>
  <c r="C197" i="2"/>
  <c r="D197" i="2" s="1"/>
  <c r="C196" i="2"/>
  <c r="D196" i="2" s="1"/>
  <c r="C195" i="2"/>
  <c r="D195" i="2" s="1"/>
  <c r="C194" i="2"/>
  <c r="D194" i="2" s="1"/>
  <c r="E195" i="2" s="1"/>
  <c r="C193" i="2"/>
  <c r="D193" i="2" s="1"/>
  <c r="C192" i="2"/>
  <c r="D192" i="2" s="1"/>
  <c r="C191" i="2"/>
  <c r="D191" i="2" s="1"/>
  <c r="H191" i="2" s="1"/>
  <c r="C190" i="2"/>
  <c r="D190" i="2" s="1"/>
  <c r="H190" i="2" s="1"/>
  <c r="C189" i="2"/>
  <c r="D189" i="2" s="1"/>
  <c r="H189" i="2" s="1"/>
  <c r="C188" i="2"/>
  <c r="D188" i="2" s="1"/>
  <c r="C187" i="2"/>
  <c r="D187" i="2" s="1"/>
  <c r="C186" i="2"/>
  <c r="D186" i="2" s="1"/>
  <c r="E187" i="2" s="1"/>
  <c r="C185" i="2"/>
  <c r="D185" i="2" s="1"/>
  <c r="C184" i="2"/>
  <c r="D184" i="2" s="1"/>
  <c r="C183" i="2"/>
  <c r="D183" i="2" s="1"/>
  <c r="H183" i="2" s="1"/>
  <c r="C182" i="2"/>
  <c r="D182" i="2" s="1"/>
  <c r="H182" i="2" s="1"/>
  <c r="C181" i="2"/>
  <c r="D181" i="2" s="1"/>
  <c r="C180" i="2"/>
  <c r="D180" i="2" s="1"/>
  <c r="C179" i="2"/>
  <c r="D179" i="2" s="1"/>
  <c r="C178" i="2"/>
  <c r="D178" i="2" s="1"/>
  <c r="E179" i="2" s="1"/>
  <c r="C177" i="2"/>
  <c r="D177" i="2" s="1"/>
  <c r="C176" i="2"/>
  <c r="D176" i="2" s="1"/>
  <c r="C175" i="2"/>
  <c r="D175" i="2" s="1"/>
  <c r="H175" i="2" s="1"/>
  <c r="C174" i="2"/>
  <c r="D174" i="2" s="1"/>
  <c r="C173" i="2"/>
  <c r="D173" i="2" s="1"/>
  <c r="H173" i="2" s="1"/>
  <c r="C172" i="2"/>
  <c r="D172" i="2" s="1"/>
  <c r="C171" i="2"/>
  <c r="D171" i="2" s="1"/>
  <c r="C170" i="2"/>
  <c r="D170" i="2" s="1"/>
  <c r="E171" i="2" s="1"/>
  <c r="C169" i="2"/>
  <c r="D169" i="2" s="1"/>
  <c r="C168" i="2"/>
  <c r="D168" i="2" s="1"/>
  <c r="C167" i="2"/>
  <c r="D167" i="2" s="1"/>
  <c r="H167" i="2" s="1"/>
  <c r="C166" i="2"/>
  <c r="D166" i="2" s="1"/>
  <c r="C165" i="2"/>
  <c r="D165" i="2" s="1"/>
  <c r="C164" i="2"/>
  <c r="D164" i="2" s="1"/>
  <c r="C163" i="2"/>
  <c r="D163" i="2" s="1"/>
  <c r="C162" i="2"/>
  <c r="D162" i="2" s="1"/>
  <c r="E163" i="2" s="1"/>
  <c r="C161" i="2"/>
  <c r="D161" i="2" s="1"/>
  <c r="C160" i="2"/>
  <c r="D160" i="2" s="1"/>
  <c r="C159" i="2"/>
  <c r="D159" i="2" s="1"/>
  <c r="H159" i="2" s="1"/>
  <c r="C158" i="2"/>
  <c r="D158" i="2" s="1"/>
  <c r="H158" i="2" s="1"/>
  <c r="C157" i="2"/>
  <c r="D157" i="2" s="1"/>
  <c r="H157" i="2" s="1"/>
  <c r="C156" i="2"/>
  <c r="D156" i="2" s="1"/>
  <c r="C155" i="2"/>
  <c r="D155" i="2" s="1"/>
  <c r="C154" i="2"/>
  <c r="D154" i="2" s="1"/>
  <c r="E155" i="2" s="1"/>
  <c r="C153" i="2"/>
  <c r="D153" i="2" s="1"/>
  <c r="E154" i="2" s="1"/>
  <c r="C152" i="2"/>
  <c r="D152" i="2" s="1"/>
  <c r="E153" i="2" s="1"/>
  <c r="C151" i="2"/>
  <c r="D151" i="2" s="1"/>
  <c r="H151" i="2" s="1"/>
  <c r="C150" i="2"/>
  <c r="D150" i="2" s="1"/>
  <c r="H150" i="2" s="1"/>
  <c r="C149" i="2"/>
  <c r="D149" i="2" s="1"/>
  <c r="C148" i="2"/>
  <c r="D148" i="2" s="1"/>
  <c r="C147" i="2"/>
  <c r="D147" i="2" s="1"/>
  <c r="C146" i="2"/>
  <c r="D146" i="2" s="1"/>
  <c r="E147" i="2" s="1"/>
  <c r="C145" i="2"/>
  <c r="D145" i="2" s="1"/>
  <c r="C144" i="2"/>
  <c r="D144" i="2" s="1"/>
  <c r="E145" i="2" s="1"/>
  <c r="C143" i="2"/>
  <c r="D143" i="2" s="1"/>
  <c r="H143" i="2" s="1"/>
  <c r="C142" i="2"/>
  <c r="D142" i="2" s="1"/>
  <c r="C141" i="2"/>
  <c r="D141" i="2" s="1"/>
  <c r="H141" i="2" s="1"/>
  <c r="C140" i="2"/>
  <c r="D140" i="2" s="1"/>
  <c r="C139" i="2"/>
  <c r="D139" i="2" s="1"/>
  <c r="C138" i="2"/>
  <c r="D138" i="2" s="1"/>
  <c r="E139" i="2" s="1"/>
  <c r="C137" i="2"/>
  <c r="D137" i="2" s="1"/>
  <c r="C136" i="2"/>
  <c r="D136" i="2" s="1"/>
  <c r="E137" i="2" s="1"/>
  <c r="C135" i="2"/>
  <c r="D135" i="2" s="1"/>
  <c r="H135" i="2" s="1"/>
  <c r="C134" i="2"/>
  <c r="D134" i="2" s="1"/>
  <c r="C133" i="2"/>
  <c r="D133" i="2" s="1"/>
  <c r="C132" i="2"/>
  <c r="D132" i="2" s="1"/>
  <c r="C131" i="2"/>
  <c r="D131" i="2" s="1"/>
  <c r="C130" i="2"/>
  <c r="D130" i="2" s="1"/>
  <c r="E131" i="2" s="1"/>
  <c r="C129" i="2"/>
  <c r="D129" i="2" s="1"/>
  <c r="E130" i="2" s="1"/>
  <c r="C128" i="2"/>
  <c r="D128" i="2" s="1"/>
  <c r="E129" i="2" s="1"/>
  <c r="C127" i="2"/>
  <c r="D127" i="2" s="1"/>
  <c r="H127" i="2" s="1"/>
  <c r="C126" i="2"/>
  <c r="D126" i="2" s="1"/>
  <c r="H126" i="2" s="1"/>
  <c r="C125" i="2"/>
  <c r="D125" i="2" s="1"/>
  <c r="H125" i="2" s="1"/>
  <c r="C124" i="2"/>
  <c r="D124" i="2" s="1"/>
  <c r="C123" i="2"/>
  <c r="D123" i="2" s="1"/>
  <c r="C122" i="2"/>
  <c r="D122" i="2" s="1"/>
  <c r="E123" i="2" s="1"/>
  <c r="C121" i="2"/>
  <c r="D121" i="2" s="1"/>
  <c r="E122" i="2" s="1"/>
  <c r="C120" i="2"/>
  <c r="D120" i="2" s="1"/>
  <c r="E121" i="2" s="1"/>
  <c r="C119" i="2"/>
  <c r="D119" i="2" s="1"/>
  <c r="H119" i="2" s="1"/>
  <c r="C118" i="2"/>
  <c r="D118" i="2" s="1"/>
  <c r="H118" i="2" s="1"/>
  <c r="C117" i="2"/>
  <c r="D117" i="2" s="1"/>
  <c r="C116" i="2"/>
  <c r="D116" i="2" s="1"/>
  <c r="C115" i="2"/>
  <c r="D115" i="2" s="1"/>
  <c r="C114" i="2"/>
  <c r="D114" i="2" s="1"/>
  <c r="E115" i="2" s="1"/>
  <c r="C113" i="2"/>
  <c r="D113" i="2" s="1"/>
  <c r="C112" i="2"/>
  <c r="D112" i="2" s="1"/>
  <c r="E113" i="2" s="1"/>
  <c r="C111" i="2"/>
  <c r="D111" i="2" s="1"/>
  <c r="C110" i="2"/>
  <c r="D110" i="2" s="1"/>
  <c r="H110" i="2" s="1"/>
  <c r="C109" i="2"/>
  <c r="D109" i="2" s="1"/>
  <c r="C108" i="2"/>
  <c r="D108" i="2" s="1"/>
  <c r="H108" i="2" s="1"/>
  <c r="C107" i="2"/>
  <c r="D107" i="2" s="1"/>
  <c r="C106" i="2"/>
  <c r="D106" i="2" s="1"/>
  <c r="E107" i="2" s="1"/>
  <c r="C105" i="2"/>
  <c r="D105" i="2" s="1"/>
  <c r="E106" i="2" s="1"/>
  <c r="C104" i="2"/>
  <c r="D104" i="2" s="1"/>
  <c r="E105" i="2" s="1"/>
  <c r="C103" i="2"/>
  <c r="D103" i="2" s="1"/>
  <c r="C102" i="2"/>
  <c r="D102" i="2" s="1"/>
  <c r="H102" i="2" s="1"/>
  <c r="C101" i="2"/>
  <c r="D101" i="2" s="1"/>
  <c r="C100" i="2"/>
  <c r="D100" i="2" s="1"/>
  <c r="C99" i="2"/>
  <c r="D99" i="2" s="1"/>
  <c r="C98" i="2"/>
  <c r="D98" i="2" s="1"/>
  <c r="E99" i="2" s="1"/>
  <c r="C97" i="2"/>
  <c r="D97" i="2" s="1"/>
  <c r="E98" i="2" s="1"/>
  <c r="C96" i="2"/>
  <c r="D96" i="2" s="1"/>
  <c r="E97" i="2" s="1"/>
  <c r="C95" i="2"/>
  <c r="D95" i="2" s="1"/>
  <c r="C94" i="2"/>
  <c r="D94" i="2" s="1"/>
  <c r="H94" i="2" s="1"/>
  <c r="C93" i="2"/>
  <c r="D93" i="2" s="1"/>
  <c r="H93" i="2" s="1"/>
  <c r="C92" i="2"/>
  <c r="D92" i="2" s="1"/>
  <c r="C91" i="2"/>
  <c r="D91" i="2" s="1"/>
  <c r="C90" i="2"/>
  <c r="D90" i="2" s="1"/>
  <c r="E91" i="2" s="1"/>
  <c r="C89" i="2"/>
  <c r="D89" i="2" s="1"/>
  <c r="C88" i="2"/>
  <c r="D88" i="2" s="1"/>
  <c r="E89" i="2" s="1"/>
  <c r="C87" i="2"/>
  <c r="D87" i="2" s="1"/>
  <c r="C86" i="2"/>
  <c r="D86" i="2" s="1"/>
  <c r="H86" i="2" s="1"/>
  <c r="C85" i="2"/>
  <c r="D85" i="2" s="1"/>
  <c r="H85" i="2" s="1"/>
  <c r="C84" i="2"/>
  <c r="D84" i="2" s="1"/>
  <c r="C83" i="2"/>
  <c r="D83" i="2" s="1"/>
  <c r="C82" i="2"/>
  <c r="D82" i="2" s="1"/>
  <c r="E83" i="2" s="1"/>
  <c r="C81" i="2"/>
  <c r="D81" i="2" s="1"/>
  <c r="E82" i="2" s="1"/>
  <c r="C80" i="2"/>
  <c r="D80" i="2" s="1"/>
  <c r="E81" i="2" s="1"/>
  <c r="C79" i="2"/>
  <c r="D79" i="2" s="1"/>
  <c r="C78" i="2"/>
  <c r="D78" i="2" s="1"/>
  <c r="H78" i="2" s="1"/>
  <c r="C77" i="2"/>
  <c r="D77" i="2" s="1"/>
  <c r="C76" i="2"/>
  <c r="D76" i="2" s="1"/>
  <c r="H76" i="2" s="1"/>
  <c r="C75" i="2"/>
  <c r="D75" i="2" s="1"/>
  <c r="C74" i="2"/>
  <c r="D74" i="2" s="1"/>
  <c r="E75" i="2" s="1"/>
  <c r="C73" i="2"/>
  <c r="D73" i="2" s="1"/>
  <c r="E74" i="2" s="1"/>
  <c r="C72" i="2"/>
  <c r="D72" i="2" s="1"/>
  <c r="E73" i="2" s="1"/>
  <c r="C71" i="2"/>
  <c r="D71" i="2" s="1"/>
  <c r="C70" i="2"/>
  <c r="D70" i="2" s="1"/>
  <c r="C69" i="2"/>
  <c r="D69" i="2" s="1"/>
  <c r="C68" i="2"/>
  <c r="D68" i="2" s="1"/>
  <c r="H68" i="2" s="1"/>
  <c r="C67" i="2"/>
  <c r="D67" i="2" s="1"/>
  <c r="C66" i="2"/>
  <c r="D66" i="2" s="1"/>
  <c r="E67" i="2" s="1"/>
  <c r="C65" i="2"/>
  <c r="D65" i="2" s="1"/>
  <c r="E66" i="2" s="1"/>
  <c r="C64" i="2"/>
  <c r="D64" i="2" s="1"/>
  <c r="E65" i="2" s="1"/>
  <c r="C63" i="2"/>
  <c r="D63" i="2" s="1"/>
  <c r="C62" i="2"/>
  <c r="D62" i="2" s="1"/>
  <c r="H62" i="2" s="1"/>
  <c r="C61" i="2"/>
  <c r="D61" i="2" s="1"/>
  <c r="C60" i="2"/>
  <c r="D60" i="2" s="1"/>
  <c r="C59" i="2"/>
  <c r="D59" i="2" s="1"/>
  <c r="C58" i="2"/>
  <c r="D58" i="2" s="1"/>
  <c r="E59" i="2" s="1"/>
  <c r="C57" i="2"/>
  <c r="D57" i="2" s="1"/>
  <c r="E58" i="2" s="1"/>
  <c r="C56" i="2"/>
  <c r="D56" i="2" s="1"/>
  <c r="E57" i="2" s="1"/>
  <c r="C55" i="2"/>
  <c r="D55" i="2" s="1"/>
  <c r="C54" i="2"/>
  <c r="D54" i="2" s="1"/>
  <c r="C53" i="2"/>
  <c r="D53" i="2" s="1"/>
  <c r="C52" i="2"/>
  <c r="D52" i="2" s="1"/>
  <c r="H52" i="2" s="1"/>
  <c r="C51" i="2"/>
  <c r="D51" i="2" s="1"/>
  <c r="C50" i="2"/>
  <c r="D50" i="2" s="1"/>
  <c r="E51" i="2" s="1"/>
  <c r="C49" i="2"/>
  <c r="D49" i="2" s="1"/>
  <c r="E50" i="2" s="1"/>
  <c r="C48" i="2"/>
  <c r="D48" i="2" s="1"/>
  <c r="E49" i="2" s="1"/>
  <c r="C47" i="2"/>
  <c r="D47" i="2" s="1"/>
  <c r="C46" i="2"/>
  <c r="D46" i="2" s="1"/>
  <c r="C45" i="2"/>
  <c r="D45" i="2" s="1"/>
  <c r="C44" i="2"/>
  <c r="D44" i="2" s="1"/>
  <c r="H44" i="2" s="1"/>
  <c r="C43" i="2"/>
  <c r="D43" i="2" s="1"/>
  <c r="C42" i="2"/>
  <c r="D42" i="2" s="1"/>
  <c r="C41" i="2"/>
  <c r="D41" i="2" s="1"/>
  <c r="E42" i="2" s="1"/>
  <c r="C40" i="2"/>
  <c r="D40" i="2" s="1"/>
  <c r="C39" i="2"/>
  <c r="D39" i="2" s="1"/>
  <c r="C38" i="2"/>
  <c r="D38" i="2" s="1"/>
  <c r="C37" i="2"/>
  <c r="D37" i="2" s="1"/>
  <c r="C36" i="2"/>
  <c r="D36" i="2" s="1"/>
  <c r="H36" i="2" s="1"/>
  <c r="C35" i="2"/>
  <c r="D35" i="2" s="1"/>
  <c r="C34" i="2"/>
  <c r="D34" i="2" s="1"/>
  <c r="C33" i="2"/>
  <c r="D33" i="2" s="1"/>
  <c r="E34" i="2" s="1"/>
  <c r="C32" i="2"/>
  <c r="D32" i="2" s="1"/>
  <c r="C31" i="2"/>
  <c r="D31" i="2" s="1"/>
  <c r="C30" i="2"/>
  <c r="D30" i="2" s="1"/>
  <c r="C29" i="2"/>
  <c r="D29" i="2" s="1"/>
  <c r="C28" i="2"/>
  <c r="D28" i="2" s="1"/>
  <c r="H28" i="2" s="1"/>
  <c r="C27" i="2"/>
  <c r="D27" i="2" s="1"/>
  <c r="C26" i="2"/>
  <c r="D26" i="2" s="1"/>
  <c r="C25" i="2"/>
  <c r="D25" i="2" s="1"/>
  <c r="E26" i="2" s="1"/>
  <c r="C24" i="2"/>
  <c r="D24" i="2" s="1"/>
  <c r="C23" i="2"/>
  <c r="D23" i="2" s="1"/>
  <c r="C22" i="2"/>
  <c r="D22" i="2" s="1"/>
  <c r="C21" i="2"/>
  <c r="D21" i="2" s="1"/>
  <c r="C20" i="2"/>
  <c r="D20" i="2" s="1"/>
  <c r="H20" i="2" s="1"/>
  <c r="C19" i="2"/>
  <c r="D19" i="2" s="1"/>
  <c r="C18" i="2"/>
  <c r="D18" i="2" s="1"/>
  <c r="C17" i="2"/>
  <c r="D17" i="2" s="1"/>
  <c r="E18" i="2" s="1"/>
  <c r="C16" i="2"/>
  <c r="D16" i="2" s="1"/>
  <c r="F15" i="2"/>
  <c r="I15" i="2" s="1"/>
  <c r="C15" i="2"/>
  <c r="D15" i="2" s="1"/>
  <c r="B11" i="2"/>
  <c r="B10" i="2"/>
  <c r="B2" i="2"/>
  <c r="B3" i="2" s="1"/>
  <c r="B1" i="2"/>
  <c r="B11" i="1"/>
  <c r="F15" i="1" s="1"/>
  <c r="B10" i="1"/>
  <c r="B2" i="1"/>
  <c r="B3" i="1" s="1"/>
  <c r="B1" i="1"/>
  <c r="D1255" i="7" l="1"/>
  <c r="H1255" i="7" s="1"/>
  <c r="D1223" i="7"/>
  <c r="H1223" i="7" s="1"/>
  <c r="D1191" i="7"/>
  <c r="H1191" i="7" s="1"/>
  <c r="D1159" i="7"/>
  <c r="H1159" i="7" s="1"/>
  <c r="D1127" i="7"/>
  <c r="H1127" i="7" s="1"/>
  <c r="D1095" i="7"/>
  <c r="H1095" i="7" s="1"/>
  <c r="D1063" i="7"/>
  <c r="H1063" i="7" s="1"/>
  <c r="D1031" i="7"/>
  <c r="H1031" i="7" s="1"/>
  <c r="D999" i="7"/>
  <c r="H999" i="7" s="1"/>
  <c r="D952" i="7"/>
  <c r="H952" i="7" s="1"/>
  <c r="D888" i="7"/>
  <c r="H888" i="7" s="1"/>
  <c r="D824" i="7"/>
  <c r="H824" i="7" s="1"/>
  <c r="D760" i="7"/>
  <c r="H760" i="7" s="1"/>
  <c r="D696" i="7"/>
  <c r="H696" i="7" s="1"/>
  <c r="D632" i="7"/>
  <c r="H632" i="7" s="1"/>
  <c r="D568" i="7"/>
  <c r="H568" i="7" s="1"/>
  <c r="D336" i="7"/>
  <c r="H336" i="7" s="1"/>
  <c r="D1248" i="7"/>
  <c r="H1248" i="7" s="1"/>
  <c r="D1216" i="7"/>
  <c r="H1216" i="7" s="1"/>
  <c r="D1184" i="7"/>
  <c r="H1184" i="7" s="1"/>
  <c r="D1152" i="7"/>
  <c r="H1152" i="7" s="1"/>
  <c r="D1120" i="7"/>
  <c r="H1120" i="7" s="1"/>
  <c r="D1088" i="7"/>
  <c r="H1088" i="7" s="1"/>
  <c r="D1056" i="7"/>
  <c r="H1056" i="7" s="1"/>
  <c r="D1024" i="7"/>
  <c r="H1024" i="7" s="1"/>
  <c r="D992" i="7"/>
  <c r="H992" i="7" s="1"/>
  <c r="D944" i="7"/>
  <c r="H944" i="7" s="1"/>
  <c r="D880" i="7"/>
  <c r="H880" i="7" s="1"/>
  <c r="D816" i="7"/>
  <c r="H816" i="7" s="1"/>
  <c r="D752" i="7"/>
  <c r="H752" i="7" s="1"/>
  <c r="D688" i="7"/>
  <c r="H688" i="7" s="1"/>
  <c r="D624" i="7"/>
  <c r="H624" i="7" s="1"/>
  <c r="D560" i="7"/>
  <c r="H560" i="7" s="1"/>
  <c r="D304" i="7"/>
  <c r="H304" i="7" s="1"/>
  <c r="D1247" i="7"/>
  <c r="H1247" i="7" s="1"/>
  <c r="D1215" i="7"/>
  <c r="H1215" i="7" s="1"/>
  <c r="D1183" i="7"/>
  <c r="H1183" i="7" s="1"/>
  <c r="D1151" i="7"/>
  <c r="H1151" i="7" s="1"/>
  <c r="D1119" i="7"/>
  <c r="H1119" i="7" s="1"/>
  <c r="D1087" i="7"/>
  <c r="H1087" i="7" s="1"/>
  <c r="D1055" i="7"/>
  <c r="H1055" i="7" s="1"/>
  <c r="D1023" i="7"/>
  <c r="H1023" i="7" s="1"/>
  <c r="D991" i="7"/>
  <c r="H991" i="7" s="1"/>
  <c r="D936" i="7"/>
  <c r="H936" i="7" s="1"/>
  <c r="D872" i="7"/>
  <c r="H872" i="7" s="1"/>
  <c r="D808" i="7"/>
  <c r="H808" i="7" s="1"/>
  <c r="D744" i="7"/>
  <c r="H744" i="7" s="1"/>
  <c r="D680" i="7"/>
  <c r="H680" i="7" s="1"/>
  <c r="D616" i="7"/>
  <c r="H616" i="7" s="1"/>
  <c r="D541" i="7"/>
  <c r="H541" i="7" s="1"/>
  <c r="D272" i="7"/>
  <c r="H272" i="7" s="1"/>
  <c r="D1272" i="7"/>
  <c r="H1272" i="7" s="1"/>
  <c r="D1240" i="7"/>
  <c r="H1240" i="7" s="1"/>
  <c r="D1208" i="7"/>
  <c r="H1208" i="7" s="1"/>
  <c r="D1176" i="7"/>
  <c r="H1176" i="7" s="1"/>
  <c r="D1144" i="7"/>
  <c r="H1144" i="7" s="1"/>
  <c r="D1112" i="7"/>
  <c r="H1112" i="7" s="1"/>
  <c r="D1080" i="7"/>
  <c r="H1080" i="7" s="1"/>
  <c r="D1048" i="7"/>
  <c r="H1048" i="7" s="1"/>
  <c r="D1016" i="7"/>
  <c r="H1016" i="7" s="1"/>
  <c r="D984" i="7"/>
  <c r="H984" i="7" s="1"/>
  <c r="D928" i="7"/>
  <c r="H928" i="7" s="1"/>
  <c r="D864" i="7"/>
  <c r="H864" i="7" s="1"/>
  <c r="D800" i="7"/>
  <c r="H800" i="7" s="1"/>
  <c r="D736" i="7"/>
  <c r="H736" i="7" s="1"/>
  <c r="D672" i="7"/>
  <c r="H672" i="7" s="1"/>
  <c r="D608" i="7"/>
  <c r="H608" i="7" s="1"/>
  <c r="D496" i="7"/>
  <c r="H496" i="7" s="1"/>
  <c r="D240" i="7"/>
  <c r="H240" i="7" s="1"/>
  <c r="D1271" i="7"/>
  <c r="H1271" i="7" s="1"/>
  <c r="D1239" i="7"/>
  <c r="H1239" i="7" s="1"/>
  <c r="D1207" i="7"/>
  <c r="H1207" i="7" s="1"/>
  <c r="D1175" i="7"/>
  <c r="H1175" i="7" s="1"/>
  <c r="D1143" i="7"/>
  <c r="H1143" i="7" s="1"/>
  <c r="D1111" i="7"/>
  <c r="H1111" i="7" s="1"/>
  <c r="D1079" i="7"/>
  <c r="H1079" i="7" s="1"/>
  <c r="D1047" i="7"/>
  <c r="H1047" i="7" s="1"/>
  <c r="D1015" i="7"/>
  <c r="H1015" i="7" s="1"/>
  <c r="D983" i="7"/>
  <c r="H983" i="7" s="1"/>
  <c r="D920" i="7"/>
  <c r="H920" i="7" s="1"/>
  <c r="D856" i="7"/>
  <c r="H856" i="7" s="1"/>
  <c r="D792" i="7"/>
  <c r="H792" i="7" s="1"/>
  <c r="D728" i="7"/>
  <c r="H728" i="7" s="1"/>
  <c r="D664" i="7"/>
  <c r="H664" i="7" s="1"/>
  <c r="D600" i="7"/>
  <c r="H600" i="7" s="1"/>
  <c r="D477" i="7"/>
  <c r="H477" i="7" s="1"/>
  <c r="D208" i="7"/>
  <c r="H208" i="7" s="1"/>
  <c r="D1264" i="7"/>
  <c r="H1264" i="7" s="1"/>
  <c r="D1232" i="7"/>
  <c r="H1232" i="7" s="1"/>
  <c r="D1200" i="7"/>
  <c r="H1200" i="7" s="1"/>
  <c r="D1168" i="7"/>
  <c r="H1168" i="7" s="1"/>
  <c r="D1136" i="7"/>
  <c r="H1136" i="7" s="1"/>
  <c r="D1104" i="7"/>
  <c r="H1104" i="7" s="1"/>
  <c r="D1072" i="7"/>
  <c r="H1072" i="7" s="1"/>
  <c r="D1040" i="7"/>
  <c r="H1040" i="7" s="1"/>
  <c r="D1008" i="7"/>
  <c r="H1008" i="7" s="1"/>
  <c r="D976" i="7"/>
  <c r="H976" i="7" s="1"/>
  <c r="D912" i="7"/>
  <c r="H912" i="7" s="1"/>
  <c r="D848" i="7"/>
  <c r="H848" i="7" s="1"/>
  <c r="D784" i="7"/>
  <c r="H784" i="7" s="1"/>
  <c r="D720" i="7"/>
  <c r="H720" i="7" s="1"/>
  <c r="D656" i="7"/>
  <c r="H656" i="7" s="1"/>
  <c r="D592" i="7"/>
  <c r="H592" i="7" s="1"/>
  <c r="D432" i="7"/>
  <c r="H432" i="7" s="1"/>
  <c r="D168" i="7"/>
  <c r="H168" i="7" s="1"/>
  <c r="D1263" i="7"/>
  <c r="H1263" i="7" s="1"/>
  <c r="D1231" i="7"/>
  <c r="H1231" i="7" s="1"/>
  <c r="D1199" i="7"/>
  <c r="H1199" i="7" s="1"/>
  <c r="D1167" i="7"/>
  <c r="H1167" i="7" s="1"/>
  <c r="D1135" i="7"/>
  <c r="H1135" i="7" s="1"/>
  <c r="D1103" i="7"/>
  <c r="H1103" i="7" s="1"/>
  <c r="D1071" i="7"/>
  <c r="H1071" i="7" s="1"/>
  <c r="D1039" i="7"/>
  <c r="H1039" i="7" s="1"/>
  <c r="D1007" i="7"/>
  <c r="H1007" i="7" s="1"/>
  <c r="D968" i="7"/>
  <c r="H968" i="7" s="1"/>
  <c r="D904" i="7"/>
  <c r="H904" i="7" s="1"/>
  <c r="D840" i="7"/>
  <c r="H840" i="7" s="1"/>
  <c r="D776" i="7"/>
  <c r="H776" i="7" s="1"/>
  <c r="D712" i="7"/>
  <c r="H712" i="7" s="1"/>
  <c r="D648" i="7"/>
  <c r="H648" i="7" s="1"/>
  <c r="D584" i="7"/>
  <c r="H584" i="7" s="1"/>
  <c r="D400" i="7"/>
  <c r="H400" i="7" s="1"/>
  <c r="D104" i="7"/>
  <c r="H104" i="7" s="1"/>
  <c r="D1256" i="7"/>
  <c r="H1256" i="7" s="1"/>
  <c r="D1224" i="7"/>
  <c r="H1224" i="7" s="1"/>
  <c r="D1192" i="7"/>
  <c r="H1192" i="7" s="1"/>
  <c r="D1160" i="7"/>
  <c r="H1160" i="7" s="1"/>
  <c r="D1128" i="7"/>
  <c r="H1128" i="7" s="1"/>
  <c r="D1096" i="7"/>
  <c r="H1096" i="7" s="1"/>
  <c r="D1064" i="7"/>
  <c r="H1064" i="7" s="1"/>
  <c r="D1032" i="7"/>
  <c r="H1032" i="7" s="1"/>
  <c r="D1000" i="7"/>
  <c r="H1000" i="7" s="1"/>
  <c r="D960" i="7"/>
  <c r="H960" i="7" s="1"/>
  <c r="D896" i="7"/>
  <c r="H896" i="7" s="1"/>
  <c r="D832" i="7"/>
  <c r="H832" i="7" s="1"/>
  <c r="D768" i="7"/>
  <c r="H768" i="7" s="1"/>
  <c r="D704" i="7"/>
  <c r="H704" i="7" s="1"/>
  <c r="D640" i="7"/>
  <c r="H640" i="7" s="1"/>
  <c r="D576" i="7"/>
  <c r="H576" i="7" s="1"/>
  <c r="D368" i="7"/>
  <c r="H368" i="7" s="1"/>
  <c r="D40" i="7"/>
  <c r="H40" i="7" s="1"/>
  <c r="H16" i="7"/>
  <c r="E560" i="7"/>
  <c r="D559" i="7"/>
  <c r="H559" i="7" s="1"/>
  <c r="E552" i="7"/>
  <c r="D551" i="7"/>
  <c r="H551" i="7" s="1"/>
  <c r="E544" i="7"/>
  <c r="D543" i="7"/>
  <c r="H543" i="7" s="1"/>
  <c r="E536" i="7"/>
  <c r="D535" i="7"/>
  <c r="H535" i="7" s="1"/>
  <c r="E528" i="7"/>
  <c r="D527" i="7"/>
  <c r="H527" i="7" s="1"/>
  <c r="E520" i="7"/>
  <c r="D519" i="7"/>
  <c r="H519" i="7" s="1"/>
  <c r="E512" i="7"/>
  <c r="D511" i="7"/>
  <c r="H511" i="7" s="1"/>
  <c r="E504" i="7"/>
  <c r="D503" i="7"/>
  <c r="H503" i="7" s="1"/>
  <c r="E496" i="7"/>
  <c r="D495" i="7"/>
  <c r="H495" i="7" s="1"/>
  <c r="E488" i="7"/>
  <c r="D487" i="7"/>
  <c r="H487" i="7" s="1"/>
  <c r="E480" i="7"/>
  <c r="D479" i="7"/>
  <c r="H479" i="7" s="1"/>
  <c r="E472" i="7"/>
  <c r="D471" i="7"/>
  <c r="H471" i="7" s="1"/>
  <c r="E464" i="7"/>
  <c r="D463" i="7"/>
  <c r="H463" i="7" s="1"/>
  <c r="E456" i="7"/>
  <c r="D455" i="7"/>
  <c r="H455" i="7" s="1"/>
  <c r="E448" i="7"/>
  <c r="D447" i="7"/>
  <c r="H447" i="7" s="1"/>
  <c r="E440" i="7"/>
  <c r="D439" i="7"/>
  <c r="H439" i="7" s="1"/>
  <c r="E432" i="7"/>
  <c r="D431" i="7"/>
  <c r="H431" i="7" s="1"/>
  <c r="E424" i="7"/>
  <c r="D423" i="7"/>
  <c r="H423" i="7" s="1"/>
  <c r="E416" i="7"/>
  <c r="D415" i="7"/>
  <c r="H415" i="7" s="1"/>
  <c r="E408" i="7"/>
  <c r="D407" i="7"/>
  <c r="H407" i="7" s="1"/>
  <c r="E400" i="7"/>
  <c r="D399" i="7"/>
  <c r="H399" i="7" s="1"/>
  <c r="E392" i="7"/>
  <c r="D391" i="7"/>
  <c r="H391" i="7" s="1"/>
  <c r="E384" i="7"/>
  <c r="D383" i="7"/>
  <c r="H383" i="7" s="1"/>
  <c r="E376" i="7"/>
  <c r="D375" i="7"/>
  <c r="H375" i="7" s="1"/>
  <c r="E368" i="7"/>
  <c r="D367" i="7"/>
  <c r="H367" i="7" s="1"/>
  <c r="E360" i="7"/>
  <c r="D359" i="7"/>
  <c r="H359" i="7" s="1"/>
  <c r="E352" i="7"/>
  <c r="D351" i="7"/>
  <c r="H351" i="7" s="1"/>
  <c r="E344" i="7"/>
  <c r="D343" i="7"/>
  <c r="H343" i="7" s="1"/>
  <c r="E336" i="7"/>
  <c r="D335" i="7"/>
  <c r="H335" i="7" s="1"/>
  <c r="E328" i="7"/>
  <c r="D327" i="7"/>
  <c r="H327" i="7" s="1"/>
  <c r="E320" i="7"/>
  <c r="D319" i="7"/>
  <c r="H319" i="7" s="1"/>
  <c r="E312" i="7"/>
  <c r="D311" i="7"/>
  <c r="H311" i="7" s="1"/>
  <c r="E304" i="7"/>
  <c r="D303" i="7"/>
  <c r="H303" i="7" s="1"/>
  <c r="E296" i="7"/>
  <c r="D295" i="7"/>
  <c r="H295" i="7" s="1"/>
  <c r="E288" i="7"/>
  <c r="D287" i="7"/>
  <c r="H287" i="7" s="1"/>
  <c r="E280" i="7"/>
  <c r="D279" i="7"/>
  <c r="H279" i="7" s="1"/>
  <c r="E272" i="7"/>
  <c r="D271" i="7"/>
  <c r="H271" i="7" s="1"/>
  <c r="E264" i="7"/>
  <c r="D263" i="7"/>
  <c r="H263" i="7" s="1"/>
  <c r="E256" i="7"/>
  <c r="D255" i="7"/>
  <c r="H255" i="7" s="1"/>
  <c r="E248" i="7"/>
  <c r="D247" i="7"/>
  <c r="H247" i="7" s="1"/>
  <c r="E240" i="7"/>
  <c r="D239" i="7"/>
  <c r="H239" i="7" s="1"/>
  <c r="E232" i="7"/>
  <c r="D231" i="7"/>
  <c r="H231" i="7" s="1"/>
  <c r="E224" i="7"/>
  <c r="D223" i="7"/>
  <c r="H223" i="7" s="1"/>
  <c r="E216" i="7"/>
  <c r="D215" i="7"/>
  <c r="H215" i="7" s="1"/>
  <c r="E208" i="7"/>
  <c r="D207" i="7"/>
  <c r="H207" i="7" s="1"/>
  <c r="E200" i="7"/>
  <c r="D199" i="7"/>
  <c r="H199" i="7" s="1"/>
  <c r="E192" i="7"/>
  <c r="D191" i="7"/>
  <c r="H191" i="7" s="1"/>
  <c r="E184" i="7"/>
  <c r="D183" i="7"/>
  <c r="H183" i="7" s="1"/>
  <c r="E176" i="7"/>
  <c r="D175" i="7"/>
  <c r="H175" i="7" s="1"/>
  <c r="E168" i="7"/>
  <c r="D167" i="7"/>
  <c r="H167" i="7" s="1"/>
  <c r="E160" i="7"/>
  <c r="D159" i="7"/>
  <c r="H159" i="7" s="1"/>
  <c r="E152" i="7"/>
  <c r="D151" i="7"/>
  <c r="H151" i="7" s="1"/>
  <c r="E144" i="7"/>
  <c r="D143" i="7"/>
  <c r="H143" i="7" s="1"/>
  <c r="E136" i="7"/>
  <c r="D135" i="7"/>
  <c r="H135" i="7" s="1"/>
  <c r="E128" i="7"/>
  <c r="D127" i="7"/>
  <c r="H127" i="7" s="1"/>
  <c r="E120" i="7"/>
  <c r="D119" i="7"/>
  <c r="H119" i="7" s="1"/>
  <c r="E112" i="7"/>
  <c r="D111" i="7"/>
  <c r="H111" i="7" s="1"/>
  <c r="E104" i="7"/>
  <c r="D103" i="7"/>
  <c r="H103" i="7" s="1"/>
  <c r="E96" i="7"/>
  <c r="D95" i="7"/>
  <c r="H95" i="7" s="1"/>
  <c r="E88" i="7"/>
  <c r="D87" i="7"/>
  <c r="H87" i="7" s="1"/>
  <c r="E80" i="7"/>
  <c r="D79" i="7"/>
  <c r="H79" i="7" s="1"/>
  <c r="E72" i="7"/>
  <c r="D71" i="7"/>
  <c r="H71" i="7" s="1"/>
  <c r="E64" i="7"/>
  <c r="D63" i="7"/>
  <c r="H63" i="7" s="1"/>
  <c r="E56" i="7"/>
  <c r="D55" i="7"/>
  <c r="H55" i="7" s="1"/>
  <c r="E48" i="7"/>
  <c r="D47" i="7"/>
  <c r="H47" i="7" s="1"/>
  <c r="E40" i="7"/>
  <c r="D39" i="7"/>
  <c r="H39" i="7" s="1"/>
  <c r="E32" i="7"/>
  <c r="D31" i="7"/>
  <c r="H31" i="7" s="1"/>
  <c r="E24" i="7"/>
  <c r="D23" i="7"/>
  <c r="H23" i="7" s="1"/>
  <c r="D1265" i="7"/>
  <c r="H1265" i="7" s="1"/>
  <c r="D1257" i="7"/>
  <c r="H1257" i="7" s="1"/>
  <c r="D1249" i="7"/>
  <c r="H1249" i="7" s="1"/>
  <c r="D1241" i="7"/>
  <c r="H1241" i="7" s="1"/>
  <c r="D1233" i="7"/>
  <c r="H1233" i="7" s="1"/>
  <c r="D1225" i="7"/>
  <c r="H1225" i="7" s="1"/>
  <c r="D1217" i="7"/>
  <c r="H1217" i="7" s="1"/>
  <c r="D1209" i="7"/>
  <c r="H1209" i="7" s="1"/>
  <c r="D1201" i="7"/>
  <c r="H1201" i="7" s="1"/>
  <c r="D1193" i="7"/>
  <c r="H1193" i="7" s="1"/>
  <c r="D1185" i="7"/>
  <c r="H1185" i="7" s="1"/>
  <c r="D1177" i="7"/>
  <c r="H1177" i="7" s="1"/>
  <c r="D1169" i="7"/>
  <c r="H1169" i="7" s="1"/>
  <c r="D1161" i="7"/>
  <c r="H1161" i="7" s="1"/>
  <c r="D1153" i="7"/>
  <c r="H1153" i="7" s="1"/>
  <c r="D1145" i="7"/>
  <c r="H1145" i="7" s="1"/>
  <c r="D1137" i="7"/>
  <c r="H1137" i="7" s="1"/>
  <c r="D1129" i="7"/>
  <c r="H1129" i="7" s="1"/>
  <c r="D1121" i="7"/>
  <c r="H1121" i="7" s="1"/>
  <c r="D1113" i="7"/>
  <c r="H1113" i="7" s="1"/>
  <c r="D1105" i="7"/>
  <c r="H1105" i="7" s="1"/>
  <c r="D1097" i="7"/>
  <c r="H1097" i="7" s="1"/>
  <c r="D1089" i="7"/>
  <c r="H1089" i="7" s="1"/>
  <c r="D1081" i="7"/>
  <c r="H1081" i="7" s="1"/>
  <c r="D1073" i="7"/>
  <c r="H1073" i="7" s="1"/>
  <c r="D1065" i="7"/>
  <c r="H1065" i="7" s="1"/>
  <c r="D1057" i="7"/>
  <c r="H1057" i="7" s="1"/>
  <c r="D1049" i="7"/>
  <c r="H1049" i="7" s="1"/>
  <c r="D1041" i="7"/>
  <c r="H1041" i="7" s="1"/>
  <c r="D1033" i="7"/>
  <c r="H1033" i="7" s="1"/>
  <c r="D1025" i="7"/>
  <c r="H1025" i="7" s="1"/>
  <c r="D1017" i="7"/>
  <c r="H1017" i="7" s="1"/>
  <c r="D1009" i="7"/>
  <c r="H1009" i="7" s="1"/>
  <c r="D1001" i="7"/>
  <c r="H1001" i="7" s="1"/>
  <c r="D993" i="7"/>
  <c r="H993" i="7" s="1"/>
  <c r="D985" i="7"/>
  <c r="H985" i="7" s="1"/>
  <c r="D977" i="7"/>
  <c r="H977" i="7" s="1"/>
  <c r="D969" i="7"/>
  <c r="H969" i="7" s="1"/>
  <c r="D961" i="7"/>
  <c r="H961" i="7" s="1"/>
  <c r="D953" i="7"/>
  <c r="H953" i="7" s="1"/>
  <c r="D945" i="7"/>
  <c r="H945" i="7" s="1"/>
  <c r="D937" i="7"/>
  <c r="H937" i="7" s="1"/>
  <c r="D929" i="7"/>
  <c r="H929" i="7" s="1"/>
  <c r="D921" i="7"/>
  <c r="H921" i="7" s="1"/>
  <c r="D913" i="7"/>
  <c r="H913" i="7" s="1"/>
  <c r="D905" i="7"/>
  <c r="H905" i="7" s="1"/>
  <c r="D897" i="7"/>
  <c r="H897" i="7" s="1"/>
  <c r="D889" i="7"/>
  <c r="H889" i="7" s="1"/>
  <c r="D881" i="7"/>
  <c r="H881" i="7" s="1"/>
  <c r="D873" i="7"/>
  <c r="H873" i="7" s="1"/>
  <c r="D865" i="7"/>
  <c r="H865" i="7" s="1"/>
  <c r="D857" i="7"/>
  <c r="H857" i="7" s="1"/>
  <c r="D849" i="7"/>
  <c r="H849" i="7" s="1"/>
  <c r="D841" i="7"/>
  <c r="H841" i="7" s="1"/>
  <c r="D833" i="7"/>
  <c r="H833" i="7" s="1"/>
  <c r="D825" i="7"/>
  <c r="H825" i="7" s="1"/>
  <c r="D817" i="7"/>
  <c r="H817" i="7" s="1"/>
  <c r="D809" i="7"/>
  <c r="H809" i="7" s="1"/>
  <c r="D801" i="7"/>
  <c r="H801" i="7" s="1"/>
  <c r="D793" i="7"/>
  <c r="H793" i="7" s="1"/>
  <c r="D785" i="7"/>
  <c r="H785" i="7" s="1"/>
  <c r="D777" i="7"/>
  <c r="H777" i="7" s="1"/>
  <c r="D769" i="7"/>
  <c r="H769" i="7" s="1"/>
  <c r="D761" i="7"/>
  <c r="H761" i="7" s="1"/>
  <c r="D753" i="7"/>
  <c r="H753" i="7" s="1"/>
  <c r="D745" i="7"/>
  <c r="H745" i="7" s="1"/>
  <c r="D737" i="7"/>
  <c r="H737" i="7" s="1"/>
  <c r="D729" i="7"/>
  <c r="H729" i="7" s="1"/>
  <c r="D721" i="7"/>
  <c r="H721" i="7" s="1"/>
  <c r="D713" i="7"/>
  <c r="H713" i="7" s="1"/>
  <c r="D705" i="7"/>
  <c r="H705" i="7" s="1"/>
  <c r="D697" i="7"/>
  <c r="H697" i="7" s="1"/>
  <c r="D689" i="7"/>
  <c r="H689" i="7" s="1"/>
  <c r="D681" i="7"/>
  <c r="H681" i="7" s="1"/>
  <c r="D673" i="7"/>
  <c r="H673" i="7" s="1"/>
  <c r="D665" i="7"/>
  <c r="H665" i="7" s="1"/>
  <c r="D657" i="7"/>
  <c r="H657" i="7" s="1"/>
  <c r="D649" i="7"/>
  <c r="H649" i="7" s="1"/>
  <c r="D641" i="7"/>
  <c r="H641" i="7" s="1"/>
  <c r="D633" i="7"/>
  <c r="H633" i="7" s="1"/>
  <c r="D625" i="7"/>
  <c r="H625" i="7" s="1"/>
  <c r="D617" i="7"/>
  <c r="H617" i="7" s="1"/>
  <c r="D609" i="7"/>
  <c r="H609" i="7" s="1"/>
  <c r="D601" i="7"/>
  <c r="H601" i="7" s="1"/>
  <c r="D593" i="7"/>
  <c r="H593" i="7" s="1"/>
  <c r="D585" i="7"/>
  <c r="H585" i="7" s="1"/>
  <c r="D577" i="7"/>
  <c r="H577" i="7" s="1"/>
  <c r="D569" i="7"/>
  <c r="H569" i="7" s="1"/>
  <c r="D561" i="7"/>
  <c r="H561" i="7" s="1"/>
  <c r="D542" i="7"/>
  <c r="H542" i="7" s="1"/>
  <c r="D520" i="7"/>
  <c r="H520" i="7" s="1"/>
  <c r="D501" i="7"/>
  <c r="H501" i="7" s="1"/>
  <c r="D478" i="7"/>
  <c r="H478" i="7" s="1"/>
  <c r="D456" i="7"/>
  <c r="H456" i="7" s="1"/>
  <c r="D437" i="7"/>
  <c r="H437" i="7" s="1"/>
  <c r="D405" i="7"/>
  <c r="H405" i="7" s="1"/>
  <c r="D373" i="7"/>
  <c r="H373" i="7" s="1"/>
  <c r="D341" i="7"/>
  <c r="H341" i="7" s="1"/>
  <c r="D309" i="7"/>
  <c r="H309" i="7" s="1"/>
  <c r="D277" i="7"/>
  <c r="H277" i="7" s="1"/>
  <c r="D245" i="7"/>
  <c r="H245" i="7" s="1"/>
  <c r="D213" i="7"/>
  <c r="H213" i="7" s="1"/>
  <c r="D176" i="7"/>
  <c r="H176" i="7" s="1"/>
  <c r="D112" i="7"/>
  <c r="H112" i="7" s="1"/>
  <c r="D48" i="7"/>
  <c r="H48" i="7" s="1"/>
  <c r="E431" i="7"/>
  <c r="D430" i="7"/>
  <c r="H430" i="7" s="1"/>
  <c r="E423" i="7"/>
  <c r="D422" i="7"/>
  <c r="H422" i="7" s="1"/>
  <c r="E415" i="7"/>
  <c r="D414" i="7"/>
  <c r="H414" i="7" s="1"/>
  <c r="E407" i="7"/>
  <c r="D406" i="7"/>
  <c r="H406" i="7" s="1"/>
  <c r="E399" i="7"/>
  <c r="D398" i="7"/>
  <c r="H398" i="7" s="1"/>
  <c r="E391" i="7"/>
  <c r="D390" i="7"/>
  <c r="H390" i="7" s="1"/>
  <c r="E383" i="7"/>
  <c r="D382" i="7"/>
  <c r="H382" i="7" s="1"/>
  <c r="E375" i="7"/>
  <c r="D374" i="7"/>
  <c r="H374" i="7" s="1"/>
  <c r="E367" i="7"/>
  <c r="D366" i="7"/>
  <c r="H366" i="7" s="1"/>
  <c r="E359" i="7"/>
  <c r="D358" i="7"/>
  <c r="H358" i="7" s="1"/>
  <c r="E351" i="7"/>
  <c r="D350" i="7"/>
  <c r="H350" i="7" s="1"/>
  <c r="E343" i="7"/>
  <c r="D342" i="7"/>
  <c r="H342" i="7" s="1"/>
  <c r="E335" i="7"/>
  <c r="D334" i="7"/>
  <c r="H334" i="7" s="1"/>
  <c r="E327" i="7"/>
  <c r="D326" i="7"/>
  <c r="H326" i="7" s="1"/>
  <c r="E319" i="7"/>
  <c r="D318" i="7"/>
  <c r="H318" i="7" s="1"/>
  <c r="E311" i="7"/>
  <c r="D310" i="7"/>
  <c r="H310" i="7" s="1"/>
  <c r="E303" i="7"/>
  <c r="D302" i="7"/>
  <c r="H302" i="7" s="1"/>
  <c r="E295" i="7"/>
  <c r="D294" i="7"/>
  <c r="H294" i="7" s="1"/>
  <c r="E287" i="7"/>
  <c r="D286" i="7"/>
  <c r="H286" i="7" s="1"/>
  <c r="E279" i="7"/>
  <c r="D278" i="7"/>
  <c r="H278" i="7" s="1"/>
  <c r="E271" i="7"/>
  <c r="D270" i="7"/>
  <c r="H270" i="7" s="1"/>
  <c r="E263" i="7"/>
  <c r="D262" i="7"/>
  <c r="H262" i="7" s="1"/>
  <c r="E255" i="7"/>
  <c r="D254" i="7"/>
  <c r="H254" i="7" s="1"/>
  <c r="E247" i="7"/>
  <c r="D246" i="7"/>
  <c r="H246" i="7" s="1"/>
  <c r="E239" i="7"/>
  <c r="D238" i="7"/>
  <c r="H238" i="7" s="1"/>
  <c r="E231" i="7"/>
  <c r="D230" i="7"/>
  <c r="H230" i="7" s="1"/>
  <c r="E223" i="7"/>
  <c r="D222" i="7"/>
  <c r="H222" i="7" s="1"/>
  <c r="E215" i="7"/>
  <c r="D214" i="7"/>
  <c r="H214" i="7" s="1"/>
  <c r="E207" i="7"/>
  <c r="D206" i="7"/>
  <c r="H206" i="7" s="1"/>
  <c r="E199" i="7"/>
  <c r="D198" i="7"/>
  <c r="H198" i="7" s="1"/>
  <c r="E191" i="7"/>
  <c r="D190" i="7"/>
  <c r="H190" i="7" s="1"/>
  <c r="E183" i="7"/>
  <c r="D182" i="7"/>
  <c r="H182" i="7" s="1"/>
  <c r="E175" i="7"/>
  <c r="D174" i="7"/>
  <c r="H174" i="7" s="1"/>
  <c r="E167" i="7"/>
  <c r="D166" i="7"/>
  <c r="H166" i="7" s="1"/>
  <c r="E159" i="7"/>
  <c r="D158" i="7"/>
  <c r="H158" i="7" s="1"/>
  <c r="E151" i="7"/>
  <c r="D150" i="7"/>
  <c r="H150" i="7" s="1"/>
  <c r="E143" i="7"/>
  <c r="D142" i="7"/>
  <c r="H142" i="7" s="1"/>
  <c r="E135" i="7"/>
  <c r="D134" i="7"/>
  <c r="H134" i="7" s="1"/>
  <c r="E127" i="7"/>
  <c r="D126" i="7"/>
  <c r="H126" i="7" s="1"/>
  <c r="E119" i="7"/>
  <c r="D118" i="7"/>
  <c r="H118" i="7" s="1"/>
  <c r="E111" i="7"/>
  <c r="D110" i="7"/>
  <c r="H110" i="7" s="1"/>
  <c r="E103" i="7"/>
  <c r="D102" i="7"/>
  <c r="H102" i="7" s="1"/>
  <c r="E95" i="7"/>
  <c r="D94" i="7"/>
  <c r="H94" i="7" s="1"/>
  <c r="E87" i="7"/>
  <c r="D86" i="7"/>
  <c r="H86" i="7" s="1"/>
  <c r="E79" i="7"/>
  <c r="D78" i="7"/>
  <c r="H78" i="7" s="1"/>
  <c r="E71" i="7"/>
  <c r="D70" i="7"/>
  <c r="H70" i="7" s="1"/>
  <c r="E63" i="7"/>
  <c r="D62" i="7"/>
  <c r="H62" i="7" s="1"/>
  <c r="E55" i="7"/>
  <c r="D54" i="7"/>
  <c r="H54" i="7" s="1"/>
  <c r="E47" i="7"/>
  <c r="D46" i="7"/>
  <c r="H46" i="7" s="1"/>
  <c r="E39" i="7"/>
  <c r="D38" i="7"/>
  <c r="H38" i="7" s="1"/>
  <c r="E31" i="7"/>
  <c r="D30" i="7"/>
  <c r="H30" i="7" s="1"/>
  <c r="E23" i="7"/>
  <c r="D22" i="7"/>
  <c r="H22" i="7" s="1"/>
  <c r="D518" i="7"/>
  <c r="H518" i="7" s="1"/>
  <c r="D454" i="7"/>
  <c r="H454" i="7" s="1"/>
  <c r="E182" i="7"/>
  <c r="D181" i="7"/>
  <c r="H181" i="7" s="1"/>
  <c r="E174" i="7"/>
  <c r="D173" i="7"/>
  <c r="H173" i="7" s="1"/>
  <c r="E166" i="7"/>
  <c r="D165" i="7"/>
  <c r="H165" i="7" s="1"/>
  <c r="E158" i="7"/>
  <c r="D157" i="7"/>
  <c r="H157" i="7" s="1"/>
  <c r="E150" i="7"/>
  <c r="D149" i="7"/>
  <c r="H149" i="7" s="1"/>
  <c r="E142" i="7"/>
  <c r="D141" i="7"/>
  <c r="H141" i="7" s="1"/>
  <c r="E134" i="7"/>
  <c r="D133" i="7"/>
  <c r="H133" i="7" s="1"/>
  <c r="E126" i="7"/>
  <c r="D125" i="7"/>
  <c r="H125" i="7" s="1"/>
  <c r="E118" i="7"/>
  <c r="D117" i="7"/>
  <c r="H117" i="7" s="1"/>
  <c r="E110" i="7"/>
  <c r="D109" i="7"/>
  <c r="H109" i="7" s="1"/>
  <c r="E102" i="7"/>
  <c r="D101" i="7"/>
  <c r="H101" i="7" s="1"/>
  <c r="E94" i="7"/>
  <c r="D93" i="7"/>
  <c r="H93" i="7" s="1"/>
  <c r="E86" i="7"/>
  <c r="D85" i="7"/>
  <c r="H85" i="7" s="1"/>
  <c r="E78" i="7"/>
  <c r="D77" i="7"/>
  <c r="H77" i="7" s="1"/>
  <c r="E70" i="7"/>
  <c r="D69" i="7"/>
  <c r="H69" i="7" s="1"/>
  <c r="E62" i="7"/>
  <c r="D61" i="7"/>
  <c r="H61" i="7" s="1"/>
  <c r="E54" i="7"/>
  <c r="D53" i="7"/>
  <c r="H53" i="7" s="1"/>
  <c r="E46" i="7"/>
  <c r="D45" i="7"/>
  <c r="H45" i="7" s="1"/>
  <c r="E38" i="7"/>
  <c r="D37" i="7"/>
  <c r="H37" i="7" s="1"/>
  <c r="E30" i="7"/>
  <c r="D29" i="7"/>
  <c r="H29" i="7" s="1"/>
  <c r="E22" i="7"/>
  <c r="D21" i="7"/>
  <c r="H21" i="7" s="1"/>
  <c r="D975" i="7"/>
  <c r="H975" i="7" s="1"/>
  <c r="D967" i="7"/>
  <c r="H967" i="7" s="1"/>
  <c r="D959" i="7"/>
  <c r="H959" i="7" s="1"/>
  <c r="D951" i="7"/>
  <c r="H951" i="7" s="1"/>
  <c r="D943" i="7"/>
  <c r="H943" i="7" s="1"/>
  <c r="D935" i="7"/>
  <c r="H935" i="7" s="1"/>
  <c r="D927" i="7"/>
  <c r="H927" i="7" s="1"/>
  <c r="D919" i="7"/>
  <c r="H919" i="7" s="1"/>
  <c r="D911" i="7"/>
  <c r="H911" i="7" s="1"/>
  <c r="D903" i="7"/>
  <c r="H903" i="7" s="1"/>
  <c r="D895" i="7"/>
  <c r="H895" i="7" s="1"/>
  <c r="D887" i="7"/>
  <c r="H887" i="7" s="1"/>
  <c r="D879" i="7"/>
  <c r="H879" i="7" s="1"/>
  <c r="D871" i="7"/>
  <c r="H871" i="7" s="1"/>
  <c r="D863" i="7"/>
  <c r="H863" i="7" s="1"/>
  <c r="D855" i="7"/>
  <c r="H855" i="7" s="1"/>
  <c r="D847" i="7"/>
  <c r="H847" i="7" s="1"/>
  <c r="D839" i="7"/>
  <c r="H839" i="7" s="1"/>
  <c r="D831" i="7"/>
  <c r="H831" i="7" s="1"/>
  <c r="D823" i="7"/>
  <c r="H823" i="7" s="1"/>
  <c r="D815" i="7"/>
  <c r="H815" i="7" s="1"/>
  <c r="D807" i="7"/>
  <c r="H807" i="7" s="1"/>
  <c r="D799" i="7"/>
  <c r="H799" i="7" s="1"/>
  <c r="D791" i="7"/>
  <c r="H791" i="7" s="1"/>
  <c r="D783" i="7"/>
  <c r="H783" i="7" s="1"/>
  <c r="D775" i="7"/>
  <c r="H775" i="7" s="1"/>
  <c r="D767" i="7"/>
  <c r="H767" i="7" s="1"/>
  <c r="D759" i="7"/>
  <c r="H759" i="7" s="1"/>
  <c r="D751" i="7"/>
  <c r="H751" i="7" s="1"/>
  <c r="D743" i="7"/>
  <c r="H743" i="7" s="1"/>
  <c r="D735" i="7"/>
  <c r="H735" i="7" s="1"/>
  <c r="D727" i="7"/>
  <c r="H727" i="7" s="1"/>
  <c r="D719" i="7"/>
  <c r="H719" i="7" s="1"/>
  <c r="D711" i="7"/>
  <c r="H711" i="7" s="1"/>
  <c r="D703" i="7"/>
  <c r="H703" i="7" s="1"/>
  <c r="D695" i="7"/>
  <c r="H695" i="7" s="1"/>
  <c r="D687" i="7"/>
  <c r="H687" i="7" s="1"/>
  <c r="D679" i="7"/>
  <c r="H679" i="7" s="1"/>
  <c r="D671" i="7"/>
  <c r="H671" i="7" s="1"/>
  <c r="D663" i="7"/>
  <c r="H663" i="7" s="1"/>
  <c r="D655" i="7"/>
  <c r="H655" i="7" s="1"/>
  <c r="D647" i="7"/>
  <c r="H647" i="7" s="1"/>
  <c r="D639" i="7"/>
  <c r="H639" i="7" s="1"/>
  <c r="D631" i="7"/>
  <c r="H631" i="7" s="1"/>
  <c r="D623" i="7"/>
  <c r="H623" i="7" s="1"/>
  <c r="D615" i="7"/>
  <c r="H615" i="7" s="1"/>
  <c r="D607" i="7"/>
  <c r="H607" i="7" s="1"/>
  <c r="D599" i="7"/>
  <c r="H599" i="7" s="1"/>
  <c r="D591" i="7"/>
  <c r="H591" i="7" s="1"/>
  <c r="D583" i="7"/>
  <c r="H583" i="7" s="1"/>
  <c r="D575" i="7"/>
  <c r="H575" i="7" s="1"/>
  <c r="D567" i="7"/>
  <c r="H567" i="7" s="1"/>
  <c r="D558" i="7"/>
  <c r="H558" i="7" s="1"/>
  <c r="D536" i="7"/>
  <c r="H536" i="7" s="1"/>
  <c r="D517" i="7"/>
  <c r="H517" i="7" s="1"/>
  <c r="D494" i="7"/>
  <c r="H494" i="7" s="1"/>
  <c r="D472" i="7"/>
  <c r="H472" i="7" s="1"/>
  <c r="D453" i="7"/>
  <c r="H453" i="7" s="1"/>
  <c r="D429" i="7"/>
  <c r="H429" i="7" s="1"/>
  <c r="D397" i="7"/>
  <c r="H397" i="7" s="1"/>
  <c r="D365" i="7"/>
  <c r="H365" i="7" s="1"/>
  <c r="D333" i="7"/>
  <c r="H333" i="7" s="1"/>
  <c r="D301" i="7"/>
  <c r="H301" i="7" s="1"/>
  <c r="D269" i="7"/>
  <c r="H269" i="7" s="1"/>
  <c r="D237" i="7"/>
  <c r="H237" i="7" s="1"/>
  <c r="D205" i="7"/>
  <c r="H205" i="7" s="1"/>
  <c r="D160" i="7"/>
  <c r="H160" i="7" s="1"/>
  <c r="D96" i="7"/>
  <c r="H96" i="7" s="1"/>
  <c r="D32" i="7"/>
  <c r="H32" i="7" s="1"/>
  <c r="E557" i="7"/>
  <c r="D556" i="7"/>
  <c r="H556" i="7" s="1"/>
  <c r="E549" i="7"/>
  <c r="D548" i="7"/>
  <c r="H548" i="7" s="1"/>
  <c r="E541" i="7"/>
  <c r="D540" i="7"/>
  <c r="H540" i="7" s="1"/>
  <c r="E533" i="7"/>
  <c r="D532" i="7"/>
  <c r="H532" i="7" s="1"/>
  <c r="E525" i="7"/>
  <c r="D524" i="7"/>
  <c r="H524" i="7" s="1"/>
  <c r="E517" i="7"/>
  <c r="D516" i="7"/>
  <c r="H516" i="7" s="1"/>
  <c r="E509" i="7"/>
  <c r="D508" i="7"/>
  <c r="H508" i="7" s="1"/>
  <c r="E501" i="7"/>
  <c r="D500" i="7"/>
  <c r="H500" i="7" s="1"/>
  <c r="E493" i="7"/>
  <c r="D492" i="7"/>
  <c r="H492" i="7" s="1"/>
  <c r="E485" i="7"/>
  <c r="D484" i="7"/>
  <c r="H484" i="7" s="1"/>
  <c r="E477" i="7"/>
  <c r="D476" i="7"/>
  <c r="H476" i="7" s="1"/>
  <c r="E469" i="7"/>
  <c r="D468" i="7"/>
  <c r="H468" i="7" s="1"/>
  <c r="E461" i="7"/>
  <c r="D460" i="7"/>
  <c r="H460" i="7" s="1"/>
  <c r="E453" i="7"/>
  <c r="D452" i="7"/>
  <c r="H452" i="7" s="1"/>
  <c r="E445" i="7"/>
  <c r="D444" i="7"/>
  <c r="H444" i="7" s="1"/>
  <c r="E437" i="7"/>
  <c r="D436" i="7"/>
  <c r="H436" i="7" s="1"/>
  <c r="E429" i="7"/>
  <c r="D428" i="7"/>
  <c r="H428" i="7" s="1"/>
  <c r="E421" i="7"/>
  <c r="D420" i="7"/>
  <c r="H420" i="7" s="1"/>
  <c r="E413" i="7"/>
  <c r="D412" i="7"/>
  <c r="H412" i="7" s="1"/>
  <c r="E405" i="7"/>
  <c r="D404" i="7"/>
  <c r="H404" i="7" s="1"/>
  <c r="E397" i="7"/>
  <c r="D396" i="7"/>
  <c r="H396" i="7" s="1"/>
  <c r="E389" i="7"/>
  <c r="D388" i="7"/>
  <c r="H388" i="7" s="1"/>
  <c r="E381" i="7"/>
  <c r="D380" i="7"/>
  <c r="H380" i="7" s="1"/>
  <c r="E373" i="7"/>
  <c r="D372" i="7"/>
  <c r="H372" i="7" s="1"/>
  <c r="E365" i="7"/>
  <c r="D364" i="7"/>
  <c r="H364" i="7" s="1"/>
  <c r="E357" i="7"/>
  <c r="D356" i="7"/>
  <c r="H356" i="7" s="1"/>
  <c r="E349" i="7"/>
  <c r="D348" i="7"/>
  <c r="H348" i="7" s="1"/>
  <c r="E341" i="7"/>
  <c r="D340" i="7"/>
  <c r="H340" i="7" s="1"/>
  <c r="E333" i="7"/>
  <c r="D332" i="7"/>
  <c r="H332" i="7" s="1"/>
  <c r="E325" i="7"/>
  <c r="D324" i="7"/>
  <c r="H324" i="7" s="1"/>
  <c r="E317" i="7"/>
  <c r="D316" i="7"/>
  <c r="H316" i="7" s="1"/>
  <c r="E309" i="7"/>
  <c r="D308" i="7"/>
  <c r="H308" i="7" s="1"/>
  <c r="E301" i="7"/>
  <c r="D300" i="7"/>
  <c r="H300" i="7" s="1"/>
  <c r="E293" i="7"/>
  <c r="D292" i="7"/>
  <c r="H292" i="7" s="1"/>
  <c r="E285" i="7"/>
  <c r="D284" i="7"/>
  <c r="H284" i="7" s="1"/>
  <c r="E277" i="7"/>
  <c r="D276" i="7"/>
  <c r="H276" i="7" s="1"/>
  <c r="E269" i="7"/>
  <c r="D268" i="7"/>
  <c r="H268" i="7" s="1"/>
  <c r="E261" i="7"/>
  <c r="D260" i="7"/>
  <c r="H260" i="7" s="1"/>
  <c r="E253" i="7"/>
  <c r="D252" i="7"/>
  <c r="H252" i="7" s="1"/>
  <c r="E245" i="7"/>
  <c r="D244" i="7"/>
  <c r="H244" i="7" s="1"/>
  <c r="E237" i="7"/>
  <c r="D236" i="7"/>
  <c r="H236" i="7" s="1"/>
  <c r="E229" i="7"/>
  <c r="D228" i="7"/>
  <c r="H228" i="7" s="1"/>
  <c r="E221" i="7"/>
  <c r="D220" i="7"/>
  <c r="H220" i="7" s="1"/>
  <c r="E213" i="7"/>
  <c r="D212" i="7"/>
  <c r="H212" i="7" s="1"/>
  <c r="E205" i="7"/>
  <c r="D204" i="7"/>
  <c r="H204" i="7" s="1"/>
  <c r="E197" i="7"/>
  <c r="D196" i="7"/>
  <c r="H196" i="7" s="1"/>
  <c r="E189" i="7"/>
  <c r="D188" i="7"/>
  <c r="H188" i="7" s="1"/>
  <c r="E181" i="7"/>
  <c r="D180" i="7"/>
  <c r="H180" i="7" s="1"/>
  <c r="E173" i="7"/>
  <c r="D172" i="7"/>
  <c r="H172" i="7" s="1"/>
  <c r="E165" i="7"/>
  <c r="D164" i="7"/>
  <c r="H164" i="7" s="1"/>
  <c r="E157" i="7"/>
  <c r="D156" i="7"/>
  <c r="H156" i="7" s="1"/>
  <c r="E149" i="7"/>
  <c r="D148" i="7"/>
  <c r="H148" i="7" s="1"/>
  <c r="E141" i="7"/>
  <c r="D140" i="7"/>
  <c r="H140" i="7" s="1"/>
  <c r="E133" i="7"/>
  <c r="D132" i="7"/>
  <c r="H132" i="7" s="1"/>
  <c r="E125" i="7"/>
  <c r="D124" i="7"/>
  <c r="H124" i="7" s="1"/>
  <c r="E117" i="7"/>
  <c r="D116" i="7"/>
  <c r="H116" i="7" s="1"/>
  <c r="E109" i="7"/>
  <c r="D108" i="7"/>
  <c r="H108" i="7" s="1"/>
  <c r="E101" i="7"/>
  <c r="D100" i="7"/>
  <c r="H100" i="7" s="1"/>
  <c r="E93" i="7"/>
  <c r="D92" i="7"/>
  <c r="H92" i="7" s="1"/>
  <c r="E85" i="7"/>
  <c r="D84" i="7"/>
  <c r="H84" i="7" s="1"/>
  <c r="E77" i="7"/>
  <c r="D76" i="7"/>
  <c r="H76" i="7" s="1"/>
  <c r="E69" i="7"/>
  <c r="D68" i="7"/>
  <c r="H68" i="7" s="1"/>
  <c r="E61" i="7"/>
  <c r="D60" i="7"/>
  <c r="H60" i="7" s="1"/>
  <c r="E53" i="7"/>
  <c r="D52" i="7"/>
  <c r="H52" i="7" s="1"/>
  <c r="E45" i="7"/>
  <c r="D44" i="7"/>
  <c r="H44" i="7" s="1"/>
  <c r="E37" i="7"/>
  <c r="D36" i="7"/>
  <c r="H36" i="7" s="1"/>
  <c r="E29" i="7"/>
  <c r="D28" i="7"/>
  <c r="H28" i="7" s="1"/>
  <c r="E21" i="7"/>
  <c r="D20" i="7"/>
  <c r="H20" i="7" s="1"/>
  <c r="D1270" i="7"/>
  <c r="H1270" i="7" s="1"/>
  <c r="D1262" i="7"/>
  <c r="H1262" i="7" s="1"/>
  <c r="D1254" i="7"/>
  <c r="H1254" i="7" s="1"/>
  <c r="D1246" i="7"/>
  <c r="H1246" i="7" s="1"/>
  <c r="D1238" i="7"/>
  <c r="H1238" i="7" s="1"/>
  <c r="D1230" i="7"/>
  <c r="H1230" i="7" s="1"/>
  <c r="D1222" i="7"/>
  <c r="H1222" i="7" s="1"/>
  <c r="D1214" i="7"/>
  <c r="H1214" i="7" s="1"/>
  <c r="D1206" i="7"/>
  <c r="H1206" i="7" s="1"/>
  <c r="D1198" i="7"/>
  <c r="H1198" i="7" s="1"/>
  <c r="D1190" i="7"/>
  <c r="H1190" i="7" s="1"/>
  <c r="D1182" i="7"/>
  <c r="H1182" i="7" s="1"/>
  <c r="D1174" i="7"/>
  <c r="H1174" i="7" s="1"/>
  <c r="D1166" i="7"/>
  <c r="H1166" i="7" s="1"/>
  <c r="D1158" i="7"/>
  <c r="H1158" i="7" s="1"/>
  <c r="D1150" i="7"/>
  <c r="H1150" i="7" s="1"/>
  <c r="D1142" i="7"/>
  <c r="H1142" i="7" s="1"/>
  <c r="D1134" i="7"/>
  <c r="H1134" i="7" s="1"/>
  <c r="D1126" i="7"/>
  <c r="H1126" i="7" s="1"/>
  <c r="D1118" i="7"/>
  <c r="H1118" i="7" s="1"/>
  <c r="D1110" i="7"/>
  <c r="H1110" i="7" s="1"/>
  <c r="D1102" i="7"/>
  <c r="H1102" i="7" s="1"/>
  <c r="D1094" i="7"/>
  <c r="H1094" i="7" s="1"/>
  <c r="D1086" i="7"/>
  <c r="H1086" i="7" s="1"/>
  <c r="D1078" i="7"/>
  <c r="H1078" i="7" s="1"/>
  <c r="D1070" i="7"/>
  <c r="H1070" i="7" s="1"/>
  <c r="D1062" i="7"/>
  <c r="H1062" i="7" s="1"/>
  <c r="D1054" i="7"/>
  <c r="H1054" i="7" s="1"/>
  <c r="D1046" i="7"/>
  <c r="H1046" i="7" s="1"/>
  <c r="D1038" i="7"/>
  <c r="H1038" i="7" s="1"/>
  <c r="D1030" i="7"/>
  <c r="H1030" i="7" s="1"/>
  <c r="D1022" i="7"/>
  <c r="H1022" i="7" s="1"/>
  <c r="D1014" i="7"/>
  <c r="H1014" i="7" s="1"/>
  <c r="D1006" i="7"/>
  <c r="H1006" i="7" s="1"/>
  <c r="D998" i="7"/>
  <c r="H998" i="7" s="1"/>
  <c r="D990" i="7"/>
  <c r="H990" i="7" s="1"/>
  <c r="D982" i="7"/>
  <c r="H982" i="7" s="1"/>
  <c r="D974" i="7"/>
  <c r="H974" i="7" s="1"/>
  <c r="D966" i="7"/>
  <c r="H966" i="7" s="1"/>
  <c r="D958" i="7"/>
  <c r="H958" i="7" s="1"/>
  <c r="D950" i="7"/>
  <c r="H950" i="7" s="1"/>
  <c r="D942" i="7"/>
  <c r="H942" i="7" s="1"/>
  <c r="D934" i="7"/>
  <c r="H934" i="7" s="1"/>
  <c r="D926" i="7"/>
  <c r="H926" i="7" s="1"/>
  <c r="D918" i="7"/>
  <c r="H918" i="7" s="1"/>
  <c r="D910" i="7"/>
  <c r="H910" i="7" s="1"/>
  <c r="D902" i="7"/>
  <c r="H902" i="7" s="1"/>
  <c r="D894" i="7"/>
  <c r="H894" i="7" s="1"/>
  <c r="D886" i="7"/>
  <c r="H886" i="7" s="1"/>
  <c r="D878" i="7"/>
  <c r="H878" i="7" s="1"/>
  <c r="D870" i="7"/>
  <c r="H870" i="7" s="1"/>
  <c r="D862" i="7"/>
  <c r="H862" i="7" s="1"/>
  <c r="D854" i="7"/>
  <c r="H854" i="7" s="1"/>
  <c r="D846" i="7"/>
  <c r="H846" i="7" s="1"/>
  <c r="D838" i="7"/>
  <c r="H838" i="7" s="1"/>
  <c r="D830" i="7"/>
  <c r="H830" i="7" s="1"/>
  <c r="D822" i="7"/>
  <c r="H822" i="7" s="1"/>
  <c r="D814" i="7"/>
  <c r="H814" i="7" s="1"/>
  <c r="D806" i="7"/>
  <c r="H806" i="7" s="1"/>
  <c r="D798" i="7"/>
  <c r="H798" i="7" s="1"/>
  <c r="D790" i="7"/>
  <c r="H790" i="7" s="1"/>
  <c r="D782" i="7"/>
  <c r="H782" i="7" s="1"/>
  <c r="D774" i="7"/>
  <c r="H774" i="7" s="1"/>
  <c r="D766" i="7"/>
  <c r="H766" i="7" s="1"/>
  <c r="D758" i="7"/>
  <c r="H758" i="7" s="1"/>
  <c r="D750" i="7"/>
  <c r="H750" i="7" s="1"/>
  <c r="D742" i="7"/>
  <c r="H742" i="7" s="1"/>
  <c r="D734" i="7"/>
  <c r="H734" i="7" s="1"/>
  <c r="D726" i="7"/>
  <c r="H726" i="7" s="1"/>
  <c r="D718" i="7"/>
  <c r="H718" i="7" s="1"/>
  <c r="D710" i="7"/>
  <c r="H710" i="7" s="1"/>
  <c r="D702" i="7"/>
  <c r="H702" i="7" s="1"/>
  <c r="D694" i="7"/>
  <c r="H694" i="7" s="1"/>
  <c r="D686" i="7"/>
  <c r="H686" i="7" s="1"/>
  <c r="D678" i="7"/>
  <c r="H678" i="7" s="1"/>
  <c r="D670" i="7"/>
  <c r="H670" i="7" s="1"/>
  <c r="D662" i="7"/>
  <c r="H662" i="7" s="1"/>
  <c r="D654" i="7"/>
  <c r="H654" i="7" s="1"/>
  <c r="D646" i="7"/>
  <c r="H646" i="7" s="1"/>
  <c r="D638" i="7"/>
  <c r="H638" i="7" s="1"/>
  <c r="D630" i="7"/>
  <c r="H630" i="7" s="1"/>
  <c r="D622" i="7"/>
  <c r="H622" i="7" s="1"/>
  <c r="D614" i="7"/>
  <c r="H614" i="7" s="1"/>
  <c r="D606" i="7"/>
  <c r="H606" i="7" s="1"/>
  <c r="D598" i="7"/>
  <c r="H598" i="7" s="1"/>
  <c r="D590" i="7"/>
  <c r="H590" i="7" s="1"/>
  <c r="D582" i="7"/>
  <c r="H582" i="7" s="1"/>
  <c r="D574" i="7"/>
  <c r="H574" i="7" s="1"/>
  <c r="D566" i="7"/>
  <c r="H566" i="7" s="1"/>
  <c r="D557" i="7"/>
  <c r="H557" i="7" s="1"/>
  <c r="D534" i="7"/>
  <c r="H534" i="7" s="1"/>
  <c r="D512" i="7"/>
  <c r="H512" i="7" s="1"/>
  <c r="D493" i="7"/>
  <c r="H493" i="7" s="1"/>
  <c r="D470" i="7"/>
  <c r="H470" i="7" s="1"/>
  <c r="D448" i="7"/>
  <c r="H448" i="7" s="1"/>
  <c r="D424" i="7"/>
  <c r="H424" i="7" s="1"/>
  <c r="D392" i="7"/>
  <c r="H392" i="7" s="1"/>
  <c r="D360" i="7"/>
  <c r="H360" i="7" s="1"/>
  <c r="D328" i="7"/>
  <c r="H328" i="7" s="1"/>
  <c r="D296" i="7"/>
  <c r="H296" i="7" s="1"/>
  <c r="D264" i="7"/>
  <c r="H264" i="7" s="1"/>
  <c r="D232" i="7"/>
  <c r="H232" i="7" s="1"/>
  <c r="D200" i="7"/>
  <c r="H200" i="7" s="1"/>
  <c r="D152" i="7"/>
  <c r="H152" i="7" s="1"/>
  <c r="D88" i="7"/>
  <c r="H88" i="7" s="1"/>
  <c r="D24" i="7"/>
  <c r="H24" i="7" s="1"/>
  <c r="G16" i="7"/>
  <c r="I16" i="7"/>
  <c r="E556" i="7"/>
  <c r="D555" i="7"/>
  <c r="H555" i="7" s="1"/>
  <c r="E548" i="7"/>
  <c r="D547" i="7"/>
  <c r="H547" i="7" s="1"/>
  <c r="E540" i="7"/>
  <c r="D539" i="7"/>
  <c r="H539" i="7" s="1"/>
  <c r="E532" i="7"/>
  <c r="D531" i="7"/>
  <c r="H531" i="7" s="1"/>
  <c r="E524" i="7"/>
  <c r="D523" i="7"/>
  <c r="H523" i="7" s="1"/>
  <c r="E516" i="7"/>
  <c r="D515" i="7"/>
  <c r="H515" i="7" s="1"/>
  <c r="E508" i="7"/>
  <c r="D507" i="7"/>
  <c r="H507" i="7" s="1"/>
  <c r="E500" i="7"/>
  <c r="D499" i="7"/>
  <c r="H499" i="7" s="1"/>
  <c r="E492" i="7"/>
  <c r="D491" i="7"/>
  <c r="H491" i="7" s="1"/>
  <c r="E484" i="7"/>
  <c r="D483" i="7"/>
  <c r="H483" i="7" s="1"/>
  <c r="E476" i="7"/>
  <c r="D475" i="7"/>
  <c r="H475" i="7" s="1"/>
  <c r="E468" i="7"/>
  <c r="D467" i="7"/>
  <c r="H467" i="7" s="1"/>
  <c r="E460" i="7"/>
  <c r="D459" i="7"/>
  <c r="H459" i="7" s="1"/>
  <c r="E452" i="7"/>
  <c r="D451" i="7"/>
  <c r="H451" i="7" s="1"/>
  <c r="E444" i="7"/>
  <c r="D443" i="7"/>
  <c r="H443" i="7" s="1"/>
  <c r="E436" i="7"/>
  <c r="D435" i="7"/>
  <c r="H435" i="7" s="1"/>
  <c r="E428" i="7"/>
  <c r="D427" i="7"/>
  <c r="H427" i="7" s="1"/>
  <c r="E420" i="7"/>
  <c r="D419" i="7"/>
  <c r="H419" i="7" s="1"/>
  <c r="E412" i="7"/>
  <c r="D411" i="7"/>
  <c r="H411" i="7" s="1"/>
  <c r="E404" i="7"/>
  <c r="D403" i="7"/>
  <c r="H403" i="7" s="1"/>
  <c r="E396" i="7"/>
  <c r="D395" i="7"/>
  <c r="H395" i="7" s="1"/>
  <c r="E388" i="7"/>
  <c r="D387" i="7"/>
  <c r="H387" i="7" s="1"/>
  <c r="E380" i="7"/>
  <c r="D379" i="7"/>
  <c r="H379" i="7" s="1"/>
  <c r="E372" i="7"/>
  <c r="D371" i="7"/>
  <c r="H371" i="7" s="1"/>
  <c r="E364" i="7"/>
  <c r="D363" i="7"/>
  <c r="H363" i="7" s="1"/>
  <c r="E356" i="7"/>
  <c r="D355" i="7"/>
  <c r="H355" i="7" s="1"/>
  <c r="E348" i="7"/>
  <c r="D347" i="7"/>
  <c r="H347" i="7" s="1"/>
  <c r="E340" i="7"/>
  <c r="D339" i="7"/>
  <c r="H339" i="7" s="1"/>
  <c r="E332" i="7"/>
  <c r="D331" i="7"/>
  <c r="H331" i="7" s="1"/>
  <c r="E324" i="7"/>
  <c r="D323" i="7"/>
  <c r="H323" i="7" s="1"/>
  <c r="E316" i="7"/>
  <c r="D315" i="7"/>
  <c r="H315" i="7" s="1"/>
  <c r="E308" i="7"/>
  <c r="D307" i="7"/>
  <c r="H307" i="7" s="1"/>
  <c r="E300" i="7"/>
  <c r="D299" i="7"/>
  <c r="H299" i="7" s="1"/>
  <c r="E292" i="7"/>
  <c r="D291" i="7"/>
  <c r="H291" i="7" s="1"/>
  <c r="E284" i="7"/>
  <c r="D283" i="7"/>
  <c r="H283" i="7" s="1"/>
  <c r="E276" i="7"/>
  <c r="D275" i="7"/>
  <c r="H275" i="7" s="1"/>
  <c r="E268" i="7"/>
  <c r="D267" i="7"/>
  <c r="H267" i="7" s="1"/>
  <c r="E260" i="7"/>
  <c r="D259" i="7"/>
  <c r="H259" i="7" s="1"/>
  <c r="E252" i="7"/>
  <c r="D251" i="7"/>
  <c r="H251" i="7" s="1"/>
  <c r="E244" i="7"/>
  <c r="D243" i="7"/>
  <c r="H243" i="7" s="1"/>
  <c r="E236" i="7"/>
  <c r="D235" i="7"/>
  <c r="H235" i="7" s="1"/>
  <c r="E228" i="7"/>
  <c r="D227" i="7"/>
  <c r="H227" i="7" s="1"/>
  <c r="E220" i="7"/>
  <c r="D219" i="7"/>
  <c r="H219" i="7" s="1"/>
  <c r="E212" i="7"/>
  <c r="D211" i="7"/>
  <c r="H211" i="7" s="1"/>
  <c r="E204" i="7"/>
  <c r="D203" i="7"/>
  <c r="H203" i="7" s="1"/>
  <c r="E196" i="7"/>
  <c r="D195" i="7"/>
  <c r="H195" i="7" s="1"/>
  <c r="E188" i="7"/>
  <c r="D187" i="7"/>
  <c r="H187" i="7" s="1"/>
  <c r="E180" i="7"/>
  <c r="D179" i="7"/>
  <c r="H179" i="7" s="1"/>
  <c r="E172" i="7"/>
  <c r="D171" i="7"/>
  <c r="H171" i="7" s="1"/>
  <c r="E164" i="7"/>
  <c r="D163" i="7"/>
  <c r="H163" i="7" s="1"/>
  <c r="E156" i="7"/>
  <c r="D155" i="7"/>
  <c r="H155" i="7" s="1"/>
  <c r="E148" i="7"/>
  <c r="D147" i="7"/>
  <c r="H147" i="7" s="1"/>
  <c r="E140" i="7"/>
  <c r="D139" i="7"/>
  <c r="H139" i="7" s="1"/>
  <c r="E132" i="7"/>
  <c r="D131" i="7"/>
  <c r="H131" i="7" s="1"/>
  <c r="E124" i="7"/>
  <c r="D123" i="7"/>
  <c r="H123" i="7" s="1"/>
  <c r="E116" i="7"/>
  <c r="D115" i="7"/>
  <c r="H115" i="7" s="1"/>
  <c r="E108" i="7"/>
  <c r="D107" i="7"/>
  <c r="H107" i="7" s="1"/>
  <c r="E100" i="7"/>
  <c r="D99" i="7"/>
  <c r="H99" i="7" s="1"/>
  <c r="E92" i="7"/>
  <c r="D91" i="7"/>
  <c r="H91" i="7" s="1"/>
  <c r="E84" i="7"/>
  <c r="D83" i="7"/>
  <c r="H83" i="7" s="1"/>
  <c r="E76" i="7"/>
  <c r="D75" i="7"/>
  <c r="H75" i="7" s="1"/>
  <c r="E68" i="7"/>
  <c r="D67" i="7"/>
  <c r="H67" i="7" s="1"/>
  <c r="E60" i="7"/>
  <c r="D59" i="7"/>
  <c r="H59" i="7" s="1"/>
  <c r="E52" i="7"/>
  <c r="D51" i="7"/>
  <c r="H51" i="7" s="1"/>
  <c r="E44" i="7"/>
  <c r="D43" i="7"/>
  <c r="H43" i="7" s="1"/>
  <c r="E36" i="7"/>
  <c r="D35" i="7"/>
  <c r="H35" i="7" s="1"/>
  <c r="E28" i="7"/>
  <c r="D27" i="7"/>
  <c r="H27" i="7" s="1"/>
  <c r="E20" i="7"/>
  <c r="D19" i="7"/>
  <c r="H19" i="7" s="1"/>
  <c r="D1269" i="7"/>
  <c r="H1269" i="7" s="1"/>
  <c r="D1261" i="7"/>
  <c r="H1261" i="7" s="1"/>
  <c r="D1253" i="7"/>
  <c r="H1253" i="7" s="1"/>
  <c r="D1245" i="7"/>
  <c r="H1245" i="7" s="1"/>
  <c r="D1237" i="7"/>
  <c r="H1237" i="7" s="1"/>
  <c r="D1229" i="7"/>
  <c r="H1229" i="7" s="1"/>
  <c r="D1221" i="7"/>
  <c r="H1221" i="7" s="1"/>
  <c r="D1213" i="7"/>
  <c r="H1213" i="7" s="1"/>
  <c r="D1205" i="7"/>
  <c r="H1205" i="7" s="1"/>
  <c r="D1197" i="7"/>
  <c r="H1197" i="7" s="1"/>
  <c r="D1189" i="7"/>
  <c r="H1189" i="7" s="1"/>
  <c r="D1181" i="7"/>
  <c r="H1181" i="7" s="1"/>
  <c r="D1173" i="7"/>
  <c r="H1173" i="7" s="1"/>
  <c r="D1165" i="7"/>
  <c r="H1165" i="7" s="1"/>
  <c r="D1157" i="7"/>
  <c r="H1157" i="7" s="1"/>
  <c r="D1149" i="7"/>
  <c r="H1149" i="7" s="1"/>
  <c r="D1141" i="7"/>
  <c r="H1141" i="7" s="1"/>
  <c r="D1133" i="7"/>
  <c r="H1133" i="7" s="1"/>
  <c r="D1125" i="7"/>
  <c r="H1125" i="7" s="1"/>
  <c r="D1117" i="7"/>
  <c r="H1117" i="7" s="1"/>
  <c r="D1109" i="7"/>
  <c r="H1109" i="7" s="1"/>
  <c r="D1101" i="7"/>
  <c r="H1101" i="7" s="1"/>
  <c r="D1093" i="7"/>
  <c r="H1093" i="7" s="1"/>
  <c r="D1085" i="7"/>
  <c r="H1085" i="7" s="1"/>
  <c r="D1077" i="7"/>
  <c r="H1077" i="7" s="1"/>
  <c r="D1069" i="7"/>
  <c r="H1069" i="7" s="1"/>
  <c r="D1061" i="7"/>
  <c r="H1061" i="7" s="1"/>
  <c r="D1053" i="7"/>
  <c r="H1053" i="7" s="1"/>
  <c r="D1045" i="7"/>
  <c r="H1045" i="7" s="1"/>
  <c r="D1037" i="7"/>
  <c r="H1037" i="7" s="1"/>
  <c r="D1029" i="7"/>
  <c r="H1029" i="7" s="1"/>
  <c r="D1021" i="7"/>
  <c r="H1021" i="7" s="1"/>
  <c r="D1013" i="7"/>
  <c r="H1013" i="7" s="1"/>
  <c r="D1005" i="7"/>
  <c r="H1005" i="7" s="1"/>
  <c r="D997" i="7"/>
  <c r="H997" i="7" s="1"/>
  <c r="D989" i="7"/>
  <c r="H989" i="7" s="1"/>
  <c r="D981" i="7"/>
  <c r="H981" i="7" s="1"/>
  <c r="D973" i="7"/>
  <c r="H973" i="7" s="1"/>
  <c r="D965" i="7"/>
  <c r="H965" i="7" s="1"/>
  <c r="D957" i="7"/>
  <c r="H957" i="7" s="1"/>
  <c r="D949" i="7"/>
  <c r="H949" i="7" s="1"/>
  <c r="D941" i="7"/>
  <c r="H941" i="7" s="1"/>
  <c r="D933" i="7"/>
  <c r="H933" i="7" s="1"/>
  <c r="D925" i="7"/>
  <c r="H925" i="7" s="1"/>
  <c r="D917" i="7"/>
  <c r="H917" i="7" s="1"/>
  <c r="D909" i="7"/>
  <c r="H909" i="7" s="1"/>
  <c r="D901" i="7"/>
  <c r="H901" i="7" s="1"/>
  <c r="D893" i="7"/>
  <c r="H893" i="7" s="1"/>
  <c r="D885" i="7"/>
  <c r="H885" i="7" s="1"/>
  <c r="D877" i="7"/>
  <c r="H877" i="7" s="1"/>
  <c r="D869" i="7"/>
  <c r="H869" i="7" s="1"/>
  <c r="D861" i="7"/>
  <c r="H861" i="7" s="1"/>
  <c r="D853" i="7"/>
  <c r="H853" i="7" s="1"/>
  <c r="D845" i="7"/>
  <c r="H845" i="7" s="1"/>
  <c r="D837" i="7"/>
  <c r="H837" i="7" s="1"/>
  <c r="D829" i="7"/>
  <c r="H829" i="7" s="1"/>
  <c r="D821" i="7"/>
  <c r="H821" i="7" s="1"/>
  <c r="D813" i="7"/>
  <c r="H813" i="7" s="1"/>
  <c r="D805" i="7"/>
  <c r="H805" i="7" s="1"/>
  <c r="D797" i="7"/>
  <c r="H797" i="7" s="1"/>
  <c r="D789" i="7"/>
  <c r="H789" i="7" s="1"/>
  <c r="D781" i="7"/>
  <c r="H781" i="7" s="1"/>
  <c r="D773" i="7"/>
  <c r="H773" i="7" s="1"/>
  <c r="D765" i="7"/>
  <c r="H765" i="7" s="1"/>
  <c r="D757" i="7"/>
  <c r="H757" i="7" s="1"/>
  <c r="D749" i="7"/>
  <c r="H749" i="7" s="1"/>
  <c r="D741" i="7"/>
  <c r="H741" i="7" s="1"/>
  <c r="D733" i="7"/>
  <c r="H733" i="7" s="1"/>
  <c r="D725" i="7"/>
  <c r="H725" i="7" s="1"/>
  <c r="D717" i="7"/>
  <c r="H717" i="7" s="1"/>
  <c r="D709" i="7"/>
  <c r="H709" i="7" s="1"/>
  <c r="D701" i="7"/>
  <c r="H701" i="7" s="1"/>
  <c r="D693" i="7"/>
  <c r="H693" i="7" s="1"/>
  <c r="D685" i="7"/>
  <c r="H685" i="7" s="1"/>
  <c r="D677" i="7"/>
  <c r="H677" i="7" s="1"/>
  <c r="D669" i="7"/>
  <c r="H669" i="7" s="1"/>
  <c r="D661" i="7"/>
  <c r="H661" i="7" s="1"/>
  <c r="D653" i="7"/>
  <c r="H653" i="7" s="1"/>
  <c r="D645" i="7"/>
  <c r="H645" i="7" s="1"/>
  <c r="D637" i="7"/>
  <c r="H637" i="7" s="1"/>
  <c r="D629" i="7"/>
  <c r="H629" i="7" s="1"/>
  <c r="D621" i="7"/>
  <c r="H621" i="7" s="1"/>
  <c r="D613" i="7"/>
  <c r="H613" i="7" s="1"/>
  <c r="D605" i="7"/>
  <c r="H605" i="7" s="1"/>
  <c r="D597" i="7"/>
  <c r="H597" i="7" s="1"/>
  <c r="D589" i="7"/>
  <c r="H589" i="7" s="1"/>
  <c r="D581" i="7"/>
  <c r="H581" i="7" s="1"/>
  <c r="D573" i="7"/>
  <c r="H573" i="7" s="1"/>
  <c r="D565" i="7"/>
  <c r="H565" i="7" s="1"/>
  <c r="D552" i="7"/>
  <c r="H552" i="7" s="1"/>
  <c r="D533" i="7"/>
  <c r="H533" i="7" s="1"/>
  <c r="D510" i="7"/>
  <c r="H510" i="7" s="1"/>
  <c r="D488" i="7"/>
  <c r="H488" i="7" s="1"/>
  <c r="D469" i="7"/>
  <c r="H469" i="7" s="1"/>
  <c r="D446" i="7"/>
  <c r="H446" i="7" s="1"/>
  <c r="D421" i="7"/>
  <c r="H421" i="7" s="1"/>
  <c r="D389" i="7"/>
  <c r="H389" i="7" s="1"/>
  <c r="D357" i="7"/>
  <c r="H357" i="7" s="1"/>
  <c r="D325" i="7"/>
  <c r="H325" i="7" s="1"/>
  <c r="D293" i="7"/>
  <c r="H293" i="7" s="1"/>
  <c r="D261" i="7"/>
  <c r="H261" i="7" s="1"/>
  <c r="D229" i="7"/>
  <c r="H229" i="7" s="1"/>
  <c r="D197" i="7"/>
  <c r="H197" i="7" s="1"/>
  <c r="D144" i="7"/>
  <c r="H144" i="7" s="1"/>
  <c r="D80" i="7"/>
  <c r="H80" i="7" s="1"/>
  <c r="E17" i="7"/>
  <c r="F17" i="7" s="1"/>
  <c r="E555" i="7"/>
  <c r="D554" i="7"/>
  <c r="H554" i="7" s="1"/>
  <c r="E547" i="7"/>
  <c r="D546" i="7"/>
  <c r="H546" i="7" s="1"/>
  <c r="E539" i="7"/>
  <c r="D538" i="7"/>
  <c r="H538" i="7" s="1"/>
  <c r="E531" i="7"/>
  <c r="D530" i="7"/>
  <c r="H530" i="7" s="1"/>
  <c r="E523" i="7"/>
  <c r="D522" i="7"/>
  <c r="H522" i="7" s="1"/>
  <c r="E515" i="7"/>
  <c r="D514" i="7"/>
  <c r="H514" i="7" s="1"/>
  <c r="E507" i="7"/>
  <c r="D506" i="7"/>
  <c r="H506" i="7" s="1"/>
  <c r="E499" i="7"/>
  <c r="D498" i="7"/>
  <c r="H498" i="7" s="1"/>
  <c r="E491" i="7"/>
  <c r="D490" i="7"/>
  <c r="H490" i="7" s="1"/>
  <c r="E483" i="7"/>
  <c r="D482" i="7"/>
  <c r="H482" i="7" s="1"/>
  <c r="E475" i="7"/>
  <c r="D474" i="7"/>
  <c r="H474" i="7" s="1"/>
  <c r="E467" i="7"/>
  <c r="D466" i="7"/>
  <c r="H466" i="7" s="1"/>
  <c r="E459" i="7"/>
  <c r="D458" i="7"/>
  <c r="H458" i="7" s="1"/>
  <c r="E451" i="7"/>
  <c r="D450" i="7"/>
  <c r="H450" i="7" s="1"/>
  <c r="E443" i="7"/>
  <c r="D442" i="7"/>
  <c r="H442" i="7" s="1"/>
  <c r="E435" i="7"/>
  <c r="D434" i="7"/>
  <c r="H434" i="7" s="1"/>
  <c r="E427" i="7"/>
  <c r="D426" i="7"/>
  <c r="H426" i="7" s="1"/>
  <c r="E419" i="7"/>
  <c r="D418" i="7"/>
  <c r="H418" i="7" s="1"/>
  <c r="E411" i="7"/>
  <c r="D410" i="7"/>
  <c r="H410" i="7" s="1"/>
  <c r="E403" i="7"/>
  <c r="D402" i="7"/>
  <c r="H402" i="7" s="1"/>
  <c r="E395" i="7"/>
  <c r="D394" i="7"/>
  <c r="H394" i="7" s="1"/>
  <c r="E387" i="7"/>
  <c r="D386" i="7"/>
  <c r="H386" i="7" s="1"/>
  <c r="E379" i="7"/>
  <c r="D378" i="7"/>
  <c r="H378" i="7" s="1"/>
  <c r="E371" i="7"/>
  <c r="D370" i="7"/>
  <c r="H370" i="7" s="1"/>
  <c r="E363" i="7"/>
  <c r="D362" i="7"/>
  <c r="H362" i="7" s="1"/>
  <c r="E355" i="7"/>
  <c r="D354" i="7"/>
  <c r="H354" i="7" s="1"/>
  <c r="E347" i="7"/>
  <c r="D346" i="7"/>
  <c r="H346" i="7" s="1"/>
  <c r="E339" i="7"/>
  <c r="D338" i="7"/>
  <c r="H338" i="7" s="1"/>
  <c r="E331" i="7"/>
  <c r="D330" i="7"/>
  <c r="H330" i="7" s="1"/>
  <c r="E323" i="7"/>
  <c r="D322" i="7"/>
  <c r="H322" i="7" s="1"/>
  <c r="E315" i="7"/>
  <c r="D314" i="7"/>
  <c r="H314" i="7" s="1"/>
  <c r="E307" i="7"/>
  <c r="D306" i="7"/>
  <c r="H306" i="7" s="1"/>
  <c r="E299" i="7"/>
  <c r="D298" i="7"/>
  <c r="H298" i="7" s="1"/>
  <c r="E291" i="7"/>
  <c r="D290" i="7"/>
  <c r="H290" i="7" s="1"/>
  <c r="E283" i="7"/>
  <c r="D282" i="7"/>
  <c r="H282" i="7" s="1"/>
  <c r="E275" i="7"/>
  <c r="D274" i="7"/>
  <c r="H274" i="7" s="1"/>
  <c r="E267" i="7"/>
  <c r="D266" i="7"/>
  <c r="H266" i="7" s="1"/>
  <c r="E259" i="7"/>
  <c r="D258" i="7"/>
  <c r="H258" i="7" s="1"/>
  <c r="E251" i="7"/>
  <c r="D250" i="7"/>
  <c r="H250" i="7" s="1"/>
  <c r="E243" i="7"/>
  <c r="D242" i="7"/>
  <c r="H242" i="7" s="1"/>
  <c r="E235" i="7"/>
  <c r="D234" i="7"/>
  <c r="H234" i="7" s="1"/>
  <c r="E227" i="7"/>
  <c r="D226" i="7"/>
  <c r="H226" i="7" s="1"/>
  <c r="E219" i="7"/>
  <c r="D218" i="7"/>
  <c r="H218" i="7" s="1"/>
  <c r="E211" i="7"/>
  <c r="D210" i="7"/>
  <c r="H210" i="7" s="1"/>
  <c r="E203" i="7"/>
  <c r="D202" i="7"/>
  <c r="H202" i="7" s="1"/>
  <c r="E195" i="7"/>
  <c r="D194" i="7"/>
  <c r="H194" i="7" s="1"/>
  <c r="E187" i="7"/>
  <c r="D186" i="7"/>
  <c r="H186" i="7" s="1"/>
  <c r="E179" i="7"/>
  <c r="D178" i="7"/>
  <c r="H178" i="7" s="1"/>
  <c r="E171" i="7"/>
  <c r="D170" i="7"/>
  <c r="H170" i="7" s="1"/>
  <c r="E163" i="7"/>
  <c r="D162" i="7"/>
  <c r="H162" i="7" s="1"/>
  <c r="E155" i="7"/>
  <c r="D154" i="7"/>
  <c r="H154" i="7" s="1"/>
  <c r="E147" i="7"/>
  <c r="D146" i="7"/>
  <c r="H146" i="7" s="1"/>
  <c r="E139" i="7"/>
  <c r="D138" i="7"/>
  <c r="H138" i="7" s="1"/>
  <c r="E131" i="7"/>
  <c r="D130" i="7"/>
  <c r="H130" i="7" s="1"/>
  <c r="E123" i="7"/>
  <c r="D122" i="7"/>
  <c r="H122" i="7" s="1"/>
  <c r="E115" i="7"/>
  <c r="D114" i="7"/>
  <c r="H114" i="7" s="1"/>
  <c r="E107" i="7"/>
  <c r="D106" i="7"/>
  <c r="H106" i="7" s="1"/>
  <c r="E99" i="7"/>
  <c r="D98" i="7"/>
  <c r="H98" i="7" s="1"/>
  <c r="E91" i="7"/>
  <c r="D90" i="7"/>
  <c r="H90" i="7" s="1"/>
  <c r="E83" i="7"/>
  <c r="D82" i="7"/>
  <c r="H82" i="7" s="1"/>
  <c r="E75" i="7"/>
  <c r="D74" i="7"/>
  <c r="H74" i="7" s="1"/>
  <c r="E67" i="7"/>
  <c r="D66" i="7"/>
  <c r="H66" i="7" s="1"/>
  <c r="E59" i="7"/>
  <c r="D58" i="7"/>
  <c r="H58" i="7" s="1"/>
  <c r="E51" i="7"/>
  <c r="D50" i="7"/>
  <c r="H50" i="7" s="1"/>
  <c r="E43" i="7"/>
  <c r="D42" i="7"/>
  <c r="H42" i="7" s="1"/>
  <c r="E35" i="7"/>
  <c r="D34" i="7"/>
  <c r="H34" i="7" s="1"/>
  <c r="E27" i="7"/>
  <c r="D26" i="7"/>
  <c r="H26" i="7" s="1"/>
  <c r="E19" i="7"/>
  <c r="D18" i="7"/>
  <c r="D1268" i="7"/>
  <c r="H1268" i="7" s="1"/>
  <c r="D1260" i="7"/>
  <c r="H1260" i="7" s="1"/>
  <c r="D1252" i="7"/>
  <c r="H1252" i="7" s="1"/>
  <c r="D1244" i="7"/>
  <c r="H1244" i="7" s="1"/>
  <c r="D1236" i="7"/>
  <c r="H1236" i="7" s="1"/>
  <c r="D1228" i="7"/>
  <c r="H1228" i="7" s="1"/>
  <c r="D1220" i="7"/>
  <c r="H1220" i="7" s="1"/>
  <c r="D1212" i="7"/>
  <c r="H1212" i="7" s="1"/>
  <c r="D1204" i="7"/>
  <c r="H1204" i="7" s="1"/>
  <c r="D1196" i="7"/>
  <c r="H1196" i="7" s="1"/>
  <c r="D1188" i="7"/>
  <c r="H1188" i="7" s="1"/>
  <c r="D1180" i="7"/>
  <c r="H1180" i="7" s="1"/>
  <c r="D1172" i="7"/>
  <c r="H1172" i="7" s="1"/>
  <c r="D1164" i="7"/>
  <c r="H1164" i="7" s="1"/>
  <c r="D1156" i="7"/>
  <c r="H1156" i="7" s="1"/>
  <c r="D1148" i="7"/>
  <c r="H1148" i="7" s="1"/>
  <c r="D1140" i="7"/>
  <c r="H1140" i="7" s="1"/>
  <c r="D1132" i="7"/>
  <c r="H1132" i="7" s="1"/>
  <c r="D1124" i="7"/>
  <c r="H1124" i="7" s="1"/>
  <c r="D1116" i="7"/>
  <c r="H1116" i="7" s="1"/>
  <c r="D1108" i="7"/>
  <c r="H1108" i="7" s="1"/>
  <c r="D1100" i="7"/>
  <c r="H1100" i="7" s="1"/>
  <c r="D1092" i="7"/>
  <c r="H1092" i="7" s="1"/>
  <c r="D1084" i="7"/>
  <c r="H1084" i="7" s="1"/>
  <c r="D1076" i="7"/>
  <c r="H1076" i="7" s="1"/>
  <c r="D1068" i="7"/>
  <c r="H1068" i="7" s="1"/>
  <c r="D1060" i="7"/>
  <c r="H1060" i="7" s="1"/>
  <c r="D1052" i="7"/>
  <c r="H1052" i="7" s="1"/>
  <c r="D1044" i="7"/>
  <c r="H1044" i="7" s="1"/>
  <c r="D1036" i="7"/>
  <c r="H1036" i="7" s="1"/>
  <c r="D1028" i="7"/>
  <c r="H1028" i="7" s="1"/>
  <c r="D1020" i="7"/>
  <c r="H1020" i="7" s="1"/>
  <c r="D1012" i="7"/>
  <c r="H1012" i="7" s="1"/>
  <c r="D1004" i="7"/>
  <c r="H1004" i="7" s="1"/>
  <c r="D996" i="7"/>
  <c r="H996" i="7" s="1"/>
  <c r="D988" i="7"/>
  <c r="H988" i="7" s="1"/>
  <c r="D980" i="7"/>
  <c r="H980" i="7" s="1"/>
  <c r="D972" i="7"/>
  <c r="H972" i="7" s="1"/>
  <c r="D964" i="7"/>
  <c r="H964" i="7" s="1"/>
  <c r="D956" i="7"/>
  <c r="H956" i="7" s="1"/>
  <c r="D948" i="7"/>
  <c r="H948" i="7" s="1"/>
  <c r="D940" i="7"/>
  <c r="H940" i="7" s="1"/>
  <c r="D932" i="7"/>
  <c r="H932" i="7" s="1"/>
  <c r="D924" i="7"/>
  <c r="H924" i="7" s="1"/>
  <c r="D916" i="7"/>
  <c r="H916" i="7" s="1"/>
  <c r="D908" i="7"/>
  <c r="H908" i="7" s="1"/>
  <c r="D900" i="7"/>
  <c r="H900" i="7" s="1"/>
  <c r="D892" i="7"/>
  <c r="H892" i="7" s="1"/>
  <c r="D884" i="7"/>
  <c r="H884" i="7" s="1"/>
  <c r="D876" i="7"/>
  <c r="H876" i="7" s="1"/>
  <c r="D868" i="7"/>
  <c r="H868" i="7" s="1"/>
  <c r="D860" i="7"/>
  <c r="H860" i="7" s="1"/>
  <c r="D852" i="7"/>
  <c r="H852" i="7" s="1"/>
  <c r="D844" i="7"/>
  <c r="H844" i="7" s="1"/>
  <c r="D836" i="7"/>
  <c r="H836" i="7" s="1"/>
  <c r="D828" i="7"/>
  <c r="H828" i="7" s="1"/>
  <c r="D820" i="7"/>
  <c r="H820" i="7" s="1"/>
  <c r="D812" i="7"/>
  <c r="H812" i="7" s="1"/>
  <c r="D804" i="7"/>
  <c r="H804" i="7" s="1"/>
  <c r="D796" i="7"/>
  <c r="H796" i="7" s="1"/>
  <c r="D788" i="7"/>
  <c r="H788" i="7" s="1"/>
  <c r="D780" i="7"/>
  <c r="H780" i="7" s="1"/>
  <c r="D772" i="7"/>
  <c r="H772" i="7" s="1"/>
  <c r="D764" i="7"/>
  <c r="H764" i="7" s="1"/>
  <c r="D756" i="7"/>
  <c r="H756" i="7" s="1"/>
  <c r="D748" i="7"/>
  <c r="H748" i="7" s="1"/>
  <c r="D740" i="7"/>
  <c r="H740" i="7" s="1"/>
  <c r="D732" i="7"/>
  <c r="H732" i="7" s="1"/>
  <c r="D724" i="7"/>
  <c r="H724" i="7" s="1"/>
  <c r="D716" i="7"/>
  <c r="H716" i="7" s="1"/>
  <c r="D708" i="7"/>
  <c r="H708" i="7" s="1"/>
  <c r="D700" i="7"/>
  <c r="H700" i="7" s="1"/>
  <c r="D692" i="7"/>
  <c r="H692" i="7" s="1"/>
  <c r="D684" i="7"/>
  <c r="H684" i="7" s="1"/>
  <c r="D676" i="7"/>
  <c r="H676" i="7" s="1"/>
  <c r="D668" i="7"/>
  <c r="H668" i="7" s="1"/>
  <c r="D660" i="7"/>
  <c r="H660" i="7" s="1"/>
  <c r="D652" i="7"/>
  <c r="H652" i="7" s="1"/>
  <c r="D644" i="7"/>
  <c r="H644" i="7" s="1"/>
  <c r="D636" i="7"/>
  <c r="H636" i="7" s="1"/>
  <c r="D628" i="7"/>
  <c r="H628" i="7" s="1"/>
  <c r="D620" i="7"/>
  <c r="H620" i="7" s="1"/>
  <c r="D612" i="7"/>
  <c r="H612" i="7" s="1"/>
  <c r="D604" i="7"/>
  <c r="H604" i="7" s="1"/>
  <c r="D596" i="7"/>
  <c r="H596" i="7" s="1"/>
  <c r="D588" i="7"/>
  <c r="H588" i="7" s="1"/>
  <c r="D580" i="7"/>
  <c r="H580" i="7" s="1"/>
  <c r="D572" i="7"/>
  <c r="H572" i="7" s="1"/>
  <c r="D564" i="7"/>
  <c r="H564" i="7" s="1"/>
  <c r="D550" i="7"/>
  <c r="H550" i="7" s="1"/>
  <c r="D528" i="7"/>
  <c r="H528" i="7" s="1"/>
  <c r="D509" i="7"/>
  <c r="H509" i="7" s="1"/>
  <c r="D486" i="7"/>
  <c r="H486" i="7" s="1"/>
  <c r="D464" i="7"/>
  <c r="H464" i="7" s="1"/>
  <c r="D445" i="7"/>
  <c r="H445" i="7" s="1"/>
  <c r="D416" i="7"/>
  <c r="H416" i="7" s="1"/>
  <c r="D384" i="7"/>
  <c r="H384" i="7" s="1"/>
  <c r="D352" i="7"/>
  <c r="H352" i="7" s="1"/>
  <c r="D320" i="7"/>
  <c r="H320" i="7" s="1"/>
  <c r="D288" i="7"/>
  <c r="H288" i="7" s="1"/>
  <c r="D256" i="7"/>
  <c r="H256" i="7" s="1"/>
  <c r="D224" i="7"/>
  <c r="H224" i="7" s="1"/>
  <c r="D192" i="7"/>
  <c r="H192" i="7" s="1"/>
  <c r="D136" i="7"/>
  <c r="H136" i="7" s="1"/>
  <c r="D72" i="7"/>
  <c r="H72" i="7" s="1"/>
  <c r="E554" i="7"/>
  <c r="D553" i="7"/>
  <c r="H553" i="7" s="1"/>
  <c r="E546" i="7"/>
  <c r="D545" i="7"/>
  <c r="H545" i="7" s="1"/>
  <c r="E538" i="7"/>
  <c r="D537" i="7"/>
  <c r="H537" i="7" s="1"/>
  <c r="E530" i="7"/>
  <c r="D529" i="7"/>
  <c r="H529" i="7" s="1"/>
  <c r="E522" i="7"/>
  <c r="D521" i="7"/>
  <c r="H521" i="7" s="1"/>
  <c r="E514" i="7"/>
  <c r="D513" i="7"/>
  <c r="H513" i="7" s="1"/>
  <c r="D505" i="7"/>
  <c r="H505" i="7" s="1"/>
  <c r="E506" i="7"/>
  <c r="E498" i="7"/>
  <c r="D497" i="7"/>
  <c r="H497" i="7" s="1"/>
  <c r="D489" i="7"/>
  <c r="H489" i="7" s="1"/>
  <c r="E490" i="7"/>
  <c r="D481" i="7"/>
  <c r="H481" i="7" s="1"/>
  <c r="E482" i="7"/>
  <c r="D473" i="7"/>
  <c r="H473" i="7" s="1"/>
  <c r="E474" i="7"/>
  <c r="E466" i="7"/>
  <c r="D465" i="7"/>
  <c r="H465" i="7" s="1"/>
  <c r="D457" i="7"/>
  <c r="H457" i="7" s="1"/>
  <c r="E458" i="7"/>
  <c r="D449" i="7"/>
  <c r="H449" i="7" s="1"/>
  <c r="E450" i="7"/>
  <c r="D441" i="7"/>
  <c r="H441" i="7" s="1"/>
  <c r="E442" i="7"/>
  <c r="E434" i="7"/>
  <c r="D433" i="7"/>
  <c r="H433" i="7" s="1"/>
  <c r="D425" i="7"/>
  <c r="H425" i="7" s="1"/>
  <c r="E426" i="7"/>
  <c r="D417" i="7"/>
  <c r="H417" i="7" s="1"/>
  <c r="E418" i="7"/>
  <c r="D409" i="7"/>
  <c r="H409" i="7" s="1"/>
  <c r="E410" i="7"/>
  <c r="E402" i="7"/>
  <c r="D401" i="7"/>
  <c r="H401" i="7" s="1"/>
  <c r="D393" i="7"/>
  <c r="H393" i="7" s="1"/>
  <c r="E394" i="7"/>
  <c r="D385" i="7"/>
  <c r="H385" i="7" s="1"/>
  <c r="E386" i="7"/>
  <c r="D377" i="7"/>
  <c r="H377" i="7" s="1"/>
  <c r="E378" i="7"/>
  <c r="E370" i="7"/>
  <c r="D369" i="7"/>
  <c r="H369" i="7" s="1"/>
  <c r="D361" i="7"/>
  <c r="H361" i="7" s="1"/>
  <c r="E362" i="7"/>
  <c r="D353" i="7"/>
  <c r="H353" i="7" s="1"/>
  <c r="E354" i="7"/>
  <c r="D345" i="7"/>
  <c r="H345" i="7" s="1"/>
  <c r="E346" i="7"/>
  <c r="E338" i="7"/>
  <c r="D337" i="7"/>
  <c r="H337" i="7" s="1"/>
  <c r="D329" i="7"/>
  <c r="H329" i="7" s="1"/>
  <c r="E330" i="7"/>
  <c r="D321" i="7"/>
  <c r="H321" i="7" s="1"/>
  <c r="E322" i="7"/>
  <c r="D313" i="7"/>
  <c r="H313" i="7" s="1"/>
  <c r="E314" i="7"/>
  <c r="D305" i="7"/>
  <c r="H305" i="7" s="1"/>
  <c r="E306" i="7"/>
  <c r="D297" i="7"/>
  <c r="H297" i="7" s="1"/>
  <c r="E298" i="7"/>
  <c r="E290" i="7"/>
  <c r="D289" i="7"/>
  <c r="H289" i="7" s="1"/>
  <c r="E282" i="7"/>
  <c r="D281" i="7"/>
  <c r="H281" i="7" s="1"/>
  <c r="E274" i="7"/>
  <c r="D273" i="7"/>
  <c r="H273" i="7" s="1"/>
  <c r="E266" i="7"/>
  <c r="D265" i="7"/>
  <c r="H265" i="7" s="1"/>
  <c r="E258" i="7"/>
  <c r="D257" i="7"/>
  <c r="H257" i="7" s="1"/>
  <c r="E250" i="7"/>
  <c r="D249" i="7"/>
  <c r="H249" i="7" s="1"/>
  <c r="E242" i="7"/>
  <c r="D241" i="7"/>
  <c r="H241" i="7" s="1"/>
  <c r="E234" i="7"/>
  <c r="D233" i="7"/>
  <c r="H233" i="7" s="1"/>
  <c r="E226" i="7"/>
  <c r="D225" i="7"/>
  <c r="H225" i="7" s="1"/>
  <c r="E218" i="7"/>
  <c r="D217" i="7"/>
  <c r="H217" i="7" s="1"/>
  <c r="E210" i="7"/>
  <c r="D209" i="7"/>
  <c r="H209" i="7" s="1"/>
  <c r="E202" i="7"/>
  <c r="D201" i="7"/>
  <c r="H201" i="7" s="1"/>
  <c r="E194" i="7"/>
  <c r="D193" i="7"/>
  <c r="H193" i="7" s="1"/>
  <c r="E186" i="7"/>
  <c r="D185" i="7"/>
  <c r="H185" i="7" s="1"/>
  <c r="E178" i="7"/>
  <c r="D177" i="7"/>
  <c r="H177" i="7" s="1"/>
  <c r="E170" i="7"/>
  <c r="D169" i="7"/>
  <c r="H169" i="7" s="1"/>
  <c r="E162" i="7"/>
  <c r="D161" i="7"/>
  <c r="H161" i="7" s="1"/>
  <c r="E154" i="7"/>
  <c r="D153" i="7"/>
  <c r="H153" i="7" s="1"/>
  <c r="E146" i="7"/>
  <c r="D145" i="7"/>
  <c r="H145" i="7" s="1"/>
  <c r="E138" i="7"/>
  <c r="D137" i="7"/>
  <c r="H137" i="7" s="1"/>
  <c r="E130" i="7"/>
  <c r="D129" i="7"/>
  <c r="H129" i="7" s="1"/>
  <c r="E122" i="7"/>
  <c r="D121" i="7"/>
  <c r="H121" i="7" s="1"/>
  <c r="E114" i="7"/>
  <c r="D113" i="7"/>
  <c r="H113" i="7" s="1"/>
  <c r="E106" i="7"/>
  <c r="D105" i="7"/>
  <c r="H105" i="7" s="1"/>
  <c r="E98" i="7"/>
  <c r="D97" i="7"/>
  <c r="H97" i="7" s="1"/>
  <c r="E90" i="7"/>
  <c r="D89" i="7"/>
  <c r="H89" i="7" s="1"/>
  <c r="E82" i="7"/>
  <c r="D81" i="7"/>
  <c r="H81" i="7" s="1"/>
  <c r="E74" i="7"/>
  <c r="D73" i="7"/>
  <c r="H73" i="7" s="1"/>
  <c r="E66" i="7"/>
  <c r="D65" i="7"/>
  <c r="H65" i="7" s="1"/>
  <c r="E58" i="7"/>
  <c r="D57" i="7"/>
  <c r="H57" i="7" s="1"/>
  <c r="E50" i="7"/>
  <c r="D49" i="7"/>
  <c r="H49" i="7" s="1"/>
  <c r="E42" i="7"/>
  <c r="D41" i="7"/>
  <c r="H41" i="7" s="1"/>
  <c r="E34" i="7"/>
  <c r="D33" i="7"/>
  <c r="H33" i="7" s="1"/>
  <c r="E26" i="7"/>
  <c r="D25" i="7"/>
  <c r="H25" i="7" s="1"/>
  <c r="E18" i="7"/>
  <c r="D17" i="7"/>
  <c r="D1267" i="7"/>
  <c r="H1267" i="7" s="1"/>
  <c r="D1259" i="7"/>
  <c r="H1259" i="7" s="1"/>
  <c r="D1251" i="7"/>
  <c r="H1251" i="7" s="1"/>
  <c r="D1243" i="7"/>
  <c r="H1243" i="7" s="1"/>
  <c r="D1235" i="7"/>
  <c r="H1235" i="7" s="1"/>
  <c r="D1227" i="7"/>
  <c r="H1227" i="7" s="1"/>
  <c r="D1219" i="7"/>
  <c r="H1219" i="7" s="1"/>
  <c r="D1211" i="7"/>
  <c r="H1211" i="7" s="1"/>
  <c r="D1203" i="7"/>
  <c r="H1203" i="7" s="1"/>
  <c r="D1195" i="7"/>
  <c r="H1195" i="7" s="1"/>
  <c r="D1187" i="7"/>
  <c r="H1187" i="7" s="1"/>
  <c r="D1179" i="7"/>
  <c r="H1179" i="7" s="1"/>
  <c r="D1171" i="7"/>
  <c r="H1171" i="7" s="1"/>
  <c r="D1163" i="7"/>
  <c r="H1163" i="7" s="1"/>
  <c r="D1155" i="7"/>
  <c r="H1155" i="7" s="1"/>
  <c r="D1147" i="7"/>
  <c r="H1147" i="7" s="1"/>
  <c r="D1139" i="7"/>
  <c r="H1139" i="7" s="1"/>
  <c r="D1131" i="7"/>
  <c r="H1131" i="7" s="1"/>
  <c r="D1123" i="7"/>
  <c r="H1123" i="7" s="1"/>
  <c r="D1115" i="7"/>
  <c r="H1115" i="7" s="1"/>
  <c r="D1107" i="7"/>
  <c r="H1107" i="7" s="1"/>
  <c r="D1099" i="7"/>
  <c r="H1099" i="7" s="1"/>
  <c r="D1091" i="7"/>
  <c r="H1091" i="7" s="1"/>
  <c r="D1083" i="7"/>
  <c r="H1083" i="7" s="1"/>
  <c r="D1075" i="7"/>
  <c r="H1075" i="7" s="1"/>
  <c r="D1067" i="7"/>
  <c r="H1067" i="7" s="1"/>
  <c r="D1059" i="7"/>
  <c r="H1059" i="7" s="1"/>
  <c r="D1051" i="7"/>
  <c r="H1051" i="7" s="1"/>
  <c r="D1043" i="7"/>
  <c r="H1043" i="7" s="1"/>
  <c r="D1035" i="7"/>
  <c r="H1035" i="7" s="1"/>
  <c r="D1027" i="7"/>
  <c r="H1027" i="7" s="1"/>
  <c r="D1019" i="7"/>
  <c r="H1019" i="7" s="1"/>
  <c r="D1011" i="7"/>
  <c r="H1011" i="7" s="1"/>
  <c r="D1003" i="7"/>
  <c r="H1003" i="7" s="1"/>
  <c r="D995" i="7"/>
  <c r="H995" i="7" s="1"/>
  <c r="D987" i="7"/>
  <c r="H987" i="7" s="1"/>
  <c r="D979" i="7"/>
  <c r="H979" i="7" s="1"/>
  <c r="D971" i="7"/>
  <c r="H971" i="7" s="1"/>
  <c r="D963" i="7"/>
  <c r="H963" i="7" s="1"/>
  <c r="D955" i="7"/>
  <c r="H955" i="7" s="1"/>
  <c r="D947" i="7"/>
  <c r="H947" i="7" s="1"/>
  <c r="D939" i="7"/>
  <c r="H939" i="7" s="1"/>
  <c r="D931" i="7"/>
  <c r="H931" i="7" s="1"/>
  <c r="D923" i="7"/>
  <c r="H923" i="7" s="1"/>
  <c r="D915" i="7"/>
  <c r="H915" i="7" s="1"/>
  <c r="D907" i="7"/>
  <c r="H907" i="7" s="1"/>
  <c r="D899" i="7"/>
  <c r="H899" i="7" s="1"/>
  <c r="D891" i="7"/>
  <c r="H891" i="7" s="1"/>
  <c r="D883" i="7"/>
  <c r="H883" i="7" s="1"/>
  <c r="D875" i="7"/>
  <c r="H875" i="7" s="1"/>
  <c r="D867" i="7"/>
  <c r="H867" i="7" s="1"/>
  <c r="D859" i="7"/>
  <c r="H859" i="7" s="1"/>
  <c r="D851" i="7"/>
  <c r="H851" i="7" s="1"/>
  <c r="D843" i="7"/>
  <c r="H843" i="7" s="1"/>
  <c r="D835" i="7"/>
  <c r="H835" i="7" s="1"/>
  <c r="D827" i="7"/>
  <c r="H827" i="7" s="1"/>
  <c r="D819" i="7"/>
  <c r="H819" i="7" s="1"/>
  <c r="D811" i="7"/>
  <c r="H811" i="7" s="1"/>
  <c r="D803" i="7"/>
  <c r="H803" i="7" s="1"/>
  <c r="D795" i="7"/>
  <c r="H795" i="7" s="1"/>
  <c r="D787" i="7"/>
  <c r="H787" i="7" s="1"/>
  <c r="D779" i="7"/>
  <c r="H779" i="7" s="1"/>
  <c r="D771" i="7"/>
  <c r="H771" i="7" s="1"/>
  <c r="D763" i="7"/>
  <c r="H763" i="7" s="1"/>
  <c r="D755" i="7"/>
  <c r="H755" i="7" s="1"/>
  <c r="D747" i="7"/>
  <c r="H747" i="7" s="1"/>
  <c r="D739" i="7"/>
  <c r="H739" i="7" s="1"/>
  <c r="D731" i="7"/>
  <c r="H731" i="7" s="1"/>
  <c r="D723" i="7"/>
  <c r="H723" i="7" s="1"/>
  <c r="D715" i="7"/>
  <c r="H715" i="7" s="1"/>
  <c r="D707" i="7"/>
  <c r="H707" i="7" s="1"/>
  <c r="D699" i="7"/>
  <c r="H699" i="7" s="1"/>
  <c r="D691" i="7"/>
  <c r="H691" i="7" s="1"/>
  <c r="D683" i="7"/>
  <c r="H683" i="7" s="1"/>
  <c r="D675" i="7"/>
  <c r="H675" i="7" s="1"/>
  <c r="D667" i="7"/>
  <c r="H667" i="7" s="1"/>
  <c r="D659" i="7"/>
  <c r="H659" i="7" s="1"/>
  <c r="D651" i="7"/>
  <c r="H651" i="7" s="1"/>
  <c r="D643" i="7"/>
  <c r="H643" i="7" s="1"/>
  <c r="D635" i="7"/>
  <c r="H635" i="7" s="1"/>
  <c r="D627" i="7"/>
  <c r="H627" i="7" s="1"/>
  <c r="D619" i="7"/>
  <c r="H619" i="7" s="1"/>
  <c r="D611" i="7"/>
  <c r="H611" i="7" s="1"/>
  <c r="D603" i="7"/>
  <c r="H603" i="7" s="1"/>
  <c r="D595" i="7"/>
  <c r="H595" i="7" s="1"/>
  <c r="D587" i="7"/>
  <c r="H587" i="7" s="1"/>
  <c r="D579" i="7"/>
  <c r="H579" i="7" s="1"/>
  <c r="D571" i="7"/>
  <c r="H571" i="7" s="1"/>
  <c r="D563" i="7"/>
  <c r="H563" i="7" s="1"/>
  <c r="D549" i="7"/>
  <c r="H549" i="7" s="1"/>
  <c r="D526" i="7"/>
  <c r="H526" i="7" s="1"/>
  <c r="D504" i="7"/>
  <c r="H504" i="7" s="1"/>
  <c r="D485" i="7"/>
  <c r="H485" i="7" s="1"/>
  <c r="D462" i="7"/>
  <c r="H462" i="7" s="1"/>
  <c r="D440" i="7"/>
  <c r="H440" i="7" s="1"/>
  <c r="D413" i="7"/>
  <c r="H413" i="7" s="1"/>
  <c r="D381" i="7"/>
  <c r="H381" i="7" s="1"/>
  <c r="D349" i="7"/>
  <c r="H349" i="7" s="1"/>
  <c r="D317" i="7"/>
  <c r="H317" i="7" s="1"/>
  <c r="D285" i="7"/>
  <c r="H285" i="7" s="1"/>
  <c r="D253" i="7"/>
  <c r="H253" i="7" s="1"/>
  <c r="D221" i="7"/>
  <c r="H221" i="7" s="1"/>
  <c r="D189" i="7"/>
  <c r="H189" i="7" s="1"/>
  <c r="D128" i="7"/>
  <c r="H128" i="7" s="1"/>
  <c r="D64" i="7"/>
  <c r="H64" i="7" s="1"/>
  <c r="D1266" i="7"/>
  <c r="H1266" i="7" s="1"/>
  <c r="D1258" i="7"/>
  <c r="H1258" i="7" s="1"/>
  <c r="D1250" i="7"/>
  <c r="H1250" i="7" s="1"/>
  <c r="D1242" i="7"/>
  <c r="H1242" i="7" s="1"/>
  <c r="D1234" i="7"/>
  <c r="H1234" i="7" s="1"/>
  <c r="D1226" i="7"/>
  <c r="H1226" i="7" s="1"/>
  <c r="D1218" i="7"/>
  <c r="H1218" i="7" s="1"/>
  <c r="D1210" i="7"/>
  <c r="H1210" i="7" s="1"/>
  <c r="D1202" i="7"/>
  <c r="H1202" i="7" s="1"/>
  <c r="D1194" i="7"/>
  <c r="H1194" i="7" s="1"/>
  <c r="D1186" i="7"/>
  <c r="H1186" i="7" s="1"/>
  <c r="D1178" i="7"/>
  <c r="H1178" i="7" s="1"/>
  <c r="D1170" i="7"/>
  <c r="H1170" i="7" s="1"/>
  <c r="D1162" i="7"/>
  <c r="H1162" i="7" s="1"/>
  <c r="D1154" i="7"/>
  <c r="H1154" i="7" s="1"/>
  <c r="D1146" i="7"/>
  <c r="H1146" i="7" s="1"/>
  <c r="D1138" i="7"/>
  <c r="H1138" i="7" s="1"/>
  <c r="D1130" i="7"/>
  <c r="H1130" i="7" s="1"/>
  <c r="D1122" i="7"/>
  <c r="H1122" i="7" s="1"/>
  <c r="D1114" i="7"/>
  <c r="H1114" i="7" s="1"/>
  <c r="D1106" i="7"/>
  <c r="H1106" i="7" s="1"/>
  <c r="D1098" i="7"/>
  <c r="H1098" i="7" s="1"/>
  <c r="D1090" i="7"/>
  <c r="H1090" i="7" s="1"/>
  <c r="D1082" i="7"/>
  <c r="H1082" i="7" s="1"/>
  <c r="D1074" i="7"/>
  <c r="H1074" i="7" s="1"/>
  <c r="D1066" i="7"/>
  <c r="H1066" i="7" s="1"/>
  <c r="D1058" i="7"/>
  <c r="H1058" i="7" s="1"/>
  <c r="D1050" i="7"/>
  <c r="H1050" i="7" s="1"/>
  <c r="D1042" i="7"/>
  <c r="H1042" i="7" s="1"/>
  <c r="D1034" i="7"/>
  <c r="H1034" i="7" s="1"/>
  <c r="D1026" i="7"/>
  <c r="H1026" i="7" s="1"/>
  <c r="D1018" i="7"/>
  <c r="H1018" i="7" s="1"/>
  <c r="D1010" i="7"/>
  <c r="H1010" i="7" s="1"/>
  <c r="D1002" i="7"/>
  <c r="H1002" i="7" s="1"/>
  <c r="D994" i="7"/>
  <c r="H994" i="7" s="1"/>
  <c r="D986" i="7"/>
  <c r="H986" i="7" s="1"/>
  <c r="D978" i="7"/>
  <c r="H978" i="7" s="1"/>
  <c r="D970" i="7"/>
  <c r="H970" i="7" s="1"/>
  <c r="D962" i="7"/>
  <c r="H962" i="7" s="1"/>
  <c r="D954" i="7"/>
  <c r="H954" i="7" s="1"/>
  <c r="D946" i="7"/>
  <c r="H946" i="7" s="1"/>
  <c r="D938" i="7"/>
  <c r="H938" i="7" s="1"/>
  <c r="D930" i="7"/>
  <c r="H930" i="7" s="1"/>
  <c r="D922" i="7"/>
  <c r="H922" i="7" s="1"/>
  <c r="D914" i="7"/>
  <c r="H914" i="7" s="1"/>
  <c r="D906" i="7"/>
  <c r="H906" i="7" s="1"/>
  <c r="D898" i="7"/>
  <c r="H898" i="7" s="1"/>
  <c r="D890" i="7"/>
  <c r="H890" i="7" s="1"/>
  <c r="D882" i="7"/>
  <c r="H882" i="7" s="1"/>
  <c r="D874" i="7"/>
  <c r="H874" i="7" s="1"/>
  <c r="D866" i="7"/>
  <c r="H866" i="7" s="1"/>
  <c r="D858" i="7"/>
  <c r="H858" i="7" s="1"/>
  <c r="D850" i="7"/>
  <c r="H850" i="7" s="1"/>
  <c r="D842" i="7"/>
  <c r="H842" i="7" s="1"/>
  <c r="D834" i="7"/>
  <c r="H834" i="7" s="1"/>
  <c r="D826" i="7"/>
  <c r="H826" i="7" s="1"/>
  <c r="D818" i="7"/>
  <c r="H818" i="7" s="1"/>
  <c r="D810" i="7"/>
  <c r="H810" i="7" s="1"/>
  <c r="D802" i="7"/>
  <c r="H802" i="7" s="1"/>
  <c r="D794" i="7"/>
  <c r="H794" i="7" s="1"/>
  <c r="D786" i="7"/>
  <c r="H786" i="7" s="1"/>
  <c r="D778" i="7"/>
  <c r="H778" i="7" s="1"/>
  <c r="D770" i="7"/>
  <c r="H770" i="7" s="1"/>
  <c r="D762" i="7"/>
  <c r="H762" i="7" s="1"/>
  <c r="D754" i="7"/>
  <c r="H754" i="7" s="1"/>
  <c r="D746" i="7"/>
  <c r="H746" i="7" s="1"/>
  <c r="D738" i="7"/>
  <c r="H738" i="7" s="1"/>
  <c r="D730" i="7"/>
  <c r="H730" i="7" s="1"/>
  <c r="D722" i="7"/>
  <c r="H722" i="7" s="1"/>
  <c r="D714" i="7"/>
  <c r="H714" i="7" s="1"/>
  <c r="D706" i="7"/>
  <c r="H706" i="7" s="1"/>
  <c r="D698" i="7"/>
  <c r="H698" i="7" s="1"/>
  <c r="D690" i="7"/>
  <c r="H690" i="7" s="1"/>
  <c r="D682" i="7"/>
  <c r="H682" i="7" s="1"/>
  <c r="D674" i="7"/>
  <c r="H674" i="7" s="1"/>
  <c r="D666" i="7"/>
  <c r="H666" i="7" s="1"/>
  <c r="D658" i="7"/>
  <c r="H658" i="7" s="1"/>
  <c r="D650" i="7"/>
  <c r="H650" i="7" s="1"/>
  <c r="D642" i="7"/>
  <c r="H642" i="7" s="1"/>
  <c r="D634" i="7"/>
  <c r="H634" i="7" s="1"/>
  <c r="D626" i="7"/>
  <c r="H626" i="7" s="1"/>
  <c r="D618" i="7"/>
  <c r="H618" i="7" s="1"/>
  <c r="D610" i="7"/>
  <c r="H610" i="7" s="1"/>
  <c r="D602" i="7"/>
  <c r="H602" i="7" s="1"/>
  <c r="D594" i="7"/>
  <c r="H594" i="7" s="1"/>
  <c r="D586" i="7"/>
  <c r="H586" i="7" s="1"/>
  <c r="D578" i="7"/>
  <c r="H578" i="7" s="1"/>
  <c r="D570" i="7"/>
  <c r="H570" i="7" s="1"/>
  <c r="D562" i="7"/>
  <c r="H562" i="7" s="1"/>
  <c r="D544" i="7"/>
  <c r="H544" i="7" s="1"/>
  <c r="D525" i="7"/>
  <c r="H525" i="7" s="1"/>
  <c r="D502" i="7"/>
  <c r="H502" i="7" s="1"/>
  <c r="D480" i="7"/>
  <c r="H480" i="7" s="1"/>
  <c r="D461" i="7"/>
  <c r="H461" i="7" s="1"/>
  <c r="D438" i="7"/>
  <c r="H438" i="7" s="1"/>
  <c r="D408" i="7"/>
  <c r="H408" i="7" s="1"/>
  <c r="D376" i="7"/>
  <c r="H376" i="7" s="1"/>
  <c r="D344" i="7"/>
  <c r="H344" i="7" s="1"/>
  <c r="D312" i="7"/>
  <c r="H312" i="7" s="1"/>
  <c r="D280" i="7"/>
  <c r="H280" i="7" s="1"/>
  <c r="D248" i="7"/>
  <c r="H248" i="7" s="1"/>
  <c r="D216" i="7"/>
  <c r="H216" i="7" s="1"/>
  <c r="D184" i="7"/>
  <c r="H184" i="7" s="1"/>
  <c r="D120" i="7"/>
  <c r="H120" i="7" s="1"/>
  <c r="D56" i="7"/>
  <c r="H56" i="7" s="1"/>
  <c r="E1272" i="4"/>
  <c r="D1271" i="4"/>
  <c r="H1271" i="4" s="1"/>
  <c r="E1264" i="4"/>
  <c r="D1263" i="4"/>
  <c r="E1256" i="4"/>
  <c r="D1255" i="4"/>
  <c r="H1255" i="4" s="1"/>
  <c r="E1248" i="4"/>
  <c r="D1247" i="4"/>
  <c r="H1247" i="4" s="1"/>
  <c r="E1240" i="4"/>
  <c r="D1239" i="4"/>
  <c r="E1232" i="4"/>
  <c r="D1231" i="4"/>
  <c r="E1224" i="4"/>
  <c r="D1223" i="4"/>
  <c r="H1223" i="4" s="1"/>
  <c r="E1216" i="4"/>
  <c r="D1215" i="4"/>
  <c r="H1215" i="4" s="1"/>
  <c r="E1208" i="4"/>
  <c r="D1207" i="4"/>
  <c r="H1207" i="4" s="1"/>
  <c r="E1200" i="4"/>
  <c r="D1199" i="4"/>
  <c r="E1192" i="4"/>
  <c r="D1191" i="4"/>
  <c r="H1191" i="4" s="1"/>
  <c r="E1184" i="4"/>
  <c r="D1183" i="4"/>
  <c r="H1183" i="4" s="1"/>
  <c r="E1176" i="4"/>
  <c r="D1175" i="4"/>
  <c r="H1175" i="4" s="1"/>
  <c r="E1168" i="4"/>
  <c r="D1167" i="4"/>
  <c r="E1160" i="4"/>
  <c r="D1159" i="4"/>
  <c r="H1159" i="4" s="1"/>
  <c r="E1152" i="4"/>
  <c r="D1151" i="4"/>
  <c r="H1151" i="4" s="1"/>
  <c r="E1144" i="4"/>
  <c r="D1143" i="4"/>
  <c r="H1143" i="4" s="1"/>
  <c r="E1136" i="4"/>
  <c r="D1135" i="4"/>
  <c r="E1128" i="4"/>
  <c r="D1127" i="4"/>
  <c r="H1127" i="4" s="1"/>
  <c r="E1120" i="4"/>
  <c r="D1119" i="4"/>
  <c r="H1119" i="4" s="1"/>
  <c r="E1112" i="4"/>
  <c r="D1111" i="4"/>
  <c r="H1111" i="4" s="1"/>
  <c r="E1104" i="4"/>
  <c r="D1103" i="4"/>
  <c r="E1096" i="4"/>
  <c r="D1095" i="4"/>
  <c r="H1095" i="4" s="1"/>
  <c r="E1088" i="4"/>
  <c r="D1087" i="4"/>
  <c r="H1087" i="4" s="1"/>
  <c r="E1080" i="4"/>
  <c r="D1079" i="4"/>
  <c r="H1079" i="4" s="1"/>
  <c r="E1072" i="4"/>
  <c r="D1071" i="4"/>
  <c r="E1064" i="4"/>
  <c r="D1063" i="4"/>
  <c r="H1063" i="4" s="1"/>
  <c r="E1056" i="4"/>
  <c r="D1055" i="4"/>
  <c r="H1055" i="4" s="1"/>
  <c r="E1048" i="4"/>
  <c r="D1047" i="4"/>
  <c r="H1047" i="4" s="1"/>
  <c r="E1040" i="4"/>
  <c r="D1039" i="4"/>
  <c r="E1032" i="4"/>
  <c r="D1031" i="4"/>
  <c r="H1031" i="4" s="1"/>
  <c r="E1024" i="4"/>
  <c r="D1023" i="4"/>
  <c r="H1023" i="4" s="1"/>
  <c r="E1016" i="4"/>
  <c r="D1015" i="4"/>
  <c r="H1015" i="4" s="1"/>
  <c r="E1008" i="4"/>
  <c r="D1007" i="4"/>
  <c r="E1000" i="4"/>
  <c r="D999" i="4"/>
  <c r="H999" i="4" s="1"/>
  <c r="E992" i="4"/>
  <c r="D991" i="4"/>
  <c r="H991" i="4" s="1"/>
  <c r="E984" i="4"/>
  <c r="D983" i="4"/>
  <c r="H983" i="4" s="1"/>
  <c r="E976" i="4"/>
  <c r="D975" i="4"/>
  <c r="E968" i="4"/>
  <c r="D967" i="4"/>
  <c r="H967" i="4" s="1"/>
  <c r="E960" i="4"/>
  <c r="D959" i="4"/>
  <c r="H959" i="4" s="1"/>
  <c r="E952" i="4"/>
  <c r="D951" i="4"/>
  <c r="H951" i="4" s="1"/>
  <c r="E944" i="4"/>
  <c r="D943" i="4"/>
  <c r="H943" i="4" s="1"/>
  <c r="E936" i="4"/>
  <c r="D935" i="4"/>
  <c r="H935" i="4" s="1"/>
  <c r="E928" i="4"/>
  <c r="D927" i="4"/>
  <c r="H927" i="4" s="1"/>
  <c r="E920" i="4"/>
  <c r="D919" i="4"/>
  <c r="H919" i="4" s="1"/>
  <c r="E912" i="4"/>
  <c r="D911" i="4"/>
  <c r="E904" i="4"/>
  <c r="D903" i="4"/>
  <c r="H903" i="4" s="1"/>
  <c r="E896" i="4"/>
  <c r="D895" i="4"/>
  <c r="H895" i="4" s="1"/>
  <c r="E888" i="4"/>
  <c r="D887" i="4"/>
  <c r="H887" i="4" s="1"/>
  <c r="E880" i="4"/>
  <c r="D879" i="4"/>
  <c r="E872" i="4"/>
  <c r="D871" i="4"/>
  <c r="H871" i="4" s="1"/>
  <c r="E864" i="4"/>
  <c r="D863" i="4"/>
  <c r="H863" i="4" s="1"/>
  <c r="E856" i="4"/>
  <c r="D855" i="4"/>
  <c r="H855" i="4" s="1"/>
  <c r="E848" i="4"/>
  <c r="D847" i="4"/>
  <c r="E840" i="4"/>
  <c r="D839" i="4"/>
  <c r="H839" i="4" s="1"/>
  <c r="E832" i="4"/>
  <c r="D831" i="4"/>
  <c r="H831" i="4" s="1"/>
  <c r="E824" i="4"/>
  <c r="D823" i="4"/>
  <c r="H823" i="4" s="1"/>
  <c r="E816" i="4"/>
  <c r="D815" i="4"/>
  <c r="H815" i="4" s="1"/>
  <c r="E808" i="4"/>
  <c r="D807" i="4"/>
  <c r="H807" i="4" s="1"/>
  <c r="E800" i="4"/>
  <c r="D799" i="4"/>
  <c r="H799" i="4" s="1"/>
  <c r="E792" i="4"/>
  <c r="D791" i="4"/>
  <c r="H791" i="4" s="1"/>
  <c r="E784" i="4"/>
  <c r="D783" i="4"/>
  <c r="E776" i="4"/>
  <c r="D775" i="4"/>
  <c r="H775" i="4" s="1"/>
  <c r="E768" i="4"/>
  <c r="D767" i="4"/>
  <c r="H767" i="4" s="1"/>
  <c r="E760" i="4"/>
  <c r="D759" i="4"/>
  <c r="H759" i="4" s="1"/>
  <c r="E752" i="4"/>
  <c r="D751" i="4"/>
  <c r="H751" i="4" s="1"/>
  <c r="E744" i="4"/>
  <c r="D743" i="4"/>
  <c r="H743" i="4" s="1"/>
  <c r="E736" i="4"/>
  <c r="D735" i="4"/>
  <c r="H735" i="4" s="1"/>
  <c r="E728" i="4"/>
  <c r="D727" i="4"/>
  <c r="H727" i="4" s="1"/>
  <c r="E720" i="4"/>
  <c r="D719" i="4"/>
  <c r="H719" i="4" s="1"/>
  <c r="E712" i="4"/>
  <c r="D711" i="4"/>
  <c r="H711" i="4" s="1"/>
  <c r="E704" i="4"/>
  <c r="D703" i="4"/>
  <c r="H703" i="4" s="1"/>
  <c r="E696" i="4"/>
  <c r="D695" i="4"/>
  <c r="H695" i="4" s="1"/>
  <c r="E688" i="4"/>
  <c r="D687" i="4"/>
  <c r="H687" i="4" s="1"/>
  <c r="E680" i="4"/>
  <c r="D679" i="4"/>
  <c r="H679" i="4" s="1"/>
  <c r="E672" i="4"/>
  <c r="D671" i="4"/>
  <c r="H671" i="4" s="1"/>
  <c r="E664" i="4"/>
  <c r="D663" i="4"/>
  <c r="H663" i="4" s="1"/>
  <c r="E656" i="4"/>
  <c r="D655" i="4"/>
  <c r="H655" i="4" s="1"/>
  <c r="E648" i="4"/>
  <c r="D647" i="4"/>
  <c r="H647" i="4" s="1"/>
  <c r="E640" i="4"/>
  <c r="D639" i="4"/>
  <c r="H639" i="4" s="1"/>
  <c r="E632" i="4"/>
  <c r="D631" i="4"/>
  <c r="H631" i="4" s="1"/>
  <c r="E624" i="4"/>
  <c r="D623" i="4"/>
  <c r="H623" i="4" s="1"/>
  <c r="E616" i="4"/>
  <c r="D615" i="4"/>
  <c r="H615" i="4" s="1"/>
  <c r="E608" i="4"/>
  <c r="D607" i="4"/>
  <c r="H607" i="4" s="1"/>
  <c r="E600" i="4"/>
  <c r="D599" i="4"/>
  <c r="H599" i="4" s="1"/>
  <c r="E592" i="4"/>
  <c r="D591" i="4"/>
  <c r="E584" i="4"/>
  <c r="D583" i="4"/>
  <c r="H583" i="4" s="1"/>
  <c r="E576" i="4"/>
  <c r="D575" i="4"/>
  <c r="H575" i="4" s="1"/>
  <c r="E568" i="4"/>
  <c r="D567" i="4"/>
  <c r="H567" i="4" s="1"/>
  <c r="E560" i="4"/>
  <c r="D559" i="4"/>
  <c r="H559" i="4" s="1"/>
  <c r="E552" i="4"/>
  <c r="D551" i="4"/>
  <c r="H551" i="4" s="1"/>
  <c r="E544" i="4"/>
  <c r="D543" i="4"/>
  <c r="H543" i="4" s="1"/>
  <c r="E536" i="4"/>
  <c r="D535" i="4"/>
  <c r="H535" i="4" s="1"/>
  <c r="E528" i="4"/>
  <c r="D527" i="4"/>
  <c r="E520" i="4"/>
  <c r="D519" i="4"/>
  <c r="H519" i="4" s="1"/>
  <c r="E512" i="4"/>
  <c r="D511" i="4"/>
  <c r="H511" i="4" s="1"/>
  <c r="E504" i="4"/>
  <c r="D503" i="4"/>
  <c r="E496" i="4"/>
  <c r="D495" i="4"/>
  <c r="E488" i="4"/>
  <c r="D487" i="4"/>
  <c r="H487" i="4" s="1"/>
  <c r="E480" i="4"/>
  <c r="D479" i="4"/>
  <c r="H479" i="4" s="1"/>
  <c r="E472" i="4"/>
  <c r="D471" i="4"/>
  <c r="H471" i="4" s="1"/>
  <c r="E1271" i="4"/>
  <c r="D1270" i="4"/>
  <c r="E1263" i="4"/>
  <c r="D1262" i="4"/>
  <c r="H1262" i="4" s="1"/>
  <c r="E1255" i="4"/>
  <c r="D1254" i="4"/>
  <c r="H1254" i="4" s="1"/>
  <c r="E1247" i="4"/>
  <c r="D1246" i="4"/>
  <c r="H1246" i="4" s="1"/>
  <c r="E1239" i="4"/>
  <c r="D1238" i="4"/>
  <c r="E1231" i="4"/>
  <c r="D1230" i="4"/>
  <c r="H1230" i="4" s="1"/>
  <c r="E1223" i="4"/>
  <c r="D1222" i="4"/>
  <c r="H1222" i="4" s="1"/>
  <c r="E1215" i="4"/>
  <c r="D1214" i="4"/>
  <c r="H1214" i="4" s="1"/>
  <c r="E1207" i="4"/>
  <c r="D1206" i="4"/>
  <c r="E1199" i="4"/>
  <c r="D1198" i="4"/>
  <c r="H1198" i="4" s="1"/>
  <c r="E1191" i="4"/>
  <c r="D1190" i="4"/>
  <c r="H1190" i="4" s="1"/>
  <c r="E1183" i="4"/>
  <c r="D1182" i="4"/>
  <c r="H1182" i="4" s="1"/>
  <c r="E1175" i="4"/>
  <c r="D1174" i="4"/>
  <c r="E1167" i="4"/>
  <c r="D1166" i="4"/>
  <c r="E1159" i="4"/>
  <c r="D1158" i="4"/>
  <c r="H1158" i="4" s="1"/>
  <c r="E1151" i="4"/>
  <c r="D1150" i="4"/>
  <c r="H1150" i="4" s="1"/>
  <c r="E1143" i="4"/>
  <c r="D1142" i="4"/>
  <c r="E1135" i="4"/>
  <c r="D1134" i="4"/>
  <c r="H1134" i="4" s="1"/>
  <c r="E1127" i="4"/>
  <c r="D1126" i="4"/>
  <c r="H1126" i="4" s="1"/>
  <c r="E1119" i="4"/>
  <c r="D1118" i="4"/>
  <c r="H1118" i="4" s="1"/>
  <c r="E1111" i="4"/>
  <c r="D1110" i="4"/>
  <c r="E1103" i="4"/>
  <c r="D1102" i="4"/>
  <c r="H1102" i="4" s="1"/>
  <c r="E1095" i="4"/>
  <c r="D1094" i="4"/>
  <c r="H1094" i="4" s="1"/>
  <c r="E1087" i="4"/>
  <c r="D1086" i="4"/>
  <c r="H1086" i="4" s="1"/>
  <c r="E1079" i="4"/>
  <c r="D1078" i="4"/>
  <c r="E1071" i="4"/>
  <c r="D1070" i="4"/>
  <c r="H1070" i="4" s="1"/>
  <c r="E1063" i="4"/>
  <c r="D1062" i="4"/>
  <c r="H1062" i="4" s="1"/>
  <c r="E1055" i="4"/>
  <c r="D1054" i="4"/>
  <c r="H1054" i="4" s="1"/>
  <c r="E1047" i="4"/>
  <c r="D1046" i="4"/>
  <c r="E1039" i="4"/>
  <c r="D1038" i="4"/>
  <c r="H1038" i="4" s="1"/>
  <c r="E1031" i="4"/>
  <c r="D1030" i="4"/>
  <c r="H1030" i="4" s="1"/>
  <c r="E1023" i="4"/>
  <c r="D1022" i="4"/>
  <c r="H1022" i="4" s="1"/>
  <c r="E1015" i="4"/>
  <c r="D1014" i="4"/>
  <c r="E1007" i="4"/>
  <c r="D1006" i="4"/>
  <c r="H1006" i="4" s="1"/>
  <c r="E999" i="4"/>
  <c r="D998" i="4"/>
  <c r="H998" i="4" s="1"/>
  <c r="E991" i="4"/>
  <c r="D990" i="4"/>
  <c r="E983" i="4"/>
  <c r="D982" i="4"/>
  <c r="E975" i="4"/>
  <c r="D974" i="4"/>
  <c r="H974" i="4" s="1"/>
  <c r="E967" i="4"/>
  <c r="D966" i="4"/>
  <c r="H966" i="4" s="1"/>
  <c r="E959" i="4"/>
  <c r="D958" i="4"/>
  <c r="H958" i="4" s="1"/>
  <c r="E951" i="4"/>
  <c r="D950" i="4"/>
  <c r="E943" i="4"/>
  <c r="D942" i="4"/>
  <c r="H942" i="4" s="1"/>
  <c r="E935" i="4"/>
  <c r="D934" i="4"/>
  <c r="H934" i="4" s="1"/>
  <c r="E927" i="4"/>
  <c r="D926" i="4"/>
  <c r="H926" i="4" s="1"/>
  <c r="E919" i="4"/>
  <c r="D918" i="4"/>
  <c r="E911" i="4"/>
  <c r="D910" i="4"/>
  <c r="H910" i="4" s="1"/>
  <c r="E903" i="4"/>
  <c r="D902" i="4"/>
  <c r="H902" i="4" s="1"/>
  <c r="E895" i="4"/>
  <c r="D894" i="4"/>
  <c r="H894" i="4" s="1"/>
  <c r="E887" i="4"/>
  <c r="D886" i="4"/>
  <c r="E879" i="4"/>
  <c r="D878" i="4"/>
  <c r="H878" i="4" s="1"/>
  <c r="E871" i="4"/>
  <c r="D870" i="4"/>
  <c r="H870" i="4" s="1"/>
  <c r="E863" i="4"/>
  <c r="D862" i="4"/>
  <c r="H862" i="4" s="1"/>
  <c r="E855" i="4"/>
  <c r="D854" i="4"/>
  <c r="E847" i="4"/>
  <c r="D846" i="4"/>
  <c r="H846" i="4" s="1"/>
  <c r="E839" i="4"/>
  <c r="D838" i="4"/>
  <c r="H838" i="4" s="1"/>
  <c r="E831" i="4"/>
  <c r="D830" i="4"/>
  <c r="H830" i="4" s="1"/>
  <c r="E823" i="4"/>
  <c r="D822" i="4"/>
  <c r="E815" i="4"/>
  <c r="D814" i="4"/>
  <c r="H814" i="4" s="1"/>
  <c r="E807" i="4"/>
  <c r="D806" i="4"/>
  <c r="H806" i="4" s="1"/>
  <c r="E799" i="4"/>
  <c r="D798" i="4"/>
  <c r="H798" i="4" s="1"/>
  <c r="E791" i="4"/>
  <c r="D790" i="4"/>
  <c r="E783" i="4"/>
  <c r="D782" i="4"/>
  <c r="H782" i="4" s="1"/>
  <c r="E775" i="4"/>
  <c r="D774" i="4"/>
  <c r="H774" i="4" s="1"/>
  <c r="E767" i="4"/>
  <c r="D766" i="4"/>
  <c r="H766" i="4" s="1"/>
  <c r="E759" i="4"/>
  <c r="D758" i="4"/>
  <c r="E751" i="4"/>
  <c r="D750" i="4"/>
  <c r="H750" i="4" s="1"/>
  <c r="E743" i="4"/>
  <c r="D742" i="4"/>
  <c r="H742" i="4" s="1"/>
  <c r="E735" i="4"/>
  <c r="D734" i="4"/>
  <c r="H734" i="4" s="1"/>
  <c r="E727" i="4"/>
  <c r="D726" i="4"/>
  <c r="E719" i="4"/>
  <c r="D718" i="4"/>
  <c r="H718" i="4" s="1"/>
  <c r="E711" i="4"/>
  <c r="D710" i="4"/>
  <c r="H710" i="4" s="1"/>
  <c r="E703" i="4"/>
  <c r="D702" i="4"/>
  <c r="H702" i="4" s="1"/>
  <c r="E695" i="4"/>
  <c r="D694" i="4"/>
  <c r="E687" i="4"/>
  <c r="D686" i="4"/>
  <c r="H686" i="4" s="1"/>
  <c r="E679" i="4"/>
  <c r="D678" i="4"/>
  <c r="H678" i="4" s="1"/>
  <c r="E671" i="4"/>
  <c r="D670" i="4"/>
  <c r="H670" i="4" s="1"/>
  <c r="E663" i="4"/>
  <c r="D662" i="4"/>
  <c r="E655" i="4"/>
  <c r="D654" i="4"/>
  <c r="H654" i="4" s="1"/>
  <c r="E647" i="4"/>
  <c r="D646" i="4"/>
  <c r="H646" i="4" s="1"/>
  <c r="E639" i="4"/>
  <c r="D638" i="4"/>
  <c r="H638" i="4" s="1"/>
  <c r="E631" i="4"/>
  <c r="D630" i="4"/>
  <c r="E623" i="4"/>
  <c r="D622" i="4"/>
  <c r="H622" i="4" s="1"/>
  <c r="E615" i="4"/>
  <c r="D614" i="4"/>
  <c r="H614" i="4" s="1"/>
  <c r="E607" i="4"/>
  <c r="D606" i="4"/>
  <c r="H606" i="4" s="1"/>
  <c r="E599" i="4"/>
  <c r="D598" i="4"/>
  <c r="E591" i="4"/>
  <c r="D590" i="4"/>
  <c r="H590" i="4" s="1"/>
  <c r="E583" i="4"/>
  <c r="D582" i="4"/>
  <c r="H582" i="4" s="1"/>
  <c r="E575" i="4"/>
  <c r="D574" i="4"/>
  <c r="H574" i="4" s="1"/>
  <c r="E567" i="4"/>
  <c r="D566" i="4"/>
  <c r="E559" i="4"/>
  <c r="D558" i="4"/>
  <c r="H558" i="4" s="1"/>
  <c r="E551" i="4"/>
  <c r="D550" i="4"/>
  <c r="H550" i="4" s="1"/>
  <c r="E543" i="4"/>
  <c r="D542" i="4"/>
  <c r="H542" i="4" s="1"/>
  <c r="E1270" i="4"/>
  <c r="D1269" i="4"/>
  <c r="E1262" i="4"/>
  <c r="D1261" i="4"/>
  <c r="H1261" i="4" s="1"/>
  <c r="E1254" i="4"/>
  <c r="D1253" i="4"/>
  <c r="H1253" i="4" s="1"/>
  <c r="E1246" i="4"/>
  <c r="D1245" i="4"/>
  <c r="H1245" i="4" s="1"/>
  <c r="E1238" i="4"/>
  <c r="D1237" i="4"/>
  <c r="E1230" i="4"/>
  <c r="D1229" i="4"/>
  <c r="H1229" i="4" s="1"/>
  <c r="E1222" i="4"/>
  <c r="D1221" i="4"/>
  <c r="H1221" i="4" s="1"/>
  <c r="E1214" i="4"/>
  <c r="D1213" i="4"/>
  <c r="H1213" i="4" s="1"/>
  <c r="E1206" i="4"/>
  <c r="D1205" i="4"/>
  <c r="E1198" i="4"/>
  <c r="D1197" i="4"/>
  <c r="H1197" i="4" s="1"/>
  <c r="E1190" i="4"/>
  <c r="D1189" i="4"/>
  <c r="H1189" i="4" s="1"/>
  <c r="E1182" i="4"/>
  <c r="D1181" i="4"/>
  <c r="H1181" i="4" s="1"/>
  <c r="E1174" i="4"/>
  <c r="D1173" i="4"/>
  <c r="H1173" i="4" s="1"/>
  <c r="E1166" i="4"/>
  <c r="D1165" i="4"/>
  <c r="H1165" i="4" s="1"/>
  <c r="E1158" i="4"/>
  <c r="D1157" i="4"/>
  <c r="H1157" i="4" s="1"/>
  <c r="E1150" i="4"/>
  <c r="D1149" i="4"/>
  <c r="H1149" i="4" s="1"/>
  <c r="E1142" i="4"/>
  <c r="D1141" i="4"/>
  <c r="E1134" i="4"/>
  <c r="D1133" i="4"/>
  <c r="H1133" i="4" s="1"/>
  <c r="E1126" i="4"/>
  <c r="D1125" i="4"/>
  <c r="H1125" i="4" s="1"/>
  <c r="E1118" i="4"/>
  <c r="D1117" i="4"/>
  <c r="H1117" i="4" s="1"/>
  <c r="E1110" i="4"/>
  <c r="D1109" i="4"/>
  <c r="E1102" i="4"/>
  <c r="D1101" i="4"/>
  <c r="H1101" i="4" s="1"/>
  <c r="E1094" i="4"/>
  <c r="D1093" i="4"/>
  <c r="H1093" i="4" s="1"/>
  <c r="E1086" i="4"/>
  <c r="D1085" i="4"/>
  <c r="H1085" i="4" s="1"/>
  <c r="E1078" i="4"/>
  <c r="D1077" i="4"/>
  <c r="H1077" i="4" s="1"/>
  <c r="E1070" i="4"/>
  <c r="D1069" i="4"/>
  <c r="H1069" i="4" s="1"/>
  <c r="E1062" i="4"/>
  <c r="D1061" i="4"/>
  <c r="H1061" i="4" s="1"/>
  <c r="E1054" i="4"/>
  <c r="D1053" i="4"/>
  <c r="H1053" i="4" s="1"/>
  <c r="E1046" i="4"/>
  <c r="D1045" i="4"/>
  <c r="E1038" i="4"/>
  <c r="D1037" i="4"/>
  <c r="H1037" i="4" s="1"/>
  <c r="E1030" i="4"/>
  <c r="D1029" i="4"/>
  <c r="H1029" i="4" s="1"/>
  <c r="E1022" i="4"/>
  <c r="D1021" i="4"/>
  <c r="H1021" i="4" s="1"/>
  <c r="E1014" i="4"/>
  <c r="D1013" i="4"/>
  <c r="E1006" i="4"/>
  <c r="D1005" i="4"/>
  <c r="H1005" i="4" s="1"/>
  <c r="E998" i="4"/>
  <c r="D997" i="4"/>
  <c r="H997" i="4" s="1"/>
  <c r="E990" i="4"/>
  <c r="D989" i="4"/>
  <c r="H989" i="4" s="1"/>
  <c r="E982" i="4"/>
  <c r="D981" i="4"/>
  <c r="E974" i="4"/>
  <c r="D973" i="4"/>
  <c r="H973" i="4" s="1"/>
  <c r="E966" i="4"/>
  <c r="D965" i="4"/>
  <c r="H965" i="4" s="1"/>
  <c r="E958" i="4"/>
  <c r="D957" i="4"/>
  <c r="H957" i="4" s="1"/>
  <c r="E950" i="4"/>
  <c r="D949" i="4"/>
  <c r="E942" i="4"/>
  <c r="D941" i="4"/>
  <c r="H941" i="4" s="1"/>
  <c r="E934" i="4"/>
  <c r="D933" i="4"/>
  <c r="H933" i="4" s="1"/>
  <c r="E926" i="4"/>
  <c r="D925" i="4"/>
  <c r="H925" i="4" s="1"/>
  <c r="E918" i="4"/>
  <c r="D917" i="4"/>
  <c r="H917" i="4" s="1"/>
  <c r="E910" i="4"/>
  <c r="D909" i="4"/>
  <c r="H909" i="4" s="1"/>
  <c r="E902" i="4"/>
  <c r="D901" i="4"/>
  <c r="H901" i="4" s="1"/>
  <c r="E894" i="4"/>
  <c r="D893" i="4"/>
  <c r="H893" i="4" s="1"/>
  <c r="E886" i="4"/>
  <c r="D885" i="4"/>
  <c r="H885" i="4" s="1"/>
  <c r="E878" i="4"/>
  <c r="D877" i="4"/>
  <c r="H877" i="4" s="1"/>
  <c r="E870" i="4"/>
  <c r="D869" i="4"/>
  <c r="H869" i="4" s="1"/>
  <c r="E862" i="4"/>
  <c r="D861" i="4"/>
  <c r="H861" i="4" s="1"/>
  <c r="E854" i="4"/>
  <c r="D853" i="4"/>
  <c r="H853" i="4" s="1"/>
  <c r="E846" i="4"/>
  <c r="D845" i="4"/>
  <c r="H845" i="4" s="1"/>
  <c r="E838" i="4"/>
  <c r="D837" i="4"/>
  <c r="H837" i="4" s="1"/>
  <c r="E830" i="4"/>
  <c r="D829" i="4"/>
  <c r="H829" i="4" s="1"/>
  <c r="E822" i="4"/>
  <c r="D821" i="4"/>
  <c r="E814" i="4"/>
  <c r="D813" i="4"/>
  <c r="H813" i="4" s="1"/>
  <c r="E806" i="4"/>
  <c r="D805" i="4"/>
  <c r="H805" i="4" s="1"/>
  <c r="E798" i="4"/>
  <c r="D797" i="4"/>
  <c r="H797" i="4" s="1"/>
  <c r="E790" i="4"/>
  <c r="D789" i="4"/>
  <c r="E782" i="4"/>
  <c r="D781" i="4"/>
  <c r="H781" i="4" s="1"/>
  <c r="E774" i="4"/>
  <c r="D773" i="4"/>
  <c r="H773" i="4" s="1"/>
  <c r="E766" i="4"/>
  <c r="D765" i="4"/>
  <c r="H765" i="4" s="1"/>
  <c r="E758" i="4"/>
  <c r="D757" i="4"/>
  <c r="E750" i="4"/>
  <c r="D749" i="4"/>
  <c r="H749" i="4" s="1"/>
  <c r="E742" i="4"/>
  <c r="D741" i="4"/>
  <c r="H741" i="4" s="1"/>
  <c r="E734" i="4"/>
  <c r="D733" i="4"/>
  <c r="H733" i="4" s="1"/>
  <c r="E726" i="4"/>
  <c r="D725" i="4"/>
  <c r="E718" i="4"/>
  <c r="D717" i="4"/>
  <c r="H717" i="4" s="1"/>
  <c r="E710" i="4"/>
  <c r="D709" i="4"/>
  <c r="H709" i="4" s="1"/>
  <c r="E702" i="4"/>
  <c r="D701" i="4"/>
  <c r="H701" i="4" s="1"/>
  <c r="E694" i="4"/>
  <c r="D693" i="4"/>
  <c r="E686" i="4"/>
  <c r="D685" i="4"/>
  <c r="H685" i="4" s="1"/>
  <c r="E678" i="4"/>
  <c r="D677" i="4"/>
  <c r="H677" i="4" s="1"/>
  <c r="E670" i="4"/>
  <c r="D669" i="4"/>
  <c r="H669" i="4" s="1"/>
  <c r="E662" i="4"/>
  <c r="D661" i="4"/>
  <c r="E654" i="4"/>
  <c r="D653" i="4"/>
  <c r="H653" i="4" s="1"/>
  <c r="E646" i="4"/>
  <c r="D645" i="4"/>
  <c r="H645" i="4" s="1"/>
  <c r="E638" i="4"/>
  <c r="D637" i="4"/>
  <c r="H637" i="4" s="1"/>
  <c r="E630" i="4"/>
  <c r="D629" i="4"/>
  <c r="E622" i="4"/>
  <c r="D621" i="4"/>
  <c r="H621" i="4" s="1"/>
  <c r="E614" i="4"/>
  <c r="D613" i="4"/>
  <c r="H613" i="4" s="1"/>
  <c r="E606" i="4"/>
  <c r="D605" i="4"/>
  <c r="H605" i="4" s="1"/>
  <c r="E598" i="4"/>
  <c r="D597" i="4"/>
  <c r="E590" i="4"/>
  <c r="D589" i="4"/>
  <c r="H589" i="4" s="1"/>
  <c r="E582" i="4"/>
  <c r="D581" i="4"/>
  <c r="H581" i="4" s="1"/>
  <c r="E574" i="4"/>
  <c r="D573" i="4"/>
  <c r="H573" i="4" s="1"/>
  <c r="E566" i="4"/>
  <c r="D565" i="4"/>
  <c r="E558" i="4"/>
  <c r="D557" i="4"/>
  <c r="H557" i="4" s="1"/>
  <c r="E550" i="4"/>
  <c r="D549" i="4"/>
  <c r="H549" i="4" s="1"/>
  <c r="E542" i="4"/>
  <c r="D541" i="4"/>
  <c r="H541" i="4" s="1"/>
  <c r="E534" i="4"/>
  <c r="D533" i="4"/>
  <c r="E526" i="4"/>
  <c r="D525" i="4"/>
  <c r="H525" i="4" s="1"/>
  <c r="E518" i="4"/>
  <c r="D517" i="4"/>
  <c r="H517" i="4" s="1"/>
  <c r="E510" i="4"/>
  <c r="D509" i="4"/>
  <c r="H509" i="4" s="1"/>
  <c r="E502" i="4"/>
  <c r="D501" i="4"/>
  <c r="E494" i="4"/>
  <c r="D493" i="4"/>
  <c r="H493" i="4" s="1"/>
  <c r="E486" i="4"/>
  <c r="D485" i="4"/>
  <c r="H485" i="4" s="1"/>
  <c r="E478" i="4"/>
  <c r="D477" i="4"/>
  <c r="H477" i="4" s="1"/>
  <c r="E1269" i="4"/>
  <c r="D1268" i="4"/>
  <c r="E1261" i="4"/>
  <c r="D1260" i="4"/>
  <c r="H1260" i="4" s="1"/>
  <c r="E1253" i="4"/>
  <c r="D1252" i="4"/>
  <c r="H1252" i="4" s="1"/>
  <c r="E1245" i="4"/>
  <c r="D1244" i="4"/>
  <c r="E1237" i="4"/>
  <c r="D1236" i="4"/>
  <c r="H1236" i="4" s="1"/>
  <c r="E1229" i="4"/>
  <c r="D1228" i="4"/>
  <c r="H1228" i="4" s="1"/>
  <c r="E1221" i="4"/>
  <c r="D1220" i="4"/>
  <c r="H1220" i="4" s="1"/>
  <c r="E1213" i="4"/>
  <c r="D1212" i="4"/>
  <c r="H1212" i="4" s="1"/>
  <c r="E1205" i="4"/>
  <c r="D1204" i="4"/>
  <c r="E1197" i="4"/>
  <c r="D1196" i="4"/>
  <c r="H1196" i="4" s="1"/>
  <c r="E1189" i="4"/>
  <c r="D1188" i="4"/>
  <c r="H1188" i="4" s="1"/>
  <c r="E1181" i="4"/>
  <c r="D1180" i="4"/>
  <c r="H1180" i="4" s="1"/>
  <c r="E1173" i="4"/>
  <c r="D1172" i="4"/>
  <c r="E1165" i="4"/>
  <c r="D1164" i="4"/>
  <c r="H1164" i="4" s="1"/>
  <c r="E1157" i="4"/>
  <c r="D1156" i="4"/>
  <c r="H1156" i="4" s="1"/>
  <c r="E1149" i="4"/>
  <c r="D1148" i="4"/>
  <c r="H1148" i="4" s="1"/>
  <c r="E1141" i="4"/>
  <c r="D1140" i="4"/>
  <c r="E1133" i="4"/>
  <c r="D1132" i="4"/>
  <c r="H1132" i="4" s="1"/>
  <c r="E1125" i="4"/>
  <c r="D1124" i="4"/>
  <c r="H1124" i="4" s="1"/>
  <c r="E1117" i="4"/>
  <c r="D1116" i="4"/>
  <c r="H1116" i="4" s="1"/>
  <c r="E1109" i="4"/>
  <c r="D1108" i="4"/>
  <c r="E1101" i="4"/>
  <c r="D1100" i="4"/>
  <c r="H1100" i="4" s="1"/>
  <c r="E1093" i="4"/>
  <c r="D1092" i="4"/>
  <c r="H1092" i="4" s="1"/>
  <c r="E1085" i="4"/>
  <c r="D1084" i="4"/>
  <c r="H1084" i="4" s="1"/>
  <c r="E1077" i="4"/>
  <c r="D1076" i="4"/>
  <c r="E1069" i="4"/>
  <c r="D1068" i="4"/>
  <c r="H1068" i="4" s="1"/>
  <c r="E1061" i="4"/>
  <c r="D1060" i="4"/>
  <c r="H1060" i="4" s="1"/>
  <c r="E1053" i="4"/>
  <c r="D1052" i="4"/>
  <c r="H1052" i="4" s="1"/>
  <c r="E1045" i="4"/>
  <c r="D1044" i="4"/>
  <c r="E1037" i="4"/>
  <c r="D1036" i="4"/>
  <c r="H1036" i="4" s="1"/>
  <c r="E1029" i="4"/>
  <c r="D1028" i="4"/>
  <c r="H1028" i="4" s="1"/>
  <c r="E1021" i="4"/>
  <c r="D1020" i="4"/>
  <c r="H1020" i="4" s="1"/>
  <c r="E1013" i="4"/>
  <c r="D1012" i="4"/>
  <c r="E1005" i="4"/>
  <c r="D1004" i="4"/>
  <c r="H1004" i="4" s="1"/>
  <c r="E997" i="4"/>
  <c r="D996" i="4"/>
  <c r="H996" i="4" s="1"/>
  <c r="E989" i="4"/>
  <c r="D988" i="4"/>
  <c r="H988" i="4" s="1"/>
  <c r="E981" i="4"/>
  <c r="D980" i="4"/>
  <c r="E973" i="4"/>
  <c r="D972" i="4"/>
  <c r="H972" i="4" s="1"/>
  <c r="E965" i="4"/>
  <c r="D964" i="4"/>
  <c r="H964" i="4" s="1"/>
  <c r="E957" i="4"/>
  <c r="D956" i="4"/>
  <c r="H956" i="4" s="1"/>
  <c r="E949" i="4"/>
  <c r="D948" i="4"/>
  <c r="E941" i="4"/>
  <c r="D940" i="4"/>
  <c r="H940" i="4" s="1"/>
  <c r="E933" i="4"/>
  <c r="D932" i="4"/>
  <c r="H932" i="4" s="1"/>
  <c r="E925" i="4"/>
  <c r="D924" i="4"/>
  <c r="H924" i="4" s="1"/>
  <c r="E917" i="4"/>
  <c r="D916" i="4"/>
  <c r="E909" i="4"/>
  <c r="D908" i="4"/>
  <c r="H908" i="4" s="1"/>
  <c r="E901" i="4"/>
  <c r="D900" i="4"/>
  <c r="H900" i="4" s="1"/>
  <c r="E893" i="4"/>
  <c r="D892" i="4"/>
  <c r="H892" i="4" s="1"/>
  <c r="E885" i="4"/>
  <c r="D884" i="4"/>
  <c r="E877" i="4"/>
  <c r="D876" i="4"/>
  <c r="H876" i="4" s="1"/>
  <c r="E869" i="4"/>
  <c r="D868" i="4"/>
  <c r="H868" i="4" s="1"/>
  <c r="E861" i="4"/>
  <c r="D860" i="4"/>
  <c r="H860" i="4" s="1"/>
  <c r="E853" i="4"/>
  <c r="D852" i="4"/>
  <c r="E845" i="4"/>
  <c r="D844" i="4"/>
  <c r="H844" i="4" s="1"/>
  <c r="E837" i="4"/>
  <c r="D836" i="4"/>
  <c r="H836" i="4" s="1"/>
  <c r="E829" i="4"/>
  <c r="D828" i="4"/>
  <c r="H828" i="4" s="1"/>
  <c r="E821" i="4"/>
  <c r="D820" i="4"/>
  <c r="H820" i="4" s="1"/>
  <c r="E813" i="4"/>
  <c r="D812" i="4"/>
  <c r="H812" i="4" s="1"/>
  <c r="E805" i="4"/>
  <c r="D804" i="4"/>
  <c r="H804" i="4" s="1"/>
  <c r="E797" i="4"/>
  <c r="D796" i="4"/>
  <c r="H796" i="4" s="1"/>
  <c r="E789" i="4"/>
  <c r="D788" i="4"/>
  <c r="H788" i="4" s="1"/>
  <c r="E781" i="4"/>
  <c r="D780" i="4"/>
  <c r="H780" i="4" s="1"/>
  <c r="E773" i="4"/>
  <c r="D772" i="4"/>
  <c r="H772" i="4" s="1"/>
  <c r="E765" i="4"/>
  <c r="D764" i="4"/>
  <c r="H764" i="4" s="1"/>
  <c r="E757" i="4"/>
  <c r="D756" i="4"/>
  <c r="E749" i="4"/>
  <c r="D748" i="4"/>
  <c r="H748" i="4" s="1"/>
  <c r="E741" i="4"/>
  <c r="D740" i="4"/>
  <c r="H740" i="4" s="1"/>
  <c r="E733" i="4"/>
  <c r="D732" i="4"/>
  <c r="H732" i="4" s="1"/>
  <c r="E725" i="4"/>
  <c r="D724" i="4"/>
  <c r="E717" i="4"/>
  <c r="D716" i="4"/>
  <c r="H716" i="4" s="1"/>
  <c r="E709" i="4"/>
  <c r="D708" i="4"/>
  <c r="H708" i="4" s="1"/>
  <c r="E701" i="4"/>
  <c r="D700" i="4"/>
  <c r="H700" i="4" s="1"/>
  <c r="E693" i="4"/>
  <c r="D692" i="4"/>
  <c r="E685" i="4"/>
  <c r="D684" i="4"/>
  <c r="H684" i="4" s="1"/>
  <c r="E677" i="4"/>
  <c r="D676" i="4"/>
  <c r="H676" i="4" s="1"/>
  <c r="E669" i="4"/>
  <c r="D668" i="4"/>
  <c r="H668" i="4" s="1"/>
  <c r="E661" i="4"/>
  <c r="D660" i="4"/>
  <c r="E653" i="4"/>
  <c r="D652" i="4"/>
  <c r="H652" i="4" s="1"/>
  <c r="E645" i="4"/>
  <c r="D644" i="4"/>
  <c r="H644" i="4" s="1"/>
  <c r="E637" i="4"/>
  <c r="D636" i="4"/>
  <c r="H636" i="4" s="1"/>
  <c r="E629" i="4"/>
  <c r="D628" i="4"/>
  <c r="E621" i="4"/>
  <c r="D620" i="4"/>
  <c r="H620" i="4" s="1"/>
  <c r="E613" i="4"/>
  <c r="D612" i="4"/>
  <c r="H612" i="4" s="1"/>
  <c r="E605" i="4"/>
  <c r="D604" i="4"/>
  <c r="H604" i="4" s="1"/>
  <c r="E597" i="4"/>
  <c r="D596" i="4"/>
  <c r="E589" i="4"/>
  <c r="D588" i="4"/>
  <c r="H588" i="4" s="1"/>
  <c r="E581" i="4"/>
  <c r="D580" i="4"/>
  <c r="H580" i="4" s="1"/>
  <c r="E573" i="4"/>
  <c r="D572" i="4"/>
  <c r="H572" i="4" s="1"/>
  <c r="E565" i="4"/>
  <c r="D564" i="4"/>
  <c r="E557" i="4"/>
  <c r="D556" i="4"/>
  <c r="H556" i="4" s="1"/>
  <c r="E549" i="4"/>
  <c r="D548" i="4"/>
  <c r="H548" i="4" s="1"/>
  <c r="E541" i="4"/>
  <c r="D540" i="4"/>
  <c r="H540" i="4" s="1"/>
  <c r="E533" i="4"/>
  <c r="D532" i="4"/>
  <c r="E525" i="4"/>
  <c r="D524" i="4"/>
  <c r="H524" i="4" s="1"/>
  <c r="E517" i="4"/>
  <c r="D516" i="4"/>
  <c r="H516" i="4" s="1"/>
  <c r="E509" i="4"/>
  <c r="D508" i="4"/>
  <c r="H508" i="4" s="1"/>
  <c r="E501" i="4"/>
  <c r="D500" i="4"/>
  <c r="E493" i="4"/>
  <c r="D492" i="4"/>
  <c r="H492" i="4" s="1"/>
  <c r="E485" i="4"/>
  <c r="D484" i="4"/>
  <c r="H484" i="4" s="1"/>
  <c r="E477" i="4"/>
  <c r="D476" i="4"/>
  <c r="H476" i="4" s="1"/>
  <c r="E469" i="4"/>
  <c r="D468" i="4"/>
  <c r="E461" i="4"/>
  <c r="D460" i="4"/>
  <c r="H460" i="4" s="1"/>
  <c r="E453" i="4"/>
  <c r="D452" i="4"/>
  <c r="H452" i="4" s="1"/>
  <c r="E1268" i="4"/>
  <c r="D1267" i="4"/>
  <c r="H1267" i="4" s="1"/>
  <c r="E1260" i="4"/>
  <c r="D1259" i="4"/>
  <c r="E1252" i="4"/>
  <c r="D1251" i="4"/>
  <c r="H1251" i="4" s="1"/>
  <c r="E1244" i="4"/>
  <c r="D1243" i="4"/>
  <c r="H1243" i="4" s="1"/>
  <c r="E1236" i="4"/>
  <c r="D1235" i="4"/>
  <c r="H1235" i="4" s="1"/>
  <c r="E1228" i="4"/>
  <c r="D1227" i="4"/>
  <c r="E1220" i="4"/>
  <c r="D1219" i="4"/>
  <c r="H1219" i="4" s="1"/>
  <c r="E1212" i="4"/>
  <c r="D1211" i="4"/>
  <c r="H1211" i="4" s="1"/>
  <c r="E1204" i="4"/>
  <c r="D1203" i="4"/>
  <c r="H1203" i="4" s="1"/>
  <c r="E1196" i="4"/>
  <c r="D1195" i="4"/>
  <c r="E1188" i="4"/>
  <c r="D1187" i="4"/>
  <c r="H1187" i="4" s="1"/>
  <c r="E1180" i="4"/>
  <c r="D1179" i="4"/>
  <c r="H1179" i="4" s="1"/>
  <c r="E1172" i="4"/>
  <c r="D1171" i="4"/>
  <c r="H1171" i="4" s="1"/>
  <c r="E1164" i="4"/>
  <c r="D1163" i="4"/>
  <c r="E1156" i="4"/>
  <c r="D1155" i="4"/>
  <c r="H1155" i="4" s="1"/>
  <c r="E1148" i="4"/>
  <c r="D1147" i="4"/>
  <c r="H1147" i="4" s="1"/>
  <c r="E1140" i="4"/>
  <c r="D1139" i="4"/>
  <c r="H1139" i="4" s="1"/>
  <c r="E1132" i="4"/>
  <c r="D1131" i="4"/>
  <c r="E1124" i="4"/>
  <c r="D1123" i="4"/>
  <c r="H1123" i="4" s="1"/>
  <c r="E1116" i="4"/>
  <c r="D1115" i="4"/>
  <c r="H1115" i="4" s="1"/>
  <c r="E1108" i="4"/>
  <c r="D1107" i="4"/>
  <c r="H1107" i="4" s="1"/>
  <c r="E1100" i="4"/>
  <c r="D1099" i="4"/>
  <c r="E1092" i="4"/>
  <c r="D1091" i="4"/>
  <c r="H1091" i="4" s="1"/>
  <c r="E1084" i="4"/>
  <c r="D1083" i="4"/>
  <c r="H1083" i="4" s="1"/>
  <c r="E1076" i="4"/>
  <c r="D1075" i="4"/>
  <c r="H1075" i="4" s="1"/>
  <c r="E1068" i="4"/>
  <c r="D1067" i="4"/>
  <c r="E1060" i="4"/>
  <c r="D1059" i="4"/>
  <c r="H1059" i="4" s="1"/>
  <c r="E1052" i="4"/>
  <c r="D1051" i="4"/>
  <c r="H1051" i="4" s="1"/>
  <c r="E1044" i="4"/>
  <c r="D1043" i="4"/>
  <c r="H1043" i="4" s="1"/>
  <c r="E1036" i="4"/>
  <c r="D1035" i="4"/>
  <c r="E1028" i="4"/>
  <c r="D1027" i="4"/>
  <c r="H1027" i="4" s="1"/>
  <c r="E1020" i="4"/>
  <c r="D1019" i="4"/>
  <c r="H1019" i="4" s="1"/>
  <c r="E1012" i="4"/>
  <c r="D1011" i="4"/>
  <c r="H1011" i="4" s="1"/>
  <c r="E1004" i="4"/>
  <c r="D1003" i="4"/>
  <c r="H1003" i="4" s="1"/>
  <c r="E996" i="4"/>
  <c r="D995" i="4"/>
  <c r="H995" i="4" s="1"/>
  <c r="E988" i="4"/>
  <c r="D987" i="4"/>
  <c r="H987" i="4" s="1"/>
  <c r="E980" i="4"/>
  <c r="D979" i="4"/>
  <c r="H979" i="4" s="1"/>
  <c r="E972" i="4"/>
  <c r="D971" i="4"/>
  <c r="E964" i="4"/>
  <c r="D963" i="4"/>
  <c r="H963" i="4" s="1"/>
  <c r="E956" i="4"/>
  <c r="D955" i="4"/>
  <c r="H955" i="4" s="1"/>
  <c r="E948" i="4"/>
  <c r="D947" i="4"/>
  <c r="H947" i="4" s="1"/>
  <c r="E940" i="4"/>
  <c r="D939" i="4"/>
  <c r="E932" i="4"/>
  <c r="D931" i="4"/>
  <c r="H931" i="4" s="1"/>
  <c r="E924" i="4"/>
  <c r="D923" i="4"/>
  <c r="H923" i="4" s="1"/>
  <c r="E916" i="4"/>
  <c r="D915" i="4"/>
  <c r="H915" i="4" s="1"/>
  <c r="E908" i="4"/>
  <c r="D907" i="4"/>
  <c r="H907" i="4" s="1"/>
  <c r="E900" i="4"/>
  <c r="D899" i="4"/>
  <c r="H899" i="4" s="1"/>
  <c r="E892" i="4"/>
  <c r="D891" i="4"/>
  <c r="H891" i="4" s="1"/>
  <c r="E884" i="4"/>
  <c r="D883" i="4"/>
  <c r="H883" i="4" s="1"/>
  <c r="E876" i="4"/>
  <c r="D875" i="4"/>
  <c r="H875" i="4" s="1"/>
  <c r="E868" i="4"/>
  <c r="D867" i="4"/>
  <c r="H867" i="4" s="1"/>
  <c r="E860" i="4"/>
  <c r="D859" i="4"/>
  <c r="H859" i="4" s="1"/>
  <c r="E852" i="4"/>
  <c r="D851" i="4"/>
  <c r="H851" i="4" s="1"/>
  <c r="E844" i="4"/>
  <c r="D843" i="4"/>
  <c r="H843" i="4" s="1"/>
  <c r="E836" i="4"/>
  <c r="D835" i="4"/>
  <c r="H835" i="4" s="1"/>
  <c r="E828" i="4"/>
  <c r="D827" i="4"/>
  <c r="H827" i="4" s="1"/>
  <c r="E820" i="4"/>
  <c r="D819" i="4"/>
  <c r="H819" i="4" s="1"/>
  <c r="E812" i="4"/>
  <c r="D811" i="4"/>
  <c r="E804" i="4"/>
  <c r="D803" i="4"/>
  <c r="H803" i="4" s="1"/>
  <c r="E796" i="4"/>
  <c r="D795" i="4"/>
  <c r="H795" i="4" s="1"/>
  <c r="E788" i="4"/>
  <c r="D787" i="4"/>
  <c r="H787" i="4" s="1"/>
  <c r="E780" i="4"/>
  <c r="D779" i="4"/>
  <c r="H779" i="4" s="1"/>
  <c r="E772" i="4"/>
  <c r="D771" i="4"/>
  <c r="H771" i="4" s="1"/>
  <c r="E764" i="4"/>
  <c r="D763" i="4"/>
  <c r="H763" i="4" s="1"/>
  <c r="E756" i="4"/>
  <c r="D755" i="4"/>
  <c r="H755" i="4" s="1"/>
  <c r="E748" i="4"/>
  <c r="D747" i="4"/>
  <c r="E740" i="4"/>
  <c r="D739" i="4"/>
  <c r="H739" i="4" s="1"/>
  <c r="E732" i="4"/>
  <c r="D731" i="4"/>
  <c r="H731" i="4" s="1"/>
  <c r="E724" i="4"/>
  <c r="D723" i="4"/>
  <c r="H723" i="4" s="1"/>
  <c r="E716" i="4"/>
  <c r="D715" i="4"/>
  <c r="E708" i="4"/>
  <c r="D707" i="4"/>
  <c r="H707" i="4" s="1"/>
  <c r="E700" i="4"/>
  <c r="D699" i="4"/>
  <c r="H699" i="4" s="1"/>
  <c r="E692" i="4"/>
  <c r="D691" i="4"/>
  <c r="H691" i="4" s="1"/>
  <c r="E684" i="4"/>
  <c r="D683" i="4"/>
  <c r="E676" i="4"/>
  <c r="D675" i="4"/>
  <c r="H675" i="4" s="1"/>
  <c r="E668" i="4"/>
  <c r="D667" i="4"/>
  <c r="H667" i="4" s="1"/>
  <c r="E660" i="4"/>
  <c r="D659" i="4"/>
  <c r="H659" i="4" s="1"/>
  <c r="E652" i="4"/>
  <c r="D651" i="4"/>
  <c r="E644" i="4"/>
  <c r="D643" i="4"/>
  <c r="H643" i="4" s="1"/>
  <c r="E636" i="4"/>
  <c r="D635" i="4"/>
  <c r="H635" i="4" s="1"/>
  <c r="E628" i="4"/>
  <c r="D627" i="4"/>
  <c r="H627" i="4" s="1"/>
  <c r="E620" i="4"/>
  <c r="D619" i="4"/>
  <c r="E612" i="4"/>
  <c r="D611" i="4"/>
  <c r="H611" i="4" s="1"/>
  <c r="E604" i="4"/>
  <c r="D603" i="4"/>
  <c r="H603" i="4" s="1"/>
  <c r="E596" i="4"/>
  <c r="D595" i="4"/>
  <c r="H595" i="4" s="1"/>
  <c r="E588" i="4"/>
  <c r="D587" i="4"/>
  <c r="H587" i="4" s="1"/>
  <c r="E580" i="4"/>
  <c r="D579" i="4"/>
  <c r="H579" i="4" s="1"/>
  <c r="E572" i="4"/>
  <c r="D571" i="4"/>
  <c r="H571" i="4" s="1"/>
  <c r="E564" i="4"/>
  <c r="D563" i="4"/>
  <c r="H563" i="4" s="1"/>
  <c r="E556" i="4"/>
  <c r="D555" i="4"/>
  <c r="E548" i="4"/>
  <c r="D547" i="4"/>
  <c r="H547" i="4" s="1"/>
  <c r="E540" i="4"/>
  <c r="D539" i="4"/>
  <c r="H539" i="4" s="1"/>
  <c r="E532" i="4"/>
  <c r="D531" i="4"/>
  <c r="H531" i="4" s="1"/>
  <c r="E524" i="4"/>
  <c r="D523" i="4"/>
  <c r="E516" i="4"/>
  <c r="D515" i="4"/>
  <c r="H515" i="4" s="1"/>
  <c r="E508" i="4"/>
  <c r="D507" i="4"/>
  <c r="H507" i="4" s="1"/>
  <c r="E500" i="4"/>
  <c r="D499" i="4"/>
  <c r="H499" i="4" s="1"/>
  <c r="E492" i="4"/>
  <c r="D491" i="4"/>
  <c r="E484" i="4"/>
  <c r="D483" i="4"/>
  <c r="H483" i="4" s="1"/>
  <c r="E476" i="4"/>
  <c r="D475" i="4"/>
  <c r="H475" i="4" s="1"/>
  <c r="E468" i="4"/>
  <c r="D467" i="4"/>
  <c r="H467" i="4" s="1"/>
  <c r="E460" i="4"/>
  <c r="D459" i="4"/>
  <c r="E452" i="4"/>
  <c r="D451" i="4"/>
  <c r="H451" i="4" s="1"/>
  <c r="E1267" i="4"/>
  <c r="D1266" i="4"/>
  <c r="H1266" i="4" s="1"/>
  <c r="E1259" i="4"/>
  <c r="D1258" i="4"/>
  <c r="H1258" i="4" s="1"/>
  <c r="E1251" i="4"/>
  <c r="D1250" i="4"/>
  <c r="E1243" i="4"/>
  <c r="D1242" i="4"/>
  <c r="H1242" i="4" s="1"/>
  <c r="E1235" i="4"/>
  <c r="D1234" i="4"/>
  <c r="H1234" i="4" s="1"/>
  <c r="E1227" i="4"/>
  <c r="D1226" i="4"/>
  <c r="H1226" i="4" s="1"/>
  <c r="E1219" i="4"/>
  <c r="D1218" i="4"/>
  <c r="E1211" i="4"/>
  <c r="D1210" i="4"/>
  <c r="H1210" i="4" s="1"/>
  <c r="E1203" i="4"/>
  <c r="D1202" i="4"/>
  <c r="H1202" i="4" s="1"/>
  <c r="E1195" i="4"/>
  <c r="D1194" i="4"/>
  <c r="H1194" i="4" s="1"/>
  <c r="E1187" i="4"/>
  <c r="D1186" i="4"/>
  <c r="E1179" i="4"/>
  <c r="D1178" i="4"/>
  <c r="H1178" i="4" s="1"/>
  <c r="E1171" i="4"/>
  <c r="D1170" i="4"/>
  <c r="H1170" i="4" s="1"/>
  <c r="E1163" i="4"/>
  <c r="D1162" i="4"/>
  <c r="H1162" i="4" s="1"/>
  <c r="E1155" i="4"/>
  <c r="D1154" i="4"/>
  <c r="E1147" i="4"/>
  <c r="D1146" i="4"/>
  <c r="H1146" i="4" s="1"/>
  <c r="E1139" i="4"/>
  <c r="D1138" i="4"/>
  <c r="H1138" i="4" s="1"/>
  <c r="E1131" i="4"/>
  <c r="D1130" i="4"/>
  <c r="H1130" i="4" s="1"/>
  <c r="E1123" i="4"/>
  <c r="D1122" i="4"/>
  <c r="E1115" i="4"/>
  <c r="D1114" i="4"/>
  <c r="H1114" i="4" s="1"/>
  <c r="E1107" i="4"/>
  <c r="D1106" i="4"/>
  <c r="H1106" i="4" s="1"/>
  <c r="E1099" i="4"/>
  <c r="D1098" i="4"/>
  <c r="H1098" i="4" s="1"/>
  <c r="E1091" i="4"/>
  <c r="D1090" i="4"/>
  <c r="E1083" i="4"/>
  <c r="D1082" i="4"/>
  <c r="H1082" i="4" s="1"/>
  <c r="E1075" i="4"/>
  <c r="D1074" i="4"/>
  <c r="H1074" i="4" s="1"/>
  <c r="E1067" i="4"/>
  <c r="D1066" i="4"/>
  <c r="H1066" i="4" s="1"/>
  <c r="E1059" i="4"/>
  <c r="D1058" i="4"/>
  <c r="E1051" i="4"/>
  <c r="D1050" i="4"/>
  <c r="H1050" i="4" s="1"/>
  <c r="E1043" i="4"/>
  <c r="D1042" i="4"/>
  <c r="H1042" i="4" s="1"/>
  <c r="E1035" i="4"/>
  <c r="D1034" i="4"/>
  <c r="H1034" i="4" s="1"/>
  <c r="E1027" i="4"/>
  <c r="D1026" i="4"/>
  <c r="H1026" i="4" s="1"/>
  <c r="E1019" i="4"/>
  <c r="D1018" i="4"/>
  <c r="H1018" i="4" s="1"/>
  <c r="E1011" i="4"/>
  <c r="D1010" i="4"/>
  <c r="H1010" i="4" s="1"/>
  <c r="E1003" i="4"/>
  <c r="D1002" i="4"/>
  <c r="H1002" i="4" s="1"/>
  <c r="E995" i="4"/>
  <c r="D994" i="4"/>
  <c r="H994" i="4" s="1"/>
  <c r="E987" i="4"/>
  <c r="D986" i="4"/>
  <c r="H986" i="4" s="1"/>
  <c r="E979" i="4"/>
  <c r="D978" i="4"/>
  <c r="H978" i="4" s="1"/>
  <c r="E971" i="4"/>
  <c r="D970" i="4"/>
  <c r="H970" i="4" s="1"/>
  <c r="E963" i="4"/>
  <c r="D962" i="4"/>
  <c r="E955" i="4"/>
  <c r="D954" i="4"/>
  <c r="H954" i="4" s="1"/>
  <c r="E947" i="4"/>
  <c r="D946" i="4"/>
  <c r="H946" i="4" s="1"/>
  <c r="E939" i="4"/>
  <c r="D938" i="4"/>
  <c r="H938" i="4" s="1"/>
  <c r="E931" i="4"/>
  <c r="D930" i="4"/>
  <c r="E923" i="4"/>
  <c r="D922" i="4"/>
  <c r="H922" i="4" s="1"/>
  <c r="E915" i="4"/>
  <c r="D914" i="4"/>
  <c r="H914" i="4" s="1"/>
  <c r="E907" i="4"/>
  <c r="D906" i="4"/>
  <c r="H906" i="4" s="1"/>
  <c r="E899" i="4"/>
  <c r="D898" i="4"/>
  <c r="E891" i="4"/>
  <c r="D890" i="4"/>
  <c r="H890" i="4" s="1"/>
  <c r="E883" i="4"/>
  <c r="D882" i="4"/>
  <c r="H882" i="4" s="1"/>
  <c r="E875" i="4"/>
  <c r="D874" i="4"/>
  <c r="H874" i="4" s="1"/>
  <c r="E867" i="4"/>
  <c r="D866" i="4"/>
  <c r="E859" i="4"/>
  <c r="D858" i="4"/>
  <c r="H858" i="4" s="1"/>
  <c r="E851" i="4"/>
  <c r="D850" i="4"/>
  <c r="H850" i="4" s="1"/>
  <c r="E843" i="4"/>
  <c r="D842" i="4"/>
  <c r="H842" i="4" s="1"/>
  <c r="E835" i="4"/>
  <c r="D834" i="4"/>
  <c r="E827" i="4"/>
  <c r="D826" i="4"/>
  <c r="H826" i="4" s="1"/>
  <c r="E819" i="4"/>
  <c r="D818" i="4"/>
  <c r="H818" i="4" s="1"/>
  <c r="E811" i="4"/>
  <c r="D810" i="4"/>
  <c r="H810" i="4" s="1"/>
  <c r="E803" i="4"/>
  <c r="D802" i="4"/>
  <c r="E795" i="4"/>
  <c r="D794" i="4"/>
  <c r="H794" i="4" s="1"/>
  <c r="E787" i="4"/>
  <c r="D786" i="4"/>
  <c r="H786" i="4" s="1"/>
  <c r="E779" i="4"/>
  <c r="D778" i="4"/>
  <c r="H778" i="4" s="1"/>
  <c r="E771" i="4"/>
  <c r="D770" i="4"/>
  <c r="E763" i="4"/>
  <c r="D762" i="4"/>
  <c r="H762" i="4" s="1"/>
  <c r="E755" i="4"/>
  <c r="D754" i="4"/>
  <c r="H754" i="4" s="1"/>
  <c r="E747" i="4"/>
  <c r="D746" i="4"/>
  <c r="H746" i="4" s="1"/>
  <c r="E739" i="4"/>
  <c r="D738" i="4"/>
  <c r="E731" i="4"/>
  <c r="D730" i="4"/>
  <c r="H730" i="4" s="1"/>
  <c r="E723" i="4"/>
  <c r="D722" i="4"/>
  <c r="H722" i="4" s="1"/>
  <c r="E715" i="4"/>
  <c r="D714" i="4"/>
  <c r="H714" i="4" s="1"/>
  <c r="E707" i="4"/>
  <c r="D706" i="4"/>
  <c r="E699" i="4"/>
  <c r="D698" i="4"/>
  <c r="H698" i="4" s="1"/>
  <c r="E691" i="4"/>
  <c r="D690" i="4"/>
  <c r="H690" i="4" s="1"/>
  <c r="E683" i="4"/>
  <c r="D682" i="4"/>
  <c r="H682" i="4" s="1"/>
  <c r="E675" i="4"/>
  <c r="D674" i="4"/>
  <c r="E667" i="4"/>
  <c r="D666" i="4"/>
  <c r="H666" i="4" s="1"/>
  <c r="E659" i="4"/>
  <c r="D658" i="4"/>
  <c r="H658" i="4" s="1"/>
  <c r="E651" i="4"/>
  <c r="D650" i="4"/>
  <c r="H650" i="4" s="1"/>
  <c r="E643" i="4"/>
  <c r="D642" i="4"/>
  <c r="E635" i="4"/>
  <c r="D634" i="4"/>
  <c r="H634" i="4" s="1"/>
  <c r="E627" i="4"/>
  <c r="D626" i="4"/>
  <c r="H626" i="4" s="1"/>
  <c r="E619" i="4"/>
  <c r="D618" i="4"/>
  <c r="H618" i="4" s="1"/>
  <c r="E611" i="4"/>
  <c r="D610" i="4"/>
  <c r="E603" i="4"/>
  <c r="D602" i="4"/>
  <c r="H602" i="4" s="1"/>
  <c r="E595" i="4"/>
  <c r="D594" i="4"/>
  <c r="H594" i="4" s="1"/>
  <c r="E587" i="4"/>
  <c r="D586" i="4"/>
  <c r="H586" i="4" s="1"/>
  <c r="E579" i="4"/>
  <c r="D578" i="4"/>
  <c r="H578" i="4" s="1"/>
  <c r="E571" i="4"/>
  <c r="D570" i="4"/>
  <c r="H570" i="4" s="1"/>
  <c r="E563" i="4"/>
  <c r="D562" i="4"/>
  <c r="H562" i="4" s="1"/>
  <c r="E555" i="4"/>
  <c r="D554" i="4"/>
  <c r="H554" i="4" s="1"/>
  <c r="E547" i="4"/>
  <c r="D546" i="4"/>
  <c r="H546" i="4" s="1"/>
  <c r="E539" i="4"/>
  <c r="D538" i="4"/>
  <c r="H538" i="4" s="1"/>
  <c r="E16" i="4"/>
  <c r="F16" i="4" s="1"/>
  <c r="D15" i="4"/>
  <c r="G15" i="4" s="1"/>
  <c r="E1266" i="4"/>
  <c r="D1265" i="4"/>
  <c r="H1265" i="4" s="1"/>
  <c r="E1258" i="4"/>
  <c r="D1257" i="4"/>
  <c r="E1250" i="4"/>
  <c r="D1249" i="4"/>
  <c r="H1249" i="4" s="1"/>
  <c r="E1242" i="4"/>
  <c r="D1241" i="4"/>
  <c r="H1241" i="4" s="1"/>
  <c r="E1234" i="4"/>
  <c r="D1233" i="4"/>
  <c r="H1233" i="4" s="1"/>
  <c r="E1226" i="4"/>
  <c r="D1225" i="4"/>
  <c r="E1218" i="4"/>
  <c r="D1217" i="4"/>
  <c r="H1217" i="4" s="1"/>
  <c r="E1210" i="4"/>
  <c r="D1209" i="4"/>
  <c r="H1209" i="4" s="1"/>
  <c r="E1202" i="4"/>
  <c r="D1201" i="4"/>
  <c r="H1201" i="4" s="1"/>
  <c r="E1194" i="4"/>
  <c r="D1193" i="4"/>
  <c r="E1186" i="4"/>
  <c r="D1185" i="4"/>
  <c r="H1185" i="4" s="1"/>
  <c r="E1178" i="4"/>
  <c r="D1177" i="4"/>
  <c r="H1177" i="4" s="1"/>
  <c r="E1170" i="4"/>
  <c r="D1169" i="4"/>
  <c r="H1169" i="4" s="1"/>
  <c r="E1162" i="4"/>
  <c r="D1161" i="4"/>
  <c r="E1154" i="4"/>
  <c r="D1153" i="4"/>
  <c r="H1153" i="4" s="1"/>
  <c r="E1146" i="4"/>
  <c r="D1145" i="4"/>
  <c r="H1145" i="4" s="1"/>
  <c r="E1138" i="4"/>
  <c r="D1137" i="4"/>
  <c r="H1137" i="4" s="1"/>
  <c r="E1130" i="4"/>
  <c r="D1129" i="4"/>
  <c r="E1122" i="4"/>
  <c r="D1121" i="4"/>
  <c r="H1121" i="4" s="1"/>
  <c r="E1114" i="4"/>
  <c r="D1113" i="4"/>
  <c r="H1113" i="4" s="1"/>
  <c r="E1106" i="4"/>
  <c r="D1105" i="4"/>
  <c r="H1105" i="4" s="1"/>
  <c r="E1098" i="4"/>
  <c r="D1097" i="4"/>
  <c r="E1090" i="4"/>
  <c r="D1089" i="4"/>
  <c r="H1089" i="4" s="1"/>
  <c r="E1082" i="4"/>
  <c r="D1081" i="4"/>
  <c r="H1081" i="4" s="1"/>
  <c r="E1074" i="4"/>
  <c r="D1073" i="4"/>
  <c r="H1073" i="4" s="1"/>
  <c r="E1066" i="4"/>
  <c r="D1065" i="4"/>
  <c r="E1058" i="4"/>
  <c r="D1057" i="4"/>
  <c r="H1057" i="4" s="1"/>
  <c r="E1050" i="4"/>
  <c r="D1049" i="4"/>
  <c r="H1049" i="4" s="1"/>
  <c r="E1042" i="4"/>
  <c r="D1041" i="4"/>
  <c r="H1041" i="4" s="1"/>
  <c r="E1034" i="4"/>
  <c r="D1033" i="4"/>
  <c r="E1026" i="4"/>
  <c r="D1025" i="4"/>
  <c r="H1025" i="4" s="1"/>
  <c r="E1018" i="4"/>
  <c r="D1017" i="4"/>
  <c r="H1017" i="4" s="1"/>
  <c r="E1010" i="4"/>
  <c r="D1009" i="4"/>
  <c r="H1009" i="4" s="1"/>
  <c r="E1002" i="4"/>
  <c r="D1001" i="4"/>
  <c r="E994" i="4"/>
  <c r="D993" i="4"/>
  <c r="H993" i="4" s="1"/>
  <c r="E986" i="4"/>
  <c r="D985" i="4"/>
  <c r="H985" i="4" s="1"/>
  <c r="E978" i="4"/>
  <c r="D977" i="4"/>
  <c r="H977" i="4" s="1"/>
  <c r="E970" i="4"/>
  <c r="D969" i="4"/>
  <c r="E962" i="4"/>
  <c r="D961" i="4"/>
  <c r="H961" i="4" s="1"/>
  <c r="E954" i="4"/>
  <c r="D953" i="4"/>
  <c r="H953" i="4" s="1"/>
  <c r="E946" i="4"/>
  <c r="D945" i="4"/>
  <c r="H945" i="4" s="1"/>
  <c r="E938" i="4"/>
  <c r="D937" i="4"/>
  <c r="E930" i="4"/>
  <c r="D929" i="4"/>
  <c r="H929" i="4" s="1"/>
  <c r="E922" i="4"/>
  <c r="D921" i="4"/>
  <c r="H921" i="4" s="1"/>
  <c r="E914" i="4"/>
  <c r="D913" i="4"/>
  <c r="H913" i="4" s="1"/>
  <c r="E906" i="4"/>
  <c r="D905" i="4"/>
  <c r="E898" i="4"/>
  <c r="D897" i="4"/>
  <c r="H897" i="4" s="1"/>
  <c r="E890" i="4"/>
  <c r="D889" i="4"/>
  <c r="H889" i="4" s="1"/>
  <c r="E882" i="4"/>
  <c r="D881" i="4"/>
  <c r="H881" i="4" s="1"/>
  <c r="E874" i="4"/>
  <c r="D873" i="4"/>
  <c r="E866" i="4"/>
  <c r="D865" i="4"/>
  <c r="H865" i="4" s="1"/>
  <c r="E858" i="4"/>
  <c r="D857" i="4"/>
  <c r="H857" i="4" s="1"/>
  <c r="E850" i="4"/>
  <c r="D849" i="4"/>
  <c r="H849" i="4" s="1"/>
  <c r="E842" i="4"/>
  <c r="D841" i="4"/>
  <c r="E834" i="4"/>
  <c r="D833" i="4"/>
  <c r="H833" i="4" s="1"/>
  <c r="E826" i="4"/>
  <c r="D825" i="4"/>
  <c r="H825" i="4" s="1"/>
  <c r="E818" i="4"/>
  <c r="D817" i="4"/>
  <c r="H817" i="4" s="1"/>
  <c r="E810" i="4"/>
  <c r="D809" i="4"/>
  <c r="E802" i="4"/>
  <c r="D801" i="4"/>
  <c r="H801" i="4" s="1"/>
  <c r="E794" i="4"/>
  <c r="D793" i="4"/>
  <c r="H793" i="4" s="1"/>
  <c r="E786" i="4"/>
  <c r="D785" i="4"/>
  <c r="H785" i="4" s="1"/>
  <c r="E778" i="4"/>
  <c r="D777" i="4"/>
  <c r="E770" i="4"/>
  <c r="D769" i="4"/>
  <c r="H769" i="4" s="1"/>
  <c r="E762" i="4"/>
  <c r="D761" i="4"/>
  <c r="H761" i="4" s="1"/>
  <c r="E754" i="4"/>
  <c r="D753" i="4"/>
  <c r="H753" i="4" s="1"/>
  <c r="E746" i="4"/>
  <c r="D745" i="4"/>
  <c r="E738" i="4"/>
  <c r="D737" i="4"/>
  <c r="H737" i="4" s="1"/>
  <c r="E730" i="4"/>
  <c r="D729" i="4"/>
  <c r="H729" i="4" s="1"/>
  <c r="E722" i="4"/>
  <c r="D721" i="4"/>
  <c r="H721" i="4" s="1"/>
  <c r="E714" i="4"/>
  <c r="D713" i="4"/>
  <c r="E706" i="4"/>
  <c r="D705" i="4"/>
  <c r="H705" i="4" s="1"/>
  <c r="E698" i="4"/>
  <c r="D697" i="4"/>
  <c r="H697" i="4" s="1"/>
  <c r="E690" i="4"/>
  <c r="D689" i="4"/>
  <c r="H689" i="4" s="1"/>
  <c r="E682" i="4"/>
  <c r="D681" i="4"/>
  <c r="E674" i="4"/>
  <c r="D673" i="4"/>
  <c r="H673" i="4" s="1"/>
  <c r="E666" i="4"/>
  <c r="D665" i="4"/>
  <c r="H665" i="4" s="1"/>
  <c r="E658" i="4"/>
  <c r="D657" i="4"/>
  <c r="H657" i="4" s="1"/>
  <c r="E650" i="4"/>
  <c r="D649" i="4"/>
  <c r="E642" i="4"/>
  <c r="D641" i="4"/>
  <c r="H641" i="4" s="1"/>
  <c r="E634" i="4"/>
  <c r="D633" i="4"/>
  <c r="H633" i="4" s="1"/>
  <c r="E626" i="4"/>
  <c r="D625" i="4"/>
  <c r="H625" i="4" s="1"/>
  <c r="E618" i="4"/>
  <c r="D617" i="4"/>
  <c r="E610" i="4"/>
  <c r="D609" i="4"/>
  <c r="H609" i="4" s="1"/>
  <c r="E602" i="4"/>
  <c r="D601" i="4"/>
  <c r="H601" i="4" s="1"/>
  <c r="E594" i="4"/>
  <c r="D593" i="4"/>
  <c r="H593" i="4" s="1"/>
  <c r="E586" i="4"/>
  <c r="D585" i="4"/>
  <c r="E578" i="4"/>
  <c r="D577" i="4"/>
  <c r="H577" i="4" s="1"/>
  <c r="E570" i="4"/>
  <c r="D569" i="4"/>
  <c r="H569" i="4" s="1"/>
  <c r="E562" i="4"/>
  <c r="D561" i="4"/>
  <c r="H561" i="4" s="1"/>
  <c r="E554" i="4"/>
  <c r="D553" i="4"/>
  <c r="E546" i="4"/>
  <c r="D545" i="4"/>
  <c r="H545" i="4" s="1"/>
  <c r="E538" i="4"/>
  <c r="D537" i="4"/>
  <c r="H537" i="4" s="1"/>
  <c r="E530" i="4"/>
  <c r="D529" i="4"/>
  <c r="H529" i="4" s="1"/>
  <c r="E522" i="4"/>
  <c r="D521" i="4"/>
  <c r="E514" i="4"/>
  <c r="D513" i="4"/>
  <c r="H513" i="4" s="1"/>
  <c r="E506" i="4"/>
  <c r="D505" i="4"/>
  <c r="H505" i="4" s="1"/>
  <c r="E498" i="4"/>
  <c r="D497" i="4"/>
  <c r="H497" i="4" s="1"/>
  <c r="E490" i="4"/>
  <c r="D489" i="4"/>
  <c r="E1265" i="4"/>
  <c r="D1264" i="4"/>
  <c r="H1264" i="4" s="1"/>
  <c r="E1257" i="4"/>
  <c r="D1256" i="4"/>
  <c r="H1256" i="4" s="1"/>
  <c r="E1249" i="4"/>
  <c r="D1248" i="4"/>
  <c r="H1248" i="4" s="1"/>
  <c r="E1241" i="4"/>
  <c r="D1240" i="4"/>
  <c r="H1240" i="4" s="1"/>
  <c r="E1233" i="4"/>
  <c r="D1232" i="4"/>
  <c r="H1232" i="4" s="1"/>
  <c r="E1225" i="4"/>
  <c r="D1224" i="4"/>
  <c r="H1224" i="4" s="1"/>
  <c r="E1217" i="4"/>
  <c r="D1216" i="4"/>
  <c r="H1216" i="4" s="1"/>
  <c r="E1209" i="4"/>
  <c r="D1208" i="4"/>
  <c r="H1208" i="4" s="1"/>
  <c r="E1201" i="4"/>
  <c r="D1200" i="4"/>
  <c r="H1200" i="4" s="1"/>
  <c r="E1193" i="4"/>
  <c r="D1192" i="4"/>
  <c r="H1192" i="4" s="1"/>
  <c r="E1185" i="4"/>
  <c r="D1184" i="4"/>
  <c r="H1184" i="4" s="1"/>
  <c r="E1177" i="4"/>
  <c r="D1176" i="4"/>
  <c r="H1176" i="4" s="1"/>
  <c r="E1169" i="4"/>
  <c r="D1168" i="4"/>
  <c r="H1168" i="4" s="1"/>
  <c r="E1161" i="4"/>
  <c r="D1160" i="4"/>
  <c r="H1160" i="4" s="1"/>
  <c r="E1153" i="4"/>
  <c r="D1152" i="4"/>
  <c r="H1152" i="4" s="1"/>
  <c r="E1145" i="4"/>
  <c r="D1144" i="4"/>
  <c r="H1144" i="4" s="1"/>
  <c r="E1137" i="4"/>
  <c r="D1136" i="4"/>
  <c r="H1136" i="4" s="1"/>
  <c r="E1129" i="4"/>
  <c r="D1128" i="4"/>
  <c r="H1128" i="4" s="1"/>
  <c r="E1121" i="4"/>
  <c r="D1120" i="4"/>
  <c r="H1120" i="4" s="1"/>
  <c r="E1113" i="4"/>
  <c r="D1112" i="4"/>
  <c r="E1105" i="4"/>
  <c r="D1104" i="4"/>
  <c r="H1104" i="4" s="1"/>
  <c r="E1097" i="4"/>
  <c r="D1096" i="4"/>
  <c r="H1096" i="4" s="1"/>
  <c r="E1089" i="4"/>
  <c r="D1088" i="4"/>
  <c r="H1088" i="4" s="1"/>
  <c r="E1081" i="4"/>
  <c r="D1080" i="4"/>
  <c r="H1080" i="4" s="1"/>
  <c r="E1073" i="4"/>
  <c r="D1072" i="4"/>
  <c r="H1072" i="4" s="1"/>
  <c r="E1065" i="4"/>
  <c r="D1064" i="4"/>
  <c r="H1064" i="4" s="1"/>
  <c r="E1057" i="4"/>
  <c r="D1056" i="4"/>
  <c r="H1056" i="4" s="1"/>
  <c r="E1049" i="4"/>
  <c r="D1048" i="4"/>
  <c r="E1041" i="4"/>
  <c r="D1040" i="4"/>
  <c r="H1040" i="4" s="1"/>
  <c r="E1033" i="4"/>
  <c r="D1032" i="4"/>
  <c r="H1032" i="4" s="1"/>
  <c r="E1025" i="4"/>
  <c r="D1024" i="4"/>
  <c r="H1024" i="4" s="1"/>
  <c r="E1017" i="4"/>
  <c r="D1016" i="4"/>
  <c r="E1009" i="4"/>
  <c r="D1008" i="4"/>
  <c r="H1008" i="4" s="1"/>
  <c r="E1001" i="4"/>
  <c r="D1000" i="4"/>
  <c r="H1000" i="4" s="1"/>
  <c r="E993" i="4"/>
  <c r="D992" i="4"/>
  <c r="H992" i="4" s="1"/>
  <c r="E985" i="4"/>
  <c r="D984" i="4"/>
  <c r="E977" i="4"/>
  <c r="D976" i="4"/>
  <c r="H976" i="4" s="1"/>
  <c r="E969" i="4"/>
  <c r="D968" i="4"/>
  <c r="H968" i="4" s="1"/>
  <c r="E961" i="4"/>
  <c r="D960" i="4"/>
  <c r="H960" i="4" s="1"/>
  <c r="E953" i="4"/>
  <c r="D952" i="4"/>
  <c r="H952" i="4" s="1"/>
  <c r="E945" i="4"/>
  <c r="D944" i="4"/>
  <c r="H944" i="4" s="1"/>
  <c r="E937" i="4"/>
  <c r="D936" i="4"/>
  <c r="H936" i="4" s="1"/>
  <c r="E929" i="4"/>
  <c r="D928" i="4"/>
  <c r="H928" i="4" s="1"/>
  <c r="E921" i="4"/>
  <c r="D920" i="4"/>
  <c r="E913" i="4"/>
  <c r="D912" i="4"/>
  <c r="H912" i="4" s="1"/>
  <c r="E905" i="4"/>
  <c r="D904" i="4"/>
  <c r="H904" i="4" s="1"/>
  <c r="E897" i="4"/>
  <c r="D896" i="4"/>
  <c r="H896" i="4" s="1"/>
  <c r="E889" i="4"/>
  <c r="D888" i="4"/>
  <c r="E881" i="4"/>
  <c r="D880" i="4"/>
  <c r="H880" i="4" s="1"/>
  <c r="E873" i="4"/>
  <c r="D872" i="4"/>
  <c r="H872" i="4" s="1"/>
  <c r="E865" i="4"/>
  <c r="D864" i="4"/>
  <c r="H864" i="4" s="1"/>
  <c r="E857" i="4"/>
  <c r="D856" i="4"/>
  <c r="E849" i="4"/>
  <c r="D848" i="4"/>
  <c r="H848" i="4" s="1"/>
  <c r="E841" i="4"/>
  <c r="D840" i="4"/>
  <c r="H840" i="4" s="1"/>
  <c r="E833" i="4"/>
  <c r="D832" i="4"/>
  <c r="H832" i="4" s="1"/>
  <c r="E825" i="4"/>
  <c r="D824" i="4"/>
  <c r="E817" i="4"/>
  <c r="D816" i="4"/>
  <c r="H816" i="4" s="1"/>
  <c r="E809" i="4"/>
  <c r="D808" i="4"/>
  <c r="H808" i="4" s="1"/>
  <c r="E801" i="4"/>
  <c r="D800" i="4"/>
  <c r="H800" i="4" s="1"/>
  <c r="E793" i="4"/>
  <c r="D792" i="4"/>
  <c r="E785" i="4"/>
  <c r="D784" i="4"/>
  <c r="H784" i="4" s="1"/>
  <c r="E777" i="4"/>
  <c r="D776" i="4"/>
  <c r="H776" i="4" s="1"/>
  <c r="E769" i="4"/>
  <c r="D768" i="4"/>
  <c r="H768" i="4" s="1"/>
  <c r="E761" i="4"/>
  <c r="D760" i="4"/>
  <c r="H760" i="4" s="1"/>
  <c r="E753" i="4"/>
  <c r="D752" i="4"/>
  <c r="H752" i="4" s="1"/>
  <c r="E745" i="4"/>
  <c r="D744" i="4"/>
  <c r="H744" i="4" s="1"/>
  <c r="E737" i="4"/>
  <c r="D736" i="4"/>
  <c r="H736" i="4" s="1"/>
  <c r="E729" i="4"/>
  <c r="D728" i="4"/>
  <c r="H728" i="4" s="1"/>
  <c r="E721" i="4"/>
  <c r="D720" i="4"/>
  <c r="H720" i="4" s="1"/>
  <c r="E713" i="4"/>
  <c r="D712" i="4"/>
  <c r="H712" i="4" s="1"/>
  <c r="E705" i="4"/>
  <c r="D704" i="4"/>
  <c r="H704" i="4" s="1"/>
  <c r="E697" i="4"/>
  <c r="D696" i="4"/>
  <c r="H696" i="4" s="1"/>
  <c r="E689" i="4"/>
  <c r="D688" i="4"/>
  <c r="H688" i="4" s="1"/>
  <c r="E681" i="4"/>
  <c r="D680" i="4"/>
  <c r="H680" i="4" s="1"/>
  <c r="E673" i="4"/>
  <c r="D672" i="4"/>
  <c r="H672" i="4" s="1"/>
  <c r="E665" i="4"/>
  <c r="D664" i="4"/>
  <c r="H664" i="4" s="1"/>
  <c r="E657" i="4"/>
  <c r="D656" i="4"/>
  <c r="H656" i="4" s="1"/>
  <c r="E649" i="4"/>
  <c r="D648" i="4"/>
  <c r="H648" i="4" s="1"/>
  <c r="E641" i="4"/>
  <c r="D640" i="4"/>
  <c r="H640" i="4" s="1"/>
  <c r="E633" i="4"/>
  <c r="D632" i="4"/>
  <c r="H632" i="4" s="1"/>
  <c r="E625" i="4"/>
  <c r="D624" i="4"/>
  <c r="H624" i="4" s="1"/>
  <c r="E617" i="4"/>
  <c r="D616" i="4"/>
  <c r="H616" i="4" s="1"/>
  <c r="E609" i="4"/>
  <c r="D608" i="4"/>
  <c r="H608" i="4" s="1"/>
  <c r="E601" i="4"/>
  <c r="D600" i="4"/>
  <c r="E593" i="4"/>
  <c r="D592" i="4"/>
  <c r="H592" i="4" s="1"/>
  <c r="E585" i="4"/>
  <c r="D584" i="4"/>
  <c r="H584" i="4" s="1"/>
  <c r="E577" i="4"/>
  <c r="D576" i="4"/>
  <c r="H576" i="4" s="1"/>
  <c r="E569" i="4"/>
  <c r="D568" i="4"/>
  <c r="E561" i="4"/>
  <c r="D560" i="4"/>
  <c r="H560" i="4" s="1"/>
  <c r="E553" i="4"/>
  <c r="D552" i="4"/>
  <c r="H552" i="4" s="1"/>
  <c r="E545" i="4"/>
  <c r="D544" i="4"/>
  <c r="H544" i="4" s="1"/>
  <c r="E537" i="4"/>
  <c r="D536" i="4"/>
  <c r="E529" i="4"/>
  <c r="D528" i="4"/>
  <c r="H528" i="4" s="1"/>
  <c r="E521" i="4"/>
  <c r="D520" i="4"/>
  <c r="H520" i="4" s="1"/>
  <c r="E513" i="4"/>
  <c r="D512" i="4"/>
  <c r="H512" i="4" s="1"/>
  <c r="E505" i="4"/>
  <c r="D504" i="4"/>
  <c r="E497" i="4"/>
  <c r="D496" i="4"/>
  <c r="H496" i="4" s="1"/>
  <c r="E489" i="4"/>
  <c r="D488" i="4"/>
  <c r="H488" i="4" s="1"/>
  <c r="E481" i="4"/>
  <c r="D480" i="4"/>
  <c r="H480" i="4" s="1"/>
  <c r="E473" i="4"/>
  <c r="D472" i="4"/>
  <c r="H472" i="4" s="1"/>
  <c r="E465" i="4"/>
  <c r="D464" i="4"/>
  <c r="H464" i="4" s="1"/>
  <c r="E457" i="4"/>
  <c r="D456" i="4"/>
  <c r="H456" i="4" s="1"/>
  <c r="E449" i="4"/>
  <c r="D448" i="4"/>
  <c r="H448" i="4" s="1"/>
  <c r="E441" i="4"/>
  <c r="D440" i="4"/>
  <c r="H440" i="4" s="1"/>
  <c r="E433" i="4"/>
  <c r="D432" i="4"/>
  <c r="H432" i="4" s="1"/>
  <c r="E425" i="4"/>
  <c r="D424" i="4"/>
  <c r="H424" i="4" s="1"/>
  <c r="E417" i="4"/>
  <c r="D416" i="4"/>
  <c r="H416" i="4" s="1"/>
  <c r="E409" i="4"/>
  <c r="D408" i="4"/>
  <c r="H408" i="4" s="1"/>
  <c r="E444" i="4"/>
  <c r="D443" i="4"/>
  <c r="H443" i="4" s="1"/>
  <c r="E436" i="4"/>
  <c r="D435" i="4"/>
  <c r="H435" i="4" s="1"/>
  <c r="E428" i="4"/>
  <c r="D427" i="4"/>
  <c r="H427" i="4" s="1"/>
  <c r="E420" i="4"/>
  <c r="D419" i="4"/>
  <c r="H419" i="4" s="1"/>
  <c r="E412" i="4"/>
  <c r="D411" i="4"/>
  <c r="H411" i="4" s="1"/>
  <c r="E404" i="4"/>
  <c r="D403" i="4"/>
  <c r="H403" i="4" s="1"/>
  <c r="E396" i="4"/>
  <c r="D395" i="4"/>
  <c r="H395" i="4" s="1"/>
  <c r="E388" i="4"/>
  <c r="D387" i="4"/>
  <c r="E380" i="4"/>
  <c r="D379" i="4"/>
  <c r="H379" i="4" s="1"/>
  <c r="E372" i="4"/>
  <c r="D371" i="4"/>
  <c r="H371" i="4" s="1"/>
  <c r="E364" i="4"/>
  <c r="D363" i="4"/>
  <c r="H363" i="4" s="1"/>
  <c r="E356" i="4"/>
  <c r="D355" i="4"/>
  <c r="E348" i="4"/>
  <c r="D347" i="4"/>
  <c r="H347" i="4" s="1"/>
  <c r="E340" i="4"/>
  <c r="D339" i="4"/>
  <c r="H339" i="4" s="1"/>
  <c r="E332" i="4"/>
  <c r="D331" i="4"/>
  <c r="H331" i="4" s="1"/>
  <c r="E324" i="4"/>
  <c r="D323" i="4"/>
  <c r="E316" i="4"/>
  <c r="D315" i="4"/>
  <c r="H315" i="4" s="1"/>
  <c r="E308" i="4"/>
  <c r="D307" i="4"/>
  <c r="H307" i="4" s="1"/>
  <c r="E300" i="4"/>
  <c r="D299" i="4"/>
  <c r="H299" i="4" s="1"/>
  <c r="E292" i="4"/>
  <c r="D291" i="4"/>
  <c r="E284" i="4"/>
  <c r="D283" i="4"/>
  <c r="H283" i="4" s="1"/>
  <c r="E276" i="4"/>
  <c r="D275" i="4"/>
  <c r="H275" i="4" s="1"/>
  <c r="E268" i="4"/>
  <c r="D267" i="4"/>
  <c r="H267" i="4" s="1"/>
  <c r="E260" i="4"/>
  <c r="D259" i="4"/>
  <c r="E252" i="4"/>
  <c r="D251" i="4"/>
  <c r="H251" i="4" s="1"/>
  <c r="E244" i="4"/>
  <c r="D243" i="4"/>
  <c r="H243" i="4" s="1"/>
  <c r="E236" i="4"/>
  <c r="D235" i="4"/>
  <c r="H235" i="4" s="1"/>
  <c r="E228" i="4"/>
  <c r="D227" i="4"/>
  <c r="E220" i="4"/>
  <c r="D219" i="4"/>
  <c r="H219" i="4" s="1"/>
  <c r="E212" i="4"/>
  <c r="D211" i="4"/>
  <c r="H211" i="4" s="1"/>
  <c r="E204" i="4"/>
  <c r="D203" i="4"/>
  <c r="H203" i="4" s="1"/>
  <c r="E196" i="4"/>
  <c r="D195" i="4"/>
  <c r="H195" i="4" s="1"/>
  <c r="E188" i="4"/>
  <c r="D187" i="4"/>
  <c r="H187" i="4" s="1"/>
  <c r="E180" i="4"/>
  <c r="D179" i="4"/>
  <c r="H179" i="4" s="1"/>
  <c r="E172" i="4"/>
  <c r="D171" i="4"/>
  <c r="H171" i="4" s="1"/>
  <c r="E164" i="4"/>
  <c r="D163" i="4"/>
  <c r="E156" i="4"/>
  <c r="D155" i="4"/>
  <c r="H155" i="4" s="1"/>
  <c r="E148" i="4"/>
  <c r="D147" i="4"/>
  <c r="H147" i="4" s="1"/>
  <c r="E140" i="4"/>
  <c r="D139" i="4"/>
  <c r="H139" i="4" s="1"/>
  <c r="E132" i="4"/>
  <c r="D131" i="4"/>
  <c r="E124" i="4"/>
  <c r="D123" i="4"/>
  <c r="H123" i="4" s="1"/>
  <c r="E116" i="4"/>
  <c r="D115" i="4"/>
  <c r="H115" i="4" s="1"/>
  <c r="E108" i="4"/>
  <c r="D107" i="4"/>
  <c r="H107" i="4" s="1"/>
  <c r="E100" i="4"/>
  <c r="D99" i="4"/>
  <c r="H99" i="4" s="1"/>
  <c r="E92" i="4"/>
  <c r="D91" i="4"/>
  <c r="H91" i="4" s="1"/>
  <c r="E84" i="4"/>
  <c r="D83" i="4"/>
  <c r="H83" i="4" s="1"/>
  <c r="E76" i="4"/>
  <c r="D75" i="4"/>
  <c r="H75" i="4" s="1"/>
  <c r="E68" i="4"/>
  <c r="D67" i="4"/>
  <c r="H67" i="4" s="1"/>
  <c r="E60" i="4"/>
  <c r="D59" i="4"/>
  <c r="H59" i="4" s="1"/>
  <c r="E52" i="4"/>
  <c r="D51" i="4"/>
  <c r="H51" i="4" s="1"/>
  <c r="E44" i="4"/>
  <c r="D43" i="4"/>
  <c r="H43" i="4" s="1"/>
  <c r="E36" i="4"/>
  <c r="D35" i="4"/>
  <c r="H35" i="4" s="1"/>
  <c r="E28" i="4"/>
  <c r="D27" i="4"/>
  <c r="H27" i="4" s="1"/>
  <c r="E20" i="4"/>
  <c r="D19" i="4"/>
  <c r="H19" i="4" s="1"/>
  <c r="D344" i="4"/>
  <c r="D280" i="4"/>
  <c r="H280" i="4" s="1"/>
  <c r="E531" i="4"/>
  <c r="D530" i="4"/>
  <c r="H530" i="4" s="1"/>
  <c r="E523" i="4"/>
  <c r="D522" i="4"/>
  <c r="H522" i="4" s="1"/>
  <c r="E515" i="4"/>
  <c r="D514" i="4"/>
  <c r="H514" i="4" s="1"/>
  <c r="E507" i="4"/>
  <c r="D506" i="4"/>
  <c r="H506" i="4" s="1"/>
  <c r="E499" i="4"/>
  <c r="D498" i="4"/>
  <c r="H498" i="4" s="1"/>
  <c r="E491" i="4"/>
  <c r="D490" i="4"/>
  <c r="H490" i="4" s="1"/>
  <c r="E483" i="4"/>
  <c r="D482" i="4"/>
  <c r="H482" i="4" s="1"/>
  <c r="E475" i="4"/>
  <c r="D474" i="4"/>
  <c r="H474" i="4" s="1"/>
  <c r="E467" i="4"/>
  <c r="D466" i="4"/>
  <c r="H466" i="4" s="1"/>
  <c r="E459" i="4"/>
  <c r="D458" i="4"/>
  <c r="H458" i="4" s="1"/>
  <c r="E451" i="4"/>
  <c r="D450" i="4"/>
  <c r="H450" i="4" s="1"/>
  <c r="E443" i="4"/>
  <c r="D442" i="4"/>
  <c r="H442" i="4" s="1"/>
  <c r="E435" i="4"/>
  <c r="D434" i="4"/>
  <c r="H434" i="4" s="1"/>
  <c r="E427" i="4"/>
  <c r="D426" i="4"/>
  <c r="H426" i="4" s="1"/>
  <c r="E419" i="4"/>
  <c r="D418" i="4"/>
  <c r="H418" i="4" s="1"/>
  <c r="E411" i="4"/>
  <c r="D410" i="4"/>
  <c r="H410" i="4" s="1"/>
  <c r="E403" i="4"/>
  <c r="D402" i="4"/>
  <c r="H402" i="4" s="1"/>
  <c r="E395" i="4"/>
  <c r="D394" i="4"/>
  <c r="H394" i="4" s="1"/>
  <c r="E387" i="4"/>
  <c r="D386" i="4"/>
  <c r="H386" i="4" s="1"/>
  <c r="E379" i="4"/>
  <c r="D378" i="4"/>
  <c r="H378" i="4" s="1"/>
  <c r="E371" i="4"/>
  <c r="D370" i="4"/>
  <c r="H370" i="4" s="1"/>
  <c r="E363" i="4"/>
  <c r="D362" i="4"/>
  <c r="H362" i="4" s="1"/>
  <c r="E355" i="4"/>
  <c r="D354" i="4"/>
  <c r="H354" i="4" s="1"/>
  <c r="E347" i="4"/>
  <c r="D346" i="4"/>
  <c r="H346" i="4" s="1"/>
  <c r="E339" i="4"/>
  <c r="D338" i="4"/>
  <c r="H338" i="4" s="1"/>
  <c r="E331" i="4"/>
  <c r="D330" i="4"/>
  <c r="H330" i="4" s="1"/>
  <c r="E323" i="4"/>
  <c r="D322" i="4"/>
  <c r="H322" i="4" s="1"/>
  <c r="E315" i="4"/>
  <c r="D314" i="4"/>
  <c r="H314" i="4" s="1"/>
  <c r="E307" i="4"/>
  <c r="D306" i="4"/>
  <c r="H306" i="4" s="1"/>
  <c r="E299" i="4"/>
  <c r="D298" i="4"/>
  <c r="H298" i="4" s="1"/>
  <c r="E291" i="4"/>
  <c r="D290" i="4"/>
  <c r="H290" i="4" s="1"/>
  <c r="E283" i="4"/>
  <c r="D282" i="4"/>
  <c r="H282" i="4" s="1"/>
  <c r="E275" i="4"/>
  <c r="D274" i="4"/>
  <c r="E267" i="4"/>
  <c r="D266" i="4"/>
  <c r="H266" i="4" s="1"/>
  <c r="E259" i="4"/>
  <c r="D258" i="4"/>
  <c r="H258" i="4" s="1"/>
  <c r="E251" i="4"/>
  <c r="D250" i="4"/>
  <c r="H250" i="4" s="1"/>
  <c r="E243" i="4"/>
  <c r="D242" i="4"/>
  <c r="H242" i="4" s="1"/>
  <c r="E235" i="4"/>
  <c r="D234" i="4"/>
  <c r="H234" i="4" s="1"/>
  <c r="E227" i="4"/>
  <c r="D226" i="4"/>
  <c r="H226" i="4" s="1"/>
  <c r="E219" i="4"/>
  <c r="D218" i="4"/>
  <c r="H218" i="4" s="1"/>
  <c r="E211" i="4"/>
  <c r="D210" i="4"/>
  <c r="H210" i="4" s="1"/>
  <c r="E203" i="4"/>
  <c r="D202" i="4"/>
  <c r="H202" i="4" s="1"/>
  <c r="E195" i="4"/>
  <c r="D194" i="4"/>
  <c r="H194" i="4" s="1"/>
  <c r="E187" i="4"/>
  <c r="D186" i="4"/>
  <c r="H186" i="4" s="1"/>
  <c r="E179" i="4"/>
  <c r="D178" i="4"/>
  <c r="H178" i="4" s="1"/>
  <c r="E171" i="4"/>
  <c r="D170" i="4"/>
  <c r="H170" i="4" s="1"/>
  <c r="E163" i="4"/>
  <c r="D162" i="4"/>
  <c r="H162" i="4" s="1"/>
  <c r="E155" i="4"/>
  <c r="D154" i="4"/>
  <c r="H154" i="4" s="1"/>
  <c r="E147" i="4"/>
  <c r="D146" i="4"/>
  <c r="H146" i="4" s="1"/>
  <c r="E139" i="4"/>
  <c r="D138" i="4"/>
  <c r="H138" i="4" s="1"/>
  <c r="E131" i="4"/>
  <c r="D130" i="4"/>
  <c r="H130" i="4" s="1"/>
  <c r="E123" i="4"/>
  <c r="D122" i="4"/>
  <c r="H122" i="4" s="1"/>
  <c r="E115" i="4"/>
  <c r="D114" i="4"/>
  <c r="H114" i="4" s="1"/>
  <c r="E107" i="4"/>
  <c r="D106" i="4"/>
  <c r="H106" i="4" s="1"/>
  <c r="E99" i="4"/>
  <c r="D98" i="4"/>
  <c r="H98" i="4" s="1"/>
  <c r="E91" i="4"/>
  <c r="D90" i="4"/>
  <c r="H90" i="4" s="1"/>
  <c r="E83" i="4"/>
  <c r="D82" i="4"/>
  <c r="E75" i="4"/>
  <c r="D74" i="4"/>
  <c r="H74" i="4" s="1"/>
  <c r="E67" i="4"/>
  <c r="D66" i="4"/>
  <c r="H66" i="4" s="1"/>
  <c r="E59" i="4"/>
  <c r="D58" i="4"/>
  <c r="H58" i="4" s="1"/>
  <c r="E51" i="4"/>
  <c r="D50" i="4"/>
  <c r="H50" i="4" s="1"/>
  <c r="E43" i="4"/>
  <c r="D42" i="4"/>
  <c r="H42" i="4" s="1"/>
  <c r="E35" i="4"/>
  <c r="D34" i="4"/>
  <c r="H34" i="4" s="1"/>
  <c r="E27" i="4"/>
  <c r="D26" i="4"/>
  <c r="H26" i="4" s="1"/>
  <c r="E19" i="4"/>
  <c r="D18" i="4"/>
  <c r="H18" i="4" s="1"/>
  <c r="D400" i="4"/>
  <c r="H400" i="4" s="1"/>
  <c r="D336" i="4"/>
  <c r="H336" i="4" s="1"/>
  <c r="D272" i="4"/>
  <c r="H272" i="4" s="1"/>
  <c r="E482" i="4"/>
  <c r="D481" i="4"/>
  <c r="H481" i="4" s="1"/>
  <c r="E474" i="4"/>
  <c r="D473" i="4"/>
  <c r="H473" i="4" s="1"/>
  <c r="E466" i="4"/>
  <c r="D465" i="4"/>
  <c r="E458" i="4"/>
  <c r="D457" i="4"/>
  <c r="H457" i="4" s="1"/>
  <c r="E450" i="4"/>
  <c r="D449" i="4"/>
  <c r="H449" i="4" s="1"/>
  <c r="E442" i="4"/>
  <c r="D441" i="4"/>
  <c r="H441" i="4" s="1"/>
  <c r="E434" i="4"/>
  <c r="D433" i="4"/>
  <c r="H433" i="4" s="1"/>
  <c r="E426" i="4"/>
  <c r="D425" i="4"/>
  <c r="H425" i="4" s="1"/>
  <c r="E418" i="4"/>
  <c r="D417" i="4"/>
  <c r="H417" i="4" s="1"/>
  <c r="E410" i="4"/>
  <c r="D409" i="4"/>
  <c r="H409" i="4" s="1"/>
  <c r="E402" i="4"/>
  <c r="D401" i="4"/>
  <c r="H401" i="4" s="1"/>
  <c r="E394" i="4"/>
  <c r="D393" i="4"/>
  <c r="H393" i="4" s="1"/>
  <c r="E386" i="4"/>
  <c r="D385" i="4"/>
  <c r="H385" i="4" s="1"/>
  <c r="E378" i="4"/>
  <c r="D377" i="4"/>
  <c r="H377" i="4" s="1"/>
  <c r="E370" i="4"/>
  <c r="D369" i="4"/>
  <c r="H369" i="4" s="1"/>
  <c r="E362" i="4"/>
  <c r="D361" i="4"/>
  <c r="H361" i="4" s="1"/>
  <c r="E354" i="4"/>
  <c r="D353" i="4"/>
  <c r="H353" i="4" s="1"/>
  <c r="E346" i="4"/>
  <c r="D345" i="4"/>
  <c r="H345" i="4" s="1"/>
  <c r="E338" i="4"/>
  <c r="D337" i="4"/>
  <c r="H337" i="4" s="1"/>
  <c r="E330" i="4"/>
  <c r="D329" i="4"/>
  <c r="H329" i="4" s="1"/>
  <c r="E322" i="4"/>
  <c r="D321" i="4"/>
  <c r="H321" i="4" s="1"/>
  <c r="E314" i="4"/>
  <c r="D313" i="4"/>
  <c r="H313" i="4" s="1"/>
  <c r="E306" i="4"/>
  <c r="D305" i="4"/>
  <c r="H305" i="4" s="1"/>
  <c r="E298" i="4"/>
  <c r="D297" i="4"/>
  <c r="H297" i="4" s="1"/>
  <c r="E290" i="4"/>
  <c r="D289" i="4"/>
  <c r="E282" i="4"/>
  <c r="D281" i="4"/>
  <c r="H281" i="4" s="1"/>
  <c r="E274" i="4"/>
  <c r="D273" i="4"/>
  <c r="H273" i="4" s="1"/>
  <c r="E266" i="4"/>
  <c r="D265" i="4"/>
  <c r="H265" i="4" s="1"/>
  <c r="E258" i="4"/>
  <c r="D257" i="4"/>
  <c r="H257" i="4" s="1"/>
  <c r="E250" i="4"/>
  <c r="D249" i="4"/>
  <c r="H249" i="4" s="1"/>
  <c r="E242" i="4"/>
  <c r="D241" i="4"/>
  <c r="H241" i="4" s="1"/>
  <c r="E234" i="4"/>
  <c r="D233" i="4"/>
  <c r="H233" i="4" s="1"/>
  <c r="E226" i="4"/>
  <c r="D225" i="4"/>
  <c r="H225" i="4" s="1"/>
  <c r="E218" i="4"/>
  <c r="D217" i="4"/>
  <c r="H217" i="4" s="1"/>
  <c r="E210" i="4"/>
  <c r="D209" i="4"/>
  <c r="H209" i="4" s="1"/>
  <c r="E202" i="4"/>
  <c r="D201" i="4"/>
  <c r="H201" i="4" s="1"/>
  <c r="E194" i="4"/>
  <c r="D193" i="4"/>
  <c r="H193" i="4" s="1"/>
  <c r="E186" i="4"/>
  <c r="D185" i="4"/>
  <c r="H185" i="4" s="1"/>
  <c r="E178" i="4"/>
  <c r="D177" i="4"/>
  <c r="H177" i="4" s="1"/>
  <c r="E170" i="4"/>
  <c r="D169" i="4"/>
  <c r="H169" i="4" s="1"/>
  <c r="E162" i="4"/>
  <c r="D161" i="4"/>
  <c r="H161" i="4" s="1"/>
  <c r="E154" i="4"/>
  <c r="D153" i="4"/>
  <c r="H153" i="4" s="1"/>
  <c r="E146" i="4"/>
  <c r="D145" i="4"/>
  <c r="H145" i="4" s="1"/>
  <c r="E138" i="4"/>
  <c r="D137" i="4"/>
  <c r="H137" i="4" s="1"/>
  <c r="E130" i="4"/>
  <c r="D129" i="4"/>
  <c r="H129" i="4" s="1"/>
  <c r="E122" i="4"/>
  <c r="D121" i="4"/>
  <c r="H121" i="4" s="1"/>
  <c r="E114" i="4"/>
  <c r="D113" i="4"/>
  <c r="H113" i="4" s="1"/>
  <c r="E106" i="4"/>
  <c r="D105" i="4"/>
  <c r="H105" i="4" s="1"/>
  <c r="E98" i="4"/>
  <c r="D97" i="4"/>
  <c r="H97" i="4" s="1"/>
  <c r="E90" i="4"/>
  <c r="D89" i="4"/>
  <c r="H89" i="4" s="1"/>
  <c r="E82" i="4"/>
  <c r="D81" i="4"/>
  <c r="H81" i="4" s="1"/>
  <c r="E74" i="4"/>
  <c r="D73" i="4"/>
  <c r="H73" i="4" s="1"/>
  <c r="E66" i="4"/>
  <c r="D65" i="4"/>
  <c r="H65" i="4" s="1"/>
  <c r="E58" i="4"/>
  <c r="D57" i="4"/>
  <c r="H57" i="4" s="1"/>
  <c r="E50" i="4"/>
  <c r="D49" i="4"/>
  <c r="H49" i="4" s="1"/>
  <c r="E42" i="4"/>
  <c r="D41" i="4"/>
  <c r="H41" i="4" s="1"/>
  <c r="E34" i="4"/>
  <c r="D33" i="4"/>
  <c r="H33" i="4" s="1"/>
  <c r="E26" i="4"/>
  <c r="D25" i="4"/>
  <c r="H25" i="4" s="1"/>
  <c r="E18" i="4"/>
  <c r="D17" i="4"/>
  <c r="H17" i="4" s="1"/>
  <c r="D392" i="4"/>
  <c r="H392" i="4" s="1"/>
  <c r="D328" i="4"/>
  <c r="H328" i="4" s="1"/>
  <c r="D264" i="4"/>
  <c r="H264" i="4" s="1"/>
  <c r="E217" i="4"/>
  <c r="D216" i="4"/>
  <c r="H216" i="4" s="1"/>
  <c r="E209" i="4"/>
  <c r="D208" i="4"/>
  <c r="H208" i="4" s="1"/>
  <c r="E201" i="4"/>
  <c r="D200" i="4"/>
  <c r="H200" i="4" s="1"/>
  <c r="E193" i="4"/>
  <c r="D192" i="4"/>
  <c r="H192" i="4" s="1"/>
  <c r="E185" i="4"/>
  <c r="D184" i="4"/>
  <c r="H184" i="4" s="1"/>
  <c r="E177" i="4"/>
  <c r="D176" i="4"/>
  <c r="H176" i="4" s="1"/>
  <c r="E169" i="4"/>
  <c r="D168" i="4"/>
  <c r="H168" i="4" s="1"/>
  <c r="E161" i="4"/>
  <c r="D160" i="4"/>
  <c r="H160" i="4" s="1"/>
  <c r="E153" i="4"/>
  <c r="D152" i="4"/>
  <c r="H152" i="4" s="1"/>
  <c r="E145" i="4"/>
  <c r="D144" i="4"/>
  <c r="H144" i="4" s="1"/>
  <c r="E137" i="4"/>
  <c r="D136" i="4"/>
  <c r="H136" i="4" s="1"/>
  <c r="E129" i="4"/>
  <c r="D128" i="4"/>
  <c r="H128" i="4" s="1"/>
  <c r="E121" i="4"/>
  <c r="D120" i="4"/>
  <c r="H120" i="4" s="1"/>
  <c r="E113" i="4"/>
  <c r="D112" i="4"/>
  <c r="H112" i="4" s="1"/>
  <c r="E105" i="4"/>
  <c r="D104" i="4"/>
  <c r="H104" i="4" s="1"/>
  <c r="E97" i="4"/>
  <c r="D96" i="4"/>
  <c r="H96" i="4" s="1"/>
  <c r="E89" i="4"/>
  <c r="D88" i="4"/>
  <c r="H88" i="4" s="1"/>
  <c r="E81" i="4"/>
  <c r="D80" i="4"/>
  <c r="H80" i="4" s="1"/>
  <c r="E73" i="4"/>
  <c r="D72" i="4"/>
  <c r="H72" i="4" s="1"/>
  <c r="E65" i="4"/>
  <c r="D64" i="4"/>
  <c r="H64" i="4" s="1"/>
  <c r="E57" i="4"/>
  <c r="D56" i="4"/>
  <c r="H56" i="4" s="1"/>
  <c r="E49" i="4"/>
  <c r="D48" i="4"/>
  <c r="H48" i="4" s="1"/>
  <c r="E41" i="4"/>
  <c r="D40" i="4"/>
  <c r="H40" i="4" s="1"/>
  <c r="E33" i="4"/>
  <c r="D32" i="4"/>
  <c r="H32" i="4" s="1"/>
  <c r="E25" i="4"/>
  <c r="D24" i="4"/>
  <c r="H24" i="4" s="1"/>
  <c r="E17" i="4"/>
  <c r="D16" i="4"/>
  <c r="H16" i="4" s="1"/>
  <c r="D384" i="4"/>
  <c r="H384" i="4" s="1"/>
  <c r="D320" i="4"/>
  <c r="H320" i="4" s="1"/>
  <c r="D256" i="4"/>
  <c r="H256" i="4" s="1"/>
  <c r="E464" i="4"/>
  <c r="D463" i="4"/>
  <c r="H463" i="4" s="1"/>
  <c r="E456" i="4"/>
  <c r="D455" i="4"/>
  <c r="H455" i="4" s="1"/>
  <c r="E448" i="4"/>
  <c r="D447" i="4"/>
  <c r="H447" i="4" s="1"/>
  <c r="E440" i="4"/>
  <c r="D439" i="4"/>
  <c r="H439" i="4" s="1"/>
  <c r="E432" i="4"/>
  <c r="D431" i="4"/>
  <c r="H431" i="4" s="1"/>
  <c r="E424" i="4"/>
  <c r="D423" i="4"/>
  <c r="H423" i="4" s="1"/>
  <c r="E416" i="4"/>
  <c r="D415" i="4"/>
  <c r="H415" i="4" s="1"/>
  <c r="E408" i="4"/>
  <c r="D407" i="4"/>
  <c r="H407" i="4" s="1"/>
  <c r="E400" i="4"/>
  <c r="D399" i="4"/>
  <c r="H399" i="4" s="1"/>
  <c r="E392" i="4"/>
  <c r="D391" i="4"/>
  <c r="H391" i="4" s="1"/>
  <c r="E384" i="4"/>
  <c r="D383" i="4"/>
  <c r="H383" i="4" s="1"/>
  <c r="E376" i="4"/>
  <c r="D375" i="4"/>
  <c r="H375" i="4" s="1"/>
  <c r="E368" i="4"/>
  <c r="D367" i="4"/>
  <c r="H367" i="4" s="1"/>
  <c r="E360" i="4"/>
  <c r="D359" i="4"/>
  <c r="H359" i="4" s="1"/>
  <c r="E352" i="4"/>
  <c r="D351" i="4"/>
  <c r="H351" i="4" s="1"/>
  <c r="E344" i="4"/>
  <c r="D343" i="4"/>
  <c r="H343" i="4" s="1"/>
  <c r="E336" i="4"/>
  <c r="D335" i="4"/>
  <c r="H335" i="4" s="1"/>
  <c r="E328" i="4"/>
  <c r="D327" i="4"/>
  <c r="H327" i="4" s="1"/>
  <c r="E320" i="4"/>
  <c r="D319" i="4"/>
  <c r="H319" i="4" s="1"/>
  <c r="E312" i="4"/>
  <c r="D311" i="4"/>
  <c r="H311" i="4" s="1"/>
  <c r="E304" i="4"/>
  <c r="D303" i="4"/>
  <c r="H303" i="4" s="1"/>
  <c r="E296" i="4"/>
  <c r="D295" i="4"/>
  <c r="H295" i="4" s="1"/>
  <c r="E288" i="4"/>
  <c r="D287" i="4"/>
  <c r="H287" i="4" s="1"/>
  <c r="E280" i="4"/>
  <c r="D279" i="4"/>
  <c r="H279" i="4" s="1"/>
  <c r="E272" i="4"/>
  <c r="D271" i="4"/>
  <c r="H271" i="4" s="1"/>
  <c r="E264" i="4"/>
  <c r="D263" i="4"/>
  <c r="H263" i="4" s="1"/>
  <c r="E256" i="4"/>
  <c r="D255" i="4"/>
  <c r="H255" i="4" s="1"/>
  <c r="E248" i="4"/>
  <c r="D247" i="4"/>
  <c r="H247" i="4" s="1"/>
  <c r="E240" i="4"/>
  <c r="D239" i="4"/>
  <c r="H239" i="4" s="1"/>
  <c r="E232" i="4"/>
  <c r="D231" i="4"/>
  <c r="H231" i="4" s="1"/>
  <c r="E224" i="4"/>
  <c r="D223" i="4"/>
  <c r="H223" i="4" s="1"/>
  <c r="E216" i="4"/>
  <c r="D215" i="4"/>
  <c r="H215" i="4" s="1"/>
  <c r="E208" i="4"/>
  <c r="D207" i="4"/>
  <c r="H207" i="4" s="1"/>
  <c r="E200" i="4"/>
  <c r="D199" i="4"/>
  <c r="H199" i="4" s="1"/>
  <c r="E192" i="4"/>
  <c r="D191" i="4"/>
  <c r="H191" i="4" s="1"/>
  <c r="E184" i="4"/>
  <c r="D183" i="4"/>
  <c r="H183" i="4" s="1"/>
  <c r="E176" i="4"/>
  <c r="D175" i="4"/>
  <c r="H175" i="4" s="1"/>
  <c r="E168" i="4"/>
  <c r="D167" i="4"/>
  <c r="H167" i="4" s="1"/>
  <c r="E160" i="4"/>
  <c r="D159" i="4"/>
  <c r="H159" i="4" s="1"/>
  <c r="E152" i="4"/>
  <c r="D151" i="4"/>
  <c r="H151" i="4" s="1"/>
  <c r="E144" i="4"/>
  <c r="D143" i="4"/>
  <c r="H143" i="4" s="1"/>
  <c r="E136" i="4"/>
  <c r="D135" i="4"/>
  <c r="H135" i="4" s="1"/>
  <c r="E128" i="4"/>
  <c r="D127" i="4"/>
  <c r="H127" i="4" s="1"/>
  <c r="E120" i="4"/>
  <c r="D119" i="4"/>
  <c r="H119" i="4" s="1"/>
  <c r="E112" i="4"/>
  <c r="D111" i="4"/>
  <c r="H111" i="4" s="1"/>
  <c r="E104" i="4"/>
  <c r="D103" i="4"/>
  <c r="H103" i="4" s="1"/>
  <c r="E96" i="4"/>
  <c r="D95" i="4"/>
  <c r="H95" i="4" s="1"/>
  <c r="E88" i="4"/>
  <c r="D87" i="4"/>
  <c r="H87" i="4" s="1"/>
  <c r="E80" i="4"/>
  <c r="D79" i="4"/>
  <c r="H79" i="4" s="1"/>
  <c r="E72" i="4"/>
  <c r="D71" i="4"/>
  <c r="H71" i="4" s="1"/>
  <c r="E64" i="4"/>
  <c r="D63" i="4"/>
  <c r="H63" i="4" s="1"/>
  <c r="E56" i="4"/>
  <c r="D55" i="4"/>
  <c r="H55" i="4" s="1"/>
  <c r="E48" i="4"/>
  <c r="D47" i="4"/>
  <c r="H47" i="4" s="1"/>
  <c r="E40" i="4"/>
  <c r="D39" i="4"/>
  <c r="H39" i="4" s="1"/>
  <c r="E32" i="4"/>
  <c r="D31" i="4"/>
  <c r="H31" i="4" s="1"/>
  <c r="E24" i="4"/>
  <c r="D23" i="4"/>
  <c r="H23" i="4" s="1"/>
  <c r="D376" i="4"/>
  <c r="H376" i="4" s="1"/>
  <c r="D312" i="4"/>
  <c r="H312" i="4" s="1"/>
  <c r="D248" i="4"/>
  <c r="H248" i="4" s="1"/>
  <c r="E535" i="4"/>
  <c r="D534" i="4"/>
  <c r="H534" i="4" s="1"/>
  <c r="E527" i="4"/>
  <c r="D526" i="4"/>
  <c r="H526" i="4" s="1"/>
  <c r="E519" i="4"/>
  <c r="D518" i="4"/>
  <c r="H518" i="4" s="1"/>
  <c r="E511" i="4"/>
  <c r="D510" i="4"/>
  <c r="H510" i="4" s="1"/>
  <c r="E503" i="4"/>
  <c r="D502" i="4"/>
  <c r="H502" i="4" s="1"/>
  <c r="E495" i="4"/>
  <c r="D494" i="4"/>
  <c r="H494" i="4" s="1"/>
  <c r="E487" i="4"/>
  <c r="D486" i="4"/>
  <c r="H486" i="4" s="1"/>
  <c r="E479" i="4"/>
  <c r="D478" i="4"/>
  <c r="H478" i="4" s="1"/>
  <c r="E471" i="4"/>
  <c r="D470" i="4"/>
  <c r="H470" i="4" s="1"/>
  <c r="E463" i="4"/>
  <c r="D462" i="4"/>
  <c r="H462" i="4" s="1"/>
  <c r="E455" i="4"/>
  <c r="D454" i="4"/>
  <c r="H454" i="4" s="1"/>
  <c r="E447" i="4"/>
  <c r="D446" i="4"/>
  <c r="H446" i="4" s="1"/>
  <c r="E439" i="4"/>
  <c r="D438" i="4"/>
  <c r="H438" i="4" s="1"/>
  <c r="E431" i="4"/>
  <c r="D430" i="4"/>
  <c r="H430" i="4" s="1"/>
  <c r="E423" i="4"/>
  <c r="D422" i="4"/>
  <c r="H422" i="4" s="1"/>
  <c r="E415" i="4"/>
  <c r="D414" i="4"/>
  <c r="H414" i="4" s="1"/>
  <c r="E407" i="4"/>
  <c r="D406" i="4"/>
  <c r="H406" i="4" s="1"/>
  <c r="E399" i="4"/>
  <c r="D398" i="4"/>
  <c r="H398" i="4" s="1"/>
  <c r="E391" i="4"/>
  <c r="D390" i="4"/>
  <c r="H390" i="4" s="1"/>
  <c r="E383" i="4"/>
  <c r="D382" i="4"/>
  <c r="H382" i="4" s="1"/>
  <c r="E375" i="4"/>
  <c r="D374" i="4"/>
  <c r="H374" i="4" s="1"/>
  <c r="E367" i="4"/>
  <c r="D366" i="4"/>
  <c r="H366" i="4" s="1"/>
  <c r="E359" i="4"/>
  <c r="D358" i="4"/>
  <c r="H358" i="4" s="1"/>
  <c r="E351" i="4"/>
  <c r="D350" i="4"/>
  <c r="H350" i="4" s="1"/>
  <c r="E343" i="4"/>
  <c r="D342" i="4"/>
  <c r="H342" i="4" s="1"/>
  <c r="E335" i="4"/>
  <c r="D334" i="4"/>
  <c r="H334" i="4" s="1"/>
  <c r="E327" i="4"/>
  <c r="D326" i="4"/>
  <c r="H326" i="4" s="1"/>
  <c r="E319" i="4"/>
  <c r="D318" i="4"/>
  <c r="H318" i="4" s="1"/>
  <c r="E311" i="4"/>
  <c r="D310" i="4"/>
  <c r="H310" i="4" s="1"/>
  <c r="E303" i="4"/>
  <c r="D302" i="4"/>
  <c r="H302" i="4" s="1"/>
  <c r="E295" i="4"/>
  <c r="D294" i="4"/>
  <c r="H294" i="4" s="1"/>
  <c r="E287" i="4"/>
  <c r="D286" i="4"/>
  <c r="H286" i="4" s="1"/>
  <c r="E279" i="4"/>
  <c r="D278" i="4"/>
  <c r="H278" i="4" s="1"/>
  <c r="E271" i="4"/>
  <c r="D270" i="4"/>
  <c r="H270" i="4" s="1"/>
  <c r="E263" i="4"/>
  <c r="D262" i="4"/>
  <c r="H262" i="4" s="1"/>
  <c r="E255" i="4"/>
  <c r="D254" i="4"/>
  <c r="H254" i="4" s="1"/>
  <c r="E247" i="4"/>
  <c r="D246" i="4"/>
  <c r="H246" i="4" s="1"/>
  <c r="E239" i="4"/>
  <c r="D238" i="4"/>
  <c r="H238" i="4" s="1"/>
  <c r="E231" i="4"/>
  <c r="D230" i="4"/>
  <c r="H230" i="4" s="1"/>
  <c r="E223" i="4"/>
  <c r="D222" i="4"/>
  <c r="H222" i="4" s="1"/>
  <c r="E215" i="4"/>
  <c r="D214" i="4"/>
  <c r="H214" i="4" s="1"/>
  <c r="E207" i="4"/>
  <c r="D206" i="4"/>
  <c r="H206" i="4" s="1"/>
  <c r="E199" i="4"/>
  <c r="D198" i="4"/>
  <c r="H198" i="4" s="1"/>
  <c r="E191" i="4"/>
  <c r="D190" i="4"/>
  <c r="H190" i="4" s="1"/>
  <c r="E183" i="4"/>
  <c r="D182" i="4"/>
  <c r="H182" i="4" s="1"/>
  <c r="E175" i="4"/>
  <c r="D174" i="4"/>
  <c r="H174" i="4" s="1"/>
  <c r="E167" i="4"/>
  <c r="D166" i="4"/>
  <c r="H166" i="4" s="1"/>
  <c r="E159" i="4"/>
  <c r="D158" i="4"/>
  <c r="H158" i="4" s="1"/>
  <c r="E151" i="4"/>
  <c r="D150" i="4"/>
  <c r="H150" i="4" s="1"/>
  <c r="E143" i="4"/>
  <c r="D142" i="4"/>
  <c r="H142" i="4" s="1"/>
  <c r="E135" i="4"/>
  <c r="D134" i="4"/>
  <c r="H134" i="4" s="1"/>
  <c r="E127" i="4"/>
  <c r="D126" i="4"/>
  <c r="H126" i="4" s="1"/>
  <c r="E119" i="4"/>
  <c r="D118" i="4"/>
  <c r="H118" i="4" s="1"/>
  <c r="E111" i="4"/>
  <c r="D110" i="4"/>
  <c r="H110" i="4" s="1"/>
  <c r="E103" i="4"/>
  <c r="D102" i="4"/>
  <c r="H102" i="4" s="1"/>
  <c r="E95" i="4"/>
  <c r="D94" i="4"/>
  <c r="H94" i="4" s="1"/>
  <c r="E87" i="4"/>
  <c r="D86" i="4"/>
  <c r="H86" i="4" s="1"/>
  <c r="E79" i="4"/>
  <c r="D78" i="4"/>
  <c r="H78" i="4" s="1"/>
  <c r="E71" i="4"/>
  <c r="D70" i="4"/>
  <c r="H70" i="4" s="1"/>
  <c r="E63" i="4"/>
  <c r="D62" i="4"/>
  <c r="H62" i="4" s="1"/>
  <c r="E55" i="4"/>
  <c r="D54" i="4"/>
  <c r="H54" i="4" s="1"/>
  <c r="E47" i="4"/>
  <c r="D46" i="4"/>
  <c r="H46" i="4" s="1"/>
  <c r="E39" i="4"/>
  <c r="D38" i="4"/>
  <c r="H38" i="4" s="1"/>
  <c r="E31" i="4"/>
  <c r="D30" i="4"/>
  <c r="H30" i="4" s="1"/>
  <c r="E23" i="4"/>
  <c r="D22" i="4"/>
  <c r="H22" i="4" s="1"/>
  <c r="D368" i="4"/>
  <c r="H368" i="4" s="1"/>
  <c r="D304" i="4"/>
  <c r="H304" i="4" s="1"/>
  <c r="D240" i="4"/>
  <c r="H240" i="4" s="1"/>
  <c r="E470" i="4"/>
  <c r="D469" i="4"/>
  <c r="H469" i="4" s="1"/>
  <c r="E462" i="4"/>
  <c r="D461" i="4"/>
  <c r="H461" i="4" s="1"/>
  <c r="E454" i="4"/>
  <c r="D453" i="4"/>
  <c r="H453" i="4" s="1"/>
  <c r="E446" i="4"/>
  <c r="D445" i="4"/>
  <c r="H445" i="4" s="1"/>
  <c r="E438" i="4"/>
  <c r="D437" i="4"/>
  <c r="H437" i="4" s="1"/>
  <c r="E430" i="4"/>
  <c r="D429" i="4"/>
  <c r="H429" i="4" s="1"/>
  <c r="E422" i="4"/>
  <c r="D421" i="4"/>
  <c r="H421" i="4" s="1"/>
  <c r="E414" i="4"/>
  <c r="D413" i="4"/>
  <c r="H413" i="4" s="1"/>
  <c r="E406" i="4"/>
  <c r="D405" i="4"/>
  <c r="H405" i="4" s="1"/>
  <c r="E398" i="4"/>
  <c r="D397" i="4"/>
  <c r="H397" i="4" s="1"/>
  <c r="E390" i="4"/>
  <c r="D389" i="4"/>
  <c r="H389" i="4" s="1"/>
  <c r="E382" i="4"/>
  <c r="D381" i="4"/>
  <c r="H381" i="4" s="1"/>
  <c r="E374" i="4"/>
  <c r="D373" i="4"/>
  <c r="H373" i="4" s="1"/>
  <c r="E366" i="4"/>
  <c r="D365" i="4"/>
  <c r="H365" i="4" s="1"/>
  <c r="E358" i="4"/>
  <c r="D357" i="4"/>
  <c r="H357" i="4" s="1"/>
  <c r="E350" i="4"/>
  <c r="D349" i="4"/>
  <c r="H349" i="4" s="1"/>
  <c r="E342" i="4"/>
  <c r="D341" i="4"/>
  <c r="H341" i="4" s="1"/>
  <c r="E334" i="4"/>
  <c r="D333" i="4"/>
  <c r="H333" i="4" s="1"/>
  <c r="E326" i="4"/>
  <c r="D325" i="4"/>
  <c r="H325" i="4" s="1"/>
  <c r="E318" i="4"/>
  <c r="D317" i="4"/>
  <c r="H317" i="4" s="1"/>
  <c r="E310" i="4"/>
  <c r="D309" i="4"/>
  <c r="H309" i="4" s="1"/>
  <c r="E302" i="4"/>
  <c r="D301" i="4"/>
  <c r="H301" i="4" s="1"/>
  <c r="E294" i="4"/>
  <c r="D293" i="4"/>
  <c r="H293" i="4" s="1"/>
  <c r="E286" i="4"/>
  <c r="D285" i="4"/>
  <c r="H285" i="4" s="1"/>
  <c r="E278" i="4"/>
  <c r="D277" i="4"/>
  <c r="H277" i="4" s="1"/>
  <c r="E270" i="4"/>
  <c r="D269" i="4"/>
  <c r="H269" i="4" s="1"/>
  <c r="E262" i="4"/>
  <c r="D261" i="4"/>
  <c r="H261" i="4" s="1"/>
  <c r="E254" i="4"/>
  <c r="D253" i="4"/>
  <c r="H253" i="4" s="1"/>
  <c r="E246" i="4"/>
  <c r="D245" i="4"/>
  <c r="H245" i="4" s="1"/>
  <c r="E238" i="4"/>
  <c r="D237" i="4"/>
  <c r="H237" i="4" s="1"/>
  <c r="E230" i="4"/>
  <c r="D229" i="4"/>
  <c r="H229" i="4" s="1"/>
  <c r="E222" i="4"/>
  <c r="D221" i="4"/>
  <c r="H221" i="4" s="1"/>
  <c r="E214" i="4"/>
  <c r="D213" i="4"/>
  <c r="H213" i="4" s="1"/>
  <c r="E206" i="4"/>
  <c r="D205" i="4"/>
  <c r="H205" i="4" s="1"/>
  <c r="E198" i="4"/>
  <c r="D197" i="4"/>
  <c r="H197" i="4" s="1"/>
  <c r="E190" i="4"/>
  <c r="D189" i="4"/>
  <c r="H189" i="4" s="1"/>
  <c r="E182" i="4"/>
  <c r="D181" i="4"/>
  <c r="H181" i="4" s="1"/>
  <c r="E174" i="4"/>
  <c r="D173" i="4"/>
  <c r="H173" i="4" s="1"/>
  <c r="E166" i="4"/>
  <c r="D165" i="4"/>
  <c r="H165" i="4" s="1"/>
  <c r="E158" i="4"/>
  <c r="D157" i="4"/>
  <c r="H157" i="4" s="1"/>
  <c r="E150" i="4"/>
  <c r="D149" i="4"/>
  <c r="H149" i="4" s="1"/>
  <c r="E142" i="4"/>
  <c r="D141" i="4"/>
  <c r="H141" i="4" s="1"/>
  <c r="E134" i="4"/>
  <c r="D133" i="4"/>
  <c r="H133" i="4" s="1"/>
  <c r="E126" i="4"/>
  <c r="D125" i="4"/>
  <c r="H125" i="4" s="1"/>
  <c r="E118" i="4"/>
  <c r="D117" i="4"/>
  <c r="H117" i="4" s="1"/>
  <c r="E110" i="4"/>
  <c r="D109" i="4"/>
  <c r="H109" i="4" s="1"/>
  <c r="E102" i="4"/>
  <c r="D101" i="4"/>
  <c r="H101" i="4" s="1"/>
  <c r="E94" i="4"/>
  <c r="D93" i="4"/>
  <c r="H93" i="4" s="1"/>
  <c r="E86" i="4"/>
  <c r="D85" i="4"/>
  <c r="H85" i="4" s="1"/>
  <c r="E78" i="4"/>
  <c r="D77" i="4"/>
  <c r="H77" i="4" s="1"/>
  <c r="E70" i="4"/>
  <c r="D69" i="4"/>
  <c r="H69" i="4" s="1"/>
  <c r="E62" i="4"/>
  <c r="D61" i="4"/>
  <c r="H61" i="4" s="1"/>
  <c r="E54" i="4"/>
  <c r="D53" i="4"/>
  <c r="H53" i="4" s="1"/>
  <c r="E46" i="4"/>
  <c r="D45" i="4"/>
  <c r="H45" i="4" s="1"/>
  <c r="E38" i="4"/>
  <c r="D37" i="4"/>
  <c r="H37" i="4" s="1"/>
  <c r="E30" i="4"/>
  <c r="D29" i="4"/>
  <c r="H29" i="4" s="1"/>
  <c r="E22" i="4"/>
  <c r="D21" i="4"/>
  <c r="H21" i="4" s="1"/>
  <c r="D360" i="4"/>
  <c r="H360" i="4" s="1"/>
  <c r="D296" i="4"/>
  <c r="H296" i="4" s="1"/>
  <c r="D232" i="4"/>
  <c r="H232" i="4" s="1"/>
  <c r="E445" i="4"/>
  <c r="D444" i="4"/>
  <c r="H444" i="4" s="1"/>
  <c r="E437" i="4"/>
  <c r="D436" i="4"/>
  <c r="H436" i="4" s="1"/>
  <c r="E429" i="4"/>
  <c r="D428" i="4"/>
  <c r="H428" i="4" s="1"/>
  <c r="E421" i="4"/>
  <c r="D420" i="4"/>
  <c r="H420" i="4" s="1"/>
  <c r="E413" i="4"/>
  <c r="D412" i="4"/>
  <c r="H412" i="4" s="1"/>
  <c r="E405" i="4"/>
  <c r="D404" i="4"/>
  <c r="H404" i="4" s="1"/>
  <c r="E397" i="4"/>
  <c r="D396" i="4"/>
  <c r="H396" i="4" s="1"/>
  <c r="E389" i="4"/>
  <c r="D388" i="4"/>
  <c r="H388" i="4" s="1"/>
  <c r="E381" i="4"/>
  <c r="D380" i="4"/>
  <c r="H380" i="4" s="1"/>
  <c r="E373" i="4"/>
  <c r="D372" i="4"/>
  <c r="H372" i="4" s="1"/>
  <c r="E365" i="4"/>
  <c r="D364" i="4"/>
  <c r="H364" i="4" s="1"/>
  <c r="E357" i="4"/>
  <c r="D356" i="4"/>
  <c r="H356" i="4" s="1"/>
  <c r="E349" i="4"/>
  <c r="D348" i="4"/>
  <c r="H348" i="4" s="1"/>
  <c r="E341" i="4"/>
  <c r="D340" i="4"/>
  <c r="H340" i="4" s="1"/>
  <c r="E333" i="4"/>
  <c r="D332" i="4"/>
  <c r="H332" i="4" s="1"/>
  <c r="E325" i="4"/>
  <c r="D324" i="4"/>
  <c r="H324" i="4" s="1"/>
  <c r="E317" i="4"/>
  <c r="D316" i="4"/>
  <c r="H316" i="4" s="1"/>
  <c r="E309" i="4"/>
  <c r="D308" i="4"/>
  <c r="H308" i="4" s="1"/>
  <c r="E301" i="4"/>
  <c r="D300" i="4"/>
  <c r="H300" i="4" s="1"/>
  <c r="E293" i="4"/>
  <c r="D292" i="4"/>
  <c r="H292" i="4" s="1"/>
  <c r="E285" i="4"/>
  <c r="D284" i="4"/>
  <c r="H284" i="4" s="1"/>
  <c r="E277" i="4"/>
  <c r="D276" i="4"/>
  <c r="H276" i="4" s="1"/>
  <c r="E269" i="4"/>
  <c r="D268" i="4"/>
  <c r="H268" i="4" s="1"/>
  <c r="E261" i="4"/>
  <c r="D260" i="4"/>
  <c r="H260" i="4" s="1"/>
  <c r="E253" i="4"/>
  <c r="D252" i="4"/>
  <c r="H252" i="4" s="1"/>
  <c r="E245" i="4"/>
  <c r="D244" i="4"/>
  <c r="H244" i="4" s="1"/>
  <c r="E237" i="4"/>
  <c r="D236" i="4"/>
  <c r="H236" i="4" s="1"/>
  <c r="E229" i="4"/>
  <c r="D228" i="4"/>
  <c r="H228" i="4" s="1"/>
  <c r="E221" i="4"/>
  <c r="D220" i="4"/>
  <c r="H220" i="4" s="1"/>
  <c r="E213" i="4"/>
  <c r="D212" i="4"/>
  <c r="H212" i="4" s="1"/>
  <c r="E205" i="4"/>
  <c r="D204" i="4"/>
  <c r="H204" i="4" s="1"/>
  <c r="E197" i="4"/>
  <c r="D196" i="4"/>
  <c r="H196" i="4" s="1"/>
  <c r="E189" i="4"/>
  <c r="D188" i="4"/>
  <c r="H188" i="4" s="1"/>
  <c r="E181" i="4"/>
  <c r="D180" i="4"/>
  <c r="H180" i="4" s="1"/>
  <c r="E173" i="4"/>
  <c r="D172" i="4"/>
  <c r="H172" i="4" s="1"/>
  <c r="E165" i="4"/>
  <c r="D164" i="4"/>
  <c r="H164" i="4" s="1"/>
  <c r="E157" i="4"/>
  <c r="D156" i="4"/>
  <c r="H156" i="4" s="1"/>
  <c r="E149" i="4"/>
  <c r="D148" i="4"/>
  <c r="H148" i="4" s="1"/>
  <c r="E141" i="4"/>
  <c r="D140" i="4"/>
  <c r="H140" i="4" s="1"/>
  <c r="E133" i="4"/>
  <c r="D132" i="4"/>
  <c r="H132" i="4" s="1"/>
  <c r="E125" i="4"/>
  <c r="D124" i="4"/>
  <c r="H124" i="4" s="1"/>
  <c r="E117" i="4"/>
  <c r="D116" i="4"/>
  <c r="H116" i="4" s="1"/>
  <c r="E109" i="4"/>
  <c r="D108" i="4"/>
  <c r="H108" i="4" s="1"/>
  <c r="E101" i="4"/>
  <c r="D100" i="4"/>
  <c r="H100" i="4" s="1"/>
  <c r="E93" i="4"/>
  <c r="D92" i="4"/>
  <c r="H92" i="4" s="1"/>
  <c r="E85" i="4"/>
  <c r="D84" i="4"/>
  <c r="H84" i="4" s="1"/>
  <c r="E77" i="4"/>
  <c r="D76" i="4"/>
  <c r="H76" i="4" s="1"/>
  <c r="E69" i="4"/>
  <c r="D68" i="4"/>
  <c r="H68" i="4" s="1"/>
  <c r="E61" i="4"/>
  <c r="D60" i="4"/>
  <c r="H60" i="4" s="1"/>
  <c r="E53" i="4"/>
  <c r="D52" i="4"/>
  <c r="H52" i="4" s="1"/>
  <c r="E45" i="4"/>
  <c r="D44" i="4"/>
  <c r="H44" i="4" s="1"/>
  <c r="E37" i="4"/>
  <c r="D36" i="4"/>
  <c r="H36" i="4" s="1"/>
  <c r="E29" i="4"/>
  <c r="D28" i="4"/>
  <c r="H28" i="4" s="1"/>
  <c r="E21" i="4"/>
  <c r="D20" i="4"/>
  <c r="H20" i="4" s="1"/>
  <c r="D352" i="4"/>
  <c r="H352" i="4" s="1"/>
  <c r="D288" i="4"/>
  <c r="H288" i="4" s="1"/>
  <c r="D224" i="4"/>
  <c r="H224" i="4" s="1"/>
  <c r="H630" i="4"/>
  <c r="H662" i="4"/>
  <c r="H694" i="4"/>
  <c r="H227" i="4"/>
  <c r="H1048" i="4"/>
  <c r="H1154" i="4"/>
  <c r="H495" i="4"/>
  <c r="H274" i="4"/>
  <c r="H503" i="4"/>
  <c r="H323" i="4"/>
  <c r="H465" i="4"/>
  <c r="H491" i="4"/>
  <c r="H82" i="4"/>
  <c r="H291" i="4"/>
  <c r="H355" i="4"/>
  <c r="H387" i="4"/>
  <c r="H706" i="4"/>
  <c r="H981" i="4"/>
  <c r="H726" i="4"/>
  <c r="H777" i="4"/>
  <c r="H1001" i="4"/>
  <c r="H259" i="4"/>
  <c r="H527" i="4"/>
  <c r="H1013" i="4"/>
  <c r="H1166" i="4"/>
  <c r="H789" i="4"/>
  <c r="H1045" i="4"/>
  <c r="H1058" i="4"/>
  <c r="H1090" i="4"/>
  <c r="H642" i="4"/>
  <c r="H758" i="4"/>
  <c r="H1076" i="4"/>
  <c r="H598" i="4"/>
  <c r="H824" i="4"/>
  <c r="H1122" i="4"/>
  <c r="H523" i="4"/>
  <c r="H459" i="4"/>
  <c r="H591" i="4"/>
  <c r="H674" i="4"/>
  <c r="H1109" i="4"/>
  <c r="H610" i="4"/>
  <c r="H738" i="4"/>
  <c r="H1141" i="4"/>
  <c r="H1204" i="4"/>
  <c r="H792" i="4"/>
  <c r="H1193" i="4"/>
  <c r="H1225" i="4"/>
  <c r="H131" i="4"/>
  <c r="H163" i="4"/>
  <c r="H289" i="4"/>
  <c r="H856" i="4"/>
  <c r="H489" i="4"/>
  <c r="H692" i="4"/>
  <c r="H501" i="4"/>
  <c r="H564" i="4"/>
  <c r="H649" i="4"/>
  <c r="H597" i="4"/>
  <c r="H344" i="4"/>
  <c r="H565" i="4"/>
  <c r="H585" i="4"/>
  <c r="H532" i="4"/>
  <c r="H566" i="4"/>
  <c r="H617" i="4"/>
  <c r="H660" i="4"/>
  <c r="H681" i="4"/>
  <c r="H724" i="4"/>
  <c r="H920" i="4"/>
  <c r="H600" i="4"/>
  <c r="H713" i="4"/>
  <c r="H533" i="4"/>
  <c r="H555" i="4"/>
  <c r="H745" i="4"/>
  <c r="H756" i="4"/>
  <c r="H521" i="4"/>
  <c r="H596" i="4"/>
  <c r="H790" i="4"/>
  <c r="H504" i="4"/>
  <c r="H536" i="4"/>
  <c r="H553" i="4"/>
  <c r="H783" i="4"/>
  <c r="H468" i="4"/>
  <c r="H500" i="4"/>
  <c r="H568" i="4"/>
  <c r="H628" i="4"/>
  <c r="H811" i="4"/>
  <c r="H619" i="4"/>
  <c r="H651" i="4"/>
  <c r="H683" i="4"/>
  <c r="H715" i="4"/>
  <c r="H747" i="4"/>
  <c r="H834" i="4"/>
  <c r="H629" i="4"/>
  <c r="H661" i="4"/>
  <c r="H693" i="4"/>
  <c r="H725" i="4"/>
  <c r="H757" i="4"/>
  <c r="H888" i="4"/>
  <c r="H770" i="4"/>
  <c r="H821" i="4"/>
  <c r="H809" i="4"/>
  <c r="H822" i="4"/>
  <c r="H866" i="4"/>
  <c r="H898" i="4"/>
  <c r="H930" i="4"/>
  <c r="H969" i="4"/>
  <c r="H1195" i="4"/>
  <c r="H1227" i="4"/>
  <c r="H847" i="4"/>
  <c r="H879" i="4"/>
  <c r="H911" i="4"/>
  <c r="H948" i="4"/>
  <c r="H802" i="4"/>
  <c r="H841" i="4"/>
  <c r="H854" i="4"/>
  <c r="H873" i="4"/>
  <c r="H886" i="4"/>
  <c r="H905" i="4"/>
  <c r="H918" i="4"/>
  <c r="H937" i="4"/>
  <c r="H1014" i="4"/>
  <c r="H1112" i="4"/>
  <c r="H1035" i="4"/>
  <c r="H852" i="4"/>
  <c r="H884" i="4"/>
  <c r="H916" i="4"/>
  <c r="H1163" i="4"/>
  <c r="H1033" i="4"/>
  <c r="H939" i="4"/>
  <c r="H950" i="4"/>
  <c r="H971" i="4"/>
  <c r="H949" i="4"/>
  <c r="H990" i="4"/>
  <c r="H1016" i="4"/>
  <c r="H1172" i="4"/>
  <c r="H1259" i="4"/>
  <c r="H1012" i="4"/>
  <c r="H1067" i="4"/>
  <c r="H1007" i="4"/>
  <c r="H1199" i="4"/>
  <c r="H1231" i="4"/>
  <c r="H984" i="4"/>
  <c r="H1108" i="4"/>
  <c r="H1205" i="4"/>
  <c r="H1244" i="4"/>
  <c r="H982" i="4"/>
  <c r="H1046" i="4"/>
  <c r="H1099" i="4"/>
  <c r="H962" i="4"/>
  <c r="H980" i="4"/>
  <c r="H1044" i="4"/>
  <c r="H1140" i="4"/>
  <c r="H975" i="4"/>
  <c r="H1039" i="4"/>
  <c r="H1131" i="4"/>
  <c r="H1065" i="4"/>
  <c r="H1078" i="4"/>
  <c r="H1097" i="4"/>
  <c r="H1110" i="4"/>
  <c r="H1129" i="4"/>
  <c r="H1142" i="4"/>
  <c r="H1161" i="4"/>
  <c r="H1174" i="4"/>
  <c r="H1238" i="4"/>
  <c r="H1263" i="4"/>
  <c r="H1071" i="4"/>
  <c r="H1103" i="4"/>
  <c r="H1135" i="4"/>
  <c r="H1167" i="4"/>
  <c r="H1250" i="4"/>
  <c r="H1239" i="4"/>
  <c r="H1257" i="4"/>
  <c r="H1268" i="4"/>
  <c r="H1206" i="4"/>
  <c r="H1237" i="4"/>
  <c r="H1269" i="4"/>
  <c r="H1186" i="4"/>
  <c r="H1218" i="4"/>
  <c r="H1270" i="4"/>
  <c r="J15" i="3"/>
  <c r="D15" i="3"/>
  <c r="E15" i="3" s="1"/>
  <c r="H15" i="3" s="1"/>
  <c r="H1191" i="1"/>
  <c r="E1192" i="1"/>
  <c r="H1111" i="1"/>
  <c r="E1112" i="1"/>
  <c r="H1071" i="1"/>
  <c r="E1072" i="1"/>
  <c r="H1055" i="1"/>
  <c r="E1056" i="1"/>
  <c r="H1039" i="1"/>
  <c r="E1040" i="1"/>
  <c r="H1031" i="1"/>
  <c r="E1032" i="1"/>
  <c r="H1023" i="1"/>
  <c r="E1024" i="1"/>
  <c r="H1015" i="1"/>
  <c r="E1016" i="1"/>
  <c r="H1007" i="1"/>
  <c r="E1008" i="1"/>
  <c r="H967" i="1"/>
  <c r="E968" i="1"/>
  <c r="H951" i="1"/>
  <c r="E952" i="1"/>
  <c r="H943" i="1"/>
  <c r="E944" i="1"/>
  <c r="H935" i="1"/>
  <c r="E936" i="1"/>
  <c r="H927" i="1"/>
  <c r="E928" i="1"/>
  <c r="H919" i="1"/>
  <c r="E920" i="1"/>
  <c r="H911" i="1"/>
  <c r="E912" i="1"/>
  <c r="H903" i="1"/>
  <c r="E904" i="1"/>
  <c r="H895" i="1"/>
  <c r="E896" i="1"/>
  <c r="H887" i="1"/>
  <c r="E888" i="1"/>
  <c r="H879" i="1"/>
  <c r="E880" i="1"/>
  <c r="H871" i="1"/>
  <c r="E872" i="1"/>
  <c r="H863" i="1"/>
  <c r="E864" i="1"/>
  <c r="H855" i="1"/>
  <c r="E856" i="1"/>
  <c r="H847" i="1"/>
  <c r="E848" i="1"/>
  <c r="H839" i="1"/>
  <c r="E840" i="1"/>
  <c r="H831" i="1"/>
  <c r="E832" i="1"/>
  <c r="H823" i="1"/>
  <c r="E824" i="1"/>
  <c r="H815" i="1"/>
  <c r="E816" i="1"/>
  <c r="H807" i="1"/>
  <c r="E808" i="1"/>
  <c r="H799" i="1"/>
  <c r="E800" i="1"/>
  <c r="H791" i="1"/>
  <c r="E792" i="1"/>
  <c r="H783" i="1"/>
  <c r="E784" i="1"/>
  <c r="H775" i="1"/>
  <c r="E776" i="1"/>
  <c r="H767" i="1"/>
  <c r="E768" i="1"/>
  <c r="H759" i="1"/>
  <c r="E760" i="1"/>
  <c r="H751" i="1"/>
  <c r="E752" i="1"/>
  <c r="H743" i="1"/>
  <c r="E744" i="1"/>
  <c r="H735" i="1"/>
  <c r="E736" i="1"/>
  <c r="H727" i="1"/>
  <c r="E728" i="1"/>
  <c r="H719" i="1"/>
  <c r="E720" i="1"/>
  <c r="H711" i="1"/>
  <c r="E712" i="1"/>
  <c r="H703" i="1"/>
  <c r="E704" i="1"/>
  <c r="H695" i="1"/>
  <c r="E696" i="1"/>
  <c r="H687" i="1"/>
  <c r="E688" i="1"/>
  <c r="H679" i="1"/>
  <c r="E680" i="1"/>
  <c r="H671" i="1"/>
  <c r="E672" i="1"/>
  <c r="H663" i="1"/>
  <c r="E664" i="1"/>
  <c r="H655" i="1"/>
  <c r="E656" i="1"/>
  <c r="H647" i="1"/>
  <c r="E648" i="1"/>
  <c r="H639" i="1"/>
  <c r="E640" i="1"/>
  <c r="H631" i="1"/>
  <c r="E632" i="1"/>
  <c r="H623" i="1"/>
  <c r="E624" i="1"/>
  <c r="H615" i="1"/>
  <c r="E616" i="1"/>
  <c r="H607" i="1"/>
  <c r="E608" i="1"/>
  <c r="H599" i="1"/>
  <c r="E600" i="1"/>
  <c r="H591" i="1"/>
  <c r="E592" i="1"/>
  <c r="H575" i="1"/>
  <c r="E576" i="1"/>
  <c r="H1270" i="1"/>
  <c r="E1271" i="1"/>
  <c r="H1262" i="1"/>
  <c r="E1263" i="1"/>
  <c r="H1254" i="1"/>
  <c r="E1255" i="1"/>
  <c r="H1246" i="1"/>
  <c r="E1247" i="1"/>
  <c r="H1238" i="1"/>
  <c r="E1239" i="1"/>
  <c r="H1230" i="1"/>
  <c r="E1231" i="1"/>
  <c r="H1222" i="1"/>
  <c r="E1223" i="1"/>
  <c r="H1214" i="1"/>
  <c r="E1215" i="1"/>
  <c r="H1206" i="1"/>
  <c r="E1207" i="1"/>
  <c r="H1198" i="1"/>
  <c r="E1199" i="1"/>
  <c r="H1190" i="1"/>
  <c r="E1191" i="1"/>
  <c r="H1182" i="1"/>
  <c r="E1183" i="1"/>
  <c r="H1174" i="1"/>
  <c r="E1175" i="1"/>
  <c r="H1166" i="1"/>
  <c r="E1167" i="1"/>
  <c r="H1158" i="1"/>
  <c r="E1159" i="1"/>
  <c r="H1150" i="1"/>
  <c r="E1151" i="1"/>
  <c r="H1142" i="1"/>
  <c r="E1143" i="1"/>
  <c r="H1134" i="1"/>
  <c r="E1135" i="1"/>
  <c r="H1126" i="1"/>
  <c r="E1127" i="1"/>
  <c r="H1118" i="1"/>
  <c r="E1119" i="1"/>
  <c r="H1110" i="1"/>
  <c r="E1111" i="1"/>
  <c r="H1102" i="1"/>
  <c r="E1103" i="1"/>
  <c r="H1094" i="1"/>
  <c r="E1095" i="1"/>
  <c r="H1086" i="1"/>
  <c r="E1087" i="1"/>
  <c r="H1078" i="1"/>
  <c r="E1079" i="1"/>
  <c r="H1070" i="1"/>
  <c r="E1071" i="1"/>
  <c r="H1062" i="1"/>
  <c r="E1063" i="1"/>
  <c r="H1054" i="1"/>
  <c r="E1055" i="1"/>
  <c r="H1046" i="1"/>
  <c r="E1047" i="1"/>
  <c r="H1038" i="1"/>
  <c r="E1039" i="1"/>
  <c r="H1030" i="1"/>
  <c r="E1031" i="1"/>
  <c r="H1022" i="1"/>
  <c r="E1023" i="1"/>
  <c r="H1014" i="1"/>
  <c r="E1015" i="1"/>
  <c r="H1006" i="1"/>
  <c r="E1007" i="1"/>
  <c r="H998" i="1"/>
  <c r="E999" i="1"/>
  <c r="H990" i="1"/>
  <c r="E991" i="1"/>
  <c r="H982" i="1"/>
  <c r="E983" i="1"/>
  <c r="H974" i="1"/>
  <c r="E975" i="1"/>
  <c r="H966" i="1"/>
  <c r="E967" i="1"/>
  <c r="H958" i="1"/>
  <c r="E959" i="1"/>
  <c r="H950" i="1"/>
  <c r="E951" i="1"/>
  <c r="H942" i="1"/>
  <c r="E943" i="1"/>
  <c r="H934" i="1"/>
  <c r="E935" i="1"/>
  <c r="H926" i="1"/>
  <c r="E927" i="1"/>
  <c r="H918" i="1"/>
  <c r="E919" i="1"/>
  <c r="H910" i="1"/>
  <c r="E911" i="1"/>
  <c r="H902" i="1"/>
  <c r="E903" i="1"/>
  <c r="H894" i="1"/>
  <c r="E895" i="1"/>
  <c r="H886" i="1"/>
  <c r="E887" i="1"/>
  <c r="H878" i="1"/>
  <c r="E879" i="1"/>
  <c r="H870" i="1"/>
  <c r="E871" i="1"/>
  <c r="H862" i="1"/>
  <c r="E863" i="1"/>
  <c r="H854" i="1"/>
  <c r="E855" i="1"/>
  <c r="H846" i="1"/>
  <c r="E847" i="1"/>
  <c r="H838" i="1"/>
  <c r="E839" i="1"/>
  <c r="H830" i="1"/>
  <c r="E831" i="1"/>
  <c r="H822" i="1"/>
  <c r="E823" i="1"/>
  <c r="H814" i="1"/>
  <c r="E815" i="1"/>
  <c r="H806" i="1"/>
  <c r="E807" i="1"/>
  <c r="H798" i="1"/>
  <c r="E799" i="1"/>
  <c r="H790" i="1"/>
  <c r="E791" i="1"/>
  <c r="H782" i="1"/>
  <c r="E783" i="1"/>
  <c r="H774" i="1"/>
  <c r="E775" i="1"/>
  <c r="H766" i="1"/>
  <c r="E767" i="1"/>
  <c r="H758" i="1"/>
  <c r="E759" i="1"/>
  <c r="H750" i="1"/>
  <c r="E751" i="1"/>
  <c r="H742" i="1"/>
  <c r="E743" i="1"/>
  <c r="H734" i="1"/>
  <c r="E735" i="1"/>
  <c r="H726" i="1"/>
  <c r="E727" i="1"/>
  <c r="H718" i="1"/>
  <c r="E719" i="1"/>
  <c r="H710" i="1"/>
  <c r="E711" i="1"/>
  <c r="H702" i="1"/>
  <c r="E703" i="1"/>
  <c r="H694" i="1"/>
  <c r="E695" i="1"/>
  <c r="H686" i="1"/>
  <c r="E687" i="1"/>
  <c r="H678" i="1"/>
  <c r="E679" i="1"/>
  <c r="H670" i="1"/>
  <c r="E671" i="1"/>
  <c r="H662" i="1"/>
  <c r="E663" i="1"/>
  <c r="H654" i="1"/>
  <c r="E655" i="1"/>
  <c r="H646" i="1"/>
  <c r="E647" i="1"/>
  <c r="H638" i="1"/>
  <c r="E639" i="1"/>
  <c r="H630" i="1"/>
  <c r="E631" i="1"/>
  <c r="H622" i="1"/>
  <c r="E623" i="1"/>
  <c r="H614" i="1"/>
  <c r="E615" i="1"/>
  <c r="H606" i="1"/>
  <c r="E607" i="1"/>
  <c r="H598" i="1"/>
  <c r="E599" i="1"/>
  <c r="H590" i="1"/>
  <c r="E591" i="1"/>
  <c r="H582" i="1"/>
  <c r="E583" i="1"/>
  <c r="H574" i="1"/>
  <c r="E575" i="1"/>
  <c r="H566" i="1"/>
  <c r="E567" i="1"/>
  <c r="H558" i="1"/>
  <c r="E559" i="1"/>
  <c r="H550" i="1"/>
  <c r="E551" i="1"/>
  <c r="H542" i="1"/>
  <c r="E543" i="1"/>
  <c r="H534" i="1"/>
  <c r="E535" i="1"/>
  <c r="H526" i="1"/>
  <c r="E527" i="1"/>
  <c r="H518" i="1"/>
  <c r="E519" i="1"/>
  <c r="H510" i="1"/>
  <c r="E511" i="1"/>
  <c r="H502" i="1"/>
  <c r="E503" i="1"/>
  <c r="H494" i="1"/>
  <c r="E495" i="1"/>
  <c r="H486" i="1"/>
  <c r="E487" i="1"/>
  <c r="H478" i="1"/>
  <c r="E479" i="1"/>
  <c r="H470" i="1"/>
  <c r="E471" i="1"/>
  <c r="H462" i="1"/>
  <c r="E463" i="1"/>
  <c r="H454" i="1"/>
  <c r="E455" i="1"/>
  <c r="H446" i="1"/>
  <c r="E447" i="1"/>
  <c r="H438" i="1"/>
  <c r="E439" i="1"/>
  <c r="H430" i="1"/>
  <c r="E431" i="1"/>
  <c r="H422" i="1"/>
  <c r="E423" i="1"/>
  <c r="H414" i="1"/>
  <c r="E415" i="1"/>
  <c r="H406" i="1"/>
  <c r="E407" i="1"/>
  <c r="H398" i="1"/>
  <c r="E399" i="1"/>
  <c r="H390" i="1"/>
  <c r="E391" i="1"/>
  <c r="H382" i="1"/>
  <c r="E383" i="1"/>
  <c r="H374" i="1"/>
  <c r="E375" i="1"/>
  <c r="H366" i="1"/>
  <c r="E367" i="1"/>
  <c r="H358" i="1"/>
  <c r="E359" i="1"/>
  <c r="H350" i="1"/>
  <c r="E351" i="1"/>
  <c r="H342" i="1"/>
  <c r="E343" i="1"/>
  <c r="H334" i="1"/>
  <c r="E335" i="1"/>
  <c r="H326" i="1"/>
  <c r="E327" i="1"/>
  <c r="H318" i="1"/>
  <c r="E319" i="1"/>
  <c r="H310" i="1"/>
  <c r="E311" i="1"/>
  <c r="H302" i="1"/>
  <c r="E303" i="1"/>
  <c r="H294" i="1"/>
  <c r="E295" i="1"/>
  <c r="H286" i="1"/>
  <c r="E287" i="1"/>
  <c r="H278" i="1"/>
  <c r="E279" i="1"/>
  <c r="H270" i="1"/>
  <c r="E271" i="1"/>
  <c r="H262" i="1"/>
  <c r="E263" i="1"/>
  <c r="H254" i="1"/>
  <c r="E255" i="1"/>
  <c r="H246" i="1"/>
  <c r="E247" i="1"/>
  <c r="H238" i="1"/>
  <c r="E239" i="1"/>
  <c r="H230" i="1"/>
  <c r="E231" i="1"/>
  <c r="H222" i="1"/>
  <c r="E223" i="1"/>
  <c r="H214" i="1"/>
  <c r="E215" i="1"/>
  <c r="H206" i="1"/>
  <c r="E207" i="1"/>
  <c r="H198" i="1"/>
  <c r="E199" i="1"/>
  <c r="H190" i="1"/>
  <c r="E191" i="1"/>
  <c r="H182" i="1"/>
  <c r="E183" i="1"/>
  <c r="H174" i="1"/>
  <c r="E175" i="1"/>
  <c r="H166" i="1"/>
  <c r="E167" i="1"/>
  <c r="H158" i="1"/>
  <c r="E159" i="1"/>
  <c r="H150" i="1"/>
  <c r="E151" i="1"/>
  <c r="H142" i="1"/>
  <c r="E143" i="1"/>
  <c r="H134" i="1"/>
  <c r="E135" i="1"/>
  <c r="H126" i="1"/>
  <c r="E127" i="1"/>
  <c r="H118" i="1"/>
  <c r="E119" i="1"/>
  <c r="H110" i="1"/>
  <c r="E111" i="1"/>
  <c r="H102" i="1"/>
  <c r="E103" i="1"/>
  <c r="H94" i="1"/>
  <c r="E95" i="1"/>
  <c r="H86" i="1"/>
  <c r="E87" i="1"/>
  <c r="H78" i="1"/>
  <c r="E79" i="1"/>
  <c r="H70" i="1"/>
  <c r="E71" i="1"/>
  <c r="H62" i="1"/>
  <c r="E63" i="1"/>
  <c r="H54" i="1"/>
  <c r="E55" i="1"/>
  <c r="H46" i="1"/>
  <c r="E47" i="1"/>
  <c r="H38" i="1"/>
  <c r="E39" i="1"/>
  <c r="H30" i="1"/>
  <c r="E31" i="1"/>
  <c r="H22" i="1"/>
  <c r="E23" i="1"/>
  <c r="H1215" i="1"/>
  <c r="E1216" i="1"/>
  <c r="H1175" i="1"/>
  <c r="E1176" i="1"/>
  <c r="H1127" i="1"/>
  <c r="E1128" i="1"/>
  <c r="H1087" i="1"/>
  <c r="E1088" i="1"/>
  <c r="H999" i="1"/>
  <c r="E1000" i="1"/>
  <c r="H1269" i="1"/>
  <c r="E1270" i="1"/>
  <c r="H1261" i="1"/>
  <c r="E1262" i="1"/>
  <c r="H1253" i="1"/>
  <c r="E1254" i="1"/>
  <c r="H1245" i="1"/>
  <c r="E1246" i="1"/>
  <c r="H1237" i="1"/>
  <c r="E1238" i="1"/>
  <c r="H1229" i="1"/>
  <c r="E1230" i="1"/>
  <c r="H1221" i="1"/>
  <c r="E1222" i="1"/>
  <c r="H1213" i="1"/>
  <c r="E1214" i="1"/>
  <c r="H1205" i="1"/>
  <c r="E1206" i="1"/>
  <c r="H1197" i="1"/>
  <c r="E1198" i="1"/>
  <c r="H1189" i="1"/>
  <c r="E1190" i="1"/>
  <c r="H1181" i="1"/>
  <c r="E1182" i="1"/>
  <c r="H1173" i="1"/>
  <c r="E1174" i="1"/>
  <c r="H1165" i="1"/>
  <c r="E1166" i="1"/>
  <c r="H1157" i="1"/>
  <c r="E1158" i="1"/>
  <c r="H1149" i="1"/>
  <c r="E1150" i="1"/>
  <c r="H1141" i="1"/>
  <c r="E1142" i="1"/>
  <c r="H1133" i="1"/>
  <c r="E1134" i="1"/>
  <c r="H1125" i="1"/>
  <c r="E1126" i="1"/>
  <c r="H1117" i="1"/>
  <c r="E1118" i="1"/>
  <c r="H1109" i="1"/>
  <c r="E1110" i="1"/>
  <c r="H1101" i="1"/>
  <c r="E1102" i="1"/>
  <c r="H1093" i="1"/>
  <c r="E1094" i="1"/>
  <c r="H1085" i="1"/>
  <c r="E1086" i="1"/>
  <c r="H1077" i="1"/>
  <c r="E1078" i="1"/>
  <c r="H1069" i="1"/>
  <c r="E1070" i="1"/>
  <c r="H1061" i="1"/>
  <c r="E1062" i="1"/>
  <c r="H1053" i="1"/>
  <c r="E1054" i="1"/>
  <c r="H1045" i="1"/>
  <c r="E1046" i="1"/>
  <c r="H1037" i="1"/>
  <c r="E1038" i="1"/>
  <c r="H1029" i="1"/>
  <c r="E1030" i="1"/>
  <c r="H1021" i="1"/>
  <c r="E1022" i="1"/>
  <c r="H1013" i="1"/>
  <c r="E1014" i="1"/>
  <c r="H1005" i="1"/>
  <c r="E1006" i="1"/>
  <c r="H997" i="1"/>
  <c r="E998" i="1"/>
  <c r="H989" i="1"/>
  <c r="E990" i="1"/>
  <c r="H981" i="1"/>
  <c r="E982" i="1"/>
  <c r="H973" i="1"/>
  <c r="E974" i="1"/>
  <c r="H965" i="1"/>
  <c r="E966" i="1"/>
  <c r="H957" i="1"/>
  <c r="E958" i="1"/>
  <c r="H949" i="1"/>
  <c r="E950" i="1"/>
  <c r="H941" i="1"/>
  <c r="E942" i="1"/>
  <c r="H933" i="1"/>
  <c r="E934" i="1"/>
  <c r="H925" i="1"/>
  <c r="E926" i="1"/>
  <c r="H917" i="1"/>
  <c r="E918" i="1"/>
  <c r="H909" i="1"/>
  <c r="E910" i="1"/>
  <c r="H901" i="1"/>
  <c r="E902" i="1"/>
  <c r="H893" i="1"/>
  <c r="E894" i="1"/>
  <c r="H885" i="1"/>
  <c r="E886" i="1"/>
  <c r="H861" i="1"/>
  <c r="E862" i="1"/>
  <c r="H829" i="1"/>
  <c r="E830" i="1"/>
  <c r="H821" i="1"/>
  <c r="E822" i="1"/>
  <c r="H813" i="1"/>
  <c r="E814" i="1"/>
  <c r="H805" i="1"/>
  <c r="E806" i="1"/>
  <c r="H797" i="1"/>
  <c r="E798" i="1"/>
  <c r="H789" i="1"/>
  <c r="E790" i="1"/>
  <c r="H781" i="1"/>
  <c r="E782" i="1"/>
  <c r="H773" i="1"/>
  <c r="E774" i="1"/>
  <c r="H765" i="1"/>
  <c r="E766" i="1"/>
  <c r="H757" i="1"/>
  <c r="E758" i="1"/>
  <c r="H749" i="1"/>
  <c r="E750" i="1"/>
  <c r="H741" i="1"/>
  <c r="E742" i="1"/>
  <c r="H733" i="1"/>
  <c r="E734" i="1"/>
  <c r="H725" i="1"/>
  <c r="E726" i="1"/>
  <c r="H717" i="1"/>
  <c r="E718" i="1"/>
  <c r="H709" i="1"/>
  <c r="E710" i="1"/>
  <c r="H701" i="1"/>
  <c r="E702" i="1"/>
  <c r="H693" i="1"/>
  <c r="E694" i="1"/>
  <c r="H685" i="1"/>
  <c r="E686" i="1"/>
  <c r="H677" i="1"/>
  <c r="E678" i="1"/>
  <c r="H669" i="1"/>
  <c r="E670" i="1"/>
  <c r="H661" i="1"/>
  <c r="E662" i="1"/>
  <c r="H653" i="1"/>
  <c r="E654" i="1"/>
  <c r="H645" i="1"/>
  <c r="E646" i="1"/>
  <c r="H637" i="1"/>
  <c r="E638" i="1"/>
  <c r="H629" i="1"/>
  <c r="E630" i="1"/>
  <c r="H1263" i="1"/>
  <c r="E1264" i="1"/>
  <c r="H1207" i="1"/>
  <c r="E1208" i="1"/>
  <c r="H1151" i="1"/>
  <c r="E1152" i="1"/>
  <c r="H1079" i="1"/>
  <c r="E1080" i="1"/>
  <c r="H959" i="1"/>
  <c r="E960" i="1"/>
  <c r="H837" i="1"/>
  <c r="E838" i="1"/>
  <c r="H1268" i="1"/>
  <c r="E1269" i="1"/>
  <c r="H1260" i="1"/>
  <c r="E1261" i="1"/>
  <c r="H1252" i="1"/>
  <c r="E1253" i="1"/>
  <c r="H1244" i="1"/>
  <c r="E1245" i="1"/>
  <c r="H1236" i="1"/>
  <c r="E1237" i="1"/>
  <c r="H1228" i="1"/>
  <c r="E1229" i="1"/>
  <c r="H1220" i="1"/>
  <c r="E1221" i="1"/>
  <c r="H1212" i="1"/>
  <c r="E1213" i="1"/>
  <c r="H1204" i="1"/>
  <c r="E1205" i="1"/>
  <c r="H1196" i="1"/>
  <c r="E1197" i="1"/>
  <c r="H1188" i="1"/>
  <c r="E1189" i="1"/>
  <c r="H1180" i="1"/>
  <c r="E1181" i="1"/>
  <c r="H1172" i="1"/>
  <c r="E1173" i="1"/>
  <c r="H1164" i="1"/>
  <c r="E1165" i="1"/>
  <c r="H1156" i="1"/>
  <c r="E1157" i="1"/>
  <c r="H1148" i="1"/>
  <c r="E1149" i="1"/>
  <c r="H1140" i="1"/>
  <c r="E1141" i="1"/>
  <c r="H1132" i="1"/>
  <c r="E1133" i="1"/>
  <c r="H1124" i="1"/>
  <c r="E1125" i="1"/>
  <c r="H1116" i="1"/>
  <c r="E1117" i="1"/>
  <c r="H1108" i="1"/>
  <c r="E1109" i="1"/>
  <c r="H1100" i="1"/>
  <c r="E1101" i="1"/>
  <c r="H1092" i="1"/>
  <c r="E1093" i="1"/>
  <c r="H1084" i="1"/>
  <c r="E1085" i="1"/>
  <c r="H1076" i="1"/>
  <c r="E1077" i="1"/>
  <c r="H1068" i="1"/>
  <c r="E1069" i="1"/>
  <c r="H1060" i="1"/>
  <c r="E1061" i="1"/>
  <c r="H1052" i="1"/>
  <c r="E1053" i="1"/>
  <c r="H1044" i="1"/>
  <c r="E1045" i="1"/>
  <c r="H1036" i="1"/>
  <c r="E1037" i="1"/>
  <c r="H1028" i="1"/>
  <c r="E1029" i="1"/>
  <c r="H1020" i="1"/>
  <c r="E1021" i="1"/>
  <c r="H1012" i="1"/>
  <c r="E1013" i="1"/>
  <c r="H1004" i="1"/>
  <c r="E1005" i="1"/>
  <c r="H996" i="1"/>
  <c r="E997" i="1"/>
  <c r="H988" i="1"/>
  <c r="E989" i="1"/>
  <c r="H980" i="1"/>
  <c r="E981" i="1"/>
  <c r="H972" i="1"/>
  <c r="E973" i="1"/>
  <c r="H964" i="1"/>
  <c r="E965" i="1"/>
  <c r="H956" i="1"/>
  <c r="E957" i="1"/>
  <c r="H948" i="1"/>
  <c r="E949" i="1"/>
  <c r="H940" i="1"/>
  <c r="E941" i="1"/>
  <c r="H932" i="1"/>
  <c r="E933" i="1"/>
  <c r="H924" i="1"/>
  <c r="E925" i="1"/>
  <c r="H916" i="1"/>
  <c r="E917" i="1"/>
  <c r="H908" i="1"/>
  <c r="E909" i="1"/>
  <c r="H900" i="1"/>
  <c r="E901" i="1"/>
  <c r="H892" i="1"/>
  <c r="E893" i="1"/>
  <c r="H884" i="1"/>
  <c r="E885" i="1"/>
  <c r="H876" i="1"/>
  <c r="E877" i="1"/>
  <c r="H868" i="1"/>
  <c r="E869" i="1"/>
  <c r="H860" i="1"/>
  <c r="E861" i="1"/>
  <c r="H852" i="1"/>
  <c r="E853" i="1"/>
  <c r="H844" i="1"/>
  <c r="E845" i="1"/>
  <c r="H836" i="1"/>
  <c r="E837" i="1"/>
  <c r="H828" i="1"/>
  <c r="E829" i="1"/>
  <c r="H820" i="1"/>
  <c r="E821" i="1"/>
  <c r="H812" i="1"/>
  <c r="E813" i="1"/>
  <c r="H804" i="1"/>
  <c r="E805" i="1"/>
  <c r="H796" i="1"/>
  <c r="E797" i="1"/>
  <c r="H788" i="1"/>
  <c r="E789" i="1"/>
  <c r="H780" i="1"/>
  <c r="E781" i="1"/>
  <c r="H772" i="1"/>
  <c r="E773" i="1"/>
  <c r="H764" i="1"/>
  <c r="E765" i="1"/>
  <c r="H756" i="1"/>
  <c r="E757" i="1"/>
  <c r="H748" i="1"/>
  <c r="E749" i="1"/>
  <c r="H740" i="1"/>
  <c r="E741" i="1"/>
  <c r="H732" i="1"/>
  <c r="E733" i="1"/>
  <c r="H724" i="1"/>
  <c r="E725" i="1"/>
  <c r="H716" i="1"/>
  <c r="E717" i="1"/>
  <c r="H708" i="1"/>
  <c r="E709" i="1"/>
  <c r="H700" i="1"/>
  <c r="E701" i="1"/>
  <c r="H692" i="1"/>
  <c r="E693" i="1"/>
  <c r="H684" i="1"/>
  <c r="E685" i="1"/>
  <c r="H676" i="1"/>
  <c r="E677" i="1"/>
  <c r="H668" i="1"/>
  <c r="E669" i="1"/>
  <c r="H660" i="1"/>
  <c r="E661" i="1"/>
  <c r="H652" i="1"/>
  <c r="E653" i="1"/>
  <c r="H644" i="1"/>
  <c r="E645" i="1"/>
  <c r="H636" i="1"/>
  <c r="E637" i="1"/>
  <c r="H628" i="1"/>
  <c r="E629" i="1"/>
  <c r="H620" i="1"/>
  <c r="E621" i="1"/>
  <c r="H612" i="1"/>
  <c r="E613" i="1"/>
  <c r="H604" i="1"/>
  <c r="E605" i="1"/>
  <c r="H596" i="1"/>
  <c r="E597" i="1"/>
  <c r="H588" i="1"/>
  <c r="E589" i="1"/>
  <c r="H580" i="1"/>
  <c r="E581" i="1"/>
  <c r="H572" i="1"/>
  <c r="E573" i="1"/>
  <c r="H564" i="1"/>
  <c r="E565" i="1"/>
  <c r="H556" i="1"/>
  <c r="E557" i="1"/>
  <c r="H548" i="1"/>
  <c r="E549" i="1"/>
  <c r="H540" i="1"/>
  <c r="E541" i="1"/>
  <c r="H532" i="1"/>
  <c r="E533" i="1"/>
  <c r="H524" i="1"/>
  <c r="E525" i="1"/>
  <c r="H516" i="1"/>
  <c r="E517" i="1"/>
  <c r="H508" i="1"/>
  <c r="E509" i="1"/>
  <c r="H500" i="1"/>
  <c r="E501" i="1"/>
  <c r="H492" i="1"/>
  <c r="E493" i="1"/>
  <c r="H484" i="1"/>
  <c r="E485" i="1"/>
  <c r="H476" i="1"/>
  <c r="E477" i="1"/>
  <c r="H468" i="1"/>
  <c r="E469" i="1"/>
  <c r="H460" i="1"/>
  <c r="E461" i="1"/>
  <c r="H452" i="1"/>
  <c r="E453" i="1"/>
  <c r="H444" i="1"/>
  <c r="E445" i="1"/>
  <c r="H436" i="1"/>
  <c r="E437" i="1"/>
  <c r="H428" i="1"/>
  <c r="E429" i="1"/>
  <c r="H420" i="1"/>
  <c r="E421" i="1"/>
  <c r="H412" i="1"/>
  <c r="E413" i="1"/>
  <c r="H404" i="1"/>
  <c r="E405" i="1"/>
  <c r="H396" i="1"/>
  <c r="E397" i="1"/>
  <c r="H388" i="1"/>
  <c r="E389" i="1"/>
  <c r="H380" i="1"/>
  <c r="E381" i="1"/>
  <c r="H372" i="1"/>
  <c r="E373" i="1"/>
  <c r="H364" i="1"/>
  <c r="E365" i="1"/>
  <c r="H356" i="1"/>
  <c r="E357" i="1"/>
  <c r="H348" i="1"/>
  <c r="E349" i="1"/>
  <c r="H340" i="1"/>
  <c r="E341" i="1"/>
  <c r="H332" i="1"/>
  <c r="E333" i="1"/>
  <c r="H324" i="1"/>
  <c r="E325" i="1"/>
  <c r="H316" i="1"/>
  <c r="E317" i="1"/>
  <c r="H308" i="1"/>
  <c r="E309" i="1"/>
  <c r="H300" i="1"/>
  <c r="E301" i="1"/>
  <c r="H292" i="1"/>
  <c r="E293" i="1"/>
  <c r="H284" i="1"/>
  <c r="E285" i="1"/>
  <c r="H276" i="1"/>
  <c r="E277" i="1"/>
  <c r="H268" i="1"/>
  <c r="E269" i="1"/>
  <c r="H260" i="1"/>
  <c r="E261" i="1"/>
  <c r="H252" i="1"/>
  <c r="E253" i="1"/>
  <c r="H244" i="1"/>
  <c r="E245" i="1"/>
  <c r="H236" i="1"/>
  <c r="E237" i="1"/>
  <c r="H228" i="1"/>
  <c r="E229" i="1"/>
  <c r="H220" i="1"/>
  <c r="E221" i="1"/>
  <c r="H212" i="1"/>
  <c r="E213" i="1"/>
  <c r="H204" i="1"/>
  <c r="E205" i="1"/>
  <c r="H196" i="1"/>
  <c r="E197" i="1"/>
  <c r="H188" i="1"/>
  <c r="E189" i="1"/>
  <c r="H180" i="1"/>
  <c r="E181" i="1"/>
  <c r="H172" i="1"/>
  <c r="E173" i="1"/>
  <c r="H164" i="1"/>
  <c r="E165" i="1"/>
  <c r="H156" i="1"/>
  <c r="E157" i="1"/>
  <c r="H148" i="1"/>
  <c r="E149" i="1"/>
  <c r="H140" i="1"/>
  <c r="E141" i="1"/>
  <c r="H132" i="1"/>
  <c r="E133" i="1"/>
  <c r="H124" i="1"/>
  <c r="E125" i="1"/>
  <c r="H116" i="1"/>
  <c r="E117" i="1"/>
  <c r="H108" i="1"/>
  <c r="E109" i="1"/>
  <c r="H100" i="1"/>
  <c r="E101" i="1"/>
  <c r="H92" i="1"/>
  <c r="E93" i="1"/>
  <c r="H84" i="1"/>
  <c r="E85" i="1"/>
  <c r="H76" i="1"/>
  <c r="E77" i="1"/>
  <c r="H68" i="1"/>
  <c r="E69" i="1"/>
  <c r="H60" i="1"/>
  <c r="E61" i="1"/>
  <c r="H52" i="1"/>
  <c r="E53" i="1"/>
  <c r="H44" i="1"/>
  <c r="E45" i="1"/>
  <c r="H36" i="1"/>
  <c r="E37" i="1"/>
  <c r="H28" i="1"/>
  <c r="E29" i="1"/>
  <c r="H20" i="1"/>
  <c r="E21" i="1"/>
  <c r="H1247" i="1"/>
  <c r="E1248" i="1"/>
  <c r="H1199" i="1"/>
  <c r="E1200" i="1"/>
  <c r="H1143" i="1"/>
  <c r="E1144" i="1"/>
  <c r="H991" i="1"/>
  <c r="E992" i="1"/>
  <c r="H845" i="1"/>
  <c r="E846" i="1"/>
  <c r="H1267" i="1"/>
  <c r="E1268" i="1"/>
  <c r="H1259" i="1"/>
  <c r="E1260" i="1"/>
  <c r="H1251" i="1"/>
  <c r="E1252" i="1"/>
  <c r="H1243" i="1"/>
  <c r="E1244" i="1"/>
  <c r="H1235" i="1"/>
  <c r="E1236" i="1"/>
  <c r="H1227" i="1"/>
  <c r="E1228" i="1"/>
  <c r="H1219" i="1"/>
  <c r="E1220" i="1"/>
  <c r="H1211" i="1"/>
  <c r="E1212" i="1"/>
  <c r="H1203" i="1"/>
  <c r="E1204" i="1"/>
  <c r="H1195" i="1"/>
  <c r="E1196" i="1"/>
  <c r="H1187" i="1"/>
  <c r="E1188" i="1"/>
  <c r="H1179" i="1"/>
  <c r="E1180" i="1"/>
  <c r="H1171" i="1"/>
  <c r="E1172" i="1"/>
  <c r="H1163" i="1"/>
  <c r="E1164" i="1"/>
  <c r="H1155" i="1"/>
  <c r="E1156" i="1"/>
  <c r="H1147" i="1"/>
  <c r="E1148" i="1"/>
  <c r="H1139" i="1"/>
  <c r="E1140" i="1"/>
  <c r="H1131" i="1"/>
  <c r="E1132" i="1"/>
  <c r="H1123" i="1"/>
  <c r="E1124" i="1"/>
  <c r="H1115" i="1"/>
  <c r="E1116" i="1"/>
  <c r="H1107" i="1"/>
  <c r="E1108" i="1"/>
  <c r="H1099" i="1"/>
  <c r="E1100" i="1"/>
  <c r="H1091" i="1"/>
  <c r="E1092" i="1"/>
  <c r="H1083" i="1"/>
  <c r="E1084" i="1"/>
  <c r="H1075" i="1"/>
  <c r="E1076" i="1"/>
  <c r="H1067" i="1"/>
  <c r="E1068" i="1"/>
  <c r="H1059" i="1"/>
  <c r="E1060" i="1"/>
  <c r="H1051" i="1"/>
  <c r="E1052" i="1"/>
  <c r="H1043" i="1"/>
  <c r="E1044" i="1"/>
  <c r="H1035" i="1"/>
  <c r="E1036" i="1"/>
  <c r="H1027" i="1"/>
  <c r="E1028" i="1"/>
  <c r="H1019" i="1"/>
  <c r="E1020" i="1"/>
  <c r="H1011" i="1"/>
  <c r="E1012" i="1"/>
  <c r="H1003" i="1"/>
  <c r="E1004" i="1"/>
  <c r="H995" i="1"/>
  <c r="E996" i="1"/>
  <c r="H987" i="1"/>
  <c r="E988" i="1"/>
  <c r="H979" i="1"/>
  <c r="E980" i="1"/>
  <c r="H971" i="1"/>
  <c r="E972" i="1"/>
  <c r="H963" i="1"/>
  <c r="E964" i="1"/>
  <c r="H955" i="1"/>
  <c r="E956" i="1"/>
  <c r="H947" i="1"/>
  <c r="E948" i="1"/>
  <c r="H939" i="1"/>
  <c r="E940" i="1"/>
  <c r="H931" i="1"/>
  <c r="E932" i="1"/>
  <c r="H923" i="1"/>
  <c r="E924" i="1"/>
  <c r="H915" i="1"/>
  <c r="E916" i="1"/>
  <c r="H907" i="1"/>
  <c r="E908" i="1"/>
  <c r="H899" i="1"/>
  <c r="E900" i="1"/>
  <c r="H891" i="1"/>
  <c r="E892" i="1"/>
  <c r="H883" i="1"/>
  <c r="E884" i="1"/>
  <c r="H875" i="1"/>
  <c r="E876" i="1"/>
  <c r="H867" i="1"/>
  <c r="E868" i="1"/>
  <c r="H859" i="1"/>
  <c r="E860" i="1"/>
  <c r="H851" i="1"/>
  <c r="E852" i="1"/>
  <c r="H843" i="1"/>
  <c r="E844" i="1"/>
  <c r="H835" i="1"/>
  <c r="E836" i="1"/>
  <c r="H827" i="1"/>
  <c r="E828" i="1"/>
  <c r="H819" i="1"/>
  <c r="E820" i="1"/>
  <c r="H811" i="1"/>
  <c r="E812" i="1"/>
  <c r="H803" i="1"/>
  <c r="E804" i="1"/>
  <c r="H795" i="1"/>
  <c r="E796" i="1"/>
  <c r="H787" i="1"/>
  <c r="E788" i="1"/>
  <c r="H779" i="1"/>
  <c r="E780" i="1"/>
  <c r="H771" i="1"/>
  <c r="E772" i="1"/>
  <c r="H763" i="1"/>
  <c r="E764" i="1"/>
  <c r="H755" i="1"/>
  <c r="E756" i="1"/>
  <c r="H747" i="1"/>
  <c r="E748" i="1"/>
  <c r="H739" i="1"/>
  <c r="E740" i="1"/>
  <c r="H731" i="1"/>
  <c r="E732" i="1"/>
  <c r="H723" i="1"/>
  <c r="E724" i="1"/>
  <c r="H715" i="1"/>
  <c r="E716" i="1"/>
  <c r="H707" i="1"/>
  <c r="E708" i="1"/>
  <c r="H699" i="1"/>
  <c r="E700" i="1"/>
  <c r="H691" i="1"/>
  <c r="E692" i="1"/>
  <c r="H683" i="1"/>
  <c r="E684" i="1"/>
  <c r="H675" i="1"/>
  <c r="E676" i="1"/>
  <c r="H667" i="1"/>
  <c r="E668" i="1"/>
  <c r="H659" i="1"/>
  <c r="E660" i="1"/>
  <c r="H651" i="1"/>
  <c r="E652" i="1"/>
  <c r="H643" i="1"/>
  <c r="E644" i="1"/>
  <c r="H635" i="1"/>
  <c r="E636" i="1"/>
  <c r="H1271" i="1"/>
  <c r="E1272" i="1"/>
  <c r="H1239" i="1"/>
  <c r="E1240" i="1"/>
  <c r="H1183" i="1"/>
  <c r="E1184" i="1"/>
  <c r="H1119" i="1"/>
  <c r="E1120" i="1"/>
  <c r="H1047" i="1"/>
  <c r="E1048" i="1"/>
  <c r="H583" i="1"/>
  <c r="E584" i="1"/>
  <c r="H853" i="1"/>
  <c r="E854" i="1"/>
  <c r="H1266" i="1"/>
  <c r="E1267" i="1"/>
  <c r="H1258" i="1"/>
  <c r="E1259" i="1"/>
  <c r="H1250" i="1"/>
  <c r="E1251" i="1"/>
  <c r="H1242" i="1"/>
  <c r="E1243" i="1"/>
  <c r="H1234" i="1"/>
  <c r="E1235" i="1"/>
  <c r="H1226" i="1"/>
  <c r="E1227" i="1"/>
  <c r="H1218" i="1"/>
  <c r="E1219" i="1"/>
  <c r="H1210" i="1"/>
  <c r="E1211" i="1"/>
  <c r="H1202" i="1"/>
  <c r="E1203" i="1"/>
  <c r="H1194" i="1"/>
  <c r="E1195" i="1"/>
  <c r="H1186" i="1"/>
  <c r="E1187" i="1"/>
  <c r="H1178" i="1"/>
  <c r="E1179" i="1"/>
  <c r="H1170" i="1"/>
  <c r="E1171" i="1"/>
  <c r="H1162" i="1"/>
  <c r="E1163" i="1"/>
  <c r="H1154" i="1"/>
  <c r="E1155" i="1"/>
  <c r="H1146" i="1"/>
  <c r="E1147" i="1"/>
  <c r="H1138" i="1"/>
  <c r="E1139" i="1"/>
  <c r="H1130" i="1"/>
  <c r="E1131" i="1"/>
  <c r="H1122" i="1"/>
  <c r="E1123" i="1"/>
  <c r="H1114" i="1"/>
  <c r="E1115" i="1"/>
  <c r="H1106" i="1"/>
  <c r="E1107" i="1"/>
  <c r="H1098" i="1"/>
  <c r="E1099" i="1"/>
  <c r="H1090" i="1"/>
  <c r="E1091" i="1"/>
  <c r="H1082" i="1"/>
  <c r="E1083" i="1"/>
  <c r="H1074" i="1"/>
  <c r="E1075" i="1"/>
  <c r="H1066" i="1"/>
  <c r="E1067" i="1"/>
  <c r="H1058" i="1"/>
  <c r="E1059" i="1"/>
  <c r="H1050" i="1"/>
  <c r="E1051" i="1"/>
  <c r="H1042" i="1"/>
  <c r="E1043" i="1"/>
  <c r="H1034" i="1"/>
  <c r="E1035" i="1"/>
  <c r="H1026" i="1"/>
  <c r="E1027" i="1"/>
  <c r="H1018" i="1"/>
  <c r="E1019" i="1"/>
  <c r="H1010" i="1"/>
  <c r="E1011" i="1"/>
  <c r="H1002" i="1"/>
  <c r="E1003" i="1"/>
  <c r="H994" i="1"/>
  <c r="E995" i="1"/>
  <c r="H986" i="1"/>
  <c r="E987" i="1"/>
  <c r="H978" i="1"/>
  <c r="E979" i="1"/>
  <c r="H970" i="1"/>
  <c r="E971" i="1"/>
  <c r="H962" i="1"/>
  <c r="E963" i="1"/>
  <c r="H954" i="1"/>
  <c r="E955" i="1"/>
  <c r="H946" i="1"/>
  <c r="E947" i="1"/>
  <c r="H938" i="1"/>
  <c r="E939" i="1"/>
  <c r="H930" i="1"/>
  <c r="E931" i="1"/>
  <c r="H922" i="1"/>
  <c r="E923" i="1"/>
  <c r="H914" i="1"/>
  <c r="E915" i="1"/>
  <c r="H906" i="1"/>
  <c r="E907" i="1"/>
  <c r="H898" i="1"/>
  <c r="E899" i="1"/>
  <c r="H890" i="1"/>
  <c r="E891" i="1"/>
  <c r="H882" i="1"/>
  <c r="E883" i="1"/>
  <c r="H874" i="1"/>
  <c r="E875" i="1"/>
  <c r="H866" i="1"/>
  <c r="E867" i="1"/>
  <c r="H858" i="1"/>
  <c r="E859" i="1"/>
  <c r="H850" i="1"/>
  <c r="E851" i="1"/>
  <c r="H842" i="1"/>
  <c r="E843" i="1"/>
  <c r="H834" i="1"/>
  <c r="E835" i="1"/>
  <c r="H826" i="1"/>
  <c r="E827" i="1"/>
  <c r="H818" i="1"/>
  <c r="E819" i="1"/>
  <c r="H810" i="1"/>
  <c r="E811" i="1"/>
  <c r="H802" i="1"/>
  <c r="E803" i="1"/>
  <c r="H794" i="1"/>
  <c r="E795" i="1"/>
  <c r="H786" i="1"/>
  <c r="E787" i="1"/>
  <c r="H778" i="1"/>
  <c r="E779" i="1"/>
  <c r="H770" i="1"/>
  <c r="E771" i="1"/>
  <c r="H762" i="1"/>
  <c r="E763" i="1"/>
  <c r="H754" i="1"/>
  <c r="E755" i="1"/>
  <c r="H746" i="1"/>
  <c r="E747" i="1"/>
  <c r="H738" i="1"/>
  <c r="E739" i="1"/>
  <c r="H730" i="1"/>
  <c r="E731" i="1"/>
  <c r="H722" i="1"/>
  <c r="E723" i="1"/>
  <c r="H714" i="1"/>
  <c r="E715" i="1"/>
  <c r="H706" i="1"/>
  <c r="E707" i="1"/>
  <c r="H698" i="1"/>
  <c r="E699" i="1"/>
  <c r="H690" i="1"/>
  <c r="E691" i="1"/>
  <c r="H682" i="1"/>
  <c r="E683" i="1"/>
  <c r="H674" i="1"/>
  <c r="E675" i="1"/>
  <c r="H666" i="1"/>
  <c r="E667" i="1"/>
  <c r="H658" i="1"/>
  <c r="E659" i="1"/>
  <c r="H650" i="1"/>
  <c r="E651" i="1"/>
  <c r="H642" i="1"/>
  <c r="E643" i="1"/>
  <c r="H634" i="1"/>
  <c r="E635" i="1"/>
  <c r="H1231" i="1"/>
  <c r="E1232" i="1"/>
  <c r="H1167" i="1"/>
  <c r="E1168" i="1"/>
  <c r="H1135" i="1"/>
  <c r="E1136" i="1"/>
  <c r="H1103" i="1"/>
  <c r="E1104" i="1"/>
  <c r="H1063" i="1"/>
  <c r="E1064" i="1"/>
  <c r="H975" i="1"/>
  <c r="E976" i="1"/>
  <c r="H877" i="1"/>
  <c r="E878" i="1"/>
  <c r="H15" i="1"/>
  <c r="E16" i="1"/>
  <c r="F16" i="1" s="1"/>
  <c r="H1265" i="1"/>
  <c r="E1266" i="1"/>
  <c r="H1257" i="1"/>
  <c r="E1258" i="1"/>
  <c r="H1249" i="1"/>
  <c r="E1250" i="1"/>
  <c r="H1241" i="1"/>
  <c r="E1242" i="1"/>
  <c r="H1233" i="1"/>
  <c r="E1234" i="1"/>
  <c r="H1225" i="1"/>
  <c r="E1226" i="1"/>
  <c r="H1217" i="1"/>
  <c r="E1218" i="1"/>
  <c r="H1209" i="1"/>
  <c r="E1210" i="1"/>
  <c r="H1201" i="1"/>
  <c r="E1202" i="1"/>
  <c r="H1193" i="1"/>
  <c r="E1194" i="1"/>
  <c r="H1185" i="1"/>
  <c r="E1186" i="1"/>
  <c r="H1177" i="1"/>
  <c r="E1178" i="1"/>
  <c r="H1169" i="1"/>
  <c r="E1170" i="1"/>
  <c r="H1161" i="1"/>
  <c r="E1162" i="1"/>
  <c r="H1153" i="1"/>
  <c r="E1154" i="1"/>
  <c r="H1145" i="1"/>
  <c r="E1146" i="1"/>
  <c r="H1137" i="1"/>
  <c r="E1138" i="1"/>
  <c r="H1129" i="1"/>
  <c r="E1130" i="1"/>
  <c r="H1121" i="1"/>
  <c r="E1122" i="1"/>
  <c r="H1113" i="1"/>
  <c r="E1114" i="1"/>
  <c r="H1105" i="1"/>
  <c r="E1106" i="1"/>
  <c r="H1097" i="1"/>
  <c r="E1098" i="1"/>
  <c r="H1089" i="1"/>
  <c r="E1090" i="1"/>
  <c r="H1081" i="1"/>
  <c r="E1082" i="1"/>
  <c r="H1073" i="1"/>
  <c r="E1074" i="1"/>
  <c r="H1065" i="1"/>
  <c r="E1066" i="1"/>
  <c r="H1057" i="1"/>
  <c r="E1058" i="1"/>
  <c r="H1049" i="1"/>
  <c r="E1050" i="1"/>
  <c r="H1041" i="1"/>
  <c r="E1042" i="1"/>
  <c r="H1033" i="1"/>
  <c r="E1034" i="1"/>
  <c r="H1025" i="1"/>
  <c r="E1026" i="1"/>
  <c r="H1017" i="1"/>
  <c r="E1018" i="1"/>
  <c r="H1009" i="1"/>
  <c r="E1010" i="1"/>
  <c r="H1001" i="1"/>
  <c r="E1002" i="1"/>
  <c r="H993" i="1"/>
  <c r="E994" i="1"/>
  <c r="H985" i="1"/>
  <c r="E986" i="1"/>
  <c r="H977" i="1"/>
  <c r="E978" i="1"/>
  <c r="H969" i="1"/>
  <c r="E970" i="1"/>
  <c r="H961" i="1"/>
  <c r="E962" i="1"/>
  <c r="H953" i="1"/>
  <c r="E954" i="1"/>
  <c r="H945" i="1"/>
  <c r="E946" i="1"/>
  <c r="H937" i="1"/>
  <c r="E938" i="1"/>
  <c r="H929" i="1"/>
  <c r="E930" i="1"/>
  <c r="H921" i="1"/>
  <c r="E922" i="1"/>
  <c r="H913" i="1"/>
  <c r="E914" i="1"/>
  <c r="H905" i="1"/>
  <c r="E906" i="1"/>
  <c r="H897" i="1"/>
  <c r="E898" i="1"/>
  <c r="H889" i="1"/>
  <c r="E890" i="1"/>
  <c r="H881" i="1"/>
  <c r="E882" i="1"/>
  <c r="H873" i="1"/>
  <c r="E874" i="1"/>
  <c r="H865" i="1"/>
  <c r="E866" i="1"/>
  <c r="H857" i="1"/>
  <c r="E858" i="1"/>
  <c r="H849" i="1"/>
  <c r="E850" i="1"/>
  <c r="H841" i="1"/>
  <c r="E842" i="1"/>
  <c r="H833" i="1"/>
  <c r="E834" i="1"/>
  <c r="H825" i="1"/>
  <c r="E826" i="1"/>
  <c r="H817" i="1"/>
  <c r="E818" i="1"/>
  <c r="H809" i="1"/>
  <c r="E810" i="1"/>
  <c r="H801" i="1"/>
  <c r="E802" i="1"/>
  <c r="H793" i="1"/>
  <c r="E794" i="1"/>
  <c r="H785" i="1"/>
  <c r="E786" i="1"/>
  <c r="H777" i="1"/>
  <c r="E778" i="1"/>
  <c r="H769" i="1"/>
  <c r="E770" i="1"/>
  <c r="H761" i="1"/>
  <c r="E762" i="1"/>
  <c r="H753" i="1"/>
  <c r="E754" i="1"/>
  <c r="H745" i="1"/>
  <c r="E746" i="1"/>
  <c r="H737" i="1"/>
  <c r="E738" i="1"/>
  <c r="H729" i="1"/>
  <c r="E730" i="1"/>
  <c r="H721" i="1"/>
  <c r="E722" i="1"/>
  <c r="H713" i="1"/>
  <c r="E714" i="1"/>
  <c r="H705" i="1"/>
  <c r="E706" i="1"/>
  <c r="H697" i="1"/>
  <c r="E698" i="1"/>
  <c r="H689" i="1"/>
  <c r="E690" i="1"/>
  <c r="H681" i="1"/>
  <c r="E682" i="1"/>
  <c r="H673" i="1"/>
  <c r="E674" i="1"/>
  <c r="H665" i="1"/>
  <c r="E666" i="1"/>
  <c r="H657" i="1"/>
  <c r="E658" i="1"/>
  <c r="H649" i="1"/>
  <c r="E650" i="1"/>
  <c r="H641" i="1"/>
  <c r="E642" i="1"/>
  <c r="H633" i="1"/>
  <c r="E634" i="1"/>
  <c r="H1255" i="1"/>
  <c r="E1256" i="1"/>
  <c r="H1223" i="1"/>
  <c r="E1224" i="1"/>
  <c r="H1159" i="1"/>
  <c r="E1160" i="1"/>
  <c r="H1095" i="1"/>
  <c r="E1096" i="1"/>
  <c r="H983" i="1"/>
  <c r="E984" i="1"/>
  <c r="H869" i="1"/>
  <c r="E870" i="1"/>
  <c r="H1264" i="1"/>
  <c r="E1265" i="1"/>
  <c r="H1256" i="1"/>
  <c r="E1257" i="1"/>
  <c r="H1248" i="1"/>
  <c r="E1249" i="1"/>
  <c r="H1240" i="1"/>
  <c r="E1241" i="1"/>
  <c r="H1232" i="1"/>
  <c r="E1233" i="1"/>
  <c r="H1224" i="1"/>
  <c r="E1225" i="1"/>
  <c r="H1216" i="1"/>
  <c r="E1217" i="1"/>
  <c r="H1208" i="1"/>
  <c r="E1209" i="1"/>
  <c r="H1200" i="1"/>
  <c r="E1201" i="1"/>
  <c r="H1192" i="1"/>
  <c r="E1193" i="1"/>
  <c r="H1184" i="1"/>
  <c r="E1185" i="1"/>
  <c r="H1176" i="1"/>
  <c r="E1177" i="1"/>
  <c r="H1168" i="1"/>
  <c r="E1169" i="1"/>
  <c r="H1160" i="1"/>
  <c r="E1161" i="1"/>
  <c r="H1152" i="1"/>
  <c r="E1153" i="1"/>
  <c r="H1144" i="1"/>
  <c r="E1145" i="1"/>
  <c r="H1136" i="1"/>
  <c r="E1137" i="1"/>
  <c r="H1128" i="1"/>
  <c r="E1129" i="1"/>
  <c r="H1120" i="1"/>
  <c r="E1121" i="1"/>
  <c r="H1112" i="1"/>
  <c r="E1113" i="1"/>
  <c r="H1104" i="1"/>
  <c r="E1105" i="1"/>
  <c r="H1096" i="1"/>
  <c r="E1097" i="1"/>
  <c r="H1088" i="1"/>
  <c r="E1089" i="1"/>
  <c r="H1080" i="1"/>
  <c r="E1081" i="1"/>
  <c r="H1072" i="1"/>
  <c r="E1073" i="1"/>
  <c r="H1064" i="1"/>
  <c r="E1065" i="1"/>
  <c r="H1056" i="1"/>
  <c r="E1057" i="1"/>
  <c r="H1048" i="1"/>
  <c r="E1049" i="1"/>
  <c r="H1040" i="1"/>
  <c r="E1041" i="1"/>
  <c r="H1032" i="1"/>
  <c r="E1033" i="1"/>
  <c r="H1024" i="1"/>
  <c r="E1025" i="1"/>
  <c r="H1016" i="1"/>
  <c r="E1017" i="1"/>
  <c r="H1008" i="1"/>
  <c r="E1009" i="1"/>
  <c r="H1000" i="1"/>
  <c r="E1001" i="1"/>
  <c r="H992" i="1"/>
  <c r="E993" i="1"/>
  <c r="H984" i="1"/>
  <c r="E985" i="1"/>
  <c r="H976" i="1"/>
  <c r="E977" i="1"/>
  <c r="H968" i="1"/>
  <c r="E969" i="1"/>
  <c r="H960" i="1"/>
  <c r="E961" i="1"/>
  <c r="H952" i="1"/>
  <c r="E953" i="1"/>
  <c r="H944" i="1"/>
  <c r="E945" i="1"/>
  <c r="H936" i="1"/>
  <c r="E937" i="1"/>
  <c r="H928" i="1"/>
  <c r="E929" i="1"/>
  <c r="H920" i="1"/>
  <c r="E921" i="1"/>
  <c r="H912" i="1"/>
  <c r="E913" i="1"/>
  <c r="H904" i="1"/>
  <c r="E905" i="1"/>
  <c r="H896" i="1"/>
  <c r="E897" i="1"/>
  <c r="H888" i="1"/>
  <c r="E889" i="1"/>
  <c r="H880" i="1"/>
  <c r="E881" i="1"/>
  <c r="H872" i="1"/>
  <c r="E873" i="1"/>
  <c r="H864" i="1"/>
  <c r="E865" i="1"/>
  <c r="H856" i="1"/>
  <c r="E857" i="1"/>
  <c r="H848" i="1"/>
  <c r="E849" i="1"/>
  <c r="H840" i="1"/>
  <c r="E841" i="1"/>
  <c r="H832" i="1"/>
  <c r="E833" i="1"/>
  <c r="H824" i="1"/>
  <c r="E825" i="1"/>
  <c r="H816" i="1"/>
  <c r="E817" i="1"/>
  <c r="H808" i="1"/>
  <c r="E809" i="1"/>
  <c r="H800" i="1"/>
  <c r="E801" i="1"/>
  <c r="H792" i="1"/>
  <c r="E793" i="1"/>
  <c r="H784" i="1"/>
  <c r="E785" i="1"/>
  <c r="H776" i="1"/>
  <c r="E777" i="1"/>
  <c r="H768" i="1"/>
  <c r="E769" i="1"/>
  <c r="H760" i="1"/>
  <c r="E761" i="1"/>
  <c r="H752" i="1"/>
  <c r="E753" i="1"/>
  <c r="H744" i="1"/>
  <c r="E745" i="1"/>
  <c r="H736" i="1"/>
  <c r="E737" i="1"/>
  <c r="H728" i="1"/>
  <c r="E729" i="1"/>
  <c r="H720" i="1"/>
  <c r="E721" i="1"/>
  <c r="H712" i="1"/>
  <c r="E713" i="1"/>
  <c r="H704" i="1"/>
  <c r="E705" i="1"/>
  <c r="H696" i="1"/>
  <c r="E697" i="1"/>
  <c r="H688" i="1"/>
  <c r="E689" i="1"/>
  <c r="H680" i="1"/>
  <c r="E681" i="1"/>
  <c r="H672" i="1"/>
  <c r="E673" i="1"/>
  <c r="H664" i="1"/>
  <c r="E665" i="1"/>
  <c r="H656" i="1"/>
  <c r="E657" i="1"/>
  <c r="H648" i="1"/>
  <c r="E649" i="1"/>
  <c r="H640" i="1"/>
  <c r="E641" i="1"/>
  <c r="H632" i="1"/>
  <c r="E633" i="1"/>
  <c r="H567" i="1"/>
  <c r="E568" i="1"/>
  <c r="H559" i="1"/>
  <c r="E560" i="1"/>
  <c r="H551" i="1"/>
  <c r="E552" i="1"/>
  <c r="H543" i="1"/>
  <c r="E544" i="1"/>
  <c r="H535" i="1"/>
  <c r="E536" i="1"/>
  <c r="H527" i="1"/>
  <c r="E528" i="1"/>
  <c r="H519" i="1"/>
  <c r="E520" i="1"/>
  <c r="H511" i="1"/>
  <c r="E512" i="1"/>
  <c r="H503" i="1"/>
  <c r="E504" i="1"/>
  <c r="H495" i="1"/>
  <c r="E496" i="1"/>
  <c r="H487" i="1"/>
  <c r="E488" i="1"/>
  <c r="H479" i="1"/>
  <c r="E480" i="1"/>
  <c r="H471" i="1"/>
  <c r="E472" i="1"/>
  <c r="H463" i="1"/>
  <c r="E464" i="1"/>
  <c r="H455" i="1"/>
  <c r="E456" i="1"/>
  <c r="H447" i="1"/>
  <c r="E448" i="1"/>
  <c r="H439" i="1"/>
  <c r="E440" i="1"/>
  <c r="H431" i="1"/>
  <c r="E432" i="1"/>
  <c r="H423" i="1"/>
  <c r="E424" i="1"/>
  <c r="H415" i="1"/>
  <c r="E416" i="1"/>
  <c r="H407" i="1"/>
  <c r="E408" i="1"/>
  <c r="H399" i="1"/>
  <c r="E400" i="1"/>
  <c r="H391" i="1"/>
  <c r="E392" i="1"/>
  <c r="H383" i="1"/>
  <c r="E384" i="1"/>
  <c r="H375" i="1"/>
  <c r="E376" i="1"/>
  <c r="H367" i="1"/>
  <c r="E368" i="1"/>
  <c r="H359" i="1"/>
  <c r="E360" i="1"/>
  <c r="H351" i="1"/>
  <c r="E352" i="1"/>
  <c r="H343" i="1"/>
  <c r="E344" i="1"/>
  <c r="H335" i="1"/>
  <c r="E336" i="1"/>
  <c r="H327" i="1"/>
  <c r="E328" i="1"/>
  <c r="H319" i="1"/>
  <c r="E320" i="1"/>
  <c r="H311" i="1"/>
  <c r="E312" i="1"/>
  <c r="H303" i="1"/>
  <c r="E304" i="1"/>
  <c r="H295" i="1"/>
  <c r="E296" i="1"/>
  <c r="H287" i="1"/>
  <c r="E288" i="1"/>
  <c r="H279" i="1"/>
  <c r="E280" i="1"/>
  <c r="H271" i="1"/>
  <c r="E272" i="1"/>
  <c r="H263" i="1"/>
  <c r="E264" i="1"/>
  <c r="H255" i="1"/>
  <c r="E256" i="1"/>
  <c r="H247" i="1"/>
  <c r="E248" i="1"/>
  <c r="H239" i="1"/>
  <c r="E240" i="1"/>
  <c r="H231" i="1"/>
  <c r="E232" i="1"/>
  <c r="H223" i="1"/>
  <c r="E224" i="1"/>
  <c r="H215" i="1"/>
  <c r="E216" i="1"/>
  <c r="H207" i="1"/>
  <c r="E208" i="1"/>
  <c r="H199" i="1"/>
  <c r="E200" i="1"/>
  <c r="H191" i="1"/>
  <c r="E192" i="1"/>
  <c r="H183" i="1"/>
  <c r="E184" i="1"/>
  <c r="H175" i="1"/>
  <c r="E176" i="1"/>
  <c r="H167" i="1"/>
  <c r="E168" i="1"/>
  <c r="H159" i="1"/>
  <c r="E160" i="1"/>
  <c r="H151" i="1"/>
  <c r="E152" i="1"/>
  <c r="H143" i="1"/>
  <c r="E144" i="1"/>
  <c r="H135" i="1"/>
  <c r="E136" i="1"/>
  <c r="H127" i="1"/>
  <c r="E128" i="1"/>
  <c r="H119" i="1"/>
  <c r="E120" i="1"/>
  <c r="H111" i="1"/>
  <c r="E112" i="1"/>
  <c r="H103" i="1"/>
  <c r="E104" i="1"/>
  <c r="H95" i="1"/>
  <c r="E96" i="1"/>
  <c r="H87" i="1"/>
  <c r="E88" i="1"/>
  <c r="H79" i="1"/>
  <c r="E80" i="1"/>
  <c r="H71" i="1"/>
  <c r="E72" i="1"/>
  <c r="H63" i="1"/>
  <c r="E64" i="1"/>
  <c r="H55" i="1"/>
  <c r="E56" i="1"/>
  <c r="H47" i="1"/>
  <c r="E48" i="1"/>
  <c r="H39" i="1"/>
  <c r="E40" i="1"/>
  <c r="H31" i="1"/>
  <c r="E32" i="1"/>
  <c r="H23" i="1"/>
  <c r="E24" i="1"/>
  <c r="E622" i="1"/>
  <c r="E590" i="1"/>
  <c r="E554" i="1"/>
  <c r="E545" i="1"/>
  <c r="H573" i="1"/>
  <c r="E574" i="1"/>
  <c r="H565" i="1"/>
  <c r="E566" i="1"/>
  <c r="H557" i="1"/>
  <c r="E558" i="1"/>
  <c r="H549" i="1"/>
  <c r="E550" i="1"/>
  <c r="H541" i="1"/>
  <c r="E542" i="1"/>
  <c r="H533" i="1"/>
  <c r="E534" i="1"/>
  <c r="H525" i="1"/>
  <c r="E526" i="1"/>
  <c r="H517" i="1"/>
  <c r="E518" i="1"/>
  <c r="H509" i="1"/>
  <c r="E510" i="1"/>
  <c r="H501" i="1"/>
  <c r="E502" i="1"/>
  <c r="H493" i="1"/>
  <c r="E494" i="1"/>
  <c r="H485" i="1"/>
  <c r="E486" i="1"/>
  <c r="H477" i="1"/>
  <c r="E478" i="1"/>
  <c r="H469" i="1"/>
  <c r="E470" i="1"/>
  <c r="H461" i="1"/>
  <c r="E462" i="1"/>
  <c r="H453" i="1"/>
  <c r="E454" i="1"/>
  <c r="H445" i="1"/>
  <c r="E446" i="1"/>
  <c r="H437" i="1"/>
  <c r="E438" i="1"/>
  <c r="H429" i="1"/>
  <c r="E430" i="1"/>
  <c r="H421" i="1"/>
  <c r="E422" i="1"/>
  <c r="H413" i="1"/>
  <c r="E414" i="1"/>
  <c r="H405" i="1"/>
  <c r="E406" i="1"/>
  <c r="H397" i="1"/>
  <c r="E398" i="1"/>
  <c r="H389" i="1"/>
  <c r="E390" i="1"/>
  <c r="H381" i="1"/>
  <c r="E382" i="1"/>
  <c r="H373" i="1"/>
  <c r="E374" i="1"/>
  <c r="H365" i="1"/>
  <c r="E366" i="1"/>
  <c r="H357" i="1"/>
  <c r="E358" i="1"/>
  <c r="H349" i="1"/>
  <c r="E350" i="1"/>
  <c r="H341" i="1"/>
  <c r="E342" i="1"/>
  <c r="H333" i="1"/>
  <c r="E334" i="1"/>
  <c r="H325" i="1"/>
  <c r="E326" i="1"/>
  <c r="H317" i="1"/>
  <c r="E318" i="1"/>
  <c r="H309" i="1"/>
  <c r="E310" i="1"/>
  <c r="H301" i="1"/>
  <c r="E302" i="1"/>
  <c r="H293" i="1"/>
  <c r="E294" i="1"/>
  <c r="H285" i="1"/>
  <c r="E286" i="1"/>
  <c r="H277" i="1"/>
  <c r="E278" i="1"/>
  <c r="H269" i="1"/>
  <c r="E270" i="1"/>
  <c r="H261" i="1"/>
  <c r="E262" i="1"/>
  <c r="H253" i="1"/>
  <c r="E254" i="1"/>
  <c r="H245" i="1"/>
  <c r="E246" i="1"/>
  <c r="H237" i="1"/>
  <c r="E238" i="1"/>
  <c r="H229" i="1"/>
  <c r="E230" i="1"/>
  <c r="H221" i="1"/>
  <c r="E222" i="1"/>
  <c r="H213" i="1"/>
  <c r="E214" i="1"/>
  <c r="H205" i="1"/>
  <c r="E206" i="1"/>
  <c r="H197" i="1"/>
  <c r="E198" i="1"/>
  <c r="H189" i="1"/>
  <c r="E190" i="1"/>
  <c r="H181" i="1"/>
  <c r="E182" i="1"/>
  <c r="H173" i="1"/>
  <c r="E174" i="1"/>
  <c r="H165" i="1"/>
  <c r="E166" i="1"/>
  <c r="H157" i="1"/>
  <c r="E158" i="1"/>
  <c r="H149" i="1"/>
  <c r="E150" i="1"/>
  <c r="H141" i="1"/>
  <c r="E142" i="1"/>
  <c r="H133" i="1"/>
  <c r="E134" i="1"/>
  <c r="H125" i="1"/>
  <c r="E126" i="1"/>
  <c r="H117" i="1"/>
  <c r="E118" i="1"/>
  <c r="H109" i="1"/>
  <c r="E110" i="1"/>
  <c r="H101" i="1"/>
  <c r="E102" i="1"/>
  <c r="H93" i="1"/>
  <c r="E94" i="1"/>
  <c r="H85" i="1"/>
  <c r="E86" i="1"/>
  <c r="H77" i="1"/>
  <c r="E78" i="1"/>
  <c r="H69" i="1"/>
  <c r="E70" i="1"/>
  <c r="H61" i="1"/>
  <c r="E62" i="1"/>
  <c r="H53" i="1"/>
  <c r="E54" i="1"/>
  <c r="H45" i="1"/>
  <c r="E46" i="1"/>
  <c r="H37" i="1"/>
  <c r="E38" i="1"/>
  <c r="H29" i="1"/>
  <c r="E30" i="1"/>
  <c r="H21" i="1"/>
  <c r="E22" i="1"/>
  <c r="E614" i="1"/>
  <c r="E582" i="1"/>
  <c r="E521" i="1"/>
  <c r="H627" i="1"/>
  <c r="E628" i="1"/>
  <c r="H619" i="1"/>
  <c r="E620" i="1"/>
  <c r="H611" i="1"/>
  <c r="E612" i="1"/>
  <c r="H603" i="1"/>
  <c r="E604" i="1"/>
  <c r="H595" i="1"/>
  <c r="E596" i="1"/>
  <c r="H587" i="1"/>
  <c r="E588" i="1"/>
  <c r="H579" i="1"/>
  <c r="E580" i="1"/>
  <c r="H571" i="1"/>
  <c r="E572" i="1"/>
  <c r="H547" i="1"/>
  <c r="E548" i="1"/>
  <c r="H539" i="1"/>
  <c r="E540" i="1"/>
  <c r="H531" i="1"/>
  <c r="E532" i="1"/>
  <c r="H523" i="1"/>
  <c r="E524" i="1"/>
  <c r="H515" i="1"/>
  <c r="E516" i="1"/>
  <c r="H507" i="1"/>
  <c r="E508" i="1"/>
  <c r="H499" i="1"/>
  <c r="E500" i="1"/>
  <c r="H491" i="1"/>
  <c r="E492" i="1"/>
  <c r="H483" i="1"/>
  <c r="E484" i="1"/>
  <c r="H475" i="1"/>
  <c r="E476" i="1"/>
  <c r="H467" i="1"/>
  <c r="E468" i="1"/>
  <c r="H459" i="1"/>
  <c r="E460" i="1"/>
  <c r="H451" i="1"/>
  <c r="E452" i="1"/>
  <c r="H443" i="1"/>
  <c r="E444" i="1"/>
  <c r="H435" i="1"/>
  <c r="E436" i="1"/>
  <c r="H427" i="1"/>
  <c r="E428" i="1"/>
  <c r="H419" i="1"/>
  <c r="E420" i="1"/>
  <c r="H411" i="1"/>
  <c r="E412" i="1"/>
  <c r="H403" i="1"/>
  <c r="E404" i="1"/>
  <c r="H395" i="1"/>
  <c r="E396" i="1"/>
  <c r="H387" i="1"/>
  <c r="E388" i="1"/>
  <c r="H379" i="1"/>
  <c r="E380" i="1"/>
  <c r="H371" i="1"/>
  <c r="E372" i="1"/>
  <c r="H363" i="1"/>
  <c r="E364" i="1"/>
  <c r="H355" i="1"/>
  <c r="E356" i="1"/>
  <c r="H347" i="1"/>
  <c r="E348" i="1"/>
  <c r="H339" i="1"/>
  <c r="E340" i="1"/>
  <c r="H331" i="1"/>
  <c r="E332" i="1"/>
  <c r="H323" i="1"/>
  <c r="E324" i="1"/>
  <c r="H315" i="1"/>
  <c r="E316" i="1"/>
  <c r="H307" i="1"/>
  <c r="E308" i="1"/>
  <c r="H299" i="1"/>
  <c r="E300" i="1"/>
  <c r="H291" i="1"/>
  <c r="E292" i="1"/>
  <c r="H283" i="1"/>
  <c r="E284" i="1"/>
  <c r="H275" i="1"/>
  <c r="E276" i="1"/>
  <c r="H267" i="1"/>
  <c r="E268" i="1"/>
  <c r="H259" i="1"/>
  <c r="E260" i="1"/>
  <c r="H251" i="1"/>
  <c r="E252" i="1"/>
  <c r="H243" i="1"/>
  <c r="E244" i="1"/>
  <c r="H235" i="1"/>
  <c r="E236" i="1"/>
  <c r="H227" i="1"/>
  <c r="E228" i="1"/>
  <c r="H219" i="1"/>
  <c r="E220" i="1"/>
  <c r="H211" i="1"/>
  <c r="E212" i="1"/>
  <c r="H203" i="1"/>
  <c r="E204" i="1"/>
  <c r="H195" i="1"/>
  <c r="E196" i="1"/>
  <c r="H187" i="1"/>
  <c r="E188" i="1"/>
  <c r="H179" i="1"/>
  <c r="E180" i="1"/>
  <c r="H171" i="1"/>
  <c r="E172" i="1"/>
  <c r="H163" i="1"/>
  <c r="E164" i="1"/>
  <c r="H155" i="1"/>
  <c r="E156" i="1"/>
  <c r="H147" i="1"/>
  <c r="E148" i="1"/>
  <c r="H139" i="1"/>
  <c r="E140" i="1"/>
  <c r="H131" i="1"/>
  <c r="E132" i="1"/>
  <c r="H123" i="1"/>
  <c r="E124" i="1"/>
  <c r="H115" i="1"/>
  <c r="E116" i="1"/>
  <c r="H107" i="1"/>
  <c r="E108" i="1"/>
  <c r="H99" i="1"/>
  <c r="E100" i="1"/>
  <c r="H91" i="1"/>
  <c r="E92" i="1"/>
  <c r="H83" i="1"/>
  <c r="E84" i="1"/>
  <c r="H75" i="1"/>
  <c r="E76" i="1"/>
  <c r="H67" i="1"/>
  <c r="E68" i="1"/>
  <c r="H59" i="1"/>
  <c r="E60" i="1"/>
  <c r="H51" i="1"/>
  <c r="E52" i="1"/>
  <c r="H43" i="1"/>
  <c r="E44" i="1"/>
  <c r="H35" i="1"/>
  <c r="E36" i="1"/>
  <c r="H27" i="1"/>
  <c r="E28" i="1"/>
  <c r="H19" i="1"/>
  <c r="E20" i="1"/>
  <c r="E606" i="1"/>
  <c r="E505" i="1"/>
  <c r="H626" i="1"/>
  <c r="E627" i="1"/>
  <c r="H618" i="1"/>
  <c r="E619" i="1"/>
  <c r="H610" i="1"/>
  <c r="E611" i="1"/>
  <c r="H602" i="1"/>
  <c r="E603" i="1"/>
  <c r="H594" i="1"/>
  <c r="E595" i="1"/>
  <c r="H586" i="1"/>
  <c r="E587" i="1"/>
  <c r="H578" i="1"/>
  <c r="E579" i="1"/>
  <c r="H570" i="1"/>
  <c r="E571" i="1"/>
  <c r="H562" i="1"/>
  <c r="E563" i="1"/>
  <c r="H554" i="1"/>
  <c r="E555" i="1"/>
  <c r="H546" i="1"/>
  <c r="E547" i="1"/>
  <c r="H538" i="1"/>
  <c r="E539" i="1"/>
  <c r="H530" i="1"/>
  <c r="E531" i="1"/>
  <c r="H522" i="1"/>
  <c r="E523" i="1"/>
  <c r="H514" i="1"/>
  <c r="E515" i="1"/>
  <c r="H506" i="1"/>
  <c r="E507" i="1"/>
  <c r="H498" i="1"/>
  <c r="E499" i="1"/>
  <c r="H490" i="1"/>
  <c r="E491" i="1"/>
  <c r="H482" i="1"/>
  <c r="E483" i="1"/>
  <c r="H474" i="1"/>
  <c r="E475" i="1"/>
  <c r="H466" i="1"/>
  <c r="E467" i="1"/>
  <c r="H458" i="1"/>
  <c r="E459" i="1"/>
  <c r="H450" i="1"/>
  <c r="E451" i="1"/>
  <c r="H442" i="1"/>
  <c r="E443" i="1"/>
  <c r="H434" i="1"/>
  <c r="E435" i="1"/>
  <c r="H426" i="1"/>
  <c r="E427" i="1"/>
  <c r="H418" i="1"/>
  <c r="E419" i="1"/>
  <c r="H410" i="1"/>
  <c r="E411" i="1"/>
  <c r="H402" i="1"/>
  <c r="E403" i="1"/>
  <c r="H394" i="1"/>
  <c r="E395" i="1"/>
  <c r="H386" i="1"/>
  <c r="E387" i="1"/>
  <c r="H378" i="1"/>
  <c r="E379" i="1"/>
  <c r="H370" i="1"/>
  <c r="E371" i="1"/>
  <c r="H362" i="1"/>
  <c r="E363" i="1"/>
  <c r="H354" i="1"/>
  <c r="E355" i="1"/>
  <c r="H346" i="1"/>
  <c r="E347" i="1"/>
  <c r="H338" i="1"/>
  <c r="E339" i="1"/>
  <c r="H330" i="1"/>
  <c r="E331" i="1"/>
  <c r="H322" i="1"/>
  <c r="E323" i="1"/>
  <c r="H314" i="1"/>
  <c r="E315" i="1"/>
  <c r="H306" i="1"/>
  <c r="E307" i="1"/>
  <c r="H298" i="1"/>
  <c r="E299" i="1"/>
  <c r="H290" i="1"/>
  <c r="E291" i="1"/>
  <c r="H282" i="1"/>
  <c r="E283" i="1"/>
  <c r="H274" i="1"/>
  <c r="E275" i="1"/>
  <c r="H266" i="1"/>
  <c r="E267" i="1"/>
  <c r="H258" i="1"/>
  <c r="E259" i="1"/>
  <c r="H250" i="1"/>
  <c r="E251" i="1"/>
  <c r="H242" i="1"/>
  <c r="E243" i="1"/>
  <c r="H234" i="1"/>
  <c r="E235" i="1"/>
  <c r="H226" i="1"/>
  <c r="E227" i="1"/>
  <c r="H218" i="1"/>
  <c r="E219" i="1"/>
  <c r="H210" i="1"/>
  <c r="E211" i="1"/>
  <c r="H202" i="1"/>
  <c r="E203" i="1"/>
  <c r="H194" i="1"/>
  <c r="E195" i="1"/>
  <c r="H186" i="1"/>
  <c r="E187" i="1"/>
  <c r="H178" i="1"/>
  <c r="E179" i="1"/>
  <c r="H170" i="1"/>
  <c r="E171" i="1"/>
  <c r="H162" i="1"/>
  <c r="E163" i="1"/>
  <c r="H154" i="1"/>
  <c r="E155" i="1"/>
  <c r="H146" i="1"/>
  <c r="E147" i="1"/>
  <c r="H138" i="1"/>
  <c r="E139" i="1"/>
  <c r="H130" i="1"/>
  <c r="E131" i="1"/>
  <c r="H122" i="1"/>
  <c r="E123" i="1"/>
  <c r="H114" i="1"/>
  <c r="E115" i="1"/>
  <c r="H106" i="1"/>
  <c r="E107" i="1"/>
  <c r="H98" i="1"/>
  <c r="E99" i="1"/>
  <c r="H90" i="1"/>
  <c r="E91" i="1"/>
  <c r="H82" i="1"/>
  <c r="E83" i="1"/>
  <c r="H74" i="1"/>
  <c r="E75" i="1"/>
  <c r="H66" i="1"/>
  <c r="E67" i="1"/>
  <c r="H58" i="1"/>
  <c r="E59" i="1"/>
  <c r="H50" i="1"/>
  <c r="E51" i="1"/>
  <c r="H42" i="1"/>
  <c r="E43" i="1"/>
  <c r="H34" i="1"/>
  <c r="E35" i="1"/>
  <c r="H26" i="1"/>
  <c r="E27" i="1"/>
  <c r="H18" i="1"/>
  <c r="E19" i="1"/>
  <c r="E457" i="1"/>
  <c r="H625" i="1"/>
  <c r="E626" i="1"/>
  <c r="H617" i="1"/>
  <c r="E618" i="1"/>
  <c r="H609" i="1"/>
  <c r="E610" i="1"/>
  <c r="H601" i="1"/>
  <c r="E602" i="1"/>
  <c r="H593" i="1"/>
  <c r="E594" i="1"/>
  <c r="H585" i="1"/>
  <c r="E586" i="1"/>
  <c r="H577" i="1"/>
  <c r="E578" i="1"/>
  <c r="H569" i="1"/>
  <c r="E570" i="1"/>
  <c r="H561" i="1"/>
  <c r="E562" i="1"/>
  <c r="H545" i="1"/>
  <c r="E546" i="1"/>
  <c r="H537" i="1"/>
  <c r="E538" i="1"/>
  <c r="H529" i="1"/>
  <c r="E530" i="1"/>
  <c r="H521" i="1"/>
  <c r="E522" i="1"/>
  <c r="H513" i="1"/>
  <c r="E514" i="1"/>
  <c r="H505" i="1"/>
  <c r="E506" i="1"/>
  <c r="H497" i="1"/>
  <c r="E498" i="1"/>
  <c r="H489" i="1"/>
  <c r="E490" i="1"/>
  <c r="H481" i="1"/>
  <c r="E482" i="1"/>
  <c r="H473" i="1"/>
  <c r="E474" i="1"/>
  <c r="H465" i="1"/>
  <c r="E466" i="1"/>
  <c r="H457" i="1"/>
  <c r="E458" i="1"/>
  <c r="H449" i="1"/>
  <c r="E450" i="1"/>
  <c r="H441" i="1"/>
  <c r="E442" i="1"/>
  <c r="H433" i="1"/>
  <c r="E434" i="1"/>
  <c r="H425" i="1"/>
  <c r="E426" i="1"/>
  <c r="H417" i="1"/>
  <c r="E418" i="1"/>
  <c r="H409" i="1"/>
  <c r="E410" i="1"/>
  <c r="H401" i="1"/>
  <c r="E402" i="1"/>
  <c r="H393" i="1"/>
  <c r="E394" i="1"/>
  <c r="H385" i="1"/>
  <c r="E386" i="1"/>
  <c r="H377" i="1"/>
  <c r="E378" i="1"/>
  <c r="H369" i="1"/>
  <c r="E370" i="1"/>
  <c r="H361" i="1"/>
  <c r="E362" i="1"/>
  <c r="H353" i="1"/>
  <c r="E354" i="1"/>
  <c r="H345" i="1"/>
  <c r="E346" i="1"/>
  <c r="H337" i="1"/>
  <c r="E338" i="1"/>
  <c r="H329" i="1"/>
  <c r="E330" i="1"/>
  <c r="H321" i="1"/>
  <c r="E322" i="1"/>
  <c r="H313" i="1"/>
  <c r="E314" i="1"/>
  <c r="H305" i="1"/>
  <c r="E306" i="1"/>
  <c r="H297" i="1"/>
  <c r="E298" i="1"/>
  <c r="H289" i="1"/>
  <c r="E290" i="1"/>
  <c r="H281" i="1"/>
  <c r="E282" i="1"/>
  <c r="H273" i="1"/>
  <c r="E274" i="1"/>
  <c r="H265" i="1"/>
  <c r="E266" i="1"/>
  <c r="H257" i="1"/>
  <c r="E258" i="1"/>
  <c r="H249" i="1"/>
  <c r="E250" i="1"/>
  <c r="H241" i="1"/>
  <c r="E242" i="1"/>
  <c r="H233" i="1"/>
  <c r="E234" i="1"/>
  <c r="H225" i="1"/>
  <c r="E226" i="1"/>
  <c r="H217" i="1"/>
  <c r="E218" i="1"/>
  <c r="H209" i="1"/>
  <c r="E210" i="1"/>
  <c r="H201" i="1"/>
  <c r="E202" i="1"/>
  <c r="H193" i="1"/>
  <c r="E194" i="1"/>
  <c r="H185" i="1"/>
  <c r="E186" i="1"/>
  <c r="H177" i="1"/>
  <c r="E178" i="1"/>
  <c r="H169" i="1"/>
  <c r="E170" i="1"/>
  <c r="H161" i="1"/>
  <c r="E162" i="1"/>
  <c r="H153" i="1"/>
  <c r="E154" i="1"/>
  <c r="H145" i="1"/>
  <c r="E146" i="1"/>
  <c r="H137" i="1"/>
  <c r="E138" i="1"/>
  <c r="H129" i="1"/>
  <c r="E130" i="1"/>
  <c r="H121" i="1"/>
  <c r="E122" i="1"/>
  <c r="H113" i="1"/>
  <c r="E114" i="1"/>
  <c r="H105" i="1"/>
  <c r="E106" i="1"/>
  <c r="H97" i="1"/>
  <c r="E98" i="1"/>
  <c r="H89" i="1"/>
  <c r="E90" i="1"/>
  <c r="H81" i="1"/>
  <c r="E82" i="1"/>
  <c r="H73" i="1"/>
  <c r="E74" i="1"/>
  <c r="H65" i="1"/>
  <c r="E66" i="1"/>
  <c r="H57" i="1"/>
  <c r="E58" i="1"/>
  <c r="H49" i="1"/>
  <c r="E50" i="1"/>
  <c r="H41" i="1"/>
  <c r="E42" i="1"/>
  <c r="H33" i="1"/>
  <c r="E34" i="1"/>
  <c r="H25" i="1"/>
  <c r="E26" i="1"/>
  <c r="H17" i="1"/>
  <c r="E18" i="1"/>
  <c r="E598" i="1"/>
  <c r="E564" i="1"/>
  <c r="E441" i="1"/>
  <c r="G15" i="1"/>
  <c r="I15" i="1"/>
  <c r="H624" i="1"/>
  <c r="E625" i="1"/>
  <c r="H616" i="1"/>
  <c r="E617" i="1"/>
  <c r="H608" i="1"/>
  <c r="E609" i="1"/>
  <c r="H600" i="1"/>
  <c r="E601" i="1"/>
  <c r="H592" i="1"/>
  <c r="E593" i="1"/>
  <c r="H584" i="1"/>
  <c r="E585" i="1"/>
  <c r="H576" i="1"/>
  <c r="E577" i="1"/>
  <c r="H568" i="1"/>
  <c r="E569" i="1"/>
  <c r="H560" i="1"/>
  <c r="E561" i="1"/>
  <c r="H552" i="1"/>
  <c r="E553" i="1"/>
  <c r="H536" i="1"/>
  <c r="E537" i="1"/>
  <c r="H528" i="1"/>
  <c r="E529" i="1"/>
  <c r="H512" i="1"/>
  <c r="E513" i="1"/>
  <c r="H496" i="1"/>
  <c r="E497" i="1"/>
  <c r="H488" i="1"/>
  <c r="E489" i="1"/>
  <c r="H480" i="1"/>
  <c r="E481" i="1"/>
  <c r="H472" i="1"/>
  <c r="E473" i="1"/>
  <c r="H464" i="1"/>
  <c r="E465" i="1"/>
  <c r="H448" i="1"/>
  <c r="E449" i="1"/>
  <c r="H432" i="1"/>
  <c r="E433" i="1"/>
  <c r="H424" i="1"/>
  <c r="E425" i="1"/>
  <c r="H416" i="1"/>
  <c r="E417" i="1"/>
  <c r="H408" i="1"/>
  <c r="E409" i="1"/>
  <c r="H400" i="1"/>
  <c r="E401" i="1"/>
  <c r="H384" i="1"/>
  <c r="E385" i="1"/>
  <c r="H376" i="1"/>
  <c r="E377" i="1"/>
  <c r="H368" i="1"/>
  <c r="E369" i="1"/>
  <c r="H360" i="1"/>
  <c r="E361" i="1"/>
  <c r="H352" i="1"/>
  <c r="E353" i="1"/>
  <c r="H344" i="1"/>
  <c r="E345" i="1"/>
  <c r="H336" i="1"/>
  <c r="E337" i="1"/>
  <c r="H328" i="1"/>
  <c r="E329" i="1"/>
  <c r="H320" i="1"/>
  <c r="E321" i="1"/>
  <c r="H312" i="1"/>
  <c r="E313" i="1"/>
  <c r="H304" i="1"/>
  <c r="E305" i="1"/>
  <c r="H296" i="1"/>
  <c r="E297" i="1"/>
  <c r="H288" i="1"/>
  <c r="E289" i="1"/>
  <c r="H280" i="1"/>
  <c r="E281" i="1"/>
  <c r="H272" i="1"/>
  <c r="E273" i="1"/>
  <c r="H264" i="1"/>
  <c r="E265" i="1"/>
  <c r="H256" i="1"/>
  <c r="E257" i="1"/>
  <c r="H248" i="1"/>
  <c r="E249" i="1"/>
  <c r="H240" i="1"/>
  <c r="E241" i="1"/>
  <c r="H232" i="1"/>
  <c r="E233" i="1"/>
  <c r="H224" i="1"/>
  <c r="E225" i="1"/>
  <c r="H216" i="1"/>
  <c r="E217" i="1"/>
  <c r="H208" i="1"/>
  <c r="E209" i="1"/>
  <c r="H200" i="1"/>
  <c r="E201" i="1"/>
  <c r="H192" i="1"/>
  <c r="E193" i="1"/>
  <c r="H184" i="1"/>
  <c r="E185" i="1"/>
  <c r="H176" i="1"/>
  <c r="E177" i="1"/>
  <c r="H168" i="1"/>
  <c r="E169" i="1"/>
  <c r="H160" i="1"/>
  <c r="E161" i="1"/>
  <c r="H152" i="1"/>
  <c r="E153" i="1"/>
  <c r="H144" i="1"/>
  <c r="E145" i="1"/>
  <c r="H136" i="1"/>
  <c r="E137" i="1"/>
  <c r="H128" i="1"/>
  <c r="E129" i="1"/>
  <c r="H120" i="1"/>
  <c r="E121" i="1"/>
  <c r="H112" i="1"/>
  <c r="E113" i="1"/>
  <c r="H104" i="1"/>
  <c r="E105" i="1"/>
  <c r="H96" i="1"/>
  <c r="E97" i="1"/>
  <c r="H88" i="1"/>
  <c r="E89" i="1"/>
  <c r="H80" i="1"/>
  <c r="E81" i="1"/>
  <c r="H72" i="1"/>
  <c r="E73" i="1"/>
  <c r="H64" i="1"/>
  <c r="E65" i="1"/>
  <c r="H56" i="1"/>
  <c r="E57" i="1"/>
  <c r="H48" i="1"/>
  <c r="E49" i="1"/>
  <c r="H40" i="1"/>
  <c r="E41" i="1"/>
  <c r="H32" i="1"/>
  <c r="E33" i="1"/>
  <c r="H24" i="1"/>
  <c r="E25" i="1"/>
  <c r="H16" i="1"/>
  <c r="E17" i="1"/>
  <c r="E556" i="1"/>
  <c r="E393" i="1"/>
  <c r="H1145" i="2"/>
  <c r="E648" i="2"/>
  <c r="H684" i="2"/>
  <c r="H775" i="2"/>
  <c r="H812" i="2"/>
  <c r="E692" i="2"/>
  <c r="H791" i="2"/>
  <c r="H194" i="2"/>
  <c r="E1066" i="2"/>
  <c r="E525" i="2"/>
  <c r="E1098" i="2"/>
  <c r="E1105" i="2"/>
  <c r="H783" i="2"/>
  <c r="H1116" i="2"/>
  <c r="H162" i="2"/>
  <c r="H178" i="2"/>
  <c r="H907" i="2"/>
  <c r="H1154" i="2"/>
  <c r="H638" i="2"/>
  <c r="H659" i="2"/>
  <c r="H695" i="2"/>
  <c r="H640" i="2"/>
  <c r="E641" i="2"/>
  <c r="E643" i="2"/>
  <c r="H642" i="2"/>
  <c r="H499" i="2"/>
  <c r="E500" i="2"/>
  <c r="E689" i="2"/>
  <c r="H688" i="2"/>
  <c r="H562" i="2"/>
  <c r="E563" i="2"/>
  <c r="H56" i="2"/>
  <c r="H242" i="2"/>
  <c r="H472" i="2"/>
  <c r="H740" i="2"/>
  <c r="H1190" i="2"/>
  <c r="H96" i="2"/>
  <c r="E669" i="2"/>
  <c r="E1227" i="2"/>
  <c r="E317" i="2"/>
  <c r="H964" i="2"/>
  <c r="E976" i="2"/>
  <c r="E425" i="2"/>
  <c r="H517" i="2"/>
  <c r="H664" i="2"/>
  <c r="H724" i="2"/>
  <c r="E931" i="2"/>
  <c r="H1046" i="2"/>
  <c r="H213" i="2"/>
  <c r="H799" i="2"/>
  <c r="H804" i="2"/>
  <c r="E947" i="2"/>
  <c r="H1020" i="2"/>
  <c r="H1041" i="2"/>
  <c r="E440" i="2"/>
  <c r="E573" i="2"/>
  <c r="H612" i="2"/>
  <c r="E732" i="2"/>
  <c r="H1111" i="2"/>
  <c r="E929" i="2"/>
  <c r="E955" i="2"/>
  <c r="E211" i="2"/>
  <c r="H210" i="2"/>
  <c r="E250" i="2"/>
  <c r="H249" i="2"/>
  <c r="E290" i="2"/>
  <c r="H289" i="2"/>
  <c r="E346" i="2"/>
  <c r="H345" i="2"/>
  <c r="H351" i="2"/>
  <c r="E352" i="2"/>
  <c r="E382" i="2"/>
  <c r="H381" i="2"/>
  <c r="E390" i="2"/>
  <c r="H389" i="2"/>
  <c r="H403" i="2"/>
  <c r="E404" i="2"/>
  <c r="E430" i="2"/>
  <c r="H429" i="2"/>
  <c r="E523" i="2"/>
  <c r="H522" i="2"/>
  <c r="E530" i="2"/>
  <c r="H529" i="2"/>
  <c r="H568" i="2"/>
  <c r="E569" i="2"/>
  <c r="E583" i="2"/>
  <c r="H582" i="2"/>
  <c r="H70" i="2"/>
  <c r="E71" i="2"/>
  <c r="E90" i="2"/>
  <c r="H89" i="2"/>
  <c r="E162" i="2"/>
  <c r="H161" i="2"/>
  <c r="H216" i="2"/>
  <c r="E217" i="2"/>
  <c r="E298" i="2"/>
  <c r="H297" i="2"/>
  <c r="E332" i="2"/>
  <c r="H331" i="2"/>
  <c r="E444" i="2"/>
  <c r="H443" i="2"/>
  <c r="E462" i="2"/>
  <c r="H461" i="2"/>
  <c r="E496" i="2"/>
  <c r="H495" i="2"/>
  <c r="H501" i="2"/>
  <c r="E502" i="2"/>
  <c r="E531" i="2"/>
  <c r="H530" i="2"/>
  <c r="H134" i="2"/>
  <c r="E135" i="2"/>
  <c r="H142" i="2"/>
  <c r="E143" i="2"/>
  <c r="E170" i="2"/>
  <c r="H169" i="2"/>
  <c r="E178" i="2"/>
  <c r="H177" i="2"/>
  <c r="H278" i="2"/>
  <c r="E279" i="2"/>
  <c r="E306" i="2"/>
  <c r="H305" i="2"/>
  <c r="E354" i="2"/>
  <c r="H353" i="2"/>
  <c r="H361" i="2"/>
  <c r="E362" i="2"/>
  <c r="E384" i="2"/>
  <c r="H383" i="2"/>
  <c r="E406" i="2"/>
  <c r="H405" i="2"/>
  <c r="H425" i="2"/>
  <c r="E426" i="2"/>
  <c r="E438" i="2"/>
  <c r="H437" i="2"/>
  <c r="H509" i="2"/>
  <c r="E510" i="2"/>
  <c r="E571" i="2"/>
  <c r="H570" i="2"/>
  <c r="E623" i="2"/>
  <c r="H622" i="2"/>
  <c r="H780" i="2"/>
  <c r="E781" i="2"/>
  <c r="E186" i="2"/>
  <c r="H185" i="2"/>
  <c r="H198" i="2"/>
  <c r="E199" i="2"/>
  <c r="E266" i="2"/>
  <c r="H265" i="2"/>
  <c r="E314" i="2"/>
  <c r="H313" i="2"/>
  <c r="E452" i="2"/>
  <c r="H451" i="2"/>
  <c r="H475" i="2"/>
  <c r="E476" i="2"/>
  <c r="H483" i="2"/>
  <c r="E484" i="2"/>
  <c r="E546" i="2"/>
  <c r="H545" i="2"/>
  <c r="H552" i="2"/>
  <c r="E553" i="2"/>
  <c r="E653" i="2"/>
  <c r="H652" i="2"/>
  <c r="H763" i="2"/>
  <c r="E764" i="2"/>
  <c r="E22" i="2"/>
  <c r="H21" i="2"/>
  <c r="E30" i="2"/>
  <c r="H29" i="2"/>
  <c r="E38" i="2"/>
  <c r="H37" i="2"/>
  <c r="E46" i="2"/>
  <c r="H45" i="2"/>
  <c r="H53" i="2"/>
  <c r="E54" i="2"/>
  <c r="H225" i="2"/>
  <c r="E226" i="2"/>
  <c r="E274" i="2"/>
  <c r="H273" i="2"/>
  <c r="H385" i="2"/>
  <c r="E386" i="2"/>
  <c r="H393" i="2"/>
  <c r="E394" i="2"/>
  <c r="E414" i="2"/>
  <c r="H413" i="2"/>
  <c r="H420" i="2"/>
  <c r="E421" i="2"/>
  <c r="E446" i="2"/>
  <c r="H445" i="2"/>
  <c r="E470" i="2"/>
  <c r="H469" i="2"/>
  <c r="H491" i="2"/>
  <c r="E492" i="2"/>
  <c r="E579" i="2"/>
  <c r="H578" i="2"/>
  <c r="H585" i="2"/>
  <c r="E586" i="2"/>
  <c r="H672" i="2"/>
  <c r="E673" i="2"/>
  <c r="E709" i="2"/>
  <c r="H708" i="2"/>
  <c r="H54" i="2"/>
  <c r="E55" i="2"/>
  <c r="E138" i="2"/>
  <c r="H137" i="2"/>
  <c r="E146" i="2"/>
  <c r="H145" i="2"/>
  <c r="E194" i="2"/>
  <c r="H193" i="2"/>
  <c r="H246" i="2"/>
  <c r="E247" i="2"/>
  <c r="H301" i="2"/>
  <c r="E302" i="2"/>
  <c r="E336" i="2"/>
  <c r="H335" i="2"/>
  <c r="E357" i="2"/>
  <c r="H356" i="2"/>
  <c r="E365" i="2"/>
  <c r="H364" i="2"/>
  <c r="E478" i="2"/>
  <c r="H477" i="2"/>
  <c r="E505" i="2"/>
  <c r="H504" i="2"/>
  <c r="H512" i="2"/>
  <c r="E513" i="2"/>
  <c r="E555" i="2"/>
  <c r="H554" i="2"/>
  <c r="H788" i="2"/>
  <c r="E789" i="2"/>
  <c r="H61" i="2"/>
  <c r="E62" i="2"/>
  <c r="E114" i="2"/>
  <c r="H113" i="2"/>
  <c r="E202" i="2"/>
  <c r="H201" i="2"/>
  <c r="E242" i="2"/>
  <c r="H241" i="2"/>
  <c r="E358" i="2"/>
  <c r="H357" i="2"/>
  <c r="E366" i="2"/>
  <c r="H365" i="2"/>
  <c r="E388" i="2"/>
  <c r="H387" i="2"/>
  <c r="H459" i="2"/>
  <c r="E460" i="2"/>
  <c r="E486" i="2"/>
  <c r="H485" i="2"/>
  <c r="E506" i="2"/>
  <c r="H505" i="2"/>
  <c r="E514" i="2"/>
  <c r="H513" i="2"/>
  <c r="H520" i="2"/>
  <c r="E521" i="2"/>
  <c r="E562" i="2"/>
  <c r="H561" i="2"/>
  <c r="H739" i="2"/>
  <c r="E740" i="2"/>
  <c r="H166" i="2"/>
  <c r="E167" i="2"/>
  <c r="H174" i="2"/>
  <c r="E175" i="2"/>
  <c r="E262" i="2"/>
  <c r="H261" i="2"/>
  <c r="H269" i="2"/>
  <c r="E270" i="2"/>
  <c r="E322" i="2"/>
  <c r="H321" i="2"/>
  <c r="E330" i="2"/>
  <c r="H329" i="2"/>
  <c r="E381" i="2"/>
  <c r="H380" i="2"/>
  <c r="E389" i="2"/>
  <c r="H388" i="2"/>
  <c r="H396" i="2"/>
  <c r="E397" i="2"/>
  <c r="E429" i="2"/>
  <c r="H428" i="2"/>
  <c r="H500" i="2"/>
  <c r="E501" i="2"/>
  <c r="H514" i="2"/>
  <c r="E515" i="2"/>
  <c r="E627" i="2"/>
  <c r="H626" i="2"/>
  <c r="H57" i="2"/>
  <c r="H66" i="2"/>
  <c r="H81" i="2"/>
  <c r="H121" i="2"/>
  <c r="H207" i="2"/>
  <c r="H214" i="2"/>
  <c r="E278" i="2"/>
  <c r="E310" i="2"/>
  <c r="H392" i="2"/>
  <c r="E413" i="2"/>
  <c r="E468" i="2"/>
  <c r="E494" i="2"/>
  <c r="H508" i="2"/>
  <c r="E539" i="2"/>
  <c r="E547" i="2"/>
  <c r="E585" i="2"/>
  <c r="E599" i="2"/>
  <c r="H644" i="2"/>
  <c r="H700" i="2"/>
  <c r="H719" i="2"/>
  <c r="H732" i="2"/>
  <c r="H756" i="2"/>
  <c r="E765" i="2"/>
  <c r="H822" i="2"/>
  <c r="H828" i="2"/>
  <c r="E829" i="2"/>
  <c r="H846" i="2"/>
  <c r="H854" i="2"/>
  <c r="E855" i="2"/>
  <c r="E1010" i="2"/>
  <c r="H1009" i="2"/>
  <c r="E1038" i="2"/>
  <c r="H1037" i="2"/>
  <c r="E1164" i="2"/>
  <c r="H1163" i="2"/>
  <c r="E1213" i="2"/>
  <c r="H1212" i="2"/>
  <c r="E1221" i="2"/>
  <c r="H1220" i="2"/>
  <c r="H1234" i="2"/>
  <c r="E1235" i="2"/>
  <c r="E1268" i="2"/>
  <c r="H1267" i="2"/>
  <c r="E417" i="2"/>
  <c r="E595" i="2"/>
  <c r="E797" i="2"/>
  <c r="H796" i="2"/>
  <c r="E808" i="2"/>
  <c r="H807" i="2"/>
  <c r="E818" i="2"/>
  <c r="E842" i="2"/>
  <c r="H841" i="2"/>
  <c r="H957" i="2"/>
  <c r="E958" i="2"/>
  <c r="E1046" i="2"/>
  <c r="H1045" i="2"/>
  <c r="H1100" i="2"/>
  <c r="E1101" i="2"/>
  <c r="H1107" i="2"/>
  <c r="E1108" i="2"/>
  <c r="H1144" i="2"/>
  <c r="E1145" i="2"/>
  <c r="E1269" i="2"/>
  <c r="H1268" i="2"/>
  <c r="H58" i="2"/>
  <c r="H88" i="2"/>
  <c r="H97" i="2"/>
  <c r="E127" i="2"/>
  <c r="E151" i="2"/>
  <c r="H266" i="2"/>
  <c r="H298" i="2"/>
  <c r="H315" i="2"/>
  <c r="H319" i="2"/>
  <c r="H373" i="2"/>
  <c r="H453" i="2"/>
  <c r="E465" i="2"/>
  <c r="H480" i="2"/>
  <c r="H488" i="2"/>
  <c r="H606" i="2"/>
  <c r="H610" i="2"/>
  <c r="H707" i="2"/>
  <c r="E708" i="2"/>
  <c r="H711" i="2"/>
  <c r="E744" i="2"/>
  <c r="H743" i="2"/>
  <c r="E772" i="2"/>
  <c r="H836" i="2"/>
  <c r="E837" i="2"/>
  <c r="E857" i="2"/>
  <c r="H856" i="2"/>
  <c r="H870" i="2"/>
  <c r="E871" i="2"/>
  <c r="E913" i="2"/>
  <c r="H912" i="2"/>
  <c r="E1012" i="2"/>
  <c r="H1011" i="2"/>
  <c r="E1102" i="2"/>
  <c r="H1101" i="2"/>
  <c r="H1115" i="2"/>
  <c r="E1116" i="2"/>
  <c r="H1178" i="2"/>
  <c r="E1179" i="2"/>
  <c r="E1193" i="2"/>
  <c r="H1192" i="2"/>
  <c r="E1229" i="2"/>
  <c r="H1228" i="2"/>
  <c r="E1237" i="2"/>
  <c r="H1236" i="2"/>
  <c r="E212" i="2"/>
  <c r="E220" i="2"/>
  <c r="H397" i="2"/>
  <c r="H421" i="2"/>
  <c r="E537" i="2"/>
  <c r="E541" i="2"/>
  <c r="E631" i="2"/>
  <c r="E668" i="2"/>
  <c r="H716" i="2"/>
  <c r="H748" i="2"/>
  <c r="H820" i="2"/>
  <c r="E821" i="2"/>
  <c r="H824" i="2"/>
  <c r="H849" i="2"/>
  <c r="E850" i="2"/>
  <c r="H900" i="2"/>
  <c r="E901" i="2"/>
  <c r="H939" i="2"/>
  <c r="E940" i="2"/>
  <c r="H965" i="2"/>
  <c r="E966" i="2"/>
  <c r="H977" i="2"/>
  <c r="E978" i="2"/>
  <c r="E1020" i="2"/>
  <c r="H1019" i="2"/>
  <c r="E1026" i="2"/>
  <c r="H1025" i="2"/>
  <c r="H1207" i="2"/>
  <c r="E1208" i="2"/>
  <c r="H73" i="2"/>
  <c r="H98" i="2"/>
  <c r="E119" i="2"/>
  <c r="E209" i="2"/>
  <c r="H220" i="2"/>
  <c r="H234" i="2"/>
  <c r="H324" i="2"/>
  <c r="H597" i="2"/>
  <c r="E760" i="2"/>
  <c r="H759" i="2"/>
  <c r="H803" i="2"/>
  <c r="E804" i="2"/>
  <c r="E816" i="2"/>
  <c r="H815" i="2"/>
  <c r="H830" i="2"/>
  <c r="E831" i="2"/>
  <c r="H844" i="2"/>
  <c r="E845" i="2"/>
  <c r="H947" i="2"/>
  <c r="E948" i="2"/>
  <c r="E986" i="2"/>
  <c r="H985" i="2"/>
  <c r="H1110" i="2"/>
  <c r="E1111" i="2"/>
  <c r="H1180" i="2"/>
  <c r="E1181" i="2"/>
  <c r="E1209" i="2"/>
  <c r="H1208" i="2"/>
  <c r="E1217" i="2"/>
  <c r="H1216" i="2"/>
  <c r="E1224" i="2"/>
  <c r="H1223" i="2"/>
  <c r="E1252" i="2"/>
  <c r="H1251" i="2"/>
  <c r="E664" i="2"/>
  <c r="H699" i="2"/>
  <c r="E700" i="2"/>
  <c r="E773" i="2"/>
  <c r="E859" i="2"/>
  <c r="H858" i="2"/>
  <c r="E909" i="2"/>
  <c r="H908" i="2"/>
  <c r="H933" i="2"/>
  <c r="E934" i="2"/>
  <c r="H941" i="2"/>
  <c r="E942" i="2"/>
  <c r="H967" i="2"/>
  <c r="E968" i="2"/>
  <c r="E980" i="2"/>
  <c r="H979" i="2"/>
  <c r="E994" i="2"/>
  <c r="H993" i="2"/>
  <c r="E1028" i="2"/>
  <c r="H1027" i="2"/>
  <c r="E1070" i="2"/>
  <c r="H1069" i="2"/>
  <c r="E1189" i="2"/>
  <c r="H1188" i="2"/>
  <c r="H1224" i="2"/>
  <c r="E1225" i="2"/>
  <c r="E1253" i="2"/>
  <c r="H1252" i="2"/>
  <c r="H65" i="2"/>
  <c r="H105" i="2"/>
  <c r="H129" i="2"/>
  <c r="H153" i="2"/>
  <c r="E254" i="2"/>
  <c r="H281" i="2"/>
  <c r="H337" i="2"/>
  <c r="H347" i="2"/>
  <c r="H444" i="2"/>
  <c r="H577" i="2"/>
  <c r="H588" i="2"/>
  <c r="H628" i="2"/>
  <c r="H727" i="2"/>
  <c r="H838" i="2"/>
  <c r="E875" i="2"/>
  <c r="H874" i="2"/>
  <c r="H923" i="2"/>
  <c r="E924" i="2"/>
  <c r="E988" i="2"/>
  <c r="H987" i="2"/>
  <c r="E1002" i="2"/>
  <c r="H1001" i="2"/>
  <c r="E1022" i="2"/>
  <c r="H1021" i="2"/>
  <c r="H1042" i="2"/>
  <c r="E1043" i="2"/>
  <c r="E1204" i="2"/>
  <c r="H1203" i="2"/>
  <c r="E1260" i="2"/>
  <c r="H1259" i="2"/>
  <c r="E111" i="2"/>
  <c r="H226" i="2"/>
  <c r="E231" i="2"/>
  <c r="E287" i="2"/>
  <c r="H359" i="2"/>
  <c r="H452" i="2"/>
  <c r="E609" i="2"/>
  <c r="E619" i="2"/>
  <c r="H624" i="2"/>
  <c r="E625" i="2"/>
  <c r="H648" i="2"/>
  <c r="E656" i="2"/>
  <c r="H655" i="2"/>
  <c r="H660" i="2"/>
  <c r="H680" i="2"/>
  <c r="E752" i="2"/>
  <c r="H751" i="2"/>
  <c r="H795" i="2"/>
  <c r="E796" i="2"/>
  <c r="H949" i="2"/>
  <c r="E950" i="2"/>
  <c r="E970" i="2"/>
  <c r="H969" i="2"/>
  <c r="E996" i="2"/>
  <c r="H995" i="2"/>
  <c r="E1078" i="2"/>
  <c r="H1077" i="2"/>
  <c r="H1112" i="2"/>
  <c r="E1113" i="2"/>
  <c r="H1134" i="2"/>
  <c r="E1135" i="2"/>
  <c r="E1261" i="2"/>
  <c r="H1260" i="2"/>
  <c r="H1266" i="2"/>
  <c r="E1267" i="2"/>
  <c r="H853" i="2"/>
  <c r="E926" i="2"/>
  <c r="E969" i="2"/>
  <c r="H1056" i="2"/>
  <c r="H1086" i="2"/>
  <c r="H1094" i="2"/>
  <c r="H1102" i="2"/>
  <c r="E1165" i="2"/>
  <c r="E1169" i="2"/>
  <c r="H927" i="2"/>
  <c r="H963" i="2"/>
  <c r="H981" i="2"/>
  <c r="H1003" i="2"/>
  <c r="H1012" i="2"/>
  <c r="H1017" i="2"/>
  <c r="H1028" i="2"/>
  <c r="H1033" i="2"/>
  <c r="H1053" i="2"/>
  <c r="H1061" i="2"/>
  <c r="H1078" i="2"/>
  <c r="H1119" i="2"/>
  <c r="H1124" i="2"/>
  <c r="H1176" i="2"/>
  <c r="H1206" i="2"/>
  <c r="E889" i="2"/>
  <c r="H924" i="2"/>
  <c r="H935" i="2"/>
  <c r="H959" i="2"/>
  <c r="H1070" i="2"/>
  <c r="E1153" i="2"/>
  <c r="H1167" i="2"/>
  <c r="E1185" i="2"/>
  <c r="H1270" i="2"/>
  <c r="E932" i="2"/>
  <c r="H948" i="2"/>
  <c r="E952" i="2"/>
  <c r="E956" i="2"/>
  <c r="H1038" i="2"/>
  <c r="E1050" i="2"/>
  <c r="H1054" i="2"/>
  <c r="H1062" i="2"/>
  <c r="H1088" i="2"/>
  <c r="H1140" i="2"/>
  <c r="H1238" i="2"/>
  <c r="H916" i="2"/>
  <c r="H971" i="2"/>
  <c r="H1085" i="2"/>
  <c r="H1093" i="2"/>
  <c r="H1132" i="2"/>
  <c r="H1244" i="2"/>
  <c r="H980" i="2"/>
  <c r="H988" i="2"/>
  <c r="E1006" i="2"/>
  <c r="H1072" i="2"/>
  <c r="E1249" i="2"/>
  <c r="H22" i="2"/>
  <c r="E23" i="2"/>
  <c r="H38" i="2"/>
  <c r="E39" i="2"/>
  <c r="H92" i="2"/>
  <c r="E93" i="2"/>
  <c r="H165" i="2"/>
  <c r="E166" i="2"/>
  <c r="E19" i="2"/>
  <c r="H18" i="2"/>
  <c r="H23" i="2"/>
  <c r="E24" i="2"/>
  <c r="E35" i="2"/>
  <c r="H34" i="2"/>
  <c r="H39" i="2"/>
  <c r="E40" i="2"/>
  <c r="H77" i="2"/>
  <c r="E78" i="2"/>
  <c r="H132" i="2"/>
  <c r="E133" i="2"/>
  <c r="E20" i="2"/>
  <c r="H19" i="2"/>
  <c r="E25" i="2"/>
  <c r="H24" i="2"/>
  <c r="E36" i="2"/>
  <c r="H35" i="2"/>
  <c r="E41" i="2"/>
  <c r="H40" i="2"/>
  <c r="H133" i="2"/>
  <c r="E134" i="2"/>
  <c r="H84" i="2"/>
  <c r="E85" i="2"/>
  <c r="H109" i="2"/>
  <c r="E110" i="2"/>
  <c r="H124" i="2"/>
  <c r="E125" i="2"/>
  <c r="H15" i="2"/>
  <c r="G15" i="2"/>
  <c r="E16" i="2"/>
  <c r="F16" i="2" s="1"/>
  <c r="H30" i="2"/>
  <c r="E31" i="2"/>
  <c r="H46" i="2"/>
  <c r="E47" i="2"/>
  <c r="H60" i="2"/>
  <c r="E61" i="2"/>
  <c r="H69" i="2"/>
  <c r="E70" i="2"/>
  <c r="H148" i="2"/>
  <c r="E149" i="2"/>
  <c r="H181" i="2"/>
  <c r="E182" i="2"/>
  <c r="E27" i="2"/>
  <c r="H26" i="2"/>
  <c r="H31" i="2"/>
  <c r="E32" i="2"/>
  <c r="E43" i="2"/>
  <c r="H42" i="2"/>
  <c r="H149" i="2"/>
  <c r="E150" i="2"/>
  <c r="E246" i="2"/>
  <c r="H245" i="2"/>
  <c r="E17" i="2"/>
  <c r="H16" i="2"/>
  <c r="E28" i="2"/>
  <c r="H27" i="2"/>
  <c r="E33" i="2"/>
  <c r="H32" i="2"/>
  <c r="E44" i="2"/>
  <c r="H43" i="2"/>
  <c r="H100" i="2"/>
  <c r="E101" i="2"/>
  <c r="H116" i="2"/>
  <c r="E117" i="2"/>
  <c r="H140" i="2"/>
  <c r="E141" i="2"/>
  <c r="H197" i="2"/>
  <c r="E198" i="2"/>
  <c r="H101" i="2"/>
  <c r="E102" i="2"/>
  <c r="H117" i="2"/>
  <c r="E118" i="2"/>
  <c r="H218" i="2"/>
  <c r="E219" i="2"/>
  <c r="H63" i="2"/>
  <c r="E64" i="2"/>
  <c r="E68" i="2"/>
  <c r="H67" i="2"/>
  <c r="E103" i="2"/>
  <c r="H114" i="2"/>
  <c r="H130" i="2"/>
  <c r="H146" i="2"/>
  <c r="H156" i="2"/>
  <c r="E157" i="2"/>
  <c r="E159" i="2"/>
  <c r="E169" i="2"/>
  <c r="H168" i="2"/>
  <c r="H170" i="2"/>
  <c r="E180" i="2"/>
  <c r="H179" i="2"/>
  <c r="H188" i="2"/>
  <c r="E189" i="2"/>
  <c r="E191" i="2"/>
  <c r="E201" i="2"/>
  <c r="H200" i="2"/>
  <c r="H202" i="2"/>
  <c r="E207" i="2"/>
  <c r="H206" i="2"/>
  <c r="E216" i="2"/>
  <c r="H215" i="2"/>
  <c r="E232" i="2"/>
  <c r="H231" i="2"/>
  <c r="E265" i="2"/>
  <c r="H264" i="2"/>
  <c r="H49" i="2"/>
  <c r="E63" i="2"/>
  <c r="H74" i="2"/>
  <c r="E77" i="2"/>
  <c r="H87" i="2"/>
  <c r="E88" i="2"/>
  <c r="E92" i="2"/>
  <c r="H91" i="2"/>
  <c r="H112" i="2"/>
  <c r="H128" i="2"/>
  <c r="H144" i="2"/>
  <c r="E174" i="2"/>
  <c r="E206" i="2"/>
  <c r="D221" i="2"/>
  <c r="E318" i="2"/>
  <c r="H317" i="2"/>
  <c r="E379" i="2"/>
  <c r="H378" i="2"/>
  <c r="H448" i="2"/>
  <c r="E449" i="2"/>
  <c r="E736" i="2"/>
  <c r="H735" i="2"/>
  <c r="H17" i="2"/>
  <c r="H25" i="2"/>
  <c r="H33" i="2"/>
  <c r="H41" i="2"/>
  <c r="H72" i="2"/>
  <c r="E87" i="2"/>
  <c r="E94" i="2"/>
  <c r="H111" i="2"/>
  <c r="E112" i="2"/>
  <c r="E116" i="2"/>
  <c r="H115" i="2"/>
  <c r="E132" i="2"/>
  <c r="H131" i="2"/>
  <c r="E148" i="2"/>
  <c r="H147" i="2"/>
  <c r="E161" i="2"/>
  <c r="H160" i="2"/>
  <c r="E172" i="2"/>
  <c r="H171" i="2"/>
  <c r="H180" i="2"/>
  <c r="E181" i="2"/>
  <c r="E183" i="2"/>
  <c r="E193" i="2"/>
  <c r="H192" i="2"/>
  <c r="E204" i="2"/>
  <c r="H203" i="2"/>
  <c r="H228" i="2"/>
  <c r="E229" i="2"/>
  <c r="H284" i="2"/>
  <c r="E285" i="2"/>
  <c r="H293" i="2"/>
  <c r="E294" i="2"/>
  <c r="E380" i="2"/>
  <c r="H379" i="2"/>
  <c r="E21" i="2"/>
  <c r="E29" i="2"/>
  <c r="E37" i="2"/>
  <c r="E45" i="2"/>
  <c r="H71" i="2"/>
  <c r="E72" i="2"/>
  <c r="E76" i="2"/>
  <c r="H75" i="2"/>
  <c r="H222" i="2"/>
  <c r="E223" i="2"/>
  <c r="H285" i="2"/>
  <c r="E286" i="2"/>
  <c r="E433" i="2"/>
  <c r="H432" i="2"/>
  <c r="H82" i="2"/>
  <c r="H95" i="2"/>
  <c r="E96" i="2"/>
  <c r="E100" i="2"/>
  <c r="H99" i="2"/>
  <c r="H122" i="2"/>
  <c r="H138" i="2"/>
  <c r="H154" i="2"/>
  <c r="E164" i="2"/>
  <c r="H163" i="2"/>
  <c r="H172" i="2"/>
  <c r="E173" i="2"/>
  <c r="E185" i="2"/>
  <c r="H184" i="2"/>
  <c r="H186" i="2"/>
  <c r="E196" i="2"/>
  <c r="H195" i="2"/>
  <c r="H204" i="2"/>
  <c r="E205" i="2"/>
  <c r="H229" i="2"/>
  <c r="E230" i="2"/>
  <c r="E234" i="2"/>
  <c r="H233" i="2"/>
  <c r="E238" i="2"/>
  <c r="H237" i="2"/>
  <c r="H252" i="2"/>
  <c r="E253" i="2"/>
  <c r="H302" i="2"/>
  <c r="E303" i="2"/>
  <c r="H326" i="2"/>
  <c r="E327" i="2"/>
  <c r="E356" i="2"/>
  <c r="H355" i="2"/>
  <c r="H375" i="2"/>
  <c r="E376" i="2"/>
  <c r="E594" i="2"/>
  <c r="H593" i="2"/>
  <c r="H48" i="2"/>
  <c r="H50" i="2"/>
  <c r="H55" i="2"/>
  <c r="E56" i="2"/>
  <c r="E60" i="2"/>
  <c r="H59" i="2"/>
  <c r="H80" i="2"/>
  <c r="E95" i="2"/>
  <c r="H106" i="2"/>
  <c r="E109" i="2"/>
  <c r="H120" i="2"/>
  <c r="H136" i="2"/>
  <c r="H152" i="2"/>
  <c r="E158" i="2"/>
  <c r="E190" i="2"/>
  <c r="E258" i="2"/>
  <c r="H257" i="2"/>
  <c r="E291" i="2"/>
  <c r="H290" i="2"/>
  <c r="E312" i="2"/>
  <c r="H311" i="2"/>
  <c r="E340" i="2"/>
  <c r="H339" i="2"/>
  <c r="H348" i="2"/>
  <c r="E349" i="2"/>
  <c r="E364" i="2"/>
  <c r="H363" i="2"/>
  <c r="E385" i="2"/>
  <c r="H384" i="2"/>
  <c r="E400" i="2"/>
  <c r="H399" i="2"/>
  <c r="H47" i="2"/>
  <c r="E48" i="2"/>
  <c r="E69" i="2"/>
  <c r="H79" i="2"/>
  <c r="E80" i="2"/>
  <c r="E84" i="2"/>
  <c r="H83" i="2"/>
  <c r="H104" i="2"/>
  <c r="E124" i="2"/>
  <c r="H123" i="2"/>
  <c r="E140" i="2"/>
  <c r="H139" i="2"/>
  <c r="E156" i="2"/>
  <c r="H155" i="2"/>
  <c r="H164" i="2"/>
  <c r="E165" i="2"/>
  <c r="E177" i="2"/>
  <c r="H176" i="2"/>
  <c r="E188" i="2"/>
  <c r="H187" i="2"/>
  <c r="H196" i="2"/>
  <c r="E197" i="2"/>
  <c r="E218" i="2"/>
  <c r="H217" i="2"/>
  <c r="H238" i="2"/>
  <c r="E239" i="2"/>
  <c r="H270" i="2"/>
  <c r="E271" i="2"/>
  <c r="E297" i="2"/>
  <c r="H296" i="2"/>
  <c r="E324" i="2"/>
  <c r="H323" i="2"/>
  <c r="E420" i="2"/>
  <c r="H419" i="2"/>
  <c r="E52" i="2"/>
  <c r="H51" i="2"/>
  <c r="E53" i="2"/>
  <c r="H64" i="2"/>
  <c r="E79" i="2"/>
  <c r="E86" i="2"/>
  <c r="H90" i="2"/>
  <c r="H103" i="2"/>
  <c r="E104" i="2"/>
  <c r="E108" i="2"/>
  <c r="H107" i="2"/>
  <c r="E126" i="2"/>
  <c r="E142" i="2"/>
  <c r="E210" i="2"/>
  <c r="H209" i="2"/>
  <c r="E213" i="2"/>
  <c r="H212" i="2"/>
  <c r="E251" i="2"/>
  <c r="H250" i="2"/>
  <c r="E280" i="2"/>
  <c r="H279" i="2"/>
  <c r="H332" i="2"/>
  <c r="E333" i="2"/>
  <c r="H360" i="2"/>
  <c r="E361" i="2"/>
  <c r="E436" i="2"/>
  <c r="H435" i="2"/>
  <c r="E120" i="2"/>
  <c r="E128" i="2"/>
  <c r="E136" i="2"/>
  <c r="E144" i="2"/>
  <c r="E152" i="2"/>
  <c r="E160" i="2"/>
  <c r="E168" i="2"/>
  <c r="E176" i="2"/>
  <c r="E184" i="2"/>
  <c r="E192" i="2"/>
  <c r="E200" i="2"/>
  <c r="E241" i="2"/>
  <c r="H240" i="2"/>
  <c r="E248" i="2"/>
  <c r="H247" i="2"/>
  <c r="E288" i="2"/>
  <c r="H287" i="2"/>
  <c r="H292" i="2"/>
  <c r="E293" i="2"/>
  <c r="E311" i="2"/>
  <c r="H310" i="2"/>
  <c r="E369" i="2"/>
  <c r="H368" i="2"/>
  <c r="H409" i="2"/>
  <c r="E410" i="2"/>
  <c r="H415" i="2"/>
  <c r="E441" i="2"/>
  <c r="H440" i="2"/>
  <c r="E455" i="2"/>
  <c r="H454" i="2"/>
  <c r="E488" i="2"/>
  <c r="H487" i="2"/>
  <c r="E516" i="2"/>
  <c r="H515" i="2"/>
  <c r="E249" i="2"/>
  <c r="H248" i="2"/>
  <c r="E256" i="2"/>
  <c r="H255" i="2"/>
  <c r="E289" i="2"/>
  <c r="H288" i="2"/>
  <c r="E321" i="2"/>
  <c r="H320" i="2"/>
  <c r="E328" i="2"/>
  <c r="H327" i="2"/>
  <c r="E334" i="2"/>
  <c r="H333" i="2"/>
  <c r="H342" i="2"/>
  <c r="E343" i="2"/>
  <c r="H366" i="2"/>
  <c r="E367" i="2"/>
  <c r="H422" i="2"/>
  <c r="E423" i="2"/>
  <c r="E549" i="2"/>
  <c r="H548" i="2"/>
  <c r="E224" i="2"/>
  <c r="H223" i="2"/>
  <c r="H236" i="2"/>
  <c r="E237" i="2"/>
  <c r="E255" i="2"/>
  <c r="E272" i="2"/>
  <c r="H271" i="2"/>
  <c r="H276" i="2"/>
  <c r="E277" i="2"/>
  <c r="E304" i="2"/>
  <c r="H303" i="2"/>
  <c r="H308" i="2"/>
  <c r="E309" i="2"/>
  <c r="E337" i="2"/>
  <c r="H336" i="2"/>
  <c r="E344" i="2"/>
  <c r="H343" i="2"/>
  <c r="E350" i="2"/>
  <c r="H349" i="2"/>
  <c r="E377" i="2"/>
  <c r="H376" i="2"/>
  <c r="E392" i="2"/>
  <c r="H391" i="2"/>
  <c r="E405" i="2"/>
  <c r="H404" i="2"/>
  <c r="E408" i="2"/>
  <c r="H407" i="2"/>
  <c r="E443" i="2"/>
  <c r="H442" i="2"/>
  <c r="E497" i="2"/>
  <c r="H496" i="2"/>
  <c r="E225" i="2"/>
  <c r="E233" i="2"/>
  <c r="H232" i="2"/>
  <c r="E240" i="2"/>
  <c r="H239" i="2"/>
  <c r="H260" i="2"/>
  <c r="E261" i="2"/>
  <c r="E281" i="2"/>
  <c r="H280" i="2"/>
  <c r="H282" i="2"/>
  <c r="H312" i="2"/>
  <c r="E313" i="2"/>
  <c r="E353" i="2"/>
  <c r="H352" i="2"/>
  <c r="H395" i="2"/>
  <c r="E396" i="2"/>
  <c r="H417" i="2"/>
  <c r="E418" i="2"/>
  <c r="H423" i="2"/>
  <c r="E559" i="2"/>
  <c r="H558" i="2"/>
  <c r="H616" i="2"/>
  <c r="E617" i="2"/>
  <c r="E257" i="2"/>
  <c r="H256" i="2"/>
  <c r="E264" i="2"/>
  <c r="H263" i="2"/>
  <c r="H268" i="2"/>
  <c r="E269" i="2"/>
  <c r="E296" i="2"/>
  <c r="H295" i="2"/>
  <c r="H300" i="2"/>
  <c r="E301" i="2"/>
  <c r="H328" i="2"/>
  <c r="E329" i="2"/>
  <c r="E372" i="2"/>
  <c r="H371" i="2"/>
  <c r="E387" i="2"/>
  <c r="H386" i="2"/>
  <c r="H408" i="2"/>
  <c r="E409" i="2"/>
  <c r="E412" i="2"/>
  <c r="E428" i="2"/>
  <c r="H427" i="2"/>
  <c r="E508" i="2"/>
  <c r="H507" i="2"/>
  <c r="H533" i="2"/>
  <c r="E534" i="2"/>
  <c r="E604" i="2"/>
  <c r="H603" i="2"/>
  <c r="H244" i="2"/>
  <c r="E245" i="2"/>
  <c r="H258" i="2"/>
  <c r="E263" i="2"/>
  <c r="E273" i="2"/>
  <c r="H272" i="2"/>
  <c r="H274" i="2"/>
  <c r="E295" i="2"/>
  <c r="E305" i="2"/>
  <c r="H304" i="2"/>
  <c r="H306" i="2"/>
  <c r="H340" i="2"/>
  <c r="H344" i="2"/>
  <c r="E345" i="2"/>
  <c r="H358" i="2"/>
  <c r="E359" i="2"/>
  <c r="H430" i="2"/>
  <c r="E431" i="2"/>
  <c r="H447" i="2"/>
  <c r="E448" i="2"/>
  <c r="E451" i="2"/>
  <c r="H450" i="2"/>
  <c r="E533" i="2"/>
  <c r="H532" i="2"/>
  <c r="E543" i="2"/>
  <c r="H542" i="2"/>
  <c r="E621" i="2"/>
  <c r="H620" i="2"/>
  <c r="E672" i="2"/>
  <c r="H671" i="2"/>
  <c r="E896" i="2"/>
  <c r="H895" i="2"/>
  <c r="H1209" i="2"/>
  <c r="E1210" i="2"/>
  <c r="E326" i="2"/>
  <c r="E342" i="2"/>
  <c r="E368" i="2"/>
  <c r="E371" i="2"/>
  <c r="H370" i="2"/>
  <c r="E378" i="2"/>
  <c r="H414" i="2"/>
  <c r="E415" i="2"/>
  <c r="E432" i="2"/>
  <c r="E435" i="2"/>
  <c r="H434" i="2"/>
  <c r="E442" i="2"/>
  <c r="E457" i="2"/>
  <c r="E466" i="2"/>
  <c r="H465" i="2"/>
  <c r="H521" i="2"/>
  <c r="E522" i="2"/>
  <c r="H549" i="2"/>
  <c r="E550" i="2"/>
  <c r="E565" i="2"/>
  <c r="H564" i="2"/>
  <c r="E575" i="2"/>
  <c r="H574" i="2"/>
  <c r="E228" i="2"/>
  <c r="E236" i="2"/>
  <c r="E244" i="2"/>
  <c r="E252" i="2"/>
  <c r="E260" i="2"/>
  <c r="E268" i="2"/>
  <c r="E276" i="2"/>
  <c r="E284" i="2"/>
  <c r="E292" i="2"/>
  <c r="E300" i="2"/>
  <c r="E308" i="2"/>
  <c r="E323" i="2"/>
  <c r="H322" i="2"/>
  <c r="E339" i="2"/>
  <c r="H338" i="2"/>
  <c r="E355" i="2"/>
  <c r="H354" i="2"/>
  <c r="E363" i="2"/>
  <c r="H362" i="2"/>
  <c r="E370" i="2"/>
  <c r="E373" i="2"/>
  <c r="E401" i="2"/>
  <c r="H406" i="2"/>
  <c r="E407" i="2"/>
  <c r="E427" i="2"/>
  <c r="H426" i="2"/>
  <c r="E434" i="2"/>
  <c r="E437" i="2"/>
  <c r="H446" i="2"/>
  <c r="E447" i="2"/>
  <c r="E469" i="2"/>
  <c r="H468" i="2"/>
  <c r="E482" i="2"/>
  <c r="H481" i="2"/>
  <c r="E503" i="2"/>
  <c r="H502" i="2"/>
  <c r="H537" i="2"/>
  <c r="E538" i="2"/>
  <c r="H565" i="2"/>
  <c r="E566" i="2"/>
  <c r="E581" i="2"/>
  <c r="H580" i="2"/>
  <c r="E590" i="2"/>
  <c r="H589" i="2"/>
  <c r="E610" i="2"/>
  <c r="H609" i="2"/>
  <c r="H398" i="2"/>
  <c r="E399" i="2"/>
  <c r="E419" i="2"/>
  <c r="H418" i="2"/>
  <c r="E456" i="2"/>
  <c r="H455" i="2"/>
  <c r="H458" i="2"/>
  <c r="E459" i="2"/>
  <c r="H466" i="2"/>
  <c r="E467" i="2"/>
  <c r="E485" i="2"/>
  <c r="H484" i="2"/>
  <c r="E498" i="2"/>
  <c r="H497" i="2"/>
  <c r="H553" i="2"/>
  <c r="E554" i="2"/>
  <c r="H318" i="2"/>
  <c r="E319" i="2"/>
  <c r="H334" i="2"/>
  <c r="E335" i="2"/>
  <c r="H350" i="2"/>
  <c r="E351" i="2"/>
  <c r="H390" i="2"/>
  <c r="E391" i="2"/>
  <c r="E411" i="2"/>
  <c r="H410" i="2"/>
  <c r="E472" i="2"/>
  <c r="H471" i="2"/>
  <c r="H474" i="2"/>
  <c r="E475" i="2"/>
  <c r="H482" i="2"/>
  <c r="E483" i="2"/>
  <c r="H569" i="2"/>
  <c r="E570" i="2"/>
  <c r="H581" i="2"/>
  <c r="E582" i="2"/>
  <c r="H590" i="2"/>
  <c r="E591" i="2"/>
  <c r="H787" i="2"/>
  <c r="E788" i="2"/>
  <c r="H382" i="2"/>
  <c r="E383" i="2"/>
  <c r="E403" i="2"/>
  <c r="H402" i="2"/>
  <c r="H463" i="2"/>
  <c r="H490" i="2"/>
  <c r="E491" i="2"/>
  <c r="H498" i="2"/>
  <c r="E499" i="2"/>
  <c r="H614" i="2"/>
  <c r="E615" i="2"/>
  <c r="E687" i="2"/>
  <c r="H686" i="2"/>
  <c r="E315" i="2"/>
  <c r="H314" i="2"/>
  <c r="E331" i="2"/>
  <c r="H330" i="2"/>
  <c r="E347" i="2"/>
  <c r="H346" i="2"/>
  <c r="H374" i="2"/>
  <c r="E375" i="2"/>
  <c r="E395" i="2"/>
  <c r="H394" i="2"/>
  <c r="E402" i="2"/>
  <c r="H438" i="2"/>
  <c r="E439" i="2"/>
  <c r="H479" i="2"/>
  <c r="H503" i="2"/>
  <c r="H506" i="2"/>
  <c r="E507" i="2"/>
  <c r="E527" i="2"/>
  <c r="H526" i="2"/>
  <c r="E557" i="2"/>
  <c r="H592" i="2"/>
  <c r="E593" i="2"/>
  <c r="E636" i="2"/>
  <c r="H635" i="2"/>
  <c r="H639" i="2"/>
  <c r="E640" i="2"/>
  <c r="E458" i="2"/>
  <c r="E474" i="2"/>
  <c r="E490" i="2"/>
  <c r="E512" i="2"/>
  <c r="E532" i="2"/>
  <c r="H531" i="2"/>
  <c r="E548" i="2"/>
  <c r="H547" i="2"/>
  <c r="E564" i="2"/>
  <c r="H563" i="2"/>
  <c r="E580" i="2"/>
  <c r="H579" i="2"/>
  <c r="E587" i="2"/>
  <c r="H586" i="2"/>
  <c r="E597" i="2"/>
  <c r="H596" i="2"/>
  <c r="E637" i="2"/>
  <c r="H636" i="2"/>
  <c r="H747" i="2"/>
  <c r="E748" i="2"/>
  <c r="H449" i="2"/>
  <c r="E461" i="2"/>
  <c r="E471" i="2"/>
  <c r="H470" i="2"/>
  <c r="E477" i="2"/>
  <c r="E487" i="2"/>
  <c r="H486" i="2"/>
  <c r="E493" i="2"/>
  <c r="E519" i="2"/>
  <c r="H518" i="2"/>
  <c r="E535" i="2"/>
  <c r="H534" i="2"/>
  <c r="E551" i="2"/>
  <c r="H550" i="2"/>
  <c r="E567" i="2"/>
  <c r="H566" i="2"/>
  <c r="H591" i="2"/>
  <c r="E592" i="2"/>
  <c r="E620" i="2"/>
  <c r="H619" i="2"/>
  <c r="H629" i="2"/>
  <c r="E630" i="2"/>
  <c r="E655" i="2"/>
  <c r="H654" i="2"/>
  <c r="E849" i="2"/>
  <c r="H848" i="2"/>
  <c r="E873" i="2"/>
  <c r="H872" i="2"/>
  <c r="H527" i="2"/>
  <c r="E528" i="2"/>
  <c r="H543" i="2"/>
  <c r="E544" i="2"/>
  <c r="H559" i="2"/>
  <c r="E560" i="2"/>
  <c r="H575" i="2"/>
  <c r="E576" i="2"/>
  <c r="E603" i="2"/>
  <c r="H602" i="2"/>
  <c r="E642" i="2"/>
  <c r="H641" i="2"/>
  <c r="E745" i="2"/>
  <c r="H744" i="2"/>
  <c r="H845" i="2"/>
  <c r="E846" i="2"/>
  <c r="H811" i="2"/>
  <c r="E812" i="2"/>
  <c r="H516" i="2"/>
  <c r="H519" i="2"/>
  <c r="E520" i="2"/>
  <c r="H607" i="2"/>
  <c r="E608" i="2"/>
  <c r="H621" i="2"/>
  <c r="E622" i="2"/>
  <c r="H631" i="2"/>
  <c r="E632" i="2"/>
  <c r="E647" i="2"/>
  <c r="H723" i="2"/>
  <c r="E724" i="2"/>
  <c r="E463" i="2"/>
  <c r="H462" i="2"/>
  <c r="E479" i="2"/>
  <c r="H478" i="2"/>
  <c r="E495" i="2"/>
  <c r="H494" i="2"/>
  <c r="E511" i="2"/>
  <c r="H510" i="2"/>
  <c r="H525" i="2"/>
  <c r="E529" i="2"/>
  <c r="H528" i="2"/>
  <c r="H541" i="2"/>
  <c r="E545" i="2"/>
  <c r="H544" i="2"/>
  <c r="H557" i="2"/>
  <c r="E561" i="2"/>
  <c r="H560" i="2"/>
  <c r="H573" i="2"/>
  <c r="E577" i="2"/>
  <c r="H576" i="2"/>
  <c r="E605" i="2"/>
  <c r="H604" i="2"/>
  <c r="E618" i="2"/>
  <c r="H617" i="2"/>
  <c r="E635" i="2"/>
  <c r="H634" i="2"/>
  <c r="E657" i="2"/>
  <c r="H656" i="2"/>
  <c r="E809" i="2"/>
  <c r="H808" i="2"/>
  <c r="H583" i="2"/>
  <c r="E584" i="2"/>
  <c r="E628" i="2"/>
  <c r="H627" i="2"/>
  <c r="E676" i="2"/>
  <c r="H675" i="2"/>
  <c r="E697" i="2"/>
  <c r="H696" i="2"/>
  <c r="E761" i="2"/>
  <c r="H760" i="2"/>
  <c r="H867" i="2"/>
  <c r="E868" i="2"/>
  <c r="H896" i="2"/>
  <c r="E897" i="2"/>
  <c r="E524" i="2"/>
  <c r="H523" i="2"/>
  <c r="E540" i="2"/>
  <c r="H539" i="2"/>
  <c r="E556" i="2"/>
  <c r="H555" i="2"/>
  <c r="E572" i="2"/>
  <c r="H571" i="2"/>
  <c r="E596" i="2"/>
  <c r="H595" i="2"/>
  <c r="H605" i="2"/>
  <c r="E606" i="2"/>
  <c r="H615" i="2"/>
  <c r="E616" i="2"/>
  <c r="E626" i="2"/>
  <c r="H625" i="2"/>
  <c r="H637" i="2"/>
  <c r="E638" i="2"/>
  <c r="H650" i="2"/>
  <c r="E651" i="2"/>
  <c r="E684" i="2"/>
  <c r="E833" i="2"/>
  <c r="H832" i="2"/>
  <c r="E688" i="2"/>
  <c r="H687" i="2"/>
  <c r="E713" i="2"/>
  <c r="H712" i="2"/>
  <c r="E777" i="2"/>
  <c r="H776" i="2"/>
  <c r="H833" i="2"/>
  <c r="E834" i="2"/>
  <c r="E870" i="2"/>
  <c r="H869" i="2"/>
  <c r="H535" i="2"/>
  <c r="E536" i="2"/>
  <c r="H551" i="2"/>
  <c r="E552" i="2"/>
  <c r="H567" i="2"/>
  <c r="E568" i="2"/>
  <c r="E588" i="2"/>
  <c r="H587" i="2"/>
  <c r="E602" i="2"/>
  <c r="H601" i="2"/>
  <c r="H613" i="2"/>
  <c r="E614" i="2"/>
  <c r="H623" i="2"/>
  <c r="E624" i="2"/>
  <c r="E634" i="2"/>
  <c r="H633" i="2"/>
  <c r="H645" i="2"/>
  <c r="E646" i="2"/>
  <c r="H658" i="2"/>
  <c r="E659" i="2"/>
  <c r="E695" i="2"/>
  <c r="H694" i="2"/>
  <c r="H703" i="2"/>
  <c r="H767" i="2"/>
  <c r="H840" i="2"/>
  <c r="H599" i="2"/>
  <c r="E600" i="2"/>
  <c r="E601" i="2"/>
  <c r="E612" i="2"/>
  <c r="H611" i="2"/>
  <c r="E633" i="2"/>
  <c r="E644" i="2"/>
  <c r="H643" i="2"/>
  <c r="H651" i="2"/>
  <c r="H679" i="2"/>
  <c r="E729" i="2"/>
  <c r="H728" i="2"/>
  <c r="E793" i="2"/>
  <c r="H792" i="2"/>
  <c r="E671" i="2"/>
  <c r="H670" i="2"/>
  <c r="E716" i="2"/>
  <c r="E756" i="2"/>
  <c r="E780" i="2"/>
  <c r="H852" i="2"/>
  <c r="E853" i="2"/>
  <c r="H909" i="2"/>
  <c r="E910" i="2"/>
  <c r="H919" i="2"/>
  <c r="E920" i="2"/>
  <c r="E663" i="2"/>
  <c r="H662" i="2"/>
  <c r="H666" i="2"/>
  <c r="E667" i="2"/>
  <c r="E677" i="2"/>
  <c r="H692" i="2"/>
  <c r="E705" i="2"/>
  <c r="E711" i="2"/>
  <c r="H710" i="2"/>
  <c r="E721" i="2"/>
  <c r="E727" i="2"/>
  <c r="H726" i="2"/>
  <c r="E737" i="2"/>
  <c r="E743" i="2"/>
  <c r="H742" i="2"/>
  <c r="E753" i="2"/>
  <c r="E759" i="2"/>
  <c r="H758" i="2"/>
  <c r="E769" i="2"/>
  <c r="E775" i="2"/>
  <c r="H774" i="2"/>
  <c r="E785" i="2"/>
  <c r="E791" i="2"/>
  <c r="H790" i="2"/>
  <c r="E801" i="2"/>
  <c r="E807" i="2"/>
  <c r="H806" i="2"/>
  <c r="E819" i="2"/>
  <c r="H818" i="2"/>
  <c r="H825" i="2"/>
  <c r="E858" i="2"/>
  <c r="H857" i="2"/>
  <c r="E888" i="2"/>
  <c r="H887" i="2"/>
  <c r="H674" i="2"/>
  <c r="E675" i="2"/>
  <c r="H706" i="2"/>
  <c r="E707" i="2"/>
  <c r="H722" i="2"/>
  <c r="E723" i="2"/>
  <c r="H738" i="2"/>
  <c r="E739" i="2"/>
  <c r="H754" i="2"/>
  <c r="E755" i="2"/>
  <c r="H770" i="2"/>
  <c r="E771" i="2"/>
  <c r="H786" i="2"/>
  <c r="E787" i="2"/>
  <c r="H802" i="2"/>
  <c r="E803" i="2"/>
  <c r="E822" i="2"/>
  <c r="H821" i="2"/>
  <c r="H826" i="2"/>
  <c r="E827" i="2"/>
  <c r="E835" i="2"/>
  <c r="H834" i="2"/>
  <c r="H903" i="2"/>
  <c r="E904" i="2"/>
  <c r="H649" i="2"/>
  <c r="E650" i="2"/>
  <c r="E654" i="2"/>
  <c r="H653" i="2"/>
  <c r="H657" i="2"/>
  <c r="E658" i="2"/>
  <c r="E679" i="2"/>
  <c r="H678" i="2"/>
  <c r="H829" i="2"/>
  <c r="E830" i="2"/>
  <c r="H893" i="2"/>
  <c r="E894" i="2"/>
  <c r="H665" i="2"/>
  <c r="E666" i="2"/>
  <c r="H682" i="2"/>
  <c r="E683" i="2"/>
  <c r="E703" i="2"/>
  <c r="H702" i="2"/>
  <c r="E719" i="2"/>
  <c r="H718" i="2"/>
  <c r="E735" i="2"/>
  <c r="H734" i="2"/>
  <c r="E751" i="2"/>
  <c r="H750" i="2"/>
  <c r="E767" i="2"/>
  <c r="H766" i="2"/>
  <c r="E783" i="2"/>
  <c r="H782" i="2"/>
  <c r="E799" i="2"/>
  <c r="H798" i="2"/>
  <c r="E815" i="2"/>
  <c r="H814" i="2"/>
  <c r="H816" i="2"/>
  <c r="H827" i="2"/>
  <c r="E828" i="2"/>
  <c r="E838" i="2"/>
  <c r="H837" i="2"/>
  <c r="H842" i="2"/>
  <c r="E843" i="2"/>
  <c r="E851" i="2"/>
  <c r="H850" i="2"/>
  <c r="E863" i="2"/>
  <c r="H862" i="2"/>
  <c r="E880" i="2"/>
  <c r="H879" i="2"/>
  <c r="H690" i="2"/>
  <c r="E691" i="2"/>
  <c r="H698" i="2"/>
  <c r="E699" i="2"/>
  <c r="H714" i="2"/>
  <c r="E715" i="2"/>
  <c r="H730" i="2"/>
  <c r="E731" i="2"/>
  <c r="H746" i="2"/>
  <c r="E747" i="2"/>
  <c r="H762" i="2"/>
  <c r="E763" i="2"/>
  <c r="H778" i="2"/>
  <c r="E779" i="2"/>
  <c r="H794" i="2"/>
  <c r="E795" i="2"/>
  <c r="H810" i="2"/>
  <c r="E811" i="2"/>
  <c r="H843" i="2"/>
  <c r="E844" i="2"/>
  <c r="H868" i="2"/>
  <c r="E869" i="2"/>
  <c r="H873" i="2"/>
  <c r="E874" i="2"/>
  <c r="H880" i="2"/>
  <c r="E881" i="2"/>
  <c r="E862" i="2"/>
  <c r="H865" i="2"/>
  <c r="E867" i="2"/>
  <c r="E891" i="2"/>
  <c r="H890" i="2"/>
  <c r="E893" i="2"/>
  <c r="E990" i="2"/>
  <c r="H989" i="2"/>
  <c r="H1016" i="2"/>
  <c r="E1017" i="2"/>
  <c r="E1036" i="2"/>
  <c r="H1035" i="2"/>
  <c r="H661" i="2"/>
  <c r="H669" i="2"/>
  <c r="E674" i="2"/>
  <c r="H677" i="2"/>
  <c r="E682" i="2"/>
  <c r="H685" i="2"/>
  <c r="E690" i="2"/>
  <c r="H693" i="2"/>
  <c r="E698" i="2"/>
  <c r="H701" i="2"/>
  <c r="E706" i="2"/>
  <c r="H709" i="2"/>
  <c r="E714" i="2"/>
  <c r="H717" i="2"/>
  <c r="E722" i="2"/>
  <c r="H725" i="2"/>
  <c r="E730" i="2"/>
  <c r="H733" i="2"/>
  <c r="E738" i="2"/>
  <c r="H741" i="2"/>
  <c r="E746" i="2"/>
  <c r="H749" i="2"/>
  <c r="E754" i="2"/>
  <c r="H757" i="2"/>
  <c r="E762" i="2"/>
  <c r="H765" i="2"/>
  <c r="E770" i="2"/>
  <c r="H773" i="2"/>
  <c r="E778" i="2"/>
  <c r="H781" i="2"/>
  <c r="E786" i="2"/>
  <c r="H789" i="2"/>
  <c r="E794" i="2"/>
  <c r="H797" i="2"/>
  <c r="E802" i="2"/>
  <c r="H805" i="2"/>
  <c r="E810" i="2"/>
  <c r="H813" i="2"/>
  <c r="E824" i="2"/>
  <c r="H823" i="2"/>
  <c r="E840" i="2"/>
  <c r="H839" i="2"/>
  <c r="H859" i="2"/>
  <c r="E860" i="2"/>
  <c r="E882" i="2"/>
  <c r="H881" i="2"/>
  <c r="E898" i="2"/>
  <c r="H897" i="2"/>
  <c r="H910" i="2"/>
  <c r="E911" i="2"/>
  <c r="H922" i="2"/>
  <c r="E923" i="2"/>
  <c r="E933" i="2"/>
  <c r="H932" i="2"/>
  <c r="E943" i="2"/>
  <c r="H942" i="2"/>
  <c r="H974" i="2"/>
  <c r="E975" i="2"/>
  <c r="H1031" i="2"/>
  <c r="E1032" i="2"/>
  <c r="E872" i="2"/>
  <c r="H871" i="2"/>
  <c r="H878" i="2"/>
  <c r="E879" i="2"/>
  <c r="E892" i="2"/>
  <c r="H891" i="2"/>
  <c r="H894" i="2"/>
  <c r="E895" i="2"/>
  <c r="H901" i="2"/>
  <c r="E902" i="2"/>
  <c r="E915" i="2"/>
  <c r="H914" i="2"/>
  <c r="E930" i="2"/>
  <c r="H929" i="2"/>
  <c r="H960" i="2"/>
  <c r="E961" i="2"/>
  <c r="H1149" i="2"/>
  <c r="E1150" i="2"/>
  <c r="H819" i="2"/>
  <c r="E820" i="2"/>
  <c r="H835" i="2"/>
  <c r="E836" i="2"/>
  <c r="H851" i="2"/>
  <c r="E852" i="2"/>
  <c r="E861" i="2"/>
  <c r="H885" i="2"/>
  <c r="E886" i="2"/>
  <c r="E906" i="2"/>
  <c r="H905" i="2"/>
  <c r="E916" i="2"/>
  <c r="H915" i="2"/>
  <c r="E941" i="2"/>
  <c r="H940" i="2"/>
  <c r="E1114" i="2"/>
  <c r="H1113" i="2"/>
  <c r="E864" i="2"/>
  <c r="H863" i="2"/>
  <c r="H864" i="2"/>
  <c r="H876" i="2"/>
  <c r="E883" i="2"/>
  <c r="H882" i="2"/>
  <c r="E885" i="2"/>
  <c r="E899" i="2"/>
  <c r="H898" i="2"/>
  <c r="E905" i="2"/>
  <c r="H937" i="2"/>
  <c r="E938" i="2"/>
  <c r="H1106" i="2"/>
  <c r="E1107" i="2"/>
  <c r="E832" i="2"/>
  <c r="H831" i="2"/>
  <c r="E848" i="2"/>
  <c r="H847" i="2"/>
  <c r="H875" i="2"/>
  <c r="E876" i="2"/>
  <c r="E890" i="2"/>
  <c r="H889" i="2"/>
  <c r="E907" i="2"/>
  <c r="H906" i="2"/>
  <c r="E944" i="2"/>
  <c r="H984" i="2"/>
  <c r="E985" i="2"/>
  <c r="E856" i="2"/>
  <c r="H855" i="2"/>
  <c r="E884" i="2"/>
  <c r="H883" i="2"/>
  <c r="H886" i="2"/>
  <c r="E887" i="2"/>
  <c r="E900" i="2"/>
  <c r="H899" i="2"/>
  <c r="E935" i="2"/>
  <c r="H934" i="2"/>
  <c r="H902" i="2"/>
  <c r="E903" i="2"/>
  <c r="E946" i="2"/>
  <c r="H945" i="2"/>
  <c r="E951" i="2"/>
  <c r="H950" i="2"/>
  <c r="H1032" i="2"/>
  <c r="E1033" i="2"/>
  <c r="H1036" i="2"/>
  <c r="E1037" i="2"/>
  <c r="H1050" i="2"/>
  <c r="E1051" i="2"/>
  <c r="E912" i="2"/>
  <c r="H917" i="2"/>
  <c r="E918" i="2"/>
  <c r="H920" i="2"/>
  <c r="E921" i="2"/>
  <c r="E945" i="2"/>
  <c r="H953" i="2"/>
  <c r="E954" i="2"/>
  <c r="E959" i="2"/>
  <c r="H958" i="2"/>
  <c r="H966" i="2"/>
  <c r="E967" i="2"/>
  <c r="E997" i="2"/>
  <c r="H996" i="2"/>
  <c r="E1000" i="2"/>
  <c r="H1057" i="2"/>
  <c r="E1058" i="2"/>
  <c r="E962" i="2"/>
  <c r="H961" i="2"/>
  <c r="E973" i="2"/>
  <c r="H972" i="2"/>
  <c r="H976" i="2"/>
  <c r="E977" i="2"/>
  <c r="E1011" i="2"/>
  <c r="H1010" i="2"/>
  <c r="E1115" i="2"/>
  <c r="H1114" i="2"/>
  <c r="H1219" i="2"/>
  <c r="E1220" i="2"/>
  <c r="E914" i="2"/>
  <c r="H913" i="2"/>
  <c r="H936" i="2"/>
  <c r="E937" i="2"/>
  <c r="H956" i="2"/>
  <c r="H991" i="2"/>
  <c r="E992" i="2"/>
  <c r="E998" i="2"/>
  <c r="H997" i="2"/>
  <c r="H1007" i="2"/>
  <c r="E1008" i="2"/>
  <c r="H1023" i="2"/>
  <c r="E1024" i="2"/>
  <c r="E1027" i="2"/>
  <c r="H1026" i="2"/>
  <c r="H1066" i="2"/>
  <c r="E1067" i="2"/>
  <c r="H1073" i="2"/>
  <c r="E1074" i="2"/>
  <c r="H1081" i="2"/>
  <c r="E1082" i="2"/>
  <c r="E1157" i="2"/>
  <c r="H1156" i="2"/>
  <c r="H1211" i="2"/>
  <c r="E1212" i="2"/>
  <c r="H877" i="2"/>
  <c r="E878" i="2"/>
  <c r="H918" i="2"/>
  <c r="E919" i="2"/>
  <c r="E963" i="2"/>
  <c r="H962" i="2"/>
  <c r="E987" i="2"/>
  <c r="H986" i="2"/>
  <c r="H998" i="2"/>
  <c r="E999" i="2"/>
  <c r="E1001" i="2"/>
  <c r="H1143" i="2"/>
  <c r="E1144" i="2"/>
  <c r="H921" i="2"/>
  <c r="E922" i="2"/>
  <c r="E927" i="2"/>
  <c r="H926" i="2"/>
  <c r="E939" i="2"/>
  <c r="H952" i="2"/>
  <c r="E953" i="2"/>
  <c r="H992" i="2"/>
  <c r="E993" i="2"/>
  <c r="H1008" i="2"/>
  <c r="E1009" i="2"/>
  <c r="H1014" i="2"/>
  <c r="E1015" i="2"/>
  <c r="E979" i="2"/>
  <c r="H978" i="2"/>
  <c r="H983" i="2"/>
  <c r="E984" i="2"/>
  <c r="H1015" i="2"/>
  <c r="E1016" i="2"/>
  <c r="H1030" i="2"/>
  <c r="E1031" i="2"/>
  <c r="H1090" i="2"/>
  <c r="E1091" i="2"/>
  <c r="E974" i="2"/>
  <c r="H982" i="2"/>
  <c r="E983" i="2"/>
  <c r="E995" i="2"/>
  <c r="H994" i="2"/>
  <c r="E1014" i="2"/>
  <c r="E1030" i="2"/>
  <c r="H1082" i="2"/>
  <c r="E1083" i="2"/>
  <c r="H1157" i="2"/>
  <c r="E1158" i="2"/>
  <c r="H1186" i="2"/>
  <c r="E1187" i="2"/>
  <c r="H990" i="2"/>
  <c r="E991" i="2"/>
  <c r="E1003" i="2"/>
  <c r="H1002" i="2"/>
  <c r="H1098" i="2"/>
  <c r="E1099" i="2"/>
  <c r="E1109" i="2"/>
  <c r="H1108" i="2"/>
  <c r="E1122" i="2"/>
  <c r="H1121" i="2"/>
  <c r="H1199" i="2"/>
  <c r="E1200" i="2"/>
  <c r="H1006" i="2"/>
  <c r="E1007" i="2"/>
  <c r="E1019" i="2"/>
  <c r="H1018" i="2"/>
  <c r="H1022" i="2"/>
  <c r="E1023" i="2"/>
  <c r="H1034" i="2"/>
  <c r="E1035" i="2"/>
  <c r="H1058" i="2"/>
  <c r="E1059" i="2"/>
  <c r="H1089" i="2"/>
  <c r="E1090" i="2"/>
  <c r="H1118" i="2"/>
  <c r="E1119" i="2"/>
  <c r="E1173" i="2"/>
  <c r="H1172" i="2"/>
  <c r="D1177" i="2"/>
  <c r="E971" i="2"/>
  <c r="H970" i="2"/>
  <c r="H1004" i="2"/>
  <c r="E1025" i="2"/>
  <c r="H1074" i="2"/>
  <c r="E1075" i="2"/>
  <c r="H1128" i="2"/>
  <c r="E1129" i="2"/>
  <c r="H1133" i="2"/>
  <c r="E1134" i="2"/>
  <c r="H1142" i="2"/>
  <c r="E1143" i="2"/>
  <c r="E1052" i="2"/>
  <c r="H1051" i="2"/>
  <c r="E1068" i="2"/>
  <c r="H1067" i="2"/>
  <c r="E1084" i="2"/>
  <c r="H1083" i="2"/>
  <c r="E1100" i="2"/>
  <c r="H1099" i="2"/>
  <c r="H1103" i="2"/>
  <c r="E1104" i="2"/>
  <c r="H1162" i="2"/>
  <c r="E1163" i="2"/>
  <c r="E1175" i="2"/>
  <c r="H1174" i="2"/>
  <c r="E1228" i="2"/>
  <c r="H1227" i="2"/>
  <c r="D1230" i="2"/>
  <c r="H1048" i="2"/>
  <c r="E1053" i="2"/>
  <c r="H1064" i="2"/>
  <c r="E1069" i="2"/>
  <c r="H1080" i="2"/>
  <c r="E1085" i="2"/>
  <c r="H1096" i="2"/>
  <c r="H1109" i="2"/>
  <c r="E1110" i="2"/>
  <c r="E1130" i="2"/>
  <c r="H1129" i="2"/>
  <c r="H1136" i="2"/>
  <c r="E1137" i="2"/>
  <c r="H1150" i="2"/>
  <c r="E1151" i="2"/>
  <c r="E1176" i="2"/>
  <c r="H1175" i="2"/>
  <c r="H1247" i="2"/>
  <c r="E1248" i="2"/>
  <c r="H1040" i="2"/>
  <c r="H1126" i="2"/>
  <c r="E1127" i="2"/>
  <c r="H1159" i="2"/>
  <c r="E1160" i="2"/>
  <c r="E1196" i="2"/>
  <c r="H1195" i="2"/>
  <c r="H1239" i="2"/>
  <c r="E1240" i="2"/>
  <c r="E1044" i="2"/>
  <c r="H1043" i="2"/>
  <c r="E1060" i="2"/>
  <c r="H1059" i="2"/>
  <c r="E1076" i="2"/>
  <c r="H1075" i="2"/>
  <c r="E1092" i="2"/>
  <c r="H1091" i="2"/>
  <c r="E1126" i="2"/>
  <c r="E1139" i="2"/>
  <c r="H1138" i="2"/>
  <c r="H1171" i="2"/>
  <c r="E1172" i="2"/>
  <c r="E1192" i="2"/>
  <c r="E1201" i="2"/>
  <c r="H1200" i="2"/>
  <c r="H1204" i="2"/>
  <c r="E1205" i="2"/>
  <c r="H1217" i="2"/>
  <c r="E1218" i="2"/>
  <c r="E1045" i="2"/>
  <c r="E1061" i="2"/>
  <c r="E1077" i="2"/>
  <c r="E1093" i="2"/>
  <c r="E1106" i="2"/>
  <c r="H1105" i="2"/>
  <c r="E1190" i="2"/>
  <c r="H1189" i="2"/>
  <c r="H1127" i="2"/>
  <c r="E1128" i="2"/>
  <c r="H1169" i="2"/>
  <c r="E1170" i="2"/>
  <c r="H1202" i="2"/>
  <c r="E1203" i="2"/>
  <c r="H1218" i="2"/>
  <c r="E1219" i="2"/>
  <c r="E1040" i="2"/>
  <c r="E1048" i="2"/>
  <c r="E1056" i="2"/>
  <c r="E1064" i="2"/>
  <c r="E1072" i="2"/>
  <c r="E1080" i="2"/>
  <c r="E1088" i="2"/>
  <c r="E1096" i="2"/>
  <c r="H1151" i="2"/>
  <c r="E1152" i="2"/>
  <c r="H1160" i="2"/>
  <c r="H1183" i="2"/>
  <c r="E1232" i="2"/>
  <c r="H1231" i="2"/>
  <c r="D1117" i="2"/>
  <c r="H1122" i="2"/>
  <c r="H1148" i="2"/>
  <c r="H1170" i="2"/>
  <c r="E1171" i="2"/>
  <c r="E1180" i="2"/>
  <c r="H1179" i="2"/>
  <c r="H1210" i="2"/>
  <c r="E1211" i="2"/>
  <c r="H1215" i="2"/>
  <c r="E1223" i="2"/>
  <c r="H1222" i="2"/>
  <c r="H1241" i="2"/>
  <c r="E1242" i="2"/>
  <c r="H1135" i="2"/>
  <c r="E1136" i="2"/>
  <c r="H1146" i="2"/>
  <c r="H1153" i="2"/>
  <c r="H1187" i="2"/>
  <c r="H1242" i="2"/>
  <c r="E1243" i="2"/>
  <c r="H1256" i="2"/>
  <c r="E1257" i="2"/>
  <c r="E1121" i="2"/>
  <c r="H1130" i="2"/>
  <c r="H1137" i="2"/>
  <c r="E1142" i="2"/>
  <c r="E1159" i="2"/>
  <c r="H1194" i="2"/>
  <c r="E1195" i="2"/>
  <c r="E1197" i="2"/>
  <c r="E1244" i="2"/>
  <c r="H1243" i="2"/>
  <c r="H1123" i="2"/>
  <c r="H1131" i="2"/>
  <c r="H1139" i="2"/>
  <c r="H1147" i="2"/>
  <c r="H1155" i="2"/>
  <c r="H1198" i="2"/>
  <c r="H1225" i="2"/>
  <c r="E1226" i="2"/>
  <c r="E1233" i="2"/>
  <c r="H1246" i="2"/>
  <c r="E1251" i="2"/>
  <c r="H1161" i="2"/>
  <c r="E1162" i="2"/>
  <c r="H1182" i="2"/>
  <c r="H1201" i="2"/>
  <c r="E1202" i="2"/>
  <c r="H1235" i="2"/>
  <c r="E1241" i="2"/>
  <c r="E1256" i="2"/>
  <c r="E1259" i="2"/>
  <c r="H1265" i="2"/>
  <c r="E1266" i="2"/>
  <c r="E1174" i="2"/>
  <c r="H1173" i="2"/>
  <c r="H1193" i="2"/>
  <c r="E1194" i="2"/>
  <c r="H1257" i="2"/>
  <c r="E1258" i="2"/>
  <c r="H1254" i="2"/>
  <c r="E1166" i="2"/>
  <c r="H1165" i="2"/>
  <c r="H1166" i="2"/>
  <c r="H1185" i="2"/>
  <c r="E1186" i="2"/>
  <c r="H1214" i="2"/>
  <c r="H1262" i="2"/>
  <c r="H1233" i="2"/>
  <c r="E1234" i="2"/>
  <c r="H1249" i="2"/>
  <c r="E1250" i="2"/>
  <c r="H1263" i="2"/>
  <c r="E1264" i="2"/>
  <c r="H1181" i="2"/>
  <c r="H1197" i="2"/>
  <c r="H1205" i="2"/>
  <c r="H1213" i="2"/>
  <c r="H1221" i="2"/>
  <c r="H1229" i="2"/>
  <c r="H1237" i="2"/>
  <c r="H1245" i="2"/>
  <c r="H1253" i="2"/>
  <c r="H1261" i="2"/>
  <c r="H1269" i="2"/>
  <c r="E1265" i="2"/>
  <c r="E1272" i="2"/>
  <c r="G17" i="7" l="1"/>
  <c r="I17" i="7"/>
  <c r="H17" i="7"/>
  <c r="F18" i="7"/>
  <c r="F19" i="7" s="1"/>
  <c r="H18" i="7"/>
  <c r="H15" i="4"/>
  <c r="F17" i="4"/>
  <c r="F18" i="4" s="1"/>
  <c r="G16" i="4"/>
  <c r="I16" i="4"/>
  <c r="F16" i="3"/>
  <c r="G16" i="3" s="1"/>
  <c r="C16" i="3" s="1"/>
  <c r="I15" i="3"/>
  <c r="F17" i="1"/>
  <c r="G17" i="1" s="1"/>
  <c r="G16" i="1"/>
  <c r="I16" i="1"/>
  <c r="E1231" i="2"/>
  <c r="H1230" i="2"/>
  <c r="H221" i="2"/>
  <c r="E222" i="2"/>
  <c r="H1117" i="2"/>
  <c r="E1118" i="2"/>
  <c r="I16" i="2"/>
  <c r="G16" i="2"/>
  <c r="H1177" i="2"/>
  <c r="E1178" i="2"/>
  <c r="F17" i="2"/>
  <c r="F20" i="7" l="1"/>
  <c r="G19" i="7"/>
  <c r="I19" i="7"/>
  <c r="G18" i="7"/>
  <c r="I18" i="7"/>
  <c r="I17" i="4"/>
  <c r="G17" i="4"/>
  <c r="F19" i="4"/>
  <c r="G18" i="4"/>
  <c r="I18" i="4"/>
  <c r="J16" i="3"/>
  <c r="D16" i="3"/>
  <c r="E16" i="3" s="1"/>
  <c r="H16" i="3" s="1"/>
  <c r="F18" i="1"/>
  <c r="F19" i="1" s="1"/>
  <c r="I17" i="1"/>
  <c r="I17" i="2"/>
  <c r="G17" i="2"/>
  <c r="F18" i="2"/>
  <c r="F21" i="7" l="1"/>
  <c r="G20" i="7"/>
  <c r="I20" i="7"/>
  <c r="F20" i="4"/>
  <c r="I20" i="4" s="1"/>
  <c r="G19" i="4"/>
  <c r="I19" i="4"/>
  <c r="F17" i="3"/>
  <c r="G17" i="3" s="1"/>
  <c r="C17" i="3" s="1"/>
  <c r="I16" i="3"/>
  <c r="I18" i="1"/>
  <c r="G18" i="1"/>
  <c r="F20" i="1"/>
  <c r="G19" i="1"/>
  <c r="I19" i="1"/>
  <c r="I18" i="2"/>
  <c r="G18" i="2"/>
  <c r="F19" i="2"/>
  <c r="F22" i="7" l="1"/>
  <c r="G21" i="7"/>
  <c r="I21" i="7"/>
  <c r="F21" i="4"/>
  <c r="I21" i="4" s="1"/>
  <c r="G20" i="4"/>
  <c r="J17" i="3"/>
  <c r="D17" i="3"/>
  <c r="E17" i="3" s="1"/>
  <c r="H17" i="3" s="1"/>
  <c r="F21" i="1"/>
  <c r="G20" i="1"/>
  <c r="I20" i="1"/>
  <c r="G19" i="2"/>
  <c r="I19" i="2"/>
  <c r="F20" i="2"/>
  <c r="F23" i="7" l="1"/>
  <c r="G22" i="7"/>
  <c r="I22" i="7"/>
  <c r="F22" i="4"/>
  <c r="I22" i="4" s="1"/>
  <c r="G21" i="4"/>
  <c r="F18" i="3"/>
  <c r="G18" i="3" s="1"/>
  <c r="C18" i="3" s="1"/>
  <c r="I17" i="3"/>
  <c r="F22" i="1"/>
  <c r="G21" i="1"/>
  <c r="I21" i="1"/>
  <c r="G20" i="2"/>
  <c r="I20" i="2"/>
  <c r="F21" i="2"/>
  <c r="F24" i="7" l="1"/>
  <c r="G23" i="7"/>
  <c r="I23" i="7"/>
  <c r="F23" i="4"/>
  <c r="I23" i="4" s="1"/>
  <c r="G22" i="4"/>
  <c r="D18" i="3"/>
  <c r="E18" i="3" s="1"/>
  <c r="H18" i="3" s="1"/>
  <c r="J18" i="3"/>
  <c r="F23" i="1"/>
  <c r="G22" i="1"/>
  <c r="I22" i="1"/>
  <c r="I21" i="2"/>
  <c r="G21" i="2"/>
  <c r="F22" i="2"/>
  <c r="F25" i="7" l="1"/>
  <c r="G24" i="7"/>
  <c r="I24" i="7"/>
  <c r="F24" i="4"/>
  <c r="I24" i="4" s="1"/>
  <c r="G23" i="4"/>
  <c r="F19" i="3"/>
  <c r="G19" i="3" s="1"/>
  <c r="C19" i="3" s="1"/>
  <c r="I18" i="3"/>
  <c r="F24" i="1"/>
  <c r="G23" i="1"/>
  <c r="I23" i="1"/>
  <c r="I22" i="2"/>
  <c r="G22" i="2"/>
  <c r="F23" i="2"/>
  <c r="F26" i="7" l="1"/>
  <c r="G25" i="7"/>
  <c r="I25" i="7"/>
  <c r="F25" i="4"/>
  <c r="I25" i="4" s="1"/>
  <c r="G24" i="4"/>
  <c r="D19" i="3"/>
  <c r="E19" i="3" s="1"/>
  <c r="H19" i="3" s="1"/>
  <c r="J19" i="3"/>
  <c r="F25" i="1"/>
  <c r="G24" i="1"/>
  <c r="I24" i="1"/>
  <c r="I23" i="2"/>
  <c r="G23" i="2"/>
  <c r="F24" i="2"/>
  <c r="F27" i="7" l="1"/>
  <c r="G26" i="7"/>
  <c r="I26" i="7"/>
  <c r="F26" i="4"/>
  <c r="I26" i="4" s="1"/>
  <c r="G25" i="4"/>
  <c r="F20" i="3"/>
  <c r="G20" i="3" s="1"/>
  <c r="C20" i="3" s="1"/>
  <c r="I19" i="3"/>
  <c r="F26" i="1"/>
  <c r="G25" i="1"/>
  <c r="I25" i="1"/>
  <c r="I24" i="2"/>
  <c r="G24" i="2"/>
  <c r="F25" i="2"/>
  <c r="F28" i="7" l="1"/>
  <c r="G27" i="7"/>
  <c r="I27" i="7"/>
  <c r="F27" i="4"/>
  <c r="I27" i="4" s="1"/>
  <c r="G26" i="4"/>
  <c r="D20" i="3"/>
  <c r="E20" i="3" s="1"/>
  <c r="H20" i="3" s="1"/>
  <c r="J20" i="3"/>
  <c r="F27" i="1"/>
  <c r="G26" i="1"/>
  <c r="I26" i="1"/>
  <c r="I25" i="2"/>
  <c r="G25" i="2"/>
  <c r="F26" i="2"/>
  <c r="F29" i="7" l="1"/>
  <c r="G28" i="7"/>
  <c r="I28" i="7"/>
  <c r="F28" i="4"/>
  <c r="I28" i="4" s="1"/>
  <c r="G27" i="4"/>
  <c r="F21" i="3"/>
  <c r="G21" i="3" s="1"/>
  <c r="C21" i="3" s="1"/>
  <c r="I20" i="3"/>
  <c r="F28" i="1"/>
  <c r="G27" i="1"/>
  <c r="I27" i="1"/>
  <c r="I26" i="2"/>
  <c r="G26" i="2"/>
  <c r="F27" i="2"/>
  <c r="F30" i="7" l="1"/>
  <c r="G29" i="7"/>
  <c r="I29" i="7"/>
  <c r="F29" i="4"/>
  <c r="I29" i="4" s="1"/>
  <c r="G28" i="4"/>
  <c r="D21" i="3"/>
  <c r="E21" i="3" s="1"/>
  <c r="H21" i="3" s="1"/>
  <c r="J21" i="3"/>
  <c r="F29" i="1"/>
  <c r="G28" i="1"/>
  <c r="I28" i="1"/>
  <c r="G27" i="2"/>
  <c r="I27" i="2"/>
  <c r="F28" i="2"/>
  <c r="F31" i="7" l="1"/>
  <c r="G30" i="7"/>
  <c r="I30" i="7"/>
  <c r="F30" i="4"/>
  <c r="I30" i="4" s="1"/>
  <c r="G29" i="4"/>
  <c r="F22" i="3"/>
  <c r="G22" i="3" s="1"/>
  <c r="C22" i="3" s="1"/>
  <c r="I21" i="3"/>
  <c r="F30" i="1"/>
  <c r="G29" i="1"/>
  <c r="I29" i="1"/>
  <c r="G28" i="2"/>
  <c r="I28" i="2"/>
  <c r="F29" i="2"/>
  <c r="F32" i="7" l="1"/>
  <c r="G31" i="7"/>
  <c r="I31" i="7"/>
  <c r="F31" i="4"/>
  <c r="I31" i="4" s="1"/>
  <c r="G30" i="4"/>
  <c r="D22" i="3"/>
  <c r="E22" i="3" s="1"/>
  <c r="H22" i="3" s="1"/>
  <c r="J22" i="3"/>
  <c r="F31" i="1"/>
  <c r="G30" i="1"/>
  <c r="I30" i="1"/>
  <c r="I29" i="2"/>
  <c r="G29" i="2"/>
  <c r="F30" i="2"/>
  <c r="F33" i="7" l="1"/>
  <c r="G32" i="7"/>
  <c r="I32" i="7"/>
  <c r="F32" i="4"/>
  <c r="I32" i="4" s="1"/>
  <c r="G31" i="4"/>
  <c r="F23" i="3"/>
  <c r="G23" i="3" s="1"/>
  <c r="C23" i="3" s="1"/>
  <c r="I22" i="3"/>
  <c r="F32" i="1"/>
  <c r="G31" i="1"/>
  <c r="I31" i="1"/>
  <c r="I30" i="2"/>
  <c r="G30" i="2"/>
  <c r="F31" i="2"/>
  <c r="F34" i="7" l="1"/>
  <c r="G33" i="7"/>
  <c r="I33" i="7"/>
  <c r="F33" i="4"/>
  <c r="I33" i="4" s="1"/>
  <c r="G32" i="4"/>
  <c r="D23" i="3"/>
  <c r="E23" i="3" s="1"/>
  <c r="H23" i="3" s="1"/>
  <c r="J23" i="3"/>
  <c r="F33" i="1"/>
  <c r="G32" i="1"/>
  <c r="I32" i="1"/>
  <c r="I31" i="2"/>
  <c r="G31" i="2"/>
  <c r="F32" i="2"/>
  <c r="F35" i="7" l="1"/>
  <c r="G34" i="7"/>
  <c r="I34" i="7"/>
  <c r="F34" i="4"/>
  <c r="I34" i="4" s="1"/>
  <c r="G33" i="4"/>
  <c r="F24" i="3"/>
  <c r="G24" i="3" s="1"/>
  <c r="C24" i="3" s="1"/>
  <c r="I23" i="3"/>
  <c r="F34" i="1"/>
  <c r="G33" i="1"/>
  <c r="I33" i="1"/>
  <c r="I32" i="2"/>
  <c r="G32" i="2"/>
  <c r="F33" i="2"/>
  <c r="F36" i="7" l="1"/>
  <c r="G35" i="7"/>
  <c r="I35" i="7"/>
  <c r="F35" i="4"/>
  <c r="I35" i="4" s="1"/>
  <c r="G34" i="4"/>
  <c r="D24" i="3"/>
  <c r="E24" i="3" s="1"/>
  <c r="H24" i="3" s="1"/>
  <c r="J24" i="3"/>
  <c r="F35" i="1"/>
  <c r="G34" i="1"/>
  <c r="I34" i="1"/>
  <c r="I33" i="2"/>
  <c r="G33" i="2"/>
  <c r="F34" i="2"/>
  <c r="F37" i="7" l="1"/>
  <c r="G36" i="7"/>
  <c r="I36" i="7"/>
  <c r="F36" i="4"/>
  <c r="I36" i="4" s="1"/>
  <c r="G35" i="4"/>
  <c r="F25" i="3"/>
  <c r="G25" i="3" s="1"/>
  <c r="C25" i="3" s="1"/>
  <c r="I24" i="3"/>
  <c r="F36" i="1"/>
  <c r="G35" i="1"/>
  <c r="I35" i="1"/>
  <c r="I34" i="2"/>
  <c r="G34" i="2"/>
  <c r="F35" i="2"/>
  <c r="F38" i="7" l="1"/>
  <c r="G37" i="7"/>
  <c r="I37" i="7"/>
  <c r="F37" i="4"/>
  <c r="I37" i="4" s="1"/>
  <c r="G36" i="4"/>
  <c r="J25" i="3"/>
  <c r="D25" i="3"/>
  <c r="E25" i="3" s="1"/>
  <c r="F37" i="1"/>
  <c r="G36" i="1"/>
  <c r="I36" i="1"/>
  <c r="G35" i="2"/>
  <c r="I35" i="2"/>
  <c r="F36" i="2"/>
  <c r="F39" i="7" l="1"/>
  <c r="G38" i="7"/>
  <c r="I38" i="7"/>
  <c r="F38" i="4"/>
  <c r="I38" i="4" s="1"/>
  <c r="G37" i="4"/>
  <c r="F26" i="3"/>
  <c r="G26" i="3" s="1"/>
  <c r="C26" i="3" s="1"/>
  <c r="I25" i="3"/>
  <c r="H25" i="3"/>
  <c r="F38" i="1"/>
  <c r="G37" i="1"/>
  <c r="I37" i="1"/>
  <c r="G36" i="2"/>
  <c r="I36" i="2"/>
  <c r="F37" i="2"/>
  <c r="F40" i="7" l="1"/>
  <c r="G39" i="7"/>
  <c r="I39" i="7"/>
  <c r="F39" i="4"/>
  <c r="I39" i="4" s="1"/>
  <c r="G38" i="4"/>
  <c r="D26" i="3"/>
  <c r="E26" i="3" s="1"/>
  <c r="H26" i="3" s="1"/>
  <c r="J26" i="3"/>
  <c r="F39" i="1"/>
  <c r="G38" i="1"/>
  <c r="I38" i="1"/>
  <c r="I37" i="2"/>
  <c r="G37" i="2"/>
  <c r="F38" i="2"/>
  <c r="F41" i="7" l="1"/>
  <c r="G40" i="7"/>
  <c r="I40" i="7"/>
  <c r="F40" i="4"/>
  <c r="I40" i="4" s="1"/>
  <c r="G39" i="4"/>
  <c r="F27" i="3"/>
  <c r="G27" i="3" s="1"/>
  <c r="C27" i="3" s="1"/>
  <c r="I26" i="3"/>
  <c r="F40" i="1"/>
  <c r="G39" i="1"/>
  <c r="I39" i="1"/>
  <c r="I38" i="2"/>
  <c r="G38" i="2"/>
  <c r="F39" i="2"/>
  <c r="F42" i="7" l="1"/>
  <c r="G41" i="7"/>
  <c r="I41" i="7"/>
  <c r="F41" i="4"/>
  <c r="I41" i="4" s="1"/>
  <c r="G40" i="4"/>
  <c r="D27" i="3"/>
  <c r="E27" i="3" s="1"/>
  <c r="H27" i="3" s="1"/>
  <c r="J27" i="3"/>
  <c r="F41" i="1"/>
  <c r="G40" i="1"/>
  <c r="I40" i="1"/>
  <c r="I39" i="2"/>
  <c r="G39" i="2"/>
  <c r="F40" i="2"/>
  <c r="F43" i="7" l="1"/>
  <c r="G42" i="7"/>
  <c r="I42" i="7"/>
  <c r="F42" i="4"/>
  <c r="I42" i="4" s="1"/>
  <c r="G41" i="4"/>
  <c r="F28" i="3"/>
  <c r="G28" i="3" s="1"/>
  <c r="C28" i="3" s="1"/>
  <c r="I27" i="3"/>
  <c r="F42" i="1"/>
  <c r="G41" i="1"/>
  <c r="I41" i="1"/>
  <c r="I40" i="2"/>
  <c r="G40" i="2"/>
  <c r="F41" i="2"/>
  <c r="F44" i="7" l="1"/>
  <c r="G43" i="7"/>
  <c r="I43" i="7"/>
  <c r="F43" i="4"/>
  <c r="I43" i="4" s="1"/>
  <c r="G42" i="4"/>
  <c r="J28" i="3"/>
  <c r="D28" i="3"/>
  <c r="E28" i="3" s="1"/>
  <c r="F43" i="1"/>
  <c r="G42" i="1"/>
  <c r="I42" i="1"/>
  <c r="I41" i="2"/>
  <c r="G41" i="2"/>
  <c r="F42" i="2"/>
  <c r="F45" i="7" l="1"/>
  <c r="G44" i="7"/>
  <c r="I44" i="7"/>
  <c r="F44" i="4"/>
  <c r="I44" i="4" s="1"/>
  <c r="G43" i="4"/>
  <c r="F29" i="3"/>
  <c r="G29" i="3" s="1"/>
  <c r="C29" i="3" s="1"/>
  <c r="I28" i="3"/>
  <c r="H28" i="3"/>
  <c r="F44" i="1"/>
  <c r="G43" i="1"/>
  <c r="I43" i="1"/>
  <c r="I42" i="2"/>
  <c r="G42" i="2"/>
  <c r="F43" i="2"/>
  <c r="F46" i="7" l="1"/>
  <c r="G45" i="7"/>
  <c r="I45" i="7"/>
  <c r="F45" i="4"/>
  <c r="I45" i="4" s="1"/>
  <c r="G44" i="4"/>
  <c r="J29" i="3"/>
  <c r="D29" i="3"/>
  <c r="E29" i="3" s="1"/>
  <c r="H29" i="3" s="1"/>
  <c r="F45" i="1"/>
  <c r="G44" i="1"/>
  <c r="I44" i="1"/>
  <c r="G43" i="2"/>
  <c r="I43" i="2"/>
  <c r="F44" i="2"/>
  <c r="F47" i="7" l="1"/>
  <c r="G46" i="7"/>
  <c r="I46" i="7"/>
  <c r="F46" i="4"/>
  <c r="I46" i="4" s="1"/>
  <c r="G45" i="4"/>
  <c r="F30" i="3"/>
  <c r="G30" i="3" s="1"/>
  <c r="C30" i="3" s="1"/>
  <c r="I29" i="3"/>
  <c r="F46" i="1"/>
  <c r="G45" i="1"/>
  <c r="I45" i="1"/>
  <c r="G44" i="2"/>
  <c r="I44" i="2"/>
  <c r="F45" i="2"/>
  <c r="F48" i="7" l="1"/>
  <c r="G47" i="7"/>
  <c r="I47" i="7"/>
  <c r="F47" i="4"/>
  <c r="I47" i="4" s="1"/>
  <c r="G46" i="4"/>
  <c r="J30" i="3"/>
  <c r="D30" i="3"/>
  <c r="E30" i="3" s="1"/>
  <c r="F47" i="1"/>
  <c r="G46" i="1"/>
  <c r="I46" i="1"/>
  <c r="I45" i="2"/>
  <c r="G45" i="2"/>
  <c r="F46" i="2"/>
  <c r="F49" i="7" l="1"/>
  <c r="G48" i="7"/>
  <c r="I48" i="7"/>
  <c r="F48" i="4"/>
  <c r="I48" i="4" s="1"/>
  <c r="G47" i="4"/>
  <c r="F31" i="3"/>
  <c r="G31" i="3" s="1"/>
  <c r="C31" i="3" s="1"/>
  <c r="I30" i="3"/>
  <c r="H30" i="3"/>
  <c r="F48" i="1"/>
  <c r="G47" i="1"/>
  <c r="I47" i="1"/>
  <c r="I46" i="2"/>
  <c r="G46" i="2"/>
  <c r="F47" i="2"/>
  <c r="F50" i="7" l="1"/>
  <c r="G49" i="7"/>
  <c r="I49" i="7"/>
  <c r="F49" i="4"/>
  <c r="I49" i="4" s="1"/>
  <c r="G48" i="4"/>
  <c r="D31" i="3"/>
  <c r="E31" i="3" s="1"/>
  <c r="H31" i="3" s="1"/>
  <c r="J31" i="3"/>
  <c r="F49" i="1"/>
  <c r="G48" i="1"/>
  <c r="I48" i="1"/>
  <c r="I47" i="2"/>
  <c r="G47" i="2"/>
  <c r="F48" i="2"/>
  <c r="F51" i="7" l="1"/>
  <c r="G50" i="7"/>
  <c r="I50" i="7"/>
  <c r="F50" i="4"/>
  <c r="I50" i="4" s="1"/>
  <c r="G49" i="4"/>
  <c r="F32" i="3"/>
  <c r="G32" i="3" s="1"/>
  <c r="C32" i="3" s="1"/>
  <c r="I31" i="3"/>
  <c r="F50" i="1"/>
  <c r="G49" i="1"/>
  <c r="I49" i="1"/>
  <c r="I48" i="2"/>
  <c r="G48" i="2"/>
  <c r="F49" i="2"/>
  <c r="F52" i="7" l="1"/>
  <c r="G51" i="7"/>
  <c r="I51" i="7"/>
  <c r="F51" i="4"/>
  <c r="I51" i="4" s="1"/>
  <c r="G50" i="4"/>
  <c r="D32" i="3"/>
  <c r="E32" i="3" s="1"/>
  <c r="H32" i="3" s="1"/>
  <c r="J32" i="3"/>
  <c r="F51" i="1"/>
  <c r="G50" i="1"/>
  <c r="I50" i="1"/>
  <c r="I49" i="2"/>
  <c r="G49" i="2"/>
  <c r="F50" i="2"/>
  <c r="F53" i="7" l="1"/>
  <c r="G52" i="7"/>
  <c r="I52" i="7"/>
  <c r="F52" i="4"/>
  <c r="I52" i="4" s="1"/>
  <c r="G51" i="4"/>
  <c r="F33" i="3"/>
  <c r="G33" i="3" s="1"/>
  <c r="C33" i="3" s="1"/>
  <c r="I32" i="3"/>
  <c r="F52" i="1"/>
  <c r="G51" i="1"/>
  <c r="I51" i="1"/>
  <c r="G50" i="2"/>
  <c r="I50" i="2"/>
  <c r="F51" i="2"/>
  <c r="F54" i="7" l="1"/>
  <c r="G53" i="7"/>
  <c r="I53" i="7"/>
  <c r="F53" i="4"/>
  <c r="I53" i="4" s="1"/>
  <c r="G52" i="4"/>
  <c r="D33" i="3"/>
  <c r="E33" i="3" s="1"/>
  <c r="H33" i="3" s="1"/>
  <c r="J33" i="3"/>
  <c r="F53" i="1"/>
  <c r="G52" i="1"/>
  <c r="I52" i="1"/>
  <c r="G51" i="2"/>
  <c r="I51" i="2"/>
  <c r="F52" i="2"/>
  <c r="F55" i="7" l="1"/>
  <c r="G54" i="7"/>
  <c r="I54" i="7"/>
  <c r="F54" i="4"/>
  <c r="I54" i="4" s="1"/>
  <c r="G53" i="4"/>
  <c r="F34" i="3"/>
  <c r="G34" i="3" s="1"/>
  <c r="C34" i="3" s="1"/>
  <c r="I33" i="3"/>
  <c r="F54" i="1"/>
  <c r="G53" i="1"/>
  <c r="I53" i="1"/>
  <c r="I52" i="2"/>
  <c r="G52" i="2"/>
  <c r="F53" i="2"/>
  <c r="F56" i="7" l="1"/>
  <c r="G55" i="7"/>
  <c r="I55" i="7"/>
  <c r="F55" i="4"/>
  <c r="I55" i="4" s="1"/>
  <c r="G54" i="4"/>
  <c r="J34" i="3"/>
  <c r="D34" i="3"/>
  <c r="E34" i="3" s="1"/>
  <c r="F55" i="1"/>
  <c r="G54" i="1"/>
  <c r="I54" i="1"/>
  <c r="I53" i="2"/>
  <c r="G53" i="2"/>
  <c r="F54" i="2"/>
  <c r="F57" i="7" l="1"/>
  <c r="G56" i="7"/>
  <c r="I56" i="7"/>
  <c r="F56" i="4"/>
  <c r="I56" i="4" s="1"/>
  <c r="G55" i="4"/>
  <c r="F35" i="3"/>
  <c r="G35" i="3" s="1"/>
  <c r="C35" i="3" s="1"/>
  <c r="I34" i="3"/>
  <c r="H34" i="3"/>
  <c r="F56" i="1"/>
  <c r="G55" i="1"/>
  <c r="I55" i="1"/>
  <c r="I54" i="2"/>
  <c r="G54" i="2"/>
  <c r="F55" i="2"/>
  <c r="F58" i="7" l="1"/>
  <c r="G57" i="7"/>
  <c r="I57" i="7"/>
  <c r="F57" i="4"/>
  <c r="I57" i="4" s="1"/>
  <c r="G56" i="4"/>
  <c r="D35" i="3"/>
  <c r="E35" i="3" s="1"/>
  <c r="H35" i="3" s="1"/>
  <c r="J35" i="3"/>
  <c r="F57" i="1"/>
  <c r="G56" i="1"/>
  <c r="I56" i="1"/>
  <c r="I55" i="2"/>
  <c r="G55" i="2"/>
  <c r="F56" i="2"/>
  <c r="F59" i="7" l="1"/>
  <c r="G58" i="7"/>
  <c r="I58" i="7"/>
  <c r="F58" i="4"/>
  <c r="I58" i="4" s="1"/>
  <c r="G57" i="4"/>
  <c r="F36" i="3"/>
  <c r="G36" i="3" s="1"/>
  <c r="C36" i="3" s="1"/>
  <c r="I35" i="3"/>
  <c r="F58" i="1"/>
  <c r="G57" i="1"/>
  <c r="I57" i="1"/>
  <c r="I56" i="2"/>
  <c r="G56" i="2"/>
  <c r="F57" i="2"/>
  <c r="F60" i="7" l="1"/>
  <c r="G59" i="7"/>
  <c r="I59" i="7"/>
  <c r="F59" i="4"/>
  <c r="I59" i="4" s="1"/>
  <c r="G58" i="4"/>
  <c r="D36" i="3"/>
  <c r="E36" i="3" s="1"/>
  <c r="H36" i="3" s="1"/>
  <c r="J36" i="3"/>
  <c r="F59" i="1"/>
  <c r="G58" i="1"/>
  <c r="I58" i="1"/>
  <c r="G57" i="2"/>
  <c r="I57" i="2"/>
  <c r="F58" i="2"/>
  <c r="F61" i="7" l="1"/>
  <c r="G60" i="7"/>
  <c r="I60" i="7"/>
  <c r="F60" i="4"/>
  <c r="I60" i="4" s="1"/>
  <c r="G59" i="4"/>
  <c r="F37" i="3"/>
  <c r="G37" i="3" s="1"/>
  <c r="C37" i="3" s="1"/>
  <c r="I36" i="3"/>
  <c r="F60" i="1"/>
  <c r="G59" i="1"/>
  <c r="I59" i="1"/>
  <c r="G58" i="2"/>
  <c r="I58" i="2"/>
  <c r="F59" i="2"/>
  <c r="F62" i="7" l="1"/>
  <c r="G61" i="7"/>
  <c r="I61" i="7"/>
  <c r="F61" i="4"/>
  <c r="I61" i="4" s="1"/>
  <c r="G60" i="4"/>
  <c r="D37" i="3"/>
  <c r="E37" i="3" s="1"/>
  <c r="H37" i="3" s="1"/>
  <c r="J37" i="3"/>
  <c r="F61" i="1"/>
  <c r="G60" i="1"/>
  <c r="I60" i="1"/>
  <c r="G59" i="2"/>
  <c r="I59" i="2"/>
  <c r="F60" i="2"/>
  <c r="F63" i="7" l="1"/>
  <c r="G62" i="7"/>
  <c r="I62" i="7"/>
  <c r="F62" i="4"/>
  <c r="I62" i="4" s="1"/>
  <c r="G61" i="4"/>
  <c r="F38" i="3"/>
  <c r="G38" i="3" s="1"/>
  <c r="C38" i="3" s="1"/>
  <c r="I37" i="3"/>
  <c r="F62" i="1"/>
  <c r="G61" i="1"/>
  <c r="I61" i="1"/>
  <c r="G60" i="2"/>
  <c r="I60" i="2"/>
  <c r="F61" i="2"/>
  <c r="F64" i="7" l="1"/>
  <c r="G63" i="7"/>
  <c r="I63" i="7"/>
  <c r="F63" i="4"/>
  <c r="I63" i="4" s="1"/>
  <c r="G62" i="4"/>
  <c r="D38" i="3"/>
  <c r="E38" i="3" s="1"/>
  <c r="H38" i="3" s="1"/>
  <c r="J38" i="3"/>
  <c r="F63" i="1"/>
  <c r="G62" i="1"/>
  <c r="I62" i="1"/>
  <c r="I61" i="2"/>
  <c r="G61" i="2"/>
  <c r="F62" i="2"/>
  <c r="F65" i="7" l="1"/>
  <c r="G64" i="7"/>
  <c r="I64" i="7"/>
  <c r="F64" i="4"/>
  <c r="I64" i="4" s="1"/>
  <c r="G63" i="4"/>
  <c r="F39" i="3"/>
  <c r="G39" i="3" s="1"/>
  <c r="C39" i="3" s="1"/>
  <c r="I38" i="3"/>
  <c r="F64" i="1"/>
  <c r="G63" i="1"/>
  <c r="I63" i="1"/>
  <c r="I62" i="2"/>
  <c r="G62" i="2"/>
  <c r="F63" i="2"/>
  <c r="F66" i="7" l="1"/>
  <c r="G65" i="7"/>
  <c r="I65" i="7"/>
  <c r="F65" i="4"/>
  <c r="I65" i="4" s="1"/>
  <c r="G64" i="4"/>
  <c r="D39" i="3"/>
  <c r="E39" i="3" s="1"/>
  <c r="H39" i="3" s="1"/>
  <c r="J39" i="3"/>
  <c r="F65" i="1"/>
  <c r="G64" i="1"/>
  <c r="I64" i="1"/>
  <c r="I63" i="2"/>
  <c r="G63" i="2"/>
  <c r="F64" i="2"/>
  <c r="F67" i="7" l="1"/>
  <c r="G66" i="7"/>
  <c r="I66" i="7"/>
  <c r="F66" i="4"/>
  <c r="I66" i="4" s="1"/>
  <c r="G65" i="4"/>
  <c r="F40" i="3"/>
  <c r="G40" i="3" s="1"/>
  <c r="C40" i="3" s="1"/>
  <c r="I39" i="3"/>
  <c r="F66" i="1"/>
  <c r="G65" i="1"/>
  <c r="I65" i="1"/>
  <c r="I64" i="2"/>
  <c r="G64" i="2"/>
  <c r="F65" i="2"/>
  <c r="F68" i="7" l="1"/>
  <c r="G67" i="7"/>
  <c r="I67" i="7"/>
  <c r="F67" i="4"/>
  <c r="I67" i="4" s="1"/>
  <c r="G66" i="4"/>
  <c r="D40" i="3"/>
  <c r="E40" i="3" s="1"/>
  <c r="H40" i="3" s="1"/>
  <c r="J40" i="3"/>
  <c r="F67" i="1"/>
  <c r="G66" i="1"/>
  <c r="I66" i="1"/>
  <c r="I65" i="2"/>
  <c r="G65" i="2"/>
  <c r="F66" i="2"/>
  <c r="F69" i="7" l="1"/>
  <c r="G68" i="7"/>
  <c r="I68" i="7"/>
  <c r="F68" i="4"/>
  <c r="I68" i="4" s="1"/>
  <c r="G67" i="4"/>
  <c r="F41" i="3"/>
  <c r="G41" i="3" s="1"/>
  <c r="C41" i="3" s="1"/>
  <c r="I40" i="3"/>
  <c r="F68" i="1"/>
  <c r="G67" i="1"/>
  <c r="I67" i="1"/>
  <c r="G66" i="2"/>
  <c r="I66" i="2"/>
  <c r="F67" i="2"/>
  <c r="F70" i="7" l="1"/>
  <c r="G69" i="7"/>
  <c r="I69" i="7"/>
  <c r="F69" i="4"/>
  <c r="I69" i="4" s="1"/>
  <c r="G68" i="4"/>
  <c r="D41" i="3"/>
  <c r="E41" i="3" s="1"/>
  <c r="H41" i="3" s="1"/>
  <c r="J41" i="3"/>
  <c r="F69" i="1"/>
  <c r="G68" i="1"/>
  <c r="I68" i="1"/>
  <c r="G67" i="2"/>
  <c r="I67" i="2"/>
  <c r="F68" i="2"/>
  <c r="F71" i="7" l="1"/>
  <c r="G70" i="7"/>
  <c r="I70" i="7"/>
  <c r="F70" i="4"/>
  <c r="I70" i="4" s="1"/>
  <c r="G69" i="4"/>
  <c r="F42" i="3"/>
  <c r="G42" i="3" s="1"/>
  <c r="C42" i="3" s="1"/>
  <c r="I41" i="3"/>
  <c r="F70" i="1"/>
  <c r="G69" i="1"/>
  <c r="I69" i="1"/>
  <c r="G68" i="2"/>
  <c r="I68" i="2"/>
  <c r="F69" i="2"/>
  <c r="F72" i="7" l="1"/>
  <c r="G71" i="7"/>
  <c r="I71" i="7"/>
  <c r="F71" i="4"/>
  <c r="I71" i="4" s="1"/>
  <c r="G70" i="4"/>
  <c r="D42" i="3"/>
  <c r="E42" i="3" s="1"/>
  <c r="H42" i="3" s="1"/>
  <c r="J42" i="3"/>
  <c r="F71" i="1"/>
  <c r="G70" i="1"/>
  <c r="I70" i="1"/>
  <c r="I69" i="2"/>
  <c r="G69" i="2"/>
  <c r="F70" i="2"/>
  <c r="F73" i="7" l="1"/>
  <c r="G72" i="7"/>
  <c r="I72" i="7"/>
  <c r="F72" i="4"/>
  <c r="I72" i="4" s="1"/>
  <c r="G71" i="4"/>
  <c r="F43" i="3"/>
  <c r="G43" i="3" s="1"/>
  <c r="C43" i="3" s="1"/>
  <c r="I42" i="3"/>
  <c r="F72" i="1"/>
  <c r="G71" i="1"/>
  <c r="I71" i="1"/>
  <c r="I70" i="2"/>
  <c r="G70" i="2"/>
  <c r="F71" i="2"/>
  <c r="F74" i="7" l="1"/>
  <c r="G73" i="7"/>
  <c r="I73" i="7"/>
  <c r="F73" i="4"/>
  <c r="I73" i="4" s="1"/>
  <c r="G72" i="4"/>
  <c r="D43" i="3"/>
  <c r="E43" i="3" s="1"/>
  <c r="H43" i="3" s="1"/>
  <c r="J43" i="3"/>
  <c r="F73" i="1"/>
  <c r="G72" i="1"/>
  <c r="I72" i="1"/>
  <c r="I71" i="2"/>
  <c r="G71" i="2"/>
  <c r="F72" i="2"/>
  <c r="F75" i="7" l="1"/>
  <c r="G74" i="7"/>
  <c r="I74" i="7"/>
  <c r="F74" i="4"/>
  <c r="I74" i="4" s="1"/>
  <c r="G73" i="4"/>
  <c r="F44" i="3"/>
  <c r="G44" i="3" s="1"/>
  <c r="C44" i="3" s="1"/>
  <c r="I43" i="3"/>
  <c r="F74" i="1"/>
  <c r="G73" i="1"/>
  <c r="I73" i="1"/>
  <c r="I72" i="2"/>
  <c r="G72" i="2"/>
  <c r="F73" i="2"/>
  <c r="F76" i="7" l="1"/>
  <c r="G75" i="7"/>
  <c r="I75" i="7"/>
  <c r="F75" i="4"/>
  <c r="I75" i="4" s="1"/>
  <c r="G74" i="4"/>
  <c r="D44" i="3"/>
  <c r="E44" i="3" s="1"/>
  <c r="H44" i="3" s="1"/>
  <c r="J44" i="3"/>
  <c r="F75" i="1"/>
  <c r="G74" i="1"/>
  <c r="I74" i="1"/>
  <c r="I73" i="2"/>
  <c r="G73" i="2"/>
  <c r="F74" i="2"/>
  <c r="F77" i="7" l="1"/>
  <c r="G76" i="7"/>
  <c r="I76" i="7"/>
  <c r="F76" i="4"/>
  <c r="I76" i="4" s="1"/>
  <c r="G75" i="4"/>
  <c r="F45" i="3"/>
  <c r="G45" i="3" s="1"/>
  <c r="C45" i="3" s="1"/>
  <c r="I44" i="3"/>
  <c r="F76" i="1"/>
  <c r="G75" i="1"/>
  <c r="I75" i="1"/>
  <c r="G74" i="2"/>
  <c r="I74" i="2"/>
  <c r="F75" i="2"/>
  <c r="F78" i="7" l="1"/>
  <c r="G77" i="7"/>
  <c r="I77" i="7"/>
  <c r="F77" i="4"/>
  <c r="I77" i="4" s="1"/>
  <c r="G76" i="4"/>
  <c r="J45" i="3"/>
  <c r="D45" i="3"/>
  <c r="E45" i="3" s="1"/>
  <c r="F77" i="1"/>
  <c r="G76" i="1"/>
  <c r="I76" i="1"/>
  <c r="G75" i="2"/>
  <c r="I75" i="2"/>
  <c r="F76" i="2"/>
  <c r="F79" i="7" l="1"/>
  <c r="G78" i="7"/>
  <c r="I78" i="7"/>
  <c r="F78" i="4"/>
  <c r="I78" i="4" s="1"/>
  <c r="G77" i="4"/>
  <c r="F46" i="3"/>
  <c r="G46" i="3" s="1"/>
  <c r="C46" i="3" s="1"/>
  <c r="I45" i="3"/>
  <c r="H45" i="3"/>
  <c r="F78" i="1"/>
  <c r="G77" i="1"/>
  <c r="I77" i="1"/>
  <c r="G76" i="2"/>
  <c r="I76" i="2"/>
  <c r="F77" i="2"/>
  <c r="F80" i="7" l="1"/>
  <c r="G79" i="7"/>
  <c r="I79" i="7"/>
  <c r="F79" i="4"/>
  <c r="I79" i="4" s="1"/>
  <c r="G78" i="4"/>
  <c r="D46" i="3"/>
  <c r="E46" i="3" s="1"/>
  <c r="H46" i="3" s="1"/>
  <c r="J46" i="3"/>
  <c r="F79" i="1"/>
  <c r="G78" i="1"/>
  <c r="I78" i="1"/>
  <c r="I77" i="2"/>
  <c r="G77" i="2"/>
  <c r="F78" i="2"/>
  <c r="F81" i="7" l="1"/>
  <c r="G80" i="7"/>
  <c r="I80" i="7"/>
  <c r="F80" i="4"/>
  <c r="I80" i="4" s="1"/>
  <c r="G79" i="4"/>
  <c r="F47" i="3"/>
  <c r="G47" i="3" s="1"/>
  <c r="C47" i="3" s="1"/>
  <c r="I46" i="3"/>
  <c r="F80" i="1"/>
  <c r="G79" i="1"/>
  <c r="I79" i="1"/>
  <c r="I78" i="2"/>
  <c r="G78" i="2"/>
  <c r="F79" i="2"/>
  <c r="F82" i="7" l="1"/>
  <c r="G81" i="7"/>
  <c r="I81" i="7"/>
  <c r="F81" i="4"/>
  <c r="I81" i="4" s="1"/>
  <c r="G80" i="4"/>
  <c r="J47" i="3"/>
  <c r="D47" i="3"/>
  <c r="E47" i="3" s="1"/>
  <c r="F81" i="1"/>
  <c r="G80" i="1"/>
  <c r="I80" i="1"/>
  <c r="I79" i="2"/>
  <c r="G79" i="2"/>
  <c r="F80" i="2"/>
  <c r="F83" i="7" l="1"/>
  <c r="G82" i="7"/>
  <c r="I82" i="7"/>
  <c r="F82" i="4"/>
  <c r="I82" i="4" s="1"/>
  <c r="G81" i="4"/>
  <c r="F48" i="3"/>
  <c r="G48" i="3" s="1"/>
  <c r="C48" i="3" s="1"/>
  <c r="I47" i="3"/>
  <c r="H47" i="3"/>
  <c r="F82" i="1"/>
  <c r="G81" i="1"/>
  <c r="I81" i="1"/>
  <c r="I80" i="2"/>
  <c r="G80" i="2"/>
  <c r="F81" i="2"/>
  <c r="F84" i="7" l="1"/>
  <c r="G83" i="7"/>
  <c r="I83" i="7"/>
  <c r="F83" i="4"/>
  <c r="I83" i="4" s="1"/>
  <c r="G82" i="4"/>
  <c r="D48" i="3"/>
  <c r="E48" i="3" s="1"/>
  <c r="H48" i="3" s="1"/>
  <c r="J48" i="3"/>
  <c r="F83" i="1"/>
  <c r="G82" i="1"/>
  <c r="I82" i="1"/>
  <c r="I81" i="2"/>
  <c r="G81" i="2"/>
  <c r="F82" i="2"/>
  <c r="F85" i="7" l="1"/>
  <c r="G84" i="7"/>
  <c r="I84" i="7"/>
  <c r="F84" i="4"/>
  <c r="I84" i="4" s="1"/>
  <c r="G83" i="4"/>
  <c r="F49" i="3"/>
  <c r="G49" i="3" s="1"/>
  <c r="C49" i="3" s="1"/>
  <c r="I48" i="3"/>
  <c r="F84" i="1"/>
  <c r="G83" i="1"/>
  <c r="I83" i="1"/>
  <c r="G82" i="2"/>
  <c r="I82" i="2"/>
  <c r="F83" i="2"/>
  <c r="F86" i="7" l="1"/>
  <c r="G85" i="7"/>
  <c r="I85" i="7"/>
  <c r="F85" i="4"/>
  <c r="I85" i="4" s="1"/>
  <c r="G84" i="4"/>
  <c r="J49" i="3"/>
  <c r="D49" i="3"/>
  <c r="E49" i="3" s="1"/>
  <c r="F85" i="1"/>
  <c r="G84" i="1"/>
  <c r="I84" i="1"/>
  <c r="G83" i="2"/>
  <c r="I83" i="2"/>
  <c r="F84" i="2"/>
  <c r="F87" i="7" l="1"/>
  <c r="G86" i="7"/>
  <c r="I86" i="7"/>
  <c r="F86" i="4"/>
  <c r="I86" i="4" s="1"/>
  <c r="G85" i="4"/>
  <c r="F50" i="3"/>
  <c r="G50" i="3" s="1"/>
  <c r="C50" i="3" s="1"/>
  <c r="I49" i="3"/>
  <c r="H49" i="3"/>
  <c r="F86" i="1"/>
  <c r="G85" i="1"/>
  <c r="I85" i="1"/>
  <c r="G84" i="2"/>
  <c r="I84" i="2"/>
  <c r="F85" i="2"/>
  <c r="F88" i="7" l="1"/>
  <c r="G87" i="7"/>
  <c r="I87" i="7"/>
  <c r="F87" i="4"/>
  <c r="I87" i="4" s="1"/>
  <c r="G86" i="4"/>
  <c r="D50" i="3"/>
  <c r="E50" i="3" s="1"/>
  <c r="H50" i="3" s="1"/>
  <c r="J50" i="3"/>
  <c r="F87" i="1"/>
  <c r="G86" i="1"/>
  <c r="I86" i="1"/>
  <c r="I85" i="2"/>
  <c r="G85" i="2"/>
  <c r="F86" i="2"/>
  <c r="F89" i="7" l="1"/>
  <c r="G88" i="7"/>
  <c r="I88" i="7"/>
  <c r="F88" i="4"/>
  <c r="I88" i="4" s="1"/>
  <c r="G87" i="4"/>
  <c r="F51" i="3"/>
  <c r="G51" i="3" s="1"/>
  <c r="C51" i="3" s="1"/>
  <c r="I50" i="3"/>
  <c r="F88" i="1"/>
  <c r="G87" i="1"/>
  <c r="I87" i="1"/>
  <c r="I86" i="2"/>
  <c r="G86" i="2"/>
  <c r="F87" i="2"/>
  <c r="F90" i="7" l="1"/>
  <c r="G89" i="7"/>
  <c r="I89" i="7"/>
  <c r="F89" i="4"/>
  <c r="I89" i="4" s="1"/>
  <c r="G88" i="4"/>
  <c r="D51" i="3"/>
  <c r="E51" i="3" s="1"/>
  <c r="H51" i="3" s="1"/>
  <c r="J51" i="3"/>
  <c r="F89" i="1"/>
  <c r="G88" i="1"/>
  <c r="I88" i="1"/>
  <c r="I87" i="2"/>
  <c r="G87" i="2"/>
  <c r="F88" i="2"/>
  <c r="F91" i="7" l="1"/>
  <c r="G90" i="7"/>
  <c r="I90" i="7"/>
  <c r="F90" i="4"/>
  <c r="I90" i="4" s="1"/>
  <c r="G89" i="4"/>
  <c r="F52" i="3"/>
  <c r="G52" i="3" s="1"/>
  <c r="C52" i="3" s="1"/>
  <c r="I51" i="3"/>
  <c r="F90" i="1"/>
  <c r="G89" i="1"/>
  <c r="I89" i="1"/>
  <c r="I88" i="2"/>
  <c r="G88" i="2"/>
  <c r="F89" i="2"/>
  <c r="F92" i="7" l="1"/>
  <c r="G91" i="7"/>
  <c r="I91" i="7"/>
  <c r="F91" i="4"/>
  <c r="I91" i="4" s="1"/>
  <c r="G90" i="4"/>
  <c r="J52" i="3"/>
  <c r="D52" i="3"/>
  <c r="E52" i="3" s="1"/>
  <c r="F91" i="1"/>
  <c r="G90" i="1"/>
  <c r="I90" i="1"/>
  <c r="I89" i="2"/>
  <c r="G89" i="2"/>
  <c r="F90" i="2"/>
  <c r="F93" i="7" l="1"/>
  <c r="G92" i="7"/>
  <c r="I92" i="7"/>
  <c r="F92" i="4"/>
  <c r="I92" i="4" s="1"/>
  <c r="G91" i="4"/>
  <c r="F53" i="3"/>
  <c r="G53" i="3" s="1"/>
  <c r="C53" i="3" s="1"/>
  <c r="I52" i="3"/>
  <c r="H52" i="3"/>
  <c r="F92" i="1"/>
  <c r="G91" i="1"/>
  <c r="I91" i="1"/>
  <c r="G90" i="2"/>
  <c r="I90" i="2"/>
  <c r="F91" i="2"/>
  <c r="F94" i="7" l="1"/>
  <c r="G93" i="7"/>
  <c r="I93" i="7"/>
  <c r="F93" i="4"/>
  <c r="I93" i="4" s="1"/>
  <c r="G92" i="4"/>
  <c r="J53" i="3"/>
  <c r="D53" i="3"/>
  <c r="E53" i="3" s="1"/>
  <c r="H53" i="3" s="1"/>
  <c r="F93" i="1"/>
  <c r="G92" i="1"/>
  <c r="I92" i="1"/>
  <c r="G91" i="2"/>
  <c r="I91" i="2"/>
  <c r="F92" i="2"/>
  <c r="F95" i="7" l="1"/>
  <c r="G94" i="7"/>
  <c r="I94" i="7"/>
  <c r="F94" i="4"/>
  <c r="I94" i="4" s="1"/>
  <c r="G93" i="4"/>
  <c r="F54" i="3"/>
  <c r="G54" i="3" s="1"/>
  <c r="C54" i="3" s="1"/>
  <c r="I53" i="3"/>
  <c r="F94" i="1"/>
  <c r="G93" i="1"/>
  <c r="I93" i="1"/>
  <c r="G92" i="2"/>
  <c r="I92" i="2"/>
  <c r="F93" i="2"/>
  <c r="F96" i="7" l="1"/>
  <c r="G95" i="7"/>
  <c r="I95" i="7"/>
  <c r="F95" i="4"/>
  <c r="I95" i="4" s="1"/>
  <c r="G94" i="4"/>
  <c r="D54" i="3"/>
  <c r="E54" i="3" s="1"/>
  <c r="H54" i="3" s="1"/>
  <c r="J54" i="3"/>
  <c r="F95" i="1"/>
  <c r="G94" i="1"/>
  <c r="I94" i="1"/>
  <c r="I93" i="2"/>
  <c r="G93" i="2"/>
  <c r="F94" i="2"/>
  <c r="F97" i="7" l="1"/>
  <c r="G96" i="7"/>
  <c r="I96" i="7"/>
  <c r="F96" i="4"/>
  <c r="I96" i="4" s="1"/>
  <c r="G95" i="4"/>
  <c r="F55" i="3"/>
  <c r="G55" i="3" s="1"/>
  <c r="C55" i="3" s="1"/>
  <c r="I54" i="3"/>
  <c r="F96" i="1"/>
  <c r="G95" i="1"/>
  <c r="I95" i="1"/>
  <c r="I94" i="2"/>
  <c r="G94" i="2"/>
  <c r="F95" i="2"/>
  <c r="F98" i="7" l="1"/>
  <c r="G97" i="7"/>
  <c r="I97" i="7"/>
  <c r="F97" i="4"/>
  <c r="I97" i="4" s="1"/>
  <c r="G96" i="4"/>
  <c r="J55" i="3"/>
  <c r="D55" i="3"/>
  <c r="E55" i="3" s="1"/>
  <c r="H55" i="3" s="1"/>
  <c r="F97" i="1"/>
  <c r="G96" i="1"/>
  <c r="I96" i="1"/>
  <c r="I95" i="2"/>
  <c r="G95" i="2"/>
  <c r="F96" i="2"/>
  <c r="F99" i="7" l="1"/>
  <c r="G98" i="7"/>
  <c r="I98" i="7"/>
  <c r="F98" i="4"/>
  <c r="I98" i="4" s="1"/>
  <c r="G97" i="4"/>
  <c r="F56" i="3"/>
  <c r="G56" i="3" s="1"/>
  <c r="C56" i="3" s="1"/>
  <c r="I55" i="3"/>
  <c r="F98" i="1"/>
  <c r="G97" i="1"/>
  <c r="I97" i="1"/>
  <c r="I96" i="2"/>
  <c r="G96" i="2"/>
  <c r="F97" i="2"/>
  <c r="F100" i="7" l="1"/>
  <c r="G99" i="7"/>
  <c r="I99" i="7"/>
  <c r="F99" i="4"/>
  <c r="I99" i="4" s="1"/>
  <c r="G98" i="4"/>
  <c r="J56" i="3"/>
  <c r="D56" i="3"/>
  <c r="E56" i="3" s="1"/>
  <c r="H56" i="3" s="1"/>
  <c r="F99" i="1"/>
  <c r="G98" i="1"/>
  <c r="I98" i="1"/>
  <c r="G97" i="2"/>
  <c r="I97" i="2"/>
  <c r="F98" i="2"/>
  <c r="F101" i="7" l="1"/>
  <c r="G100" i="7"/>
  <c r="I100" i="7"/>
  <c r="F100" i="4"/>
  <c r="I100" i="4" s="1"/>
  <c r="G99" i="4"/>
  <c r="F57" i="3"/>
  <c r="G57" i="3" s="1"/>
  <c r="C57" i="3" s="1"/>
  <c r="I56" i="3"/>
  <c r="F100" i="1"/>
  <c r="G99" i="1"/>
  <c r="I99" i="1"/>
  <c r="G98" i="2"/>
  <c r="I98" i="2"/>
  <c r="F99" i="2"/>
  <c r="F102" i="7" l="1"/>
  <c r="G101" i="7"/>
  <c r="I101" i="7"/>
  <c r="F101" i="4"/>
  <c r="I101" i="4" s="1"/>
  <c r="G100" i="4"/>
  <c r="D57" i="3"/>
  <c r="E57" i="3" s="1"/>
  <c r="H57" i="3" s="1"/>
  <c r="J57" i="3"/>
  <c r="F101" i="1"/>
  <c r="G100" i="1"/>
  <c r="I100" i="1"/>
  <c r="G99" i="2"/>
  <c r="I99" i="2"/>
  <c r="F100" i="2"/>
  <c r="F103" i="7" l="1"/>
  <c r="G102" i="7"/>
  <c r="I102" i="7"/>
  <c r="F102" i="4"/>
  <c r="I102" i="4" s="1"/>
  <c r="G101" i="4"/>
  <c r="F58" i="3"/>
  <c r="G58" i="3" s="1"/>
  <c r="C58" i="3" s="1"/>
  <c r="I57" i="3"/>
  <c r="F102" i="1"/>
  <c r="G101" i="1"/>
  <c r="I101" i="1"/>
  <c r="G100" i="2"/>
  <c r="I100" i="2"/>
  <c r="F101" i="2"/>
  <c r="F104" i="7" l="1"/>
  <c r="G103" i="7"/>
  <c r="I103" i="7"/>
  <c r="F103" i="4"/>
  <c r="I103" i="4" s="1"/>
  <c r="G102" i="4"/>
  <c r="J58" i="3"/>
  <c r="D58" i="3"/>
  <c r="E58" i="3" s="1"/>
  <c r="H58" i="3" s="1"/>
  <c r="F103" i="1"/>
  <c r="G102" i="1"/>
  <c r="I102" i="1"/>
  <c r="I101" i="2"/>
  <c r="G101" i="2"/>
  <c r="F102" i="2"/>
  <c r="F105" i="7" l="1"/>
  <c r="G104" i="7"/>
  <c r="I104" i="7"/>
  <c r="F104" i="4"/>
  <c r="I104" i="4" s="1"/>
  <c r="G103" i="4"/>
  <c r="F59" i="3"/>
  <c r="G59" i="3" s="1"/>
  <c r="C59" i="3" s="1"/>
  <c r="I58" i="3"/>
  <c r="F104" i="1"/>
  <c r="G103" i="1"/>
  <c r="I103" i="1"/>
  <c r="I102" i="2"/>
  <c r="G102" i="2"/>
  <c r="F103" i="2"/>
  <c r="F106" i="7" l="1"/>
  <c r="G105" i="7"/>
  <c r="I105" i="7"/>
  <c r="F105" i="4"/>
  <c r="I105" i="4" s="1"/>
  <c r="G104" i="4"/>
  <c r="D59" i="3"/>
  <c r="E59" i="3" s="1"/>
  <c r="H59" i="3" s="1"/>
  <c r="J59" i="3"/>
  <c r="F105" i="1"/>
  <c r="G104" i="1"/>
  <c r="I104" i="1"/>
  <c r="I103" i="2"/>
  <c r="G103" i="2"/>
  <c r="F104" i="2"/>
  <c r="F107" i="7" l="1"/>
  <c r="G106" i="7"/>
  <c r="I106" i="7"/>
  <c r="F106" i="4"/>
  <c r="I106" i="4" s="1"/>
  <c r="G105" i="4"/>
  <c r="F60" i="3"/>
  <c r="G60" i="3" s="1"/>
  <c r="C60" i="3" s="1"/>
  <c r="I59" i="3"/>
  <c r="F106" i="1"/>
  <c r="G105" i="1"/>
  <c r="I105" i="1"/>
  <c r="I104" i="2"/>
  <c r="G104" i="2"/>
  <c r="F105" i="2"/>
  <c r="F108" i="7" l="1"/>
  <c r="G107" i="7"/>
  <c r="I107" i="7"/>
  <c r="F107" i="4"/>
  <c r="I107" i="4" s="1"/>
  <c r="G106" i="4"/>
  <c r="D60" i="3"/>
  <c r="E60" i="3" s="1"/>
  <c r="H60" i="3" s="1"/>
  <c r="J60" i="3"/>
  <c r="F107" i="1"/>
  <c r="G106" i="1"/>
  <c r="I106" i="1"/>
  <c r="I105" i="2"/>
  <c r="G105" i="2"/>
  <c r="F106" i="2"/>
  <c r="F109" i="7" l="1"/>
  <c r="G108" i="7"/>
  <c r="I108" i="7"/>
  <c r="F108" i="4"/>
  <c r="I108" i="4" s="1"/>
  <c r="G107" i="4"/>
  <c r="F61" i="3"/>
  <c r="G61" i="3" s="1"/>
  <c r="C61" i="3" s="1"/>
  <c r="I60" i="3"/>
  <c r="F108" i="1"/>
  <c r="G107" i="1"/>
  <c r="I107" i="1"/>
  <c r="G106" i="2"/>
  <c r="I106" i="2"/>
  <c r="F107" i="2"/>
  <c r="F110" i="7" l="1"/>
  <c r="G109" i="7"/>
  <c r="I109" i="7"/>
  <c r="F109" i="4"/>
  <c r="I109" i="4" s="1"/>
  <c r="G108" i="4"/>
  <c r="D61" i="3"/>
  <c r="E61" i="3" s="1"/>
  <c r="H61" i="3" s="1"/>
  <c r="J61" i="3"/>
  <c r="F109" i="1"/>
  <c r="G108" i="1"/>
  <c r="I108" i="1"/>
  <c r="G107" i="2"/>
  <c r="I107" i="2"/>
  <c r="F108" i="2"/>
  <c r="F111" i="7" l="1"/>
  <c r="G110" i="7"/>
  <c r="I110" i="7"/>
  <c r="F110" i="4"/>
  <c r="I110" i="4" s="1"/>
  <c r="G109" i="4"/>
  <c r="F62" i="3"/>
  <c r="G62" i="3" s="1"/>
  <c r="C62" i="3" s="1"/>
  <c r="I61" i="3"/>
  <c r="F110" i="1"/>
  <c r="G109" i="1"/>
  <c r="I109" i="1"/>
  <c r="G108" i="2"/>
  <c r="I108" i="2"/>
  <c r="F109" i="2"/>
  <c r="F112" i="7" l="1"/>
  <c r="G111" i="7"/>
  <c r="I111" i="7"/>
  <c r="F111" i="4"/>
  <c r="I111" i="4" s="1"/>
  <c r="G110" i="4"/>
  <c r="D62" i="3"/>
  <c r="E62" i="3" s="1"/>
  <c r="H62" i="3" s="1"/>
  <c r="J62" i="3"/>
  <c r="F111" i="1"/>
  <c r="G110" i="1"/>
  <c r="I110" i="1"/>
  <c r="I109" i="2"/>
  <c r="G109" i="2"/>
  <c r="F110" i="2"/>
  <c r="F113" i="7" l="1"/>
  <c r="G112" i="7"/>
  <c r="I112" i="7"/>
  <c r="F112" i="4"/>
  <c r="I112" i="4" s="1"/>
  <c r="G111" i="4"/>
  <c r="F63" i="3"/>
  <c r="G63" i="3" s="1"/>
  <c r="C63" i="3" s="1"/>
  <c r="I62" i="3"/>
  <c r="F112" i="1"/>
  <c r="G111" i="1"/>
  <c r="I111" i="1"/>
  <c r="I110" i="2"/>
  <c r="G110" i="2"/>
  <c r="F111" i="2"/>
  <c r="F114" i="7" l="1"/>
  <c r="G113" i="7"/>
  <c r="I113" i="7"/>
  <c r="F113" i="4"/>
  <c r="I113" i="4" s="1"/>
  <c r="G112" i="4"/>
  <c r="D63" i="3"/>
  <c r="E63" i="3" s="1"/>
  <c r="H63" i="3" s="1"/>
  <c r="J63" i="3"/>
  <c r="F113" i="1"/>
  <c r="G112" i="1"/>
  <c r="I112" i="1"/>
  <c r="I111" i="2"/>
  <c r="G111" i="2"/>
  <c r="F112" i="2"/>
  <c r="F115" i="7" l="1"/>
  <c r="G114" i="7"/>
  <c r="I114" i="7"/>
  <c r="F114" i="4"/>
  <c r="I114" i="4" s="1"/>
  <c r="G113" i="4"/>
  <c r="F64" i="3"/>
  <c r="G64" i="3" s="1"/>
  <c r="C64" i="3" s="1"/>
  <c r="I63" i="3"/>
  <c r="F114" i="1"/>
  <c r="G113" i="1"/>
  <c r="I113" i="1"/>
  <c r="I112" i="2"/>
  <c r="G112" i="2"/>
  <c r="F113" i="2"/>
  <c r="F116" i="7" l="1"/>
  <c r="G115" i="7"/>
  <c r="I115" i="7"/>
  <c r="F115" i="4"/>
  <c r="I115" i="4" s="1"/>
  <c r="G114" i="4"/>
  <c r="D64" i="3"/>
  <c r="E64" i="3" s="1"/>
  <c r="H64" i="3" s="1"/>
  <c r="J64" i="3"/>
  <c r="F115" i="1"/>
  <c r="G114" i="1"/>
  <c r="I114" i="1"/>
  <c r="I113" i="2"/>
  <c r="G113" i="2"/>
  <c r="F114" i="2"/>
  <c r="F117" i="7" l="1"/>
  <c r="G116" i="7"/>
  <c r="I116" i="7"/>
  <c r="F116" i="4"/>
  <c r="I116" i="4" s="1"/>
  <c r="G115" i="4"/>
  <c r="F65" i="3"/>
  <c r="G65" i="3" s="1"/>
  <c r="C65" i="3" s="1"/>
  <c r="I64" i="3"/>
  <c r="F116" i="1"/>
  <c r="G115" i="1"/>
  <c r="I115" i="1"/>
  <c r="G114" i="2"/>
  <c r="I114" i="2"/>
  <c r="F115" i="2"/>
  <c r="F118" i="7" l="1"/>
  <c r="G117" i="7"/>
  <c r="I117" i="7"/>
  <c r="F117" i="4"/>
  <c r="I117" i="4" s="1"/>
  <c r="G116" i="4"/>
  <c r="D65" i="3"/>
  <c r="E65" i="3" s="1"/>
  <c r="H65" i="3" s="1"/>
  <c r="J65" i="3"/>
  <c r="F117" i="1"/>
  <c r="G116" i="1"/>
  <c r="I116" i="1"/>
  <c r="G115" i="2"/>
  <c r="I115" i="2"/>
  <c r="F116" i="2"/>
  <c r="F119" i="7" l="1"/>
  <c r="G118" i="7"/>
  <c r="I118" i="7"/>
  <c r="F118" i="4"/>
  <c r="I118" i="4" s="1"/>
  <c r="G117" i="4"/>
  <c r="F66" i="3"/>
  <c r="G66" i="3" s="1"/>
  <c r="C66" i="3" s="1"/>
  <c r="I65" i="3"/>
  <c r="F118" i="1"/>
  <c r="G117" i="1"/>
  <c r="I117" i="1"/>
  <c r="G116" i="2"/>
  <c r="I116" i="2"/>
  <c r="F117" i="2"/>
  <c r="F120" i="7" l="1"/>
  <c r="G119" i="7"/>
  <c r="I119" i="7"/>
  <c r="F119" i="4"/>
  <c r="I119" i="4" s="1"/>
  <c r="G118" i="4"/>
  <c r="D66" i="3"/>
  <c r="E66" i="3" s="1"/>
  <c r="H66" i="3" s="1"/>
  <c r="J66" i="3"/>
  <c r="F119" i="1"/>
  <c r="G118" i="1"/>
  <c r="I118" i="1"/>
  <c r="I117" i="2"/>
  <c r="G117" i="2"/>
  <c r="F118" i="2"/>
  <c r="F121" i="7" l="1"/>
  <c r="G120" i="7"/>
  <c r="I120" i="7"/>
  <c r="F120" i="4"/>
  <c r="I120" i="4" s="1"/>
  <c r="G119" i="4"/>
  <c r="F67" i="3"/>
  <c r="G67" i="3" s="1"/>
  <c r="C67" i="3" s="1"/>
  <c r="I66" i="3"/>
  <c r="F120" i="1"/>
  <c r="G119" i="1"/>
  <c r="I119" i="1"/>
  <c r="I118" i="2"/>
  <c r="G118" i="2"/>
  <c r="F119" i="2"/>
  <c r="F122" i="7" l="1"/>
  <c r="G121" i="7"/>
  <c r="I121" i="7"/>
  <c r="F121" i="4"/>
  <c r="I121" i="4" s="1"/>
  <c r="G120" i="4"/>
  <c r="D67" i="3"/>
  <c r="E67" i="3" s="1"/>
  <c r="H67" i="3" s="1"/>
  <c r="J67" i="3"/>
  <c r="F121" i="1"/>
  <c r="G120" i="1"/>
  <c r="I120" i="1"/>
  <c r="I119" i="2"/>
  <c r="G119" i="2"/>
  <c r="F120" i="2"/>
  <c r="F123" i="7" l="1"/>
  <c r="G122" i="7"/>
  <c r="I122" i="7"/>
  <c r="F122" i="4"/>
  <c r="I122" i="4" s="1"/>
  <c r="G121" i="4"/>
  <c r="F68" i="3"/>
  <c r="G68" i="3" s="1"/>
  <c r="C68" i="3" s="1"/>
  <c r="I67" i="3"/>
  <c r="F122" i="1"/>
  <c r="G121" i="1"/>
  <c r="I121" i="1"/>
  <c r="I120" i="2"/>
  <c r="G120" i="2"/>
  <c r="F121" i="2"/>
  <c r="F124" i="7" l="1"/>
  <c r="G123" i="7"/>
  <c r="I123" i="7"/>
  <c r="F123" i="4"/>
  <c r="I123" i="4" s="1"/>
  <c r="G122" i="4"/>
  <c r="D68" i="3"/>
  <c r="E68" i="3" s="1"/>
  <c r="H68" i="3" s="1"/>
  <c r="J68" i="3"/>
  <c r="F123" i="1"/>
  <c r="G122" i="1"/>
  <c r="I122" i="1"/>
  <c r="I121" i="2"/>
  <c r="G121" i="2"/>
  <c r="F122" i="2"/>
  <c r="F125" i="7" l="1"/>
  <c r="G124" i="7"/>
  <c r="I124" i="7"/>
  <c r="F124" i="4"/>
  <c r="I124" i="4" s="1"/>
  <c r="G123" i="4"/>
  <c r="F69" i="3"/>
  <c r="G69" i="3" s="1"/>
  <c r="C69" i="3" s="1"/>
  <c r="I68" i="3"/>
  <c r="F124" i="1"/>
  <c r="G123" i="1"/>
  <c r="I123" i="1"/>
  <c r="G122" i="2"/>
  <c r="I122" i="2"/>
  <c r="F123" i="2"/>
  <c r="F126" i="7" l="1"/>
  <c r="G125" i="7"/>
  <c r="I125" i="7"/>
  <c r="F125" i="4"/>
  <c r="I125" i="4" s="1"/>
  <c r="G124" i="4"/>
  <c r="D69" i="3"/>
  <c r="E69" i="3" s="1"/>
  <c r="H69" i="3" s="1"/>
  <c r="J69" i="3"/>
  <c r="F125" i="1"/>
  <c r="G124" i="1"/>
  <c r="I124" i="1"/>
  <c r="G123" i="2"/>
  <c r="I123" i="2"/>
  <c r="F124" i="2"/>
  <c r="F127" i="7" l="1"/>
  <c r="G126" i="7"/>
  <c r="I126" i="7"/>
  <c r="F126" i="4"/>
  <c r="I126" i="4" s="1"/>
  <c r="G125" i="4"/>
  <c r="F70" i="3"/>
  <c r="G70" i="3" s="1"/>
  <c r="C70" i="3" s="1"/>
  <c r="I69" i="3"/>
  <c r="F126" i="1"/>
  <c r="G125" i="1"/>
  <c r="I125" i="1"/>
  <c r="G124" i="2"/>
  <c r="I124" i="2"/>
  <c r="F125" i="2"/>
  <c r="F128" i="7" l="1"/>
  <c r="G127" i="7"/>
  <c r="I127" i="7"/>
  <c r="F127" i="4"/>
  <c r="I127" i="4" s="1"/>
  <c r="G126" i="4"/>
  <c r="D70" i="3"/>
  <c r="E70" i="3" s="1"/>
  <c r="H70" i="3" s="1"/>
  <c r="J70" i="3"/>
  <c r="F127" i="1"/>
  <c r="G126" i="1"/>
  <c r="I126" i="1"/>
  <c r="I125" i="2"/>
  <c r="G125" i="2"/>
  <c r="F126" i="2"/>
  <c r="F129" i="7" l="1"/>
  <c r="G128" i="7"/>
  <c r="I128" i="7"/>
  <c r="F128" i="4"/>
  <c r="I128" i="4" s="1"/>
  <c r="G127" i="4"/>
  <c r="F71" i="3"/>
  <c r="G71" i="3" s="1"/>
  <c r="C71" i="3" s="1"/>
  <c r="I70" i="3"/>
  <c r="F128" i="1"/>
  <c r="G127" i="1"/>
  <c r="I127" i="1"/>
  <c r="I126" i="2"/>
  <c r="G126" i="2"/>
  <c r="F127" i="2"/>
  <c r="F130" i="7" l="1"/>
  <c r="G129" i="7"/>
  <c r="I129" i="7"/>
  <c r="F129" i="4"/>
  <c r="I129" i="4" s="1"/>
  <c r="G128" i="4"/>
  <c r="J71" i="3"/>
  <c r="D71" i="3"/>
  <c r="E71" i="3" s="1"/>
  <c r="H71" i="3" s="1"/>
  <c r="F129" i="1"/>
  <c r="G128" i="1"/>
  <c r="I128" i="1"/>
  <c r="I127" i="2"/>
  <c r="G127" i="2"/>
  <c r="F128" i="2"/>
  <c r="F131" i="7" l="1"/>
  <c r="G130" i="7"/>
  <c r="I130" i="7"/>
  <c r="F130" i="4"/>
  <c r="I130" i="4" s="1"/>
  <c r="G129" i="4"/>
  <c r="F72" i="3"/>
  <c r="G72" i="3" s="1"/>
  <c r="C72" i="3" s="1"/>
  <c r="I71" i="3"/>
  <c r="F130" i="1"/>
  <c r="G129" i="1"/>
  <c r="I129" i="1"/>
  <c r="I128" i="2"/>
  <c r="G128" i="2"/>
  <c r="F129" i="2"/>
  <c r="F132" i="7" l="1"/>
  <c r="G131" i="7"/>
  <c r="I131" i="7"/>
  <c r="F131" i="4"/>
  <c r="I131" i="4" s="1"/>
  <c r="G130" i="4"/>
  <c r="D72" i="3"/>
  <c r="E72" i="3" s="1"/>
  <c r="H72" i="3" s="1"/>
  <c r="J72" i="3"/>
  <c r="F131" i="1"/>
  <c r="G130" i="1"/>
  <c r="I130" i="1"/>
  <c r="I129" i="2"/>
  <c r="G129" i="2"/>
  <c r="F130" i="2"/>
  <c r="F133" i="7" l="1"/>
  <c r="G132" i="7"/>
  <c r="I132" i="7"/>
  <c r="F132" i="4"/>
  <c r="I132" i="4" s="1"/>
  <c r="G131" i="4"/>
  <c r="F73" i="3"/>
  <c r="G73" i="3" s="1"/>
  <c r="C73" i="3" s="1"/>
  <c r="I72" i="3"/>
  <c r="F132" i="1"/>
  <c r="G131" i="1"/>
  <c r="I131" i="1"/>
  <c r="G130" i="2"/>
  <c r="I130" i="2"/>
  <c r="F131" i="2"/>
  <c r="F134" i="7" l="1"/>
  <c r="G133" i="7"/>
  <c r="I133" i="7"/>
  <c r="F133" i="4"/>
  <c r="I133" i="4" s="1"/>
  <c r="G132" i="4"/>
  <c r="D73" i="3"/>
  <c r="E73" i="3" s="1"/>
  <c r="H73" i="3" s="1"/>
  <c r="J73" i="3"/>
  <c r="F133" i="1"/>
  <c r="G132" i="1"/>
  <c r="I132" i="1"/>
  <c r="G131" i="2"/>
  <c r="I131" i="2"/>
  <c r="F132" i="2"/>
  <c r="F135" i="7" l="1"/>
  <c r="G134" i="7"/>
  <c r="I134" i="7"/>
  <c r="F134" i="4"/>
  <c r="I134" i="4" s="1"/>
  <c r="G133" i="4"/>
  <c r="F74" i="3"/>
  <c r="G74" i="3" s="1"/>
  <c r="C74" i="3" s="1"/>
  <c r="I73" i="3"/>
  <c r="F134" i="1"/>
  <c r="G133" i="1"/>
  <c r="I133" i="1"/>
  <c r="G132" i="2"/>
  <c r="I132" i="2"/>
  <c r="F133" i="2"/>
  <c r="F136" i="7" l="1"/>
  <c r="G135" i="7"/>
  <c r="I135" i="7"/>
  <c r="F135" i="4"/>
  <c r="I135" i="4" s="1"/>
  <c r="G134" i="4"/>
  <c r="D74" i="3"/>
  <c r="E74" i="3" s="1"/>
  <c r="H74" i="3" s="1"/>
  <c r="J74" i="3"/>
  <c r="F135" i="1"/>
  <c r="G134" i="1"/>
  <c r="I134" i="1"/>
  <c r="I133" i="2"/>
  <c r="G133" i="2"/>
  <c r="F134" i="2"/>
  <c r="F137" i="7" l="1"/>
  <c r="G136" i="7"/>
  <c r="I136" i="7"/>
  <c r="F136" i="4"/>
  <c r="I136" i="4" s="1"/>
  <c r="G135" i="4"/>
  <c r="F75" i="3"/>
  <c r="G75" i="3" s="1"/>
  <c r="C75" i="3" s="1"/>
  <c r="I74" i="3"/>
  <c r="F136" i="1"/>
  <c r="G135" i="1"/>
  <c r="I135" i="1"/>
  <c r="I134" i="2"/>
  <c r="G134" i="2"/>
  <c r="F135" i="2"/>
  <c r="F138" i="7" l="1"/>
  <c r="G137" i="7"/>
  <c r="I137" i="7"/>
  <c r="F137" i="4"/>
  <c r="I137" i="4" s="1"/>
  <c r="G136" i="4"/>
  <c r="D75" i="3"/>
  <c r="E75" i="3" s="1"/>
  <c r="H75" i="3" s="1"/>
  <c r="J75" i="3"/>
  <c r="F137" i="1"/>
  <c r="G136" i="1"/>
  <c r="I136" i="1"/>
  <c r="I135" i="2"/>
  <c r="G135" i="2"/>
  <c r="F136" i="2"/>
  <c r="F139" i="7" l="1"/>
  <c r="G138" i="7"/>
  <c r="I138" i="7"/>
  <c r="F138" i="4"/>
  <c r="I138" i="4" s="1"/>
  <c r="G137" i="4"/>
  <c r="F76" i="3"/>
  <c r="G76" i="3" s="1"/>
  <c r="C76" i="3" s="1"/>
  <c r="I75" i="3"/>
  <c r="F138" i="1"/>
  <c r="G137" i="1"/>
  <c r="I137" i="1"/>
  <c r="I136" i="2"/>
  <c r="G136" i="2"/>
  <c r="F137" i="2"/>
  <c r="F140" i="7" l="1"/>
  <c r="G139" i="7"/>
  <c r="I139" i="7"/>
  <c r="F139" i="4"/>
  <c r="I139" i="4" s="1"/>
  <c r="G138" i="4"/>
  <c r="D76" i="3"/>
  <c r="E76" i="3" s="1"/>
  <c r="H76" i="3" s="1"/>
  <c r="J76" i="3"/>
  <c r="F139" i="1"/>
  <c r="G138" i="1"/>
  <c r="I138" i="1"/>
  <c r="I137" i="2"/>
  <c r="G137" i="2"/>
  <c r="F138" i="2"/>
  <c r="F141" i="7" l="1"/>
  <c r="G140" i="7"/>
  <c r="I140" i="7"/>
  <c r="F140" i="4"/>
  <c r="I140" i="4" s="1"/>
  <c r="G139" i="4"/>
  <c r="F77" i="3"/>
  <c r="G77" i="3" s="1"/>
  <c r="C77" i="3" s="1"/>
  <c r="I76" i="3"/>
  <c r="F140" i="1"/>
  <c r="G139" i="1"/>
  <c r="I139" i="1"/>
  <c r="G138" i="2"/>
  <c r="I138" i="2"/>
  <c r="F139" i="2"/>
  <c r="F142" i="7" l="1"/>
  <c r="G141" i="7"/>
  <c r="I141" i="7"/>
  <c r="F141" i="4"/>
  <c r="I141" i="4" s="1"/>
  <c r="G140" i="4"/>
  <c r="D77" i="3"/>
  <c r="E77" i="3" s="1"/>
  <c r="H77" i="3" s="1"/>
  <c r="J77" i="3"/>
  <c r="F141" i="1"/>
  <c r="G140" i="1"/>
  <c r="I140" i="1"/>
  <c r="G139" i="2"/>
  <c r="I139" i="2"/>
  <c r="F140" i="2"/>
  <c r="F143" i="7" l="1"/>
  <c r="G142" i="7"/>
  <c r="I142" i="7"/>
  <c r="F142" i="4"/>
  <c r="I142" i="4" s="1"/>
  <c r="G141" i="4"/>
  <c r="F78" i="3"/>
  <c r="G78" i="3" s="1"/>
  <c r="C78" i="3" s="1"/>
  <c r="I77" i="3"/>
  <c r="F142" i="1"/>
  <c r="G141" i="1"/>
  <c r="I141" i="1"/>
  <c r="G140" i="2"/>
  <c r="I140" i="2"/>
  <c r="F141" i="2"/>
  <c r="F144" i="7" l="1"/>
  <c r="G143" i="7"/>
  <c r="I143" i="7"/>
  <c r="F143" i="4"/>
  <c r="I143" i="4" s="1"/>
  <c r="G142" i="4"/>
  <c r="J78" i="3"/>
  <c r="D78" i="3"/>
  <c r="E78" i="3" s="1"/>
  <c r="H78" i="3" s="1"/>
  <c r="F143" i="1"/>
  <c r="G142" i="1"/>
  <c r="I142" i="1"/>
  <c r="I141" i="2"/>
  <c r="G141" i="2"/>
  <c r="F142" i="2"/>
  <c r="F145" i="7" l="1"/>
  <c r="G144" i="7"/>
  <c r="I144" i="7"/>
  <c r="F144" i="4"/>
  <c r="I144" i="4" s="1"/>
  <c r="G143" i="4"/>
  <c r="F79" i="3"/>
  <c r="G79" i="3" s="1"/>
  <c r="C79" i="3" s="1"/>
  <c r="I78" i="3"/>
  <c r="F144" i="1"/>
  <c r="G143" i="1"/>
  <c r="I143" i="1"/>
  <c r="I142" i="2"/>
  <c r="G142" i="2"/>
  <c r="F143" i="2"/>
  <c r="F146" i="7" l="1"/>
  <c r="G145" i="7"/>
  <c r="I145" i="7"/>
  <c r="F145" i="4"/>
  <c r="I145" i="4" s="1"/>
  <c r="G144" i="4"/>
  <c r="D79" i="3"/>
  <c r="E79" i="3" s="1"/>
  <c r="H79" i="3" s="1"/>
  <c r="J79" i="3"/>
  <c r="F145" i="1"/>
  <c r="G144" i="1"/>
  <c r="I144" i="1"/>
  <c r="I143" i="2"/>
  <c r="G143" i="2"/>
  <c r="F144" i="2"/>
  <c r="F147" i="7" l="1"/>
  <c r="G146" i="7"/>
  <c r="I146" i="7"/>
  <c r="F146" i="4"/>
  <c r="I146" i="4" s="1"/>
  <c r="G145" i="4"/>
  <c r="F80" i="3"/>
  <c r="G80" i="3" s="1"/>
  <c r="C80" i="3" s="1"/>
  <c r="I79" i="3"/>
  <c r="F146" i="1"/>
  <c r="G145" i="1"/>
  <c r="I145" i="1"/>
  <c r="I144" i="2"/>
  <c r="G144" i="2"/>
  <c r="F145" i="2"/>
  <c r="F148" i="7" l="1"/>
  <c r="G147" i="7"/>
  <c r="I147" i="7"/>
  <c r="F147" i="4"/>
  <c r="I147" i="4" s="1"/>
  <c r="G146" i="4"/>
  <c r="D80" i="3"/>
  <c r="E80" i="3" s="1"/>
  <c r="H80" i="3" s="1"/>
  <c r="J80" i="3"/>
  <c r="F147" i="1"/>
  <c r="G146" i="1"/>
  <c r="I146" i="1"/>
  <c r="I145" i="2"/>
  <c r="G145" i="2"/>
  <c r="F146" i="2"/>
  <c r="F149" i="7" l="1"/>
  <c r="G148" i="7"/>
  <c r="I148" i="7"/>
  <c r="F148" i="4"/>
  <c r="I148" i="4" s="1"/>
  <c r="G147" i="4"/>
  <c r="F81" i="3"/>
  <c r="G81" i="3" s="1"/>
  <c r="C81" i="3" s="1"/>
  <c r="I80" i="3"/>
  <c r="F148" i="1"/>
  <c r="G147" i="1"/>
  <c r="I147" i="1"/>
  <c r="G146" i="2"/>
  <c r="I146" i="2"/>
  <c r="F147" i="2"/>
  <c r="F150" i="7" l="1"/>
  <c r="G149" i="7"/>
  <c r="I149" i="7"/>
  <c r="F149" i="4"/>
  <c r="I149" i="4" s="1"/>
  <c r="G148" i="4"/>
  <c r="D81" i="3"/>
  <c r="E81" i="3" s="1"/>
  <c r="H81" i="3" s="1"/>
  <c r="J81" i="3"/>
  <c r="F149" i="1"/>
  <c r="G148" i="1"/>
  <c r="I148" i="1"/>
  <c r="G147" i="2"/>
  <c r="I147" i="2"/>
  <c r="F148" i="2"/>
  <c r="F151" i="7" l="1"/>
  <c r="G150" i="7"/>
  <c r="I150" i="7"/>
  <c r="F150" i="4"/>
  <c r="I150" i="4" s="1"/>
  <c r="G149" i="4"/>
  <c r="F82" i="3"/>
  <c r="G82" i="3" s="1"/>
  <c r="C82" i="3" s="1"/>
  <c r="I81" i="3"/>
  <c r="F150" i="1"/>
  <c r="G149" i="1"/>
  <c r="I149" i="1"/>
  <c r="G148" i="2"/>
  <c r="I148" i="2"/>
  <c r="F149" i="2"/>
  <c r="F152" i="7" l="1"/>
  <c r="G151" i="7"/>
  <c r="I151" i="7"/>
  <c r="F151" i="4"/>
  <c r="I151" i="4" s="1"/>
  <c r="G150" i="4"/>
  <c r="D82" i="3"/>
  <c r="E82" i="3" s="1"/>
  <c r="H82" i="3" s="1"/>
  <c r="J82" i="3"/>
  <c r="F151" i="1"/>
  <c r="G150" i="1"/>
  <c r="I150" i="1"/>
  <c r="I149" i="2"/>
  <c r="G149" i="2"/>
  <c r="F150" i="2"/>
  <c r="F153" i="7" l="1"/>
  <c r="G152" i="7"/>
  <c r="I152" i="7"/>
  <c r="F152" i="4"/>
  <c r="I152" i="4" s="1"/>
  <c r="G151" i="4"/>
  <c r="F83" i="3"/>
  <c r="G83" i="3" s="1"/>
  <c r="C83" i="3" s="1"/>
  <c r="I82" i="3"/>
  <c r="F152" i="1"/>
  <c r="G151" i="1"/>
  <c r="I151" i="1"/>
  <c r="I150" i="2"/>
  <c r="G150" i="2"/>
  <c r="F151" i="2"/>
  <c r="F154" i="7" l="1"/>
  <c r="G153" i="7"/>
  <c r="I153" i="7"/>
  <c r="F153" i="4"/>
  <c r="I153" i="4" s="1"/>
  <c r="G152" i="4"/>
  <c r="D83" i="3"/>
  <c r="E83" i="3" s="1"/>
  <c r="H83" i="3" s="1"/>
  <c r="J83" i="3"/>
  <c r="F153" i="1"/>
  <c r="G152" i="1"/>
  <c r="I152" i="1"/>
  <c r="I151" i="2"/>
  <c r="G151" i="2"/>
  <c r="F152" i="2"/>
  <c r="F155" i="7" l="1"/>
  <c r="G154" i="7"/>
  <c r="I154" i="7"/>
  <c r="F154" i="4"/>
  <c r="I154" i="4" s="1"/>
  <c r="G153" i="4"/>
  <c r="F84" i="3"/>
  <c r="G84" i="3" s="1"/>
  <c r="C84" i="3" s="1"/>
  <c r="I83" i="3"/>
  <c r="F154" i="1"/>
  <c r="G153" i="1"/>
  <c r="I153" i="1"/>
  <c r="I152" i="2"/>
  <c r="G152" i="2"/>
  <c r="F153" i="2"/>
  <c r="F156" i="7" l="1"/>
  <c r="G155" i="7"/>
  <c r="I155" i="7"/>
  <c r="F155" i="4"/>
  <c r="I155" i="4" s="1"/>
  <c r="G154" i="4"/>
  <c r="D84" i="3"/>
  <c r="E84" i="3" s="1"/>
  <c r="H84" i="3" s="1"/>
  <c r="J84" i="3"/>
  <c r="F155" i="1"/>
  <c r="G154" i="1"/>
  <c r="I154" i="1"/>
  <c r="I153" i="2"/>
  <c r="G153" i="2"/>
  <c r="F154" i="2"/>
  <c r="F157" i="7" l="1"/>
  <c r="G156" i="7"/>
  <c r="I156" i="7"/>
  <c r="F156" i="4"/>
  <c r="I156" i="4" s="1"/>
  <c r="G155" i="4"/>
  <c r="F85" i="3"/>
  <c r="G85" i="3" s="1"/>
  <c r="C85" i="3" s="1"/>
  <c r="I84" i="3"/>
  <c r="F156" i="1"/>
  <c r="G155" i="1"/>
  <c r="I155" i="1"/>
  <c r="G154" i="2"/>
  <c r="I154" i="2"/>
  <c r="F155" i="2"/>
  <c r="F158" i="7" l="1"/>
  <c r="G157" i="7"/>
  <c r="I157" i="7"/>
  <c r="F157" i="4"/>
  <c r="I157" i="4" s="1"/>
  <c r="G156" i="4"/>
  <c r="D85" i="3"/>
  <c r="E85" i="3" s="1"/>
  <c r="H85" i="3" s="1"/>
  <c r="J85" i="3"/>
  <c r="F157" i="1"/>
  <c r="G156" i="1"/>
  <c r="I156" i="1"/>
  <c r="G155" i="2"/>
  <c r="I155" i="2"/>
  <c r="F156" i="2"/>
  <c r="F159" i="7" l="1"/>
  <c r="G158" i="7"/>
  <c r="I158" i="7"/>
  <c r="F158" i="4"/>
  <c r="I158" i="4" s="1"/>
  <c r="G157" i="4"/>
  <c r="F86" i="3"/>
  <c r="G86" i="3" s="1"/>
  <c r="C86" i="3" s="1"/>
  <c r="I85" i="3"/>
  <c r="F158" i="1"/>
  <c r="G157" i="1"/>
  <c r="I157" i="1"/>
  <c r="G156" i="2"/>
  <c r="I156" i="2"/>
  <c r="F157" i="2"/>
  <c r="F160" i="7" l="1"/>
  <c r="G159" i="7"/>
  <c r="I159" i="7"/>
  <c r="F159" i="4"/>
  <c r="I159" i="4" s="1"/>
  <c r="G158" i="4"/>
  <c r="D86" i="3"/>
  <c r="E86" i="3" s="1"/>
  <c r="H86" i="3" s="1"/>
  <c r="J86" i="3"/>
  <c r="F159" i="1"/>
  <c r="G158" i="1"/>
  <c r="I158" i="1"/>
  <c r="I157" i="2"/>
  <c r="G157" i="2"/>
  <c r="F158" i="2"/>
  <c r="F161" i="7" l="1"/>
  <c r="G160" i="7"/>
  <c r="I160" i="7"/>
  <c r="F160" i="4"/>
  <c r="I160" i="4" s="1"/>
  <c r="G159" i="4"/>
  <c r="F87" i="3"/>
  <c r="G87" i="3" s="1"/>
  <c r="C87" i="3" s="1"/>
  <c r="I86" i="3"/>
  <c r="F160" i="1"/>
  <c r="G159" i="1"/>
  <c r="I159" i="1"/>
  <c r="I158" i="2"/>
  <c r="G158" i="2"/>
  <c r="F159" i="2"/>
  <c r="F162" i="7" l="1"/>
  <c r="G161" i="7"/>
  <c r="I161" i="7"/>
  <c r="F161" i="4"/>
  <c r="I161" i="4" s="1"/>
  <c r="G160" i="4"/>
  <c r="D87" i="3"/>
  <c r="E87" i="3" s="1"/>
  <c r="H87" i="3" s="1"/>
  <c r="J87" i="3"/>
  <c r="F161" i="1"/>
  <c r="G160" i="1"/>
  <c r="I160" i="1"/>
  <c r="I159" i="2"/>
  <c r="G159" i="2"/>
  <c r="F160" i="2"/>
  <c r="F163" i="7" l="1"/>
  <c r="G162" i="7"/>
  <c r="I162" i="7"/>
  <c r="F162" i="4"/>
  <c r="I162" i="4" s="1"/>
  <c r="G161" i="4"/>
  <c r="F88" i="3"/>
  <c r="G88" i="3" s="1"/>
  <c r="C88" i="3" s="1"/>
  <c r="I87" i="3"/>
  <c r="F162" i="1"/>
  <c r="G161" i="1"/>
  <c r="I161" i="1"/>
  <c r="I160" i="2"/>
  <c r="G160" i="2"/>
  <c r="F161" i="2"/>
  <c r="F164" i="7" l="1"/>
  <c r="G163" i="7"/>
  <c r="I163" i="7"/>
  <c r="F163" i="4"/>
  <c r="I163" i="4" s="1"/>
  <c r="G162" i="4"/>
  <c r="D88" i="3"/>
  <c r="E88" i="3" s="1"/>
  <c r="H88" i="3" s="1"/>
  <c r="J88" i="3"/>
  <c r="F163" i="1"/>
  <c r="G162" i="1"/>
  <c r="I162" i="1"/>
  <c r="I161" i="2"/>
  <c r="G161" i="2"/>
  <c r="F162" i="2"/>
  <c r="F165" i="7" l="1"/>
  <c r="G164" i="7"/>
  <c r="I164" i="7"/>
  <c r="F164" i="4"/>
  <c r="I164" i="4" s="1"/>
  <c r="G163" i="4"/>
  <c r="F89" i="3"/>
  <c r="G89" i="3" s="1"/>
  <c r="C89" i="3" s="1"/>
  <c r="I88" i="3"/>
  <c r="F164" i="1"/>
  <c r="G163" i="1"/>
  <c r="I163" i="1"/>
  <c r="G162" i="2"/>
  <c r="I162" i="2"/>
  <c r="F163" i="2"/>
  <c r="F166" i="7" l="1"/>
  <c r="G165" i="7"/>
  <c r="I165" i="7"/>
  <c r="F165" i="4"/>
  <c r="I165" i="4" s="1"/>
  <c r="G164" i="4"/>
  <c r="D89" i="3"/>
  <c r="E89" i="3" s="1"/>
  <c r="H89" i="3" s="1"/>
  <c r="J89" i="3"/>
  <c r="F165" i="1"/>
  <c r="G164" i="1"/>
  <c r="I164" i="1"/>
  <c r="G163" i="2"/>
  <c r="I163" i="2"/>
  <c r="F164" i="2"/>
  <c r="F167" i="7" l="1"/>
  <c r="G166" i="7"/>
  <c r="I166" i="7"/>
  <c r="F166" i="4"/>
  <c r="I166" i="4" s="1"/>
  <c r="G165" i="4"/>
  <c r="F90" i="3"/>
  <c r="G90" i="3" s="1"/>
  <c r="C90" i="3" s="1"/>
  <c r="I89" i="3"/>
  <c r="F166" i="1"/>
  <c r="G165" i="1"/>
  <c r="I165" i="1"/>
  <c r="G164" i="2"/>
  <c r="I164" i="2"/>
  <c r="F165" i="2"/>
  <c r="F168" i="7" l="1"/>
  <c r="G167" i="7"/>
  <c r="I167" i="7"/>
  <c r="F167" i="4"/>
  <c r="I167" i="4" s="1"/>
  <c r="G166" i="4"/>
  <c r="D90" i="3"/>
  <c r="E90" i="3" s="1"/>
  <c r="H90" i="3" s="1"/>
  <c r="J90" i="3"/>
  <c r="F167" i="1"/>
  <c r="G166" i="1"/>
  <c r="I166" i="1"/>
  <c r="I165" i="2"/>
  <c r="G165" i="2"/>
  <c r="F166" i="2"/>
  <c r="F169" i="7" l="1"/>
  <c r="G168" i="7"/>
  <c r="I168" i="7"/>
  <c r="F168" i="4"/>
  <c r="I168" i="4" s="1"/>
  <c r="G167" i="4"/>
  <c r="F91" i="3"/>
  <c r="G91" i="3" s="1"/>
  <c r="C91" i="3" s="1"/>
  <c r="I90" i="3"/>
  <c r="F168" i="1"/>
  <c r="G167" i="1"/>
  <c r="I167" i="1"/>
  <c r="I166" i="2"/>
  <c r="G166" i="2"/>
  <c r="F167" i="2"/>
  <c r="F170" i="7" l="1"/>
  <c r="G169" i="7"/>
  <c r="I169" i="7"/>
  <c r="F169" i="4"/>
  <c r="I169" i="4" s="1"/>
  <c r="G168" i="4"/>
  <c r="D91" i="3"/>
  <c r="E91" i="3" s="1"/>
  <c r="H91" i="3" s="1"/>
  <c r="J91" i="3"/>
  <c r="F169" i="1"/>
  <c r="G168" i="1"/>
  <c r="I168" i="1"/>
  <c r="I167" i="2"/>
  <c r="G167" i="2"/>
  <c r="F168" i="2"/>
  <c r="F171" i="7" l="1"/>
  <c r="G170" i="7"/>
  <c r="I170" i="7"/>
  <c r="F170" i="4"/>
  <c r="I170" i="4" s="1"/>
  <c r="G169" i="4"/>
  <c r="F92" i="3"/>
  <c r="G92" i="3" s="1"/>
  <c r="C92" i="3" s="1"/>
  <c r="I91" i="3"/>
  <c r="F170" i="1"/>
  <c r="G169" i="1"/>
  <c r="I169" i="1"/>
  <c r="I168" i="2"/>
  <c r="G168" i="2"/>
  <c r="F169" i="2"/>
  <c r="F172" i="7" l="1"/>
  <c r="G171" i="7"/>
  <c r="I171" i="7"/>
  <c r="F171" i="4"/>
  <c r="I171" i="4" s="1"/>
  <c r="G170" i="4"/>
  <c r="D92" i="3"/>
  <c r="E92" i="3" s="1"/>
  <c r="H92" i="3" s="1"/>
  <c r="J92" i="3"/>
  <c r="F171" i="1"/>
  <c r="G170" i="1"/>
  <c r="I170" i="1"/>
  <c r="I169" i="2"/>
  <c r="G169" i="2"/>
  <c r="F170" i="2"/>
  <c r="F173" i="7" l="1"/>
  <c r="G172" i="7"/>
  <c r="I172" i="7"/>
  <c r="F172" i="4"/>
  <c r="I172" i="4" s="1"/>
  <c r="G171" i="4"/>
  <c r="F93" i="3"/>
  <c r="G93" i="3" s="1"/>
  <c r="C93" i="3" s="1"/>
  <c r="I92" i="3"/>
  <c r="F172" i="1"/>
  <c r="G171" i="1"/>
  <c r="I171" i="1"/>
  <c r="G170" i="2"/>
  <c r="I170" i="2"/>
  <c r="F171" i="2"/>
  <c r="F174" i="7" l="1"/>
  <c r="G173" i="7"/>
  <c r="I173" i="7"/>
  <c r="F173" i="4"/>
  <c r="I173" i="4" s="1"/>
  <c r="G172" i="4"/>
  <c r="D93" i="3"/>
  <c r="E93" i="3" s="1"/>
  <c r="H93" i="3" s="1"/>
  <c r="J93" i="3"/>
  <c r="F173" i="1"/>
  <c r="G172" i="1"/>
  <c r="I172" i="1"/>
  <c r="G171" i="2"/>
  <c r="I171" i="2"/>
  <c r="F172" i="2"/>
  <c r="F175" i="7" l="1"/>
  <c r="G174" i="7"/>
  <c r="I174" i="7"/>
  <c r="F174" i="4"/>
  <c r="I174" i="4" s="1"/>
  <c r="G173" i="4"/>
  <c r="F94" i="3"/>
  <c r="G94" i="3" s="1"/>
  <c r="C94" i="3" s="1"/>
  <c r="I93" i="3"/>
  <c r="F174" i="1"/>
  <c r="G173" i="1"/>
  <c r="I173" i="1"/>
  <c r="G172" i="2"/>
  <c r="I172" i="2"/>
  <c r="F173" i="2"/>
  <c r="F176" i="7" l="1"/>
  <c r="G175" i="7"/>
  <c r="I175" i="7"/>
  <c r="F175" i="4"/>
  <c r="I175" i="4" s="1"/>
  <c r="G174" i="4"/>
  <c r="D94" i="3"/>
  <c r="E94" i="3" s="1"/>
  <c r="H94" i="3" s="1"/>
  <c r="J94" i="3"/>
  <c r="F175" i="1"/>
  <c r="G174" i="1"/>
  <c r="I174" i="1"/>
  <c r="I173" i="2"/>
  <c r="G173" i="2"/>
  <c r="F174" i="2"/>
  <c r="F177" i="7" l="1"/>
  <c r="G176" i="7"/>
  <c r="I176" i="7"/>
  <c r="F176" i="4"/>
  <c r="I176" i="4" s="1"/>
  <c r="G175" i="4"/>
  <c r="F95" i="3"/>
  <c r="G95" i="3" s="1"/>
  <c r="C95" i="3" s="1"/>
  <c r="I94" i="3"/>
  <c r="F176" i="1"/>
  <c r="G175" i="1"/>
  <c r="I175" i="1"/>
  <c r="I174" i="2"/>
  <c r="G174" i="2"/>
  <c r="F175" i="2"/>
  <c r="F178" i="7" l="1"/>
  <c r="G177" i="7"/>
  <c r="I177" i="7"/>
  <c r="F177" i="4"/>
  <c r="I177" i="4" s="1"/>
  <c r="G176" i="4"/>
  <c r="D95" i="3"/>
  <c r="E95" i="3" s="1"/>
  <c r="H95" i="3" s="1"/>
  <c r="J95" i="3"/>
  <c r="F177" i="1"/>
  <c r="G176" i="1"/>
  <c r="I176" i="1"/>
  <c r="I175" i="2"/>
  <c r="G175" i="2"/>
  <c r="F176" i="2"/>
  <c r="F179" i="7" l="1"/>
  <c r="G178" i="7"/>
  <c r="I178" i="7"/>
  <c r="F178" i="4"/>
  <c r="I178" i="4" s="1"/>
  <c r="G177" i="4"/>
  <c r="F96" i="3"/>
  <c r="G96" i="3" s="1"/>
  <c r="C96" i="3" s="1"/>
  <c r="I95" i="3"/>
  <c r="F178" i="1"/>
  <c r="G177" i="1"/>
  <c r="I177" i="1"/>
  <c r="I176" i="2"/>
  <c r="G176" i="2"/>
  <c r="F177" i="2"/>
  <c r="F180" i="7" l="1"/>
  <c r="G179" i="7"/>
  <c r="I179" i="7"/>
  <c r="F179" i="4"/>
  <c r="I179" i="4" s="1"/>
  <c r="G178" i="4"/>
  <c r="D96" i="3"/>
  <c r="E96" i="3" s="1"/>
  <c r="H96" i="3" s="1"/>
  <c r="J96" i="3"/>
  <c r="F179" i="1"/>
  <c r="G178" i="1"/>
  <c r="I178" i="1"/>
  <c r="I177" i="2"/>
  <c r="G177" i="2"/>
  <c r="F178" i="2"/>
  <c r="F181" i="7" l="1"/>
  <c r="G180" i="7"/>
  <c r="I180" i="7"/>
  <c r="F180" i="4"/>
  <c r="I180" i="4" s="1"/>
  <c r="G179" i="4"/>
  <c r="F97" i="3"/>
  <c r="G97" i="3" s="1"/>
  <c r="C97" i="3" s="1"/>
  <c r="I96" i="3"/>
  <c r="F180" i="1"/>
  <c r="G179" i="1"/>
  <c r="I179" i="1"/>
  <c r="G178" i="2"/>
  <c r="I178" i="2"/>
  <c r="F179" i="2"/>
  <c r="F182" i="7" l="1"/>
  <c r="G181" i="7"/>
  <c r="I181" i="7"/>
  <c r="F181" i="4"/>
  <c r="I181" i="4" s="1"/>
  <c r="G180" i="4"/>
  <c r="D97" i="3"/>
  <c r="E97" i="3" s="1"/>
  <c r="H97" i="3" s="1"/>
  <c r="J97" i="3"/>
  <c r="F181" i="1"/>
  <c r="G180" i="1"/>
  <c r="I180" i="1"/>
  <c r="G179" i="2"/>
  <c r="I179" i="2"/>
  <c r="F180" i="2"/>
  <c r="F183" i="7" l="1"/>
  <c r="G182" i="7"/>
  <c r="I182" i="7"/>
  <c r="F182" i="4"/>
  <c r="I182" i="4" s="1"/>
  <c r="G181" i="4"/>
  <c r="F98" i="3"/>
  <c r="G98" i="3" s="1"/>
  <c r="C98" i="3" s="1"/>
  <c r="I97" i="3"/>
  <c r="F182" i="1"/>
  <c r="G181" i="1"/>
  <c r="I181" i="1"/>
  <c r="G180" i="2"/>
  <c r="I180" i="2"/>
  <c r="F181" i="2"/>
  <c r="F184" i="7" l="1"/>
  <c r="G183" i="7"/>
  <c r="I183" i="7"/>
  <c r="F183" i="4"/>
  <c r="I183" i="4" s="1"/>
  <c r="G182" i="4"/>
  <c r="D98" i="3"/>
  <c r="E98" i="3" s="1"/>
  <c r="H98" i="3" s="1"/>
  <c r="J98" i="3"/>
  <c r="F183" i="1"/>
  <c r="G182" i="1"/>
  <c r="I182" i="1"/>
  <c r="I181" i="2"/>
  <c r="G181" i="2"/>
  <c r="F182" i="2"/>
  <c r="F185" i="7" l="1"/>
  <c r="G184" i="7"/>
  <c r="I184" i="7"/>
  <c r="F184" i="4"/>
  <c r="I184" i="4" s="1"/>
  <c r="G183" i="4"/>
  <c r="F99" i="3"/>
  <c r="G99" i="3" s="1"/>
  <c r="C99" i="3" s="1"/>
  <c r="I98" i="3"/>
  <c r="F184" i="1"/>
  <c r="G183" i="1"/>
  <c r="I183" i="1"/>
  <c r="I182" i="2"/>
  <c r="G182" i="2"/>
  <c r="F183" i="2"/>
  <c r="F186" i="7" l="1"/>
  <c r="G185" i="7"/>
  <c r="I185" i="7"/>
  <c r="F185" i="4"/>
  <c r="I185" i="4" s="1"/>
  <c r="G184" i="4"/>
  <c r="D99" i="3"/>
  <c r="E99" i="3" s="1"/>
  <c r="H99" i="3" s="1"/>
  <c r="J99" i="3"/>
  <c r="F185" i="1"/>
  <c r="G184" i="1"/>
  <c r="I184" i="1"/>
  <c r="I183" i="2"/>
  <c r="G183" i="2"/>
  <c r="F184" i="2"/>
  <c r="F187" i="7" l="1"/>
  <c r="G186" i="7"/>
  <c r="I186" i="7"/>
  <c r="F186" i="4"/>
  <c r="I186" i="4" s="1"/>
  <c r="G185" i="4"/>
  <c r="F100" i="3"/>
  <c r="G100" i="3" s="1"/>
  <c r="C100" i="3" s="1"/>
  <c r="I99" i="3"/>
  <c r="F186" i="1"/>
  <c r="G185" i="1"/>
  <c r="I185" i="1"/>
  <c r="I184" i="2"/>
  <c r="G184" i="2"/>
  <c r="F185" i="2"/>
  <c r="F188" i="7" l="1"/>
  <c r="G187" i="7"/>
  <c r="I187" i="7"/>
  <c r="F187" i="4"/>
  <c r="I187" i="4" s="1"/>
  <c r="G186" i="4"/>
  <c r="D100" i="3"/>
  <c r="E100" i="3" s="1"/>
  <c r="H100" i="3" s="1"/>
  <c r="J100" i="3"/>
  <c r="F187" i="1"/>
  <c r="G186" i="1"/>
  <c r="I186" i="1"/>
  <c r="I185" i="2"/>
  <c r="G185" i="2"/>
  <c r="F186" i="2"/>
  <c r="F189" i="7" l="1"/>
  <c r="G188" i="7"/>
  <c r="I188" i="7"/>
  <c r="F188" i="4"/>
  <c r="I188" i="4" s="1"/>
  <c r="G187" i="4"/>
  <c r="F101" i="3"/>
  <c r="G101" i="3" s="1"/>
  <c r="C101" i="3" s="1"/>
  <c r="I100" i="3"/>
  <c r="F188" i="1"/>
  <c r="G187" i="1"/>
  <c r="I187" i="1"/>
  <c r="G186" i="2"/>
  <c r="I186" i="2"/>
  <c r="F187" i="2"/>
  <c r="F190" i="7" l="1"/>
  <c r="G189" i="7"/>
  <c r="I189" i="7"/>
  <c r="F189" i="4"/>
  <c r="I189" i="4" s="1"/>
  <c r="G188" i="4"/>
  <c r="D101" i="3"/>
  <c r="E101" i="3" s="1"/>
  <c r="H101" i="3" s="1"/>
  <c r="J101" i="3"/>
  <c r="F189" i="1"/>
  <c r="G188" i="1"/>
  <c r="I188" i="1"/>
  <c r="G187" i="2"/>
  <c r="I187" i="2"/>
  <c r="F188" i="2"/>
  <c r="F191" i="7" l="1"/>
  <c r="G190" i="7"/>
  <c r="I190" i="7"/>
  <c r="F190" i="4"/>
  <c r="I190" i="4" s="1"/>
  <c r="G189" i="4"/>
  <c r="F102" i="3"/>
  <c r="G102" i="3" s="1"/>
  <c r="C102" i="3" s="1"/>
  <c r="I101" i="3"/>
  <c r="F190" i="1"/>
  <c r="G189" i="1"/>
  <c r="I189" i="1"/>
  <c r="G188" i="2"/>
  <c r="I188" i="2"/>
  <c r="F189" i="2"/>
  <c r="F192" i="7" l="1"/>
  <c r="G191" i="7"/>
  <c r="I191" i="7"/>
  <c r="F191" i="4"/>
  <c r="I191" i="4" s="1"/>
  <c r="G190" i="4"/>
  <c r="D102" i="3"/>
  <c r="E102" i="3" s="1"/>
  <c r="H102" i="3" s="1"/>
  <c r="J102" i="3"/>
  <c r="F191" i="1"/>
  <c r="G190" i="1"/>
  <c r="I190" i="1"/>
  <c r="I189" i="2"/>
  <c r="G189" i="2"/>
  <c r="F190" i="2"/>
  <c r="F193" i="7" l="1"/>
  <c r="G192" i="7"/>
  <c r="I192" i="7"/>
  <c r="F192" i="4"/>
  <c r="I192" i="4" s="1"/>
  <c r="G191" i="4"/>
  <c r="F103" i="3"/>
  <c r="G103" i="3" s="1"/>
  <c r="C103" i="3" s="1"/>
  <c r="I102" i="3"/>
  <c r="F192" i="1"/>
  <c r="G191" i="1"/>
  <c r="I191" i="1"/>
  <c r="I190" i="2"/>
  <c r="G190" i="2"/>
  <c r="F191" i="2"/>
  <c r="F194" i="7" l="1"/>
  <c r="G193" i="7"/>
  <c r="I193" i="7"/>
  <c r="F193" i="4"/>
  <c r="I193" i="4" s="1"/>
  <c r="G192" i="4"/>
  <c r="D103" i="3"/>
  <c r="E103" i="3" s="1"/>
  <c r="H103" i="3" s="1"/>
  <c r="J103" i="3"/>
  <c r="F193" i="1"/>
  <c r="G192" i="1"/>
  <c r="I192" i="1"/>
  <c r="I191" i="2"/>
  <c r="G191" i="2"/>
  <c r="F192" i="2"/>
  <c r="F195" i="7" l="1"/>
  <c r="G194" i="7"/>
  <c r="I194" i="7"/>
  <c r="F194" i="4"/>
  <c r="I194" i="4" s="1"/>
  <c r="G193" i="4"/>
  <c r="F104" i="3"/>
  <c r="G104" i="3" s="1"/>
  <c r="C104" i="3" s="1"/>
  <c r="I103" i="3"/>
  <c r="F194" i="1"/>
  <c r="G193" i="1"/>
  <c r="I193" i="1"/>
  <c r="I192" i="2"/>
  <c r="G192" i="2"/>
  <c r="F193" i="2"/>
  <c r="F196" i="7" l="1"/>
  <c r="G195" i="7"/>
  <c r="I195" i="7"/>
  <c r="F195" i="4"/>
  <c r="I195" i="4" s="1"/>
  <c r="G194" i="4"/>
  <c r="D104" i="3"/>
  <c r="E104" i="3" s="1"/>
  <c r="H104" i="3" s="1"/>
  <c r="J104" i="3"/>
  <c r="F195" i="1"/>
  <c r="G194" i="1"/>
  <c r="I194" i="1"/>
  <c r="I193" i="2"/>
  <c r="G193" i="2"/>
  <c r="F194" i="2"/>
  <c r="F197" i="7" l="1"/>
  <c r="G196" i="7"/>
  <c r="I196" i="7"/>
  <c r="F196" i="4"/>
  <c r="I196" i="4" s="1"/>
  <c r="G195" i="4"/>
  <c r="F105" i="3"/>
  <c r="G105" i="3" s="1"/>
  <c r="C105" i="3" s="1"/>
  <c r="I104" i="3"/>
  <c r="F196" i="1"/>
  <c r="G195" i="1"/>
  <c r="I195" i="1"/>
  <c r="G194" i="2"/>
  <c r="I194" i="2"/>
  <c r="F195" i="2"/>
  <c r="F198" i="7" l="1"/>
  <c r="G197" i="7"/>
  <c r="I197" i="7"/>
  <c r="F197" i="4"/>
  <c r="I197" i="4" s="1"/>
  <c r="G196" i="4"/>
  <c r="D105" i="3"/>
  <c r="E105" i="3" s="1"/>
  <c r="H105" i="3" s="1"/>
  <c r="J105" i="3"/>
  <c r="F197" i="1"/>
  <c r="G196" i="1"/>
  <c r="I196" i="1"/>
  <c r="G195" i="2"/>
  <c r="I195" i="2"/>
  <c r="F196" i="2"/>
  <c r="F199" i="7" l="1"/>
  <c r="G198" i="7"/>
  <c r="I198" i="7"/>
  <c r="F198" i="4"/>
  <c r="I198" i="4" s="1"/>
  <c r="G197" i="4"/>
  <c r="F106" i="3"/>
  <c r="G106" i="3" s="1"/>
  <c r="C106" i="3" s="1"/>
  <c r="I105" i="3"/>
  <c r="F198" i="1"/>
  <c r="G197" i="1"/>
  <c r="I197" i="1"/>
  <c r="G196" i="2"/>
  <c r="I196" i="2"/>
  <c r="F197" i="2"/>
  <c r="F200" i="7" l="1"/>
  <c r="G199" i="7"/>
  <c r="I199" i="7"/>
  <c r="F199" i="4"/>
  <c r="I199" i="4" s="1"/>
  <c r="G198" i="4"/>
  <c r="D106" i="3"/>
  <c r="E106" i="3" s="1"/>
  <c r="H106" i="3" s="1"/>
  <c r="J106" i="3"/>
  <c r="F199" i="1"/>
  <c r="G198" i="1"/>
  <c r="I198" i="1"/>
  <c r="I197" i="2"/>
  <c r="G197" i="2"/>
  <c r="F198" i="2"/>
  <c r="F201" i="7" l="1"/>
  <c r="G200" i="7"/>
  <c r="I200" i="7"/>
  <c r="F200" i="4"/>
  <c r="I200" i="4" s="1"/>
  <c r="G199" i="4"/>
  <c r="F107" i="3"/>
  <c r="G107" i="3" s="1"/>
  <c r="C107" i="3" s="1"/>
  <c r="I106" i="3"/>
  <c r="F200" i="1"/>
  <c r="G199" i="1"/>
  <c r="I199" i="1"/>
  <c r="I198" i="2"/>
  <c r="G198" i="2"/>
  <c r="F199" i="2"/>
  <c r="F202" i="7" l="1"/>
  <c r="G201" i="7"/>
  <c r="I201" i="7"/>
  <c r="F201" i="4"/>
  <c r="I201" i="4" s="1"/>
  <c r="G200" i="4"/>
  <c r="D107" i="3"/>
  <c r="E107" i="3" s="1"/>
  <c r="H107" i="3" s="1"/>
  <c r="J107" i="3"/>
  <c r="F201" i="1"/>
  <c r="G200" i="1"/>
  <c r="I200" i="1"/>
  <c r="I199" i="2"/>
  <c r="G199" i="2"/>
  <c r="F200" i="2"/>
  <c r="F203" i="7" l="1"/>
  <c r="G202" i="7"/>
  <c r="I202" i="7"/>
  <c r="F202" i="4"/>
  <c r="I202" i="4" s="1"/>
  <c r="G201" i="4"/>
  <c r="F108" i="3"/>
  <c r="G108" i="3" s="1"/>
  <c r="C108" i="3" s="1"/>
  <c r="I107" i="3"/>
  <c r="F202" i="1"/>
  <c r="G201" i="1"/>
  <c r="I201" i="1"/>
  <c r="I200" i="2"/>
  <c r="G200" i="2"/>
  <c r="F201" i="2"/>
  <c r="F204" i="7" l="1"/>
  <c r="G203" i="7"/>
  <c r="I203" i="7"/>
  <c r="F203" i="4"/>
  <c r="I203" i="4" s="1"/>
  <c r="G202" i="4"/>
  <c r="D108" i="3"/>
  <c r="E108" i="3" s="1"/>
  <c r="H108" i="3" s="1"/>
  <c r="J108" i="3"/>
  <c r="F203" i="1"/>
  <c r="G202" i="1"/>
  <c r="I202" i="1"/>
  <c r="I201" i="2"/>
  <c r="G201" i="2"/>
  <c r="F202" i="2"/>
  <c r="F205" i="7" l="1"/>
  <c r="G204" i="7"/>
  <c r="I204" i="7"/>
  <c r="F204" i="4"/>
  <c r="I204" i="4" s="1"/>
  <c r="G203" i="4"/>
  <c r="F109" i="3"/>
  <c r="G109" i="3" s="1"/>
  <c r="C109" i="3" s="1"/>
  <c r="I108" i="3"/>
  <c r="F204" i="1"/>
  <c r="G203" i="1"/>
  <c r="I203" i="1"/>
  <c r="G202" i="2"/>
  <c r="I202" i="2"/>
  <c r="F203" i="2"/>
  <c r="F206" i="7" l="1"/>
  <c r="G205" i="7"/>
  <c r="I205" i="7"/>
  <c r="F205" i="4"/>
  <c r="I205" i="4" s="1"/>
  <c r="G204" i="4"/>
  <c r="D109" i="3"/>
  <c r="E109" i="3" s="1"/>
  <c r="H109" i="3" s="1"/>
  <c r="J109" i="3"/>
  <c r="F205" i="1"/>
  <c r="G204" i="1"/>
  <c r="I204" i="1"/>
  <c r="G203" i="2"/>
  <c r="I203" i="2"/>
  <c r="F204" i="2"/>
  <c r="F207" i="7" l="1"/>
  <c r="G206" i="7"/>
  <c r="I206" i="7"/>
  <c r="F206" i="4"/>
  <c r="I206" i="4" s="1"/>
  <c r="G205" i="4"/>
  <c r="F110" i="3"/>
  <c r="G110" i="3" s="1"/>
  <c r="C110" i="3" s="1"/>
  <c r="I109" i="3"/>
  <c r="F206" i="1"/>
  <c r="G205" i="1"/>
  <c r="I205" i="1"/>
  <c r="G204" i="2"/>
  <c r="I204" i="2"/>
  <c r="F205" i="2"/>
  <c r="F208" i="7" l="1"/>
  <c r="G207" i="7"/>
  <c r="I207" i="7"/>
  <c r="F207" i="4"/>
  <c r="I207" i="4" s="1"/>
  <c r="G206" i="4"/>
  <c r="D110" i="3"/>
  <c r="E110" i="3" s="1"/>
  <c r="H110" i="3" s="1"/>
  <c r="J110" i="3"/>
  <c r="F207" i="1"/>
  <c r="G206" i="1"/>
  <c r="I206" i="1"/>
  <c r="I205" i="2"/>
  <c r="G205" i="2"/>
  <c r="F206" i="2"/>
  <c r="F209" i="7" l="1"/>
  <c r="G208" i="7"/>
  <c r="I208" i="7"/>
  <c r="F208" i="4"/>
  <c r="I208" i="4" s="1"/>
  <c r="G207" i="4"/>
  <c r="F111" i="3"/>
  <c r="G111" i="3" s="1"/>
  <c r="C111" i="3" s="1"/>
  <c r="I110" i="3"/>
  <c r="F208" i="1"/>
  <c r="G207" i="1"/>
  <c r="I207" i="1"/>
  <c r="I206" i="2"/>
  <c r="G206" i="2"/>
  <c r="F207" i="2"/>
  <c r="F210" i="7" l="1"/>
  <c r="G209" i="7"/>
  <c r="I209" i="7"/>
  <c r="F209" i="4"/>
  <c r="I209" i="4" s="1"/>
  <c r="G208" i="4"/>
  <c r="D111" i="3"/>
  <c r="E111" i="3" s="1"/>
  <c r="H111" i="3" s="1"/>
  <c r="J111" i="3"/>
  <c r="F209" i="1"/>
  <c r="G208" i="1"/>
  <c r="I208" i="1"/>
  <c r="G207" i="2"/>
  <c r="I207" i="2"/>
  <c r="F208" i="2"/>
  <c r="F211" i="7" l="1"/>
  <c r="G210" i="7"/>
  <c r="I210" i="7"/>
  <c r="F210" i="4"/>
  <c r="I210" i="4" s="1"/>
  <c r="G209" i="4"/>
  <c r="F112" i="3"/>
  <c r="G112" i="3" s="1"/>
  <c r="C112" i="3" s="1"/>
  <c r="I111" i="3"/>
  <c r="F210" i="1"/>
  <c r="G209" i="1"/>
  <c r="I209" i="1"/>
  <c r="I208" i="2"/>
  <c r="G208" i="2"/>
  <c r="F209" i="2"/>
  <c r="F212" i="7" l="1"/>
  <c r="G211" i="7"/>
  <c r="I211" i="7"/>
  <c r="F211" i="4"/>
  <c r="I211" i="4" s="1"/>
  <c r="G210" i="4"/>
  <c r="D112" i="3"/>
  <c r="E112" i="3" s="1"/>
  <c r="H112" i="3" s="1"/>
  <c r="J112" i="3"/>
  <c r="F211" i="1"/>
  <c r="G210" i="1"/>
  <c r="I210" i="1"/>
  <c r="I209" i="2"/>
  <c r="G209" i="2"/>
  <c r="F210" i="2"/>
  <c r="F213" i="7" l="1"/>
  <c r="G212" i="7"/>
  <c r="I212" i="7"/>
  <c r="F212" i="4"/>
  <c r="I212" i="4" s="1"/>
  <c r="G211" i="4"/>
  <c r="F113" i="3"/>
  <c r="G113" i="3" s="1"/>
  <c r="C113" i="3" s="1"/>
  <c r="I112" i="3"/>
  <c r="F212" i="1"/>
  <c r="G211" i="1"/>
  <c r="I211" i="1"/>
  <c r="G210" i="2"/>
  <c r="I210" i="2"/>
  <c r="F211" i="2"/>
  <c r="F214" i="7" l="1"/>
  <c r="G213" i="7"/>
  <c r="I213" i="7"/>
  <c r="F213" i="4"/>
  <c r="I213" i="4" s="1"/>
  <c r="G212" i="4"/>
  <c r="D113" i="3"/>
  <c r="E113" i="3" s="1"/>
  <c r="H113" i="3" s="1"/>
  <c r="J113" i="3"/>
  <c r="F213" i="1"/>
  <c r="G212" i="1"/>
  <c r="I212" i="1"/>
  <c r="G211" i="2"/>
  <c r="I211" i="2"/>
  <c r="F212" i="2"/>
  <c r="F215" i="7" l="1"/>
  <c r="G214" i="7"/>
  <c r="I214" i="7"/>
  <c r="F214" i="4"/>
  <c r="I214" i="4" s="1"/>
  <c r="G213" i="4"/>
  <c r="F114" i="3"/>
  <c r="G114" i="3" s="1"/>
  <c r="C114" i="3" s="1"/>
  <c r="I113" i="3"/>
  <c r="F214" i="1"/>
  <c r="G213" i="1"/>
  <c r="I213" i="1"/>
  <c r="I212" i="2"/>
  <c r="G212" i="2"/>
  <c r="F213" i="2"/>
  <c r="F216" i="7" l="1"/>
  <c r="G215" i="7"/>
  <c r="I215" i="7"/>
  <c r="F215" i="4"/>
  <c r="I215" i="4" s="1"/>
  <c r="G214" i="4"/>
  <c r="D114" i="3"/>
  <c r="E114" i="3" s="1"/>
  <c r="H114" i="3" s="1"/>
  <c r="J114" i="3"/>
  <c r="F215" i="1"/>
  <c r="G214" i="1"/>
  <c r="I214" i="1"/>
  <c r="I213" i="2"/>
  <c r="G213" i="2"/>
  <c r="F214" i="2"/>
  <c r="F217" i="7" l="1"/>
  <c r="G216" i="7"/>
  <c r="I216" i="7"/>
  <c r="F216" i="4"/>
  <c r="I216" i="4" s="1"/>
  <c r="G215" i="4"/>
  <c r="F115" i="3"/>
  <c r="G115" i="3" s="1"/>
  <c r="C115" i="3" s="1"/>
  <c r="I114" i="3"/>
  <c r="F216" i="1"/>
  <c r="G215" i="1"/>
  <c r="I215" i="1"/>
  <c r="G214" i="2"/>
  <c r="I214" i="2"/>
  <c r="F215" i="2"/>
  <c r="F218" i="7" l="1"/>
  <c r="G217" i="7"/>
  <c r="I217" i="7"/>
  <c r="F217" i="4"/>
  <c r="I217" i="4" s="1"/>
  <c r="G216" i="4"/>
  <c r="D115" i="3"/>
  <c r="E115" i="3" s="1"/>
  <c r="H115" i="3" s="1"/>
  <c r="J115" i="3"/>
  <c r="F217" i="1"/>
  <c r="G216" i="1"/>
  <c r="I216" i="1"/>
  <c r="G215" i="2"/>
  <c r="I215" i="2"/>
  <c r="F216" i="2"/>
  <c r="F219" i="7" l="1"/>
  <c r="G218" i="7"/>
  <c r="I218" i="7"/>
  <c r="F218" i="4"/>
  <c r="I218" i="4" s="1"/>
  <c r="G217" i="4"/>
  <c r="F116" i="3"/>
  <c r="G116" i="3" s="1"/>
  <c r="C116" i="3" s="1"/>
  <c r="I115" i="3"/>
  <c r="F218" i="1"/>
  <c r="G217" i="1"/>
  <c r="I217" i="1"/>
  <c r="I216" i="2"/>
  <c r="G216" i="2"/>
  <c r="F217" i="2"/>
  <c r="F220" i="7" l="1"/>
  <c r="G219" i="7"/>
  <c r="I219" i="7"/>
  <c r="F219" i="4"/>
  <c r="I219" i="4" s="1"/>
  <c r="G218" i="4"/>
  <c r="D116" i="3"/>
  <c r="E116" i="3" s="1"/>
  <c r="H116" i="3" s="1"/>
  <c r="J116" i="3"/>
  <c r="F219" i="1"/>
  <c r="G218" i="1"/>
  <c r="I218" i="1"/>
  <c r="I217" i="2"/>
  <c r="G217" i="2"/>
  <c r="F218" i="2"/>
  <c r="F221" i="7" l="1"/>
  <c r="G220" i="7"/>
  <c r="I220" i="7"/>
  <c r="F220" i="4"/>
  <c r="I220" i="4" s="1"/>
  <c r="G219" i="4"/>
  <c r="F117" i="3"/>
  <c r="G117" i="3" s="1"/>
  <c r="C117" i="3" s="1"/>
  <c r="I116" i="3"/>
  <c r="F220" i="1"/>
  <c r="G219" i="1"/>
  <c r="I219" i="1"/>
  <c r="G218" i="2"/>
  <c r="I218" i="2"/>
  <c r="F219" i="2"/>
  <c r="F222" i="7" l="1"/>
  <c r="G221" i="7"/>
  <c r="I221" i="7"/>
  <c r="F221" i="4"/>
  <c r="I221" i="4" s="1"/>
  <c r="G220" i="4"/>
  <c r="D117" i="3"/>
  <c r="E117" i="3" s="1"/>
  <c r="H117" i="3" s="1"/>
  <c r="J117" i="3"/>
  <c r="F221" i="1"/>
  <c r="G220" i="1"/>
  <c r="I220" i="1"/>
  <c r="I219" i="2"/>
  <c r="G219" i="2"/>
  <c r="F220" i="2"/>
  <c r="F223" i="7" l="1"/>
  <c r="G222" i="7"/>
  <c r="I222" i="7"/>
  <c r="F222" i="4"/>
  <c r="I222" i="4" s="1"/>
  <c r="G221" i="4"/>
  <c r="F118" i="3"/>
  <c r="G118" i="3" s="1"/>
  <c r="C118" i="3" s="1"/>
  <c r="I117" i="3"/>
  <c r="F222" i="1"/>
  <c r="G221" i="1"/>
  <c r="I221" i="1"/>
  <c r="I220" i="2"/>
  <c r="G220" i="2"/>
  <c r="F221" i="2"/>
  <c r="F224" i="7" l="1"/>
  <c r="G223" i="7"/>
  <c r="I223" i="7"/>
  <c r="F223" i="4"/>
  <c r="I223" i="4" s="1"/>
  <c r="G222" i="4"/>
  <c r="D118" i="3"/>
  <c r="E118" i="3" s="1"/>
  <c r="H118" i="3" s="1"/>
  <c r="J118" i="3"/>
  <c r="F223" i="1"/>
  <c r="G222" i="1"/>
  <c r="I222" i="1"/>
  <c r="I221" i="2"/>
  <c r="G221" i="2"/>
  <c r="F222" i="2"/>
  <c r="F225" i="7" l="1"/>
  <c r="G224" i="7"/>
  <c r="I224" i="7"/>
  <c r="F224" i="4"/>
  <c r="I224" i="4" s="1"/>
  <c r="G223" i="4"/>
  <c r="F119" i="3"/>
  <c r="G119" i="3" s="1"/>
  <c r="C119" i="3" s="1"/>
  <c r="I118" i="3"/>
  <c r="F224" i="1"/>
  <c r="G223" i="1"/>
  <c r="I223" i="1"/>
  <c r="G222" i="2"/>
  <c r="I222" i="2"/>
  <c r="F223" i="2"/>
  <c r="F226" i="7" l="1"/>
  <c r="G225" i="7"/>
  <c r="I225" i="7"/>
  <c r="F225" i="4"/>
  <c r="I225" i="4" s="1"/>
  <c r="G224" i="4"/>
  <c r="D119" i="3"/>
  <c r="E119" i="3" s="1"/>
  <c r="H119" i="3" s="1"/>
  <c r="J119" i="3"/>
  <c r="F225" i="1"/>
  <c r="G224" i="1"/>
  <c r="I224" i="1"/>
  <c r="I223" i="2"/>
  <c r="G223" i="2"/>
  <c r="F224" i="2"/>
  <c r="F227" i="7" l="1"/>
  <c r="G226" i="7"/>
  <c r="I226" i="7"/>
  <c r="F226" i="4"/>
  <c r="I226" i="4" s="1"/>
  <c r="G225" i="4"/>
  <c r="F120" i="3"/>
  <c r="G120" i="3" s="1"/>
  <c r="C120" i="3" s="1"/>
  <c r="I119" i="3"/>
  <c r="F226" i="1"/>
  <c r="G225" i="1"/>
  <c r="I225" i="1"/>
  <c r="I224" i="2"/>
  <c r="G224" i="2"/>
  <c r="F225" i="2"/>
  <c r="F228" i="7" l="1"/>
  <c r="G227" i="7"/>
  <c r="I227" i="7"/>
  <c r="F227" i="4"/>
  <c r="I227" i="4" s="1"/>
  <c r="G226" i="4"/>
  <c r="D120" i="3"/>
  <c r="E120" i="3" s="1"/>
  <c r="H120" i="3" s="1"/>
  <c r="J120" i="3"/>
  <c r="F227" i="1"/>
  <c r="G226" i="1"/>
  <c r="I226" i="1"/>
  <c r="I225" i="2"/>
  <c r="G225" i="2"/>
  <c r="F226" i="2"/>
  <c r="F229" i="7" l="1"/>
  <c r="G228" i="7"/>
  <c r="I228" i="7"/>
  <c r="F228" i="4"/>
  <c r="I228" i="4" s="1"/>
  <c r="G227" i="4"/>
  <c r="F121" i="3"/>
  <c r="G121" i="3" s="1"/>
  <c r="C121" i="3" s="1"/>
  <c r="I120" i="3"/>
  <c r="F228" i="1"/>
  <c r="G227" i="1"/>
  <c r="I227" i="1"/>
  <c r="G226" i="2"/>
  <c r="I226" i="2"/>
  <c r="F227" i="2"/>
  <c r="F230" i="7" l="1"/>
  <c r="G229" i="7"/>
  <c r="I229" i="7"/>
  <c r="F229" i="4"/>
  <c r="I229" i="4" s="1"/>
  <c r="G228" i="4"/>
  <c r="D121" i="3"/>
  <c r="E121" i="3" s="1"/>
  <c r="H121" i="3" s="1"/>
  <c r="J121" i="3"/>
  <c r="F229" i="1"/>
  <c r="G228" i="1"/>
  <c r="I228" i="1"/>
  <c r="G227" i="2"/>
  <c r="I227" i="2"/>
  <c r="F228" i="2"/>
  <c r="F231" i="7" l="1"/>
  <c r="G230" i="7"/>
  <c r="I230" i="7"/>
  <c r="F230" i="4"/>
  <c r="I230" i="4" s="1"/>
  <c r="G229" i="4"/>
  <c r="F122" i="3"/>
  <c r="G122" i="3" s="1"/>
  <c r="C122" i="3" s="1"/>
  <c r="I121" i="3"/>
  <c r="F230" i="1"/>
  <c r="G229" i="1"/>
  <c r="I229" i="1"/>
  <c r="I228" i="2"/>
  <c r="G228" i="2"/>
  <c r="F229" i="2"/>
  <c r="F232" i="7" l="1"/>
  <c r="G231" i="7"/>
  <c r="I231" i="7"/>
  <c r="F231" i="4"/>
  <c r="I231" i="4" s="1"/>
  <c r="G230" i="4"/>
  <c r="D122" i="3"/>
  <c r="E122" i="3" s="1"/>
  <c r="H122" i="3" s="1"/>
  <c r="J122" i="3"/>
  <c r="F231" i="1"/>
  <c r="G230" i="1"/>
  <c r="I230" i="1"/>
  <c r="I229" i="2"/>
  <c r="G229" i="2"/>
  <c r="F230" i="2"/>
  <c r="F233" i="7" l="1"/>
  <c r="G232" i="7"/>
  <c r="I232" i="7"/>
  <c r="F232" i="4"/>
  <c r="I232" i="4" s="1"/>
  <c r="G231" i="4"/>
  <c r="F123" i="3"/>
  <c r="G123" i="3" s="1"/>
  <c r="C123" i="3" s="1"/>
  <c r="I122" i="3"/>
  <c r="F232" i="1"/>
  <c r="G231" i="1"/>
  <c r="I231" i="1"/>
  <c r="G230" i="2"/>
  <c r="I230" i="2"/>
  <c r="F231" i="2"/>
  <c r="F234" i="7" l="1"/>
  <c r="G233" i="7"/>
  <c r="I233" i="7"/>
  <c r="F233" i="4"/>
  <c r="I233" i="4" s="1"/>
  <c r="G232" i="4"/>
  <c r="D123" i="3"/>
  <c r="E123" i="3" s="1"/>
  <c r="H123" i="3" s="1"/>
  <c r="J123" i="3"/>
  <c r="F233" i="1"/>
  <c r="G232" i="1"/>
  <c r="I232" i="1"/>
  <c r="I231" i="2"/>
  <c r="G231" i="2"/>
  <c r="F232" i="2"/>
  <c r="F235" i="7" l="1"/>
  <c r="G234" i="7"/>
  <c r="I234" i="7"/>
  <c r="F234" i="4"/>
  <c r="I234" i="4" s="1"/>
  <c r="G233" i="4"/>
  <c r="F124" i="3"/>
  <c r="G124" i="3" s="1"/>
  <c r="C124" i="3" s="1"/>
  <c r="I123" i="3"/>
  <c r="F234" i="1"/>
  <c r="G233" i="1"/>
  <c r="I233" i="1"/>
  <c r="I232" i="2"/>
  <c r="G232" i="2"/>
  <c r="F233" i="2"/>
  <c r="F236" i="7" l="1"/>
  <c r="G235" i="7"/>
  <c r="I235" i="7"/>
  <c r="F235" i="4"/>
  <c r="I235" i="4" s="1"/>
  <c r="G234" i="4"/>
  <c r="D124" i="3"/>
  <c r="E124" i="3" s="1"/>
  <c r="H124" i="3" s="1"/>
  <c r="J124" i="3"/>
  <c r="F235" i="1"/>
  <c r="G234" i="1"/>
  <c r="I234" i="1"/>
  <c r="I233" i="2"/>
  <c r="G233" i="2"/>
  <c r="F234" i="2"/>
  <c r="F237" i="7" l="1"/>
  <c r="G236" i="7"/>
  <c r="I236" i="7"/>
  <c r="F236" i="4"/>
  <c r="I236" i="4" s="1"/>
  <c r="G235" i="4"/>
  <c r="F125" i="3"/>
  <c r="G125" i="3" s="1"/>
  <c r="C125" i="3" s="1"/>
  <c r="I124" i="3"/>
  <c r="F236" i="1"/>
  <c r="G235" i="1"/>
  <c r="I235" i="1"/>
  <c r="G234" i="2"/>
  <c r="I234" i="2"/>
  <c r="F235" i="2"/>
  <c r="F238" i="7" l="1"/>
  <c r="G237" i="7"/>
  <c r="I237" i="7"/>
  <c r="F237" i="4"/>
  <c r="I237" i="4" s="1"/>
  <c r="G236" i="4"/>
  <c r="D125" i="3"/>
  <c r="E125" i="3" s="1"/>
  <c r="H125" i="3" s="1"/>
  <c r="J125" i="3"/>
  <c r="F237" i="1"/>
  <c r="G236" i="1"/>
  <c r="I236" i="1"/>
  <c r="G235" i="2"/>
  <c r="I235" i="2"/>
  <c r="F236" i="2"/>
  <c r="F239" i="7" l="1"/>
  <c r="G238" i="7"/>
  <c r="I238" i="7"/>
  <c r="F238" i="4"/>
  <c r="I238" i="4" s="1"/>
  <c r="G237" i="4"/>
  <c r="F126" i="3"/>
  <c r="G126" i="3" s="1"/>
  <c r="C126" i="3" s="1"/>
  <c r="I125" i="3"/>
  <c r="F238" i="1"/>
  <c r="G237" i="1"/>
  <c r="I237" i="1"/>
  <c r="I236" i="2"/>
  <c r="G236" i="2"/>
  <c r="F237" i="2"/>
  <c r="F240" i="7" l="1"/>
  <c r="G239" i="7"/>
  <c r="I239" i="7"/>
  <c r="F239" i="4"/>
  <c r="I239" i="4" s="1"/>
  <c r="G238" i="4"/>
  <c r="D126" i="3"/>
  <c r="E126" i="3" s="1"/>
  <c r="H126" i="3" s="1"/>
  <c r="J126" i="3"/>
  <c r="F239" i="1"/>
  <c r="G238" i="1"/>
  <c r="I238" i="1"/>
  <c r="I237" i="2"/>
  <c r="G237" i="2"/>
  <c r="F238" i="2"/>
  <c r="F241" i="7" l="1"/>
  <c r="G240" i="7"/>
  <c r="I240" i="7"/>
  <c r="F240" i="4"/>
  <c r="I240" i="4" s="1"/>
  <c r="G239" i="4"/>
  <c r="F127" i="3"/>
  <c r="G127" i="3" s="1"/>
  <c r="C127" i="3" s="1"/>
  <c r="I126" i="3"/>
  <c r="F240" i="1"/>
  <c r="G239" i="1"/>
  <c r="I239" i="1"/>
  <c r="G238" i="2"/>
  <c r="I238" i="2"/>
  <c r="F239" i="2"/>
  <c r="F242" i="7" l="1"/>
  <c r="G241" i="7"/>
  <c r="I241" i="7"/>
  <c r="F241" i="4"/>
  <c r="I241" i="4" s="1"/>
  <c r="G240" i="4"/>
  <c r="D127" i="3"/>
  <c r="E127" i="3" s="1"/>
  <c r="H127" i="3" s="1"/>
  <c r="J127" i="3"/>
  <c r="F241" i="1"/>
  <c r="G240" i="1"/>
  <c r="I240" i="1"/>
  <c r="I239" i="2"/>
  <c r="G239" i="2"/>
  <c r="F240" i="2"/>
  <c r="F243" i="7" l="1"/>
  <c r="G242" i="7"/>
  <c r="I242" i="7"/>
  <c r="F242" i="4"/>
  <c r="I242" i="4" s="1"/>
  <c r="G241" i="4"/>
  <c r="F128" i="3"/>
  <c r="G128" i="3" s="1"/>
  <c r="C128" i="3" s="1"/>
  <c r="I127" i="3"/>
  <c r="F242" i="1"/>
  <c r="G241" i="1"/>
  <c r="I241" i="1"/>
  <c r="I240" i="2"/>
  <c r="G240" i="2"/>
  <c r="F241" i="2"/>
  <c r="F244" i="7" l="1"/>
  <c r="G243" i="7"/>
  <c r="I243" i="7"/>
  <c r="F243" i="4"/>
  <c r="I243" i="4" s="1"/>
  <c r="G242" i="4"/>
  <c r="D128" i="3"/>
  <c r="E128" i="3" s="1"/>
  <c r="H128" i="3" s="1"/>
  <c r="J128" i="3"/>
  <c r="F243" i="1"/>
  <c r="G242" i="1"/>
  <c r="I242" i="1"/>
  <c r="I241" i="2"/>
  <c r="G241" i="2"/>
  <c r="F242" i="2"/>
  <c r="F245" i="7" l="1"/>
  <c r="G244" i="7"/>
  <c r="I244" i="7"/>
  <c r="F244" i="4"/>
  <c r="I244" i="4" s="1"/>
  <c r="G243" i="4"/>
  <c r="F129" i="3"/>
  <c r="G129" i="3" s="1"/>
  <c r="C129" i="3" s="1"/>
  <c r="I128" i="3"/>
  <c r="F244" i="1"/>
  <c r="G243" i="1"/>
  <c r="I243" i="1"/>
  <c r="G242" i="2"/>
  <c r="I242" i="2"/>
  <c r="F243" i="2"/>
  <c r="F246" i="7" l="1"/>
  <c r="G245" i="7"/>
  <c r="I245" i="7"/>
  <c r="F245" i="4"/>
  <c r="I245" i="4" s="1"/>
  <c r="G244" i="4"/>
  <c r="D129" i="3"/>
  <c r="E129" i="3" s="1"/>
  <c r="H129" i="3" s="1"/>
  <c r="J129" i="3"/>
  <c r="F245" i="1"/>
  <c r="G244" i="1"/>
  <c r="I244" i="1"/>
  <c r="G243" i="2"/>
  <c r="I243" i="2"/>
  <c r="F244" i="2"/>
  <c r="F247" i="7" l="1"/>
  <c r="G246" i="7"/>
  <c r="I246" i="7"/>
  <c r="F246" i="4"/>
  <c r="I246" i="4" s="1"/>
  <c r="G245" i="4"/>
  <c r="F130" i="3"/>
  <c r="G130" i="3" s="1"/>
  <c r="C130" i="3" s="1"/>
  <c r="I129" i="3"/>
  <c r="F246" i="1"/>
  <c r="G245" i="1"/>
  <c r="I245" i="1"/>
  <c r="I244" i="2"/>
  <c r="G244" i="2"/>
  <c r="F245" i="2"/>
  <c r="F248" i="7" l="1"/>
  <c r="G247" i="7"/>
  <c r="I247" i="7"/>
  <c r="F247" i="4"/>
  <c r="I247" i="4" s="1"/>
  <c r="G246" i="4"/>
  <c r="D130" i="3"/>
  <c r="E130" i="3" s="1"/>
  <c r="H130" i="3" s="1"/>
  <c r="J130" i="3"/>
  <c r="F247" i="1"/>
  <c r="G246" i="1"/>
  <c r="I246" i="1"/>
  <c r="I245" i="2"/>
  <c r="G245" i="2"/>
  <c r="F246" i="2"/>
  <c r="F249" i="7" l="1"/>
  <c r="G248" i="7"/>
  <c r="I248" i="7"/>
  <c r="F248" i="4"/>
  <c r="I248" i="4" s="1"/>
  <c r="G247" i="4"/>
  <c r="F131" i="3"/>
  <c r="G131" i="3" s="1"/>
  <c r="C131" i="3" s="1"/>
  <c r="I130" i="3"/>
  <c r="F248" i="1"/>
  <c r="G247" i="1"/>
  <c r="I247" i="1"/>
  <c r="G246" i="2"/>
  <c r="I246" i="2"/>
  <c r="F247" i="2"/>
  <c r="F250" i="7" l="1"/>
  <c r="G249" i="7"/>
  <c r="I249" i="7"/>
  <c r="F249" i="4"/>
  <c r="I249" i="4" s="1"/>
  <c r="G248" i="4"/>
  <c r="D131" i="3"/>
  <c r="E131" i="3" s="1"/>
  <c r="H131" i="3" s="1"/>
  <c r="J131" i="3"/>
  <c r="F249" i="1"/>
  <c r="G248" i="1"/>
  <c r="I248" i="1"/>
  <c r="I247" i="2"/>
  <c r="G247" i="2"/>
  <c r="F248" i="2"/>
  <c r="F251" i="7" l="1"/>
  <c r="G250" i="7"/>
  <c r="I250" i="7"/>
  <c r="F250" i="4"/>
  <c r="I250" i="4" s="1"/>
  <c r="G249" i="4"/>
  <c r="F132" i="3"/>
  <c r="G132" i="3" s="1"/>
  <c r="C132" i="3" s="1"/>
  <c r="I131" i="3"/>
  <c r="F250" i="1"/>
  <c r="G249" i="1"/>
  <c r="I249" i="1"/>
  <c r="I248" i="2"/>
  <c r="G248" i="2"/>
  <c r="F249" i="2"/>
  <c r="F252" i="7" l="1"/>
  <c r="G251" i="7"/>
  <c r="I251" i="7"/>
  <c r="F251" i="4"/>
  <c r="I251" i="4" s="1"/>
  <c r="G250" i="4"/>
  <c r="D132" i="3"/>
  <c r="E132" i="3" s="1"/>
  <c r="H132" i="3" s="1"/>
  <c r="J132" i="3"/>
  <c r="F251" i="1"/>
  <c r="G250" i="1"/>
  <c r="I250" i="1"/>
  <c r="I249" i="2"/>
  <c r="G249" i="2"/>
  <c r="F250" i="2"/>
  <c r="F253" i="7" l="1"/>
  <c r="G252" i="7"/>
  <c r="I252" i="7"/>
  <c r="F252" i="4"/>
  <c r="I252" i="4" s="1"/>
  <c r="G251" i="4"/>
  <c r="F133" i="3"/>
  <c r="G133" i="3" s="1"/>
  <c r="C133" i="3" s="1"/>
  <c r="I132" i="3"/>
  <c r="F252" i="1"/>
  <c r="G251" i="1"/>
  <c r="I251" i="1"/>
  <c r="G250" i="2"/>
  <c r="I250" i="2"/>
  <c r="F251" i="2"/>
  <c r="F254" i="7" l="1"/>
  <c r="G253" i="7"/>
  <c r="I253" i="7"/>
  <c r="F253" i="4"/>
  <c r="I253" i="4" s="1"/>
  <c r="G252" i="4"/>
  <c r="D133" i="3"/>
  <c r="E133" i="3" s="1"/>
  <c r="H133" i="3" s="1"/>
  <c r="J133" i="3"/>
  <c r="F253" i="1"/>
  <c r="G252" i="1"/>
  <c r="I252" i="1"/>
  <c r="G251" i="2"/>
  <c r="I251" i="2"/>
  <c r="F252" i="2"/>
  <c r="F255" i="7" l="1"/>
  <c r="G254" i="7"/>
  <c r="I254" i="7"/>
  <c r="F254" i="4"/>
  <c r="I254" i="4" s="1"/>
  <c r="G253" i="4"/>
  <c r="F134" i="3"/>
  <c r="G134" i="3" s="1"/>
  <c r="C134" i="3" s="1"/>
  <c r="I133" i="3"/>
  <c r="F254" i="1"/>
  <c r="G253" i="1"/>
  <c r="I253" i="1"/>
  <c r="I252" i="2"/>
  <c r="G252" i="2"/>
  <c r="F253" i="2"/>
  <c r="F256" i="7" l="1"/>
  <c r="G255" i="7"/>
  <c r="I255" i="7"/>
  <c r="F255" i="4"/>
  <c r="I255" i="4" s="1"/>
  <c r="G254" i="4"/>
  <c r="D134" i="3"/>
  <c r="E134" i="3" s="1"/>
  <c r="H134" i="3" s="1"/>
  <c r="J134" i="3"/>
  <c r="F255" i="1"/>
  <c r="G254" i="1"/>
  <c r="I254" i="1"/>
  <c r="I253" i="2"/>
  <c r="G253" i="2"/>
  <c r="F254" i="2"/>
  <c r="F257" i="7" l="1"/>
  <c r="G256" i="7"/>
  <c r="I256" i="7"/>
  <c r="F256" i="4"/>
  <c r="I256" i="4" s="1"/>
  <c r="G255" i="4"/>
  <c r="F135" i="3"/>
  <c r="G135" i="3" s="1"/>
  <c r="C135" i="3" s="1"/>
  <c r="I134" i="3"/>
  <c r="F256" i="1"/>
  <c r="G255" i="1"/>
  <c r="I255" i="1"/>
  <c r="G254" i="2"/>
  <c r="I254" i="2"/>
  <c r="F255" i="2"/>
  <c r="F258" i="7" l="1"/>
  <c r="G257" i="7"/>
  <c r="I257" i="7"/>
  <c r="F257" i="4"/>
  <c r="I257" i="4" s="1"/>
  <c r="G256" i="4"/>
  <c r="J135" i="3"/>
  <c r="D135" i="3"/>
  <c r="E135" i="3" s="1"/>
  <c r="F257" i="1"/>
  <c r="G256" i="1"/>
  <c r="I256" i="1"/>
  <c r="I255" i="2"/>
  <c r="G255" i="2"/>
  <c r="F256" i="2"/>
  <c r="F259" i="7" l="1"/>
  <c r="G258" i="7"/>
  <c r="I258" i="7"/>
  <c r="F258" i="4"/>
  <c r="I258" i="4" s="1"/>
  <c r="G257" i="4"/>
  <c r="F136" i="3"/>
  <c r="G136" i="3" s="1"/>
  <c r="C136" i="3" s="1"/>
  <c r="I135" i="3"/>
  <c r="H135" i="3"/>
  <c r="F258" i="1"/>
  <c r="G257" i="1"/>
  <c r="I257" i="1"/>
  <c r="I256" i="2"/>
  <c r="G256" i="2"/>
  <c r="F257" i="2"/>
  <c r="F260" i="7" l="1"/>
  <c r="G259" i="7"/>
  <c r="I259" i="7"/>
  <c r="F259" i="4"/>
  <c r="I259" i="4" s="1"/>
  <c r="G258" i="4"/>
  <c r="D136" i="3"/>
  <c r="E136" i="3" s="1"/>
  <c r="H136" i="3" s="1"/>
  <c r="J136" i="3"/>
  <c r="F259" i="1"/>
  <c r="G258" i="1"/>
  <c r="I258" i="1"/>
  <c r="I257" i="2"/>
  <c r="G257" i="2"/>
  <c r="F258" i="2"/>
  <c r="F261" i="7" l="1"/>
  <c r="G260" i="7"/>
  <c r="I260" i="7"/>
  <c r="F260" i="4"/>
  <c r="I260" i="4" s="1"/>
  <c r="G259" i="4"/>
  <c r="F137" i="3"/>
  <c r="G137" i="3" s="1"/>
  <c r="C137" i="3" s="1"/>
  <c r="I136" i="3"/>
  <c r="F260" i="1"/>
  <c r="G259" i="1"/>
  <c r="I259" i="1"/>
  <c r="G258" i="2"/>
  <c r="F259" i="2"/>
  <c r="I258" i="2"/>
  <c r="F262" i="7" l="1"/>
  <c r="G261" i="7"/>
  <c r="I261" i="7"/>
  <c r="F261" i="4"/>
  <c r="I261" i="4" s="1"/>
  <c r="G260" i="4"/>
  <c r="D137" i="3"/>
  <c r="E137" i="3" s="1"/>
  <c r="H137" i="3" s="1"/>
  <c r="J137" i="3"/>
  <c r="F261" i="1"/>
  <c r="G260" i="1"/>
  <c r="I260" i="1"/>
  <c r="G259" i="2"/>
  <c r="I259" i="2"/>
  <c r="F260" i="2"/>
  <c r="F263" i="7" l="1"/>
  <c r="G262" i="7"/>
  <c r="I262" i="7"/>
  <c r="F262" i="4"/>
  <c r="I262" i="4" s="1"/>
  <c r="G261" i="4"/>
  <c r="F138" i="3"/>
  <c r="G138" i="3" s="1"/>
  <c r="C138" i="3" s="1"/>
  <c r="I137" i="3"/>
  <c r="F262" i="1"/>
  <c r="G261" i="1"/>
  <c r="I261" i="1"/>
  <c r="I260" i="2"/>
  <c r="G260" i="2"/>
  <c r="F261" i="2"/>
  <c r="F264" i="7" l="1"/>
  <c r="G263" i="7"/>
  <c r="I263" i="7"/>
  <c r="F263" i="4"/>
  <c r="I263" i="4" s="1"/>
  <c r="G262" i="4"/>
  <c r="D138" i="3"/>
  <c r="E138" i="3" s="1"/>
  <c r="H138" i="3" s="1"/>
  <c r="J138" i="3"/>
  <c r="F263" i="1"/>
  <c r="G262" i="1"/>
  <c r="I262" i="1"/>
  <c r="I261" i="2"/>
  <c r="G261" i="2"/>
  <c r="F262" i="2"/>
  <c r="F265" i="7" l="1"/>
  <c r="G264" i="7"/>
  <c r="I264" i="7"/>
  <c r="F264" i="4"/>
  <c r="I264" i="4" s="1"/>
  <c r="G263" i="4"/>
  <c r="F139" i="3"/>
  <c r="G139" i="3" s="1"/>
  <c r="C139" i="3" s="1"/>
  <c r="I138" i="3"/>
  <c r="F264" i="1"/>
  <c r="G263" i="1"/>
  <c r="I263" i="1"/>
  <c r="G262" i="2"/>
  <c r="I262" i="2"/>
  <c r="F263" i="2"/>
  <c r="F266" i="7" l="1"/>
  <c r="G265" i="7"/>
  <c r="I265" i="7"/>
  <c r="F265" i="4"/>
  <c r="I265" i="4" s="1"/>
  <c r="G264" i="4"/>
  <c r="D139" i="3"/>
  <c r="E139" i="3" s="1"/>
  <c r="H139" i="3" s="1"/>
  <c r="J139" i="3"/>
  <c r="F265" i="1"/>
  <c r="G264" i="1"/>
  <c r="I264" i="1"/>
  <c r="I263" i="2"/>
  <c r="G263" i="2"/>
  <c r="F264" i="2"/>
  <c r="F267" i="7" l="1"/>
  <c r="G266" i="7"/>
  <c r="I266" i="7"/>
  <c r="F266" i="4"/>
  <c r="I266" i="4" s="1"/>
  <c r="G265" i="4"/>
  <c r="F140" i="3"/>
  <c r="G140" i="3" s="1"/>
  <c r="C140" i="3" s="1"/>
  <c r="I139" i="3"/>
  <c r="F266" i="1"/>
  <c r="G265" i="1"/>
  <c r="I265" i="1"/>
  <c r="I264" i="2"/>
  <c r="G264" i="2"/>
  <c r="F265" i="2"/>
  <c r="F268" i="7" l="1"/>
  <c r="G267" i="7"/>
  <c r="I267" i="7"/>
  <c r="F267" i="4"/>
  <c r="I267" i="4" s="1"/>
  <c r="G266" i="4"/>
  <c r="D140" i="3"/>
  <c r="E140" i="3" s="1"/>
  <c r="H140" i="3" s="1"/>
  <c r="J140" i="3"/>
  <c r="F267" i="1"/>
  <c r="G266" i="1"/>
  <c r="I266" i="1"/>
  <c r="I265" i="2"/>
  <c r="G265" i="2"/>
  <c r="F266" i="2"/>
  <c r="F269" i="7" l="1"/>
  <c r="G268" i="7"/>
  <c r="I268" i="7"/>
  <c r="F268" i="4"/>
  <c r="I268" i="4" s="1"/>
  <c r="G267" i="4"/>
  <c r="F141" i="3"/>
  <c r="G141" i="3" s="1"/>
  <c r="C141" i="3" s="1"/>
  <c r="I140" i="3"/>
  <c r="F268" i="1"/>
  <c r="G267" i="1"/>
  <c r="I267" i="1"/>
  <c r="G266" i="2"/>
  <c r="I266" i="2"/>
  <c r="F267" i="2"/>
  <c r="F270" i="7" l="1"/>
  <c r="G269" i="7"/>
  <c r="I269" i="7"/>
  <c r="F269" i="4"/>
  <c r="I269" i="4" s="1"/>
  <c r="G268" i="4"/>
  <c r="D141" i="3"/>
  <c r="E141" i="3" s="1"/>
  <c r="H141" i="3" s="1"/>
  <c r="J141" i="3"/>
  <c r="F269" i="1"/>
  <c r="G268" i="1"/>
  <c r="I268" i="1"/>
  <c r="G267" i="2"/>
  <c r="I267" i="2"/>
  <c r="F268" i="2"/>
  <c r="F271" i="7" l="1"/>
  <c r="G270" i="7"/>
  <c r="I270" i="7"/>
  <c r="F270" i="4"/>
  <c r="I270" i="4" s="1"/>
  <c r="G269" i="4"/>
  <c r="F142" i="3"/>
  <c r="G142" i="3" s="1"/>
  <c r="C142" i="3" s="1"/>
  <c r="I141" i="3"/>
  <c r="F270" i="1"/>
  <c r="G269" i="1"/>
  <c r="I269" i="1"/>
  <c r="I268" i="2"/>
  <c r="G268" i="2"/>
  <c r="F269" i="2"/>
  <c r="F272" i="7" l="1"/>
  <c r="G271" i="7"/>
  <c r="I271" i="7"/>
  <c r="F271" i="4"/>
  <c r="I271" i="4" s="1"/>
  <c r="G270" i="4"/>
  <c r="D142" i="3"/>
  <c r="E142" i="3" s="1"/>
  <c r="H142" i="3" s="1"/>
  <c r="J142" i="3"/>
  <c r="F271" i="1"/>
  <c r="G270" i="1"/>
  <c r="I270" i="1"/>
  <c r="I269" i="2"/>
  <c r="G269" i="2"/>
  <c r="F270" i="2"/>
  <c r="F273" i="7" l="1"/>
  <c r="G272" i="7"/>
  <c r="I272" i="7"/>
  <c r="F272" i="4"/>
  <c r="I272" i="4" s="1"/>
  <c r="G271" i="4"/>
  <c r="F143" i="3"/>
  <c r="G143" i="3" s="1"/>
  <c r="C143" i="3" s="1"/>
  <c r="I142" i="3"/>
  <c r="F272" i="1"/>
  <c r="G271" i="1"/>
  <c r="I271" i="1"/>
  <c r="I270" i="2"/>
  <c r="G270" i="2"/>
  <c r="F271" i="2"/>
  <c r="F274" i="7" l="1"/>
  <c r="G273" i="7"/>
  <c r="I273" i="7"/>
  <c r="F273" i="4"/>
  <c r="I273" i="4" s="1"/>
  <c r="G272" i="4"/>
  <c r="D143" i="3"/>
  <c r="E143" i="3" s="1"/>
  <c r="H143" i="3" s="1"/>
  <c r="J143" i="3"/>
  <c r="F273" i="1"/>
  <c r="G272" i="1"/>
  <c r="I272" i="1"/>
  <c r="I271" i="2"/>
  <c r="G271" i="2"/>
  <c r="F272" i="2"/>
  <c r="F275" i="7" l="1"/>
  <c r="G274" i="7"/>
  <c r="I274" i="7"/>
  <c r="F274" i="4"/>
  <c r="I274" i="4" s="1"/>
  <c r="G273" i="4"/>
  <c r="F144" i="3"/>
  <c r="G144" i="3" s="1"/>
  <c r="C144" i="3" s="1"/>
  <c r="I143" i="3"/>
  <c r="F274" i="1"/>
  <c r="G273" i="1"/>
  <c r="I273" i="1"/>
  <c r="I272" i="2"/>
  <c r="G272" i="2"/>
  <c r="F273" i="2"/>
  <c r="F276" i="7" l="1"/>
  <c r="G275" i="7"/>
  <c r="I275" i="7"/>
  <c r="F275" i="4"/>
  <c r="I275" i="4" s="1"/>
  <c r="G274" i="4"/>
  <c r="D144" i="3"/>
  <c r="E144" i="3" s="1"/>
  <c r="H144" i="3" s="1"/>
  <c r="J144" i="3"/>
  <c r="F275" i="1"/>
  <c r="G274" i="1"/>
  <c r="I274" i="1"/>
  <c r="I273" i="2"/>
  <c r="G273" i="2"/>
  <c r="F274" i="2"/>
  <c r="F277" i="7" l="1"/>
  <c r="G276" i="7"/>
  <c r="I276" i="7"/>
  <c r="F276" i="4"/>
  <c r="I276" i="4" s="1"/>
  <c r="G275" i="4"/>
  <c r="F145" i="3"/>
  <c r="G145" i="3" s="1"/>
  <c r="C145" i="3" s="1"/>
  <c r="I144" i="3"/>
  <c r="F276" i="1"/>
  <c r="G275" i="1"/>
  <c r="I275" i="1"/>
  <c r="G274" i="2"/>
  <c r="I274" i="2"/>
  <c r="F275" i="2"/>
  <c r="F278" i="7" l="1"/>
  <c r="G277" i="7"/>
  <c r="I277" i="7"/>
  <c r="F277" i="4"/>
  <c r="I277" i="4" s="1"/>
  <c r="G276" i="4"/>
  <c r="D145" i="3"/>
  <c r="E145" i="3" s="1"/>
  <c r="H145" i="3" s="1"/>
  <c r="J145" i="3"/>
  <c r="F277" i="1"/>
  <c r="G276" i="1"/>
  <c r="I276" i="1"/>
  <c r="G275" i="2"/>
  <c r="I275" i="2"/>
  <c r="F276" i="2"/>
  <c r="F279" i="7" l="1"/>
  <c r="G278" i="7"/>
  <c r="I278" i="7"/>
  <c r="F278" i="4"/>
  <c r="I278" i="4" s="1"/>
  <c r="G277" i="4"/>
  <c r="F146" i="3"/>
  <c r="G146" i="3" s="1"/>
  <c r="C146" i="3" s="1"/>
  <c r="I145" i="3"/>
  <c r="F278" i="1"/>
  <c r="G277" i="1"/>
  <c r="I277" i="1"/>
  <c r="I276" i="2"/>
  <c r="G276" i="2"/>
  <c r="F277" i="2"/>
  <c r="F280" i="7" l="1"/>
  <c r="G279" i="7"/>
  <c r="I279" i="7"/>
  <c r="F279" i="4"/>
  <c r="I279" i="4" s="1"/>
  <c r="G278" i="4"/>
  <c r="D146" i="3"/>
  <c r="E146" i="3" s="1"/>
  <c r="H146" i="3" s="1"/>
  <c r="J146" i="3"/>
  <c r="F279" i="1"/>
  <c r="G278" i="1"/>
  <c r="I278" i="1"/>
  <c r="I277" i="2"/>
  <c r="G277" i="2"/>
  <c r="F278" i="2"/>
  <c r="F281" i="7" l="1"/>
  <c r="G280" i="7"/>
  <c r="I280" i="7"/>
  <c r="F280" i="4"/>
  <c r="I280" i="4" s="1"/>
  <c r="G279" i="4"/>
  <c r="F147" i="3"/>
  <c r="G147" i="3" s="1"/>
  <c r="C147" i="3" s="1"/>
  <c r="I146" i="3"/>
  <c r="F280" i="1"/>
  <c r="G279" i="1"/>
  <c r="I279" i="1"/>
  <c r="I278" i="2"/>
  <c r="G278" i="2"/>
  <c r="F279" i="2"/>
  <c r="F282" i="7" l="1"/>
  <c r="G281" i="7"/>
  <c r="I281" i="7"/>
  <c r="F281" i="4"/>
  <c r="I281" i="4" s="1"/>
  <c r="G280" i="4"/>
  <c r="D147" i="3"/>
  <c r="E147" i="3" s="1"/>
  <c r="H147" i="3" s="1"/>
  <c r="J147" i="3"/>
  <c r="F281" i="1"/>
  <c r="G280" i="1"/>
  <c r="I280" i="1"/>
  <c r="I279" i="2"/>
  <c r="G279" i="2"/>
  <c r="F280" i="2"/>
  <c r="F283" i="7" l="1"/>
  <c r="G282" i="7"/>
  <c r="I282" i="7"/>
  <c r="F282" i="4"/>
  <c r="I282" i="4" s="1"/>
  <c r="G281" i="4"/>
  <c r="F148" i="3"/>
  <c r="G148" i="3" s="1"/>
  <c r="C148" i="3" s="1"/>
  <c r="I147" i="3"/>
  <c r="F282" i="1"/>
  <c r="G281" i="1"/>
  <c r="I281" i="1"/>
  <c r="I280" i="2"/>
  <c r="G280" i="2"/>
  <c r="F281" i="2"/>
  <c r="F284" i="7" l="1"/>
  <c r="G283" i="7"/>
  <c r="I283" i="7"/>
  <c r="F283" i="4"/>
  <c r="I283" i="4" s="1"/>
  <c r="G282" i="4"/>
  <c r="D148" i="3"/>
  <c r="E148" i="3" s="1"/>
  <c r="J148" i="3"/>
  <c r="F283" i="1"/>
  <c r="G282" i="1"/>
  <c r="I282" i="1"/>
  <c r="I281" i="2"/>
  <c r="G281" i="2"/>
  <c r="F282" i="2"/>
  <c r="F285" i="7" l="1"/>
  <c r="G284" i="7"/>
  <c r="I284" i="7"/>
  <c r="F284" i="4"/>
  <c r="I284" i="4" s="1"/>
  <c r="G283" i="4"/>
  <c r="F149" i="3"/>
  <c r="G149" i="3" s="1"/>
  <c r="C149" i="3" s="1"/>
  <c r="I148" i="3"/>
  <c r="H148" i="3"/>
  <c r="F284" i="1"/>
  <c r="G283" i="1"/>
  <c r="I283" i="1"/>
  <c r="G282" i="2"/>
  <c r="I282" i="2"/>
  <c r="F283" i="2"/>
  <c r="F286" i="7" l="1"/>
  <c r="G285" i="7"/>
  <c r="I285" i="7"/>
  <c r="F285" i="4"/>
  <c r="I285" i="4" s="1"/>
  <c r="G284" i="4"/>
  <c r="D149" i="3"/>
  <c r="E149" i="3" s="1"/>
  <c r="H149" i="3" s="1"/>
  <c r="J149" i="3"/>
  <c r="F285" i="1"/>
  <c r="G284" i="1"/>
  <c r="I284" i="1"/>
  <c r="G283" i="2"/>
  <c r="I283" i="2"/>
  <c r="F284" i="2"/>
  <c r="F287" i="7" l="1"/>
  <c r="G286" i="7"/>
  <c r="I286" i="7"/>
  <c r="F286" i="4"/>
  <c r="I286" i="4" s="1"/>
  <c r="G285" i="4"/>
  <c r="F150" i="3"/>
  <c r="G150" i="3" s="1"/>
  <c r="C150" i="3" s="1"/>
  <c r="I149" i="3"/>
  <c r="F286" i="1"/>
  <c r="G285" i="1"/>
  <c r="I285" i="1"/>
  <c r="I284" i="2"/>
  <c r="G284" i="2"/>
  <c r="F285" i="2"/>
  <c r="F288" i="7" l="1"/>
  <c r="G287" i="7"/>
  <c r="I287" i="7"/>
  <c r="F287" i="4"/>
  <c r="I287" i="4" s="1"/>
  <c r="G286" i="4"/>
  <c r="D150" i="3"/>
  <c r="E150" i="3" s="1"/>
  <c r="H150" i="3" s="1"/>
  <c r="J150" i="3"/>
  <c r="F287" i="1"/>
  <c r="G286" i="1"/>
  <c r="I286" i="1"/>
  <c r="I285" i="2"/>
  <c r="G285" i="2"/>
  <c r="F286" i="2"/>
  <c r="F289" i="7" l="1"/>
  <c r="G288" i="7"/>
  <c r="I288" i="7"/>
  <c r="F288" i="4"/>
  <c r="I288" i="4" s="1"/>
  <c r="G287" i="4"/>
  <c r="F151" i="3"/>
  <c r="G151" i="3" s="1"/>
  <c r="C151" i="3" s="1"/>
  <c r="I150" i="3"/>
  <c r="F288" i="1"/>
  <c r="G287" i="1"/>
  <c r="I287" i="1"/>
  <c r="I286" i="2"/>
  <c r="G286" i="2"/>
  <c r="F287" i="2"/>
  <c r="F290" i="7" l="1"/>
  <c r="G289" i="7"/>
  <c r="I289" i="7"/>
  <c r="F289" i="4"/>
  <c r="I289" i="4" s="1"/>
  <c r="G288" i="4"/>
  <c r="D151" i="3"/>
  <c r="E151" i="3" s="1"/>
  <c r="H151" i="3" s="1"/>
  <c r="J151" i="3"/>
  <c r="F289" i="1"/>
  <c r="G288" i="1"/>
  <c r="I288" i="1"/>
  <c r="I287" i="2"/>
  <c r="G287" i="2"/>
  <c r="F288" i="2"/>
  <c r="F291" i="7" l="1"/>
  <c r="G290" i="7"/>
  <c r="I290" i="7"/>
  <c r="F290" i="4"/>
  <c r="I290" i="4" s="1"/>
  <c r="G289" i="4"/>
  <c r="F152" i="3"/>
  <c r="G152" i="3" s="1"/>
  <c r="C152" i="3" s="1"/>
  <c r="I151" i="3"/>
  <c r="F290" i="1"/>
  <c r="G289" i="1"/>
  <c r="I289" i="1"/>
  <c r="I288" i="2"/>
  <c r="G288" i="2"/>
  <c r="F289" i="2"/>
  <c r="F292" i="7" l="1"/>
  <c r="G291" i="7"/>
  <c r="I291" i="7"/>
  <c r="F291" i="4"/>
  <c r="I291" i="4" s="1"/>
  <c r="G290" i="4"/>
  <c r="D152" i="3"/>
  <c r="E152" i="3" s="1"/>
  <c r="H152" i="3" s="1"/>
  <c r="J152" i="3"/>
  <c r="F291" i="1"/>
  <c r="G290" i="1"/>
  <c r="I290" i="1"/>
  <c r="I289" i="2"/>
  <c r="G289" i="2"/>
  <c r="F290" i="2"/>
  <c r="F293" i="7" l="1"/>
  <c r="G292" i="7"/>
  <c r="I292" i="7"/>
  <c r="F292" i="4"/>
  <c r="I292" i="4" s="1"/>
  <c r="G291" i="4"/>
  <c r="F153" i="3"/>
  <c r="G153" i="3" s="1"/>
  <c r="C153" i="3" s="1"/>
  <c r="I152" i="3"/>
  <c r="F292" i="1"/>
  <c r="G291" i="1"/>
  <c r="I291" i="1"/>
  <c r="G290" i="2"/>
  <c r="I290" i="2"/>
  <c r="F291" i="2"/>
  <c r="F294" i="7" l="1"/>
  <c r="G293" i="7"/>
  <c r="I293" i="7"/>
  <c r="F293" i="4"/>
  <c r="I293" i="4" s="1"/>
  <c r="G292" i="4"/>
  <c r="D153" i="3"/>
  <c r="E153" i="3" s="1"/>
  <c r="H153" i="3" s="1"/>
  <c r="J153" i="3"/>
  <c r="F293" i="1"/>
  <c r="G292" i="1"/>
  <c r="I292" i="1"/>
  <c r="G291" i="2"/>
  <c r="I291" i="2"/>
  <c r="F292" i="2"/>
  <c r="F295" i="7" l="1"/>
  <c r="G294" i="7"/>
  <c r="I294" i="7"/>
  <c r="F294" i="4"/>
  <c r="I294" i="4" s="1"/>
  <c r="G293" i="4"/>
  <c r="F154" i="3"/>
  <c r="G154" i="3" s="1"/>
  <c r="C154" i="3" s="1"/>
  <c r="I153" i="3"/>
  <c r="F294" i="1"/>
  <c r="G293" i="1"/>
  <c r="I293" i="1"/>
  <c r="I292" i="2"/>
  <c r="G292" i="2"/>
  <c r="F293" i="2"/>
  <c r="F296" i="7" l="1"/>
  <c r="G295" i="7"/>
  <c r="I295" i="7"/>
  <c r="F295" i="4"/>
  <c r="I295" i="4" s="1"/>
  <c r="G294" i="4"/>
  <c r="D154" i="3"/>
  <c r="E154" i="3" s="1"/>
  <c r="H154" i="3" s="1"/>
  <c r="J154" i="3"/>
  <c r="F295" i="1"/>
  <c r="G294" i="1"/>
  <c r="I294" i="1"/>
  <c r="I293" i="2"/>
  <c r="G293" i="2"/>
  <c r="F294" i="2"/>
  <c r="F297" i="7" l="1"/>
  <c r="G296" i="7"/>
  <c r="I296" i="7"/>
  <c r="F296" i="4"/>
  <c r="I296" i="4" s="1"/>
  <c r="G295" i="4"/>
  <c r="F155" i="3"/>
  <c r="G155" i="3" s="1"/>
  <c r="C155" i="3" s="1"/>
  <c r="I154" i="3"/>
  <c r="F296" i="1"/>
  <c r="G295" i="1"/>
  <c r="I295" i="1"/>
  <c r="I294" i="2"/>
  <c r="G294" i="2"/>
  <c r="F295" i="2"/>
  <c r="F298" i="7" l="1"/>
  <c r="G297" i="7"/>
  <c r="I297" i="7"/>
  <c r="F297" i="4"/>
  <c r="I297" i="4" s="1"/>
  <c r="G296" i="4"/>
  <c r="D155" i="3"/>
  <c r="E155" i="3" s="1"/>
  <c r="H155" i="3" s="1"/>
  <c r="J155" i="3"/>
  <c r="F297" i="1"/>
  <c r="G296" i="1"/>
  <c r="I296" i="1"/>
  <c r="I295" i="2"/>
  <c r="G295" i="2"/>
  <c r="F296" i="2"/>
  <c r="F299" i="7" l="1"/>
  <c r="G298" i="7"/>
  <c r="I298" i="7"/>
  <c r="F298" i="4"/>
  <c r="I298" i="4" s="1"/>
  <c r="G297" i="4"/>
  <c r="F156" i="3"/>
  <c r="G156" i="3" s="1"/>
  <c r="C156" i="3" s="1"/>
  <c r="I155" i="3"/>
  <c r="F298" i="1"/>
  <c r="G297" i="1"/>
  <c r="I297" i="1"/>
  <c r="I296" i="2"/>
  <c r="G296" i="2"/>
  <c r="F297" i="2"/>
  <c r="F300" i="7" l="1"/>
  <c r="G299" i="7"/>
  <c r="I299" i="7"/>
  <c r="F299" i="4"/>
  <c r="I299" i="4" s="1"/>
  <c r="G298" i="4"/>
  <c r="D156" i="3"/>
  <c r="E156" i="3" s="1"/>
  <c r="H156" i="3" s="1"/>
  <c r="J156" i="3"/>
  <c r="F299" i="1"/>
  <c r="G298" i="1"/>
  <c r="I298" i="1"/>
  <c r="I297" i="2"/>
  <c r="G297" i="2"/>
  <c r="F298" i="2"/>
  <c r="F301" i="7" l="1"/>
  <c r="G300" i="7"/>
  <c r="I300" i="7"/>
  <c r="F300" i="4"/>
  <c r="I300" i="4" s="1"/>
  <c r="G299" i="4"/>
  <c r="F157" i="3"/>
  <c r="G157" i="3" s="1"/>
  <c r="C157" i="3" s="1"/>
  <c r="I156" i="3"/>
  <c r="F300" i="1"/>
  <c r="G299" i="1"/>
  <c r="I299" i="1"/>
  <c r="G298" i="2"/>
  <c r="I298" i="2"/>
  <c r="F299" i="2"/>
  <c r="F302" i="7" l="1"/>
  <c r="G301" i="7"/>
  <c r="I301" i="7"/>
  <c r="F301" i="4"/>
  <c r="I301" i="4" s="1"/>
  <c r="G300" i="4"/>
  <c r="D157" i="3"/>
  <c r="E157" i="3" s="1"/>
  <c r="H157" i="3" s="1"/>
  <c r="J157" i="3"/>
  <c r="F301" i="1"/>
  <c r="G300" i="1"/>
  <c r="I300" i="1"/>
  <c r="G299" i="2"/>
  <c r="I299" i="2"/>
  <c r="F300" i="2"/>
  <c r="F303" i="7" l="1"/>
  <c r="G302" i="7"/>
  <c r="I302" i="7"/>
  <c r="F302" i="4"/>
  <c r="I302" i="4" s="1"/>
  <c r="G301" i="4"/>
  <c r="F158" i="3"/>
  <c r="G158" i="3" s="1"/>
  <c r="C158" i="3" s="1"/>
  <c r="I157" i="3"/>
  <c r="F302" i="1"/>
  <c r="G301" i="1"/>
  <c r="I301" i="1"/>
  <c r="I300" i="2"/>
  <c r="G300" i="2"/>
  <c r="F301" i="2"/>
  <c r="F304" i="7" l="1"/>
  <c r="G303" i="7"/>
  <c r="I303" i="7"/>
  <c r="F303" i="4"/>
  <c r="I303" i="4" s="1"/>
  <c r="G302" i="4"/>
  <c r="D158" i="3"/>
  <c r="E158" i="3" s="1"/>
  <c r="H158" i="3" s="1"/>
  <c r="J158" i="3"/>
  <c r="F303" i="1"/>
  <c r="G302" i="1"/>
  <c r="I302" i="1"/>
  <c r="I301" i="2"/>
  <c r="G301" i="2"/>
  <c r="F302" i="2"/>
  <c r="F305" i="7" l="1"/>
  <c r="G304" i="7"/>
  <c r="I304" i="7"/>
  <c r="F304" i="4"/>
  <c r="I304" i="4" s="1"/>
  <c r="G303" i="4"/>
  <c r="F159" i="3"/>
  <c r="G159" i="3" s="1"/>
  <c r="C159" i="3" s="1"/>
  <c r="I158" i="3"/>
  <c r="F304" i="1"/>
  <c r="G303" i="1"/>
  <c r="I303" i="1"/>
  <c r="I302" i="2"/>
  <c r="G302" i="2"/>
  <c r="F303" i="2"/>
  <c r="F306" i="7" l="1"/>
  <c r="G305" i="7"/>
  <c r="I305" i="7"/>
  <c r="F305" i="4"/>
  <c r="I305" i="4" s="1"/>
  <c r="G304" i="4"/>
  <c r="D159" i="3"/>
  <c r="E159" i="3" s="1"/>
  <c r="H159" i="3" s="1"/>
  <c r="J159" i="3"/>
  <c r="F305" i="1"/>
  <c r="G304" i="1"/>
  <c r="I304" i="1"/>
  <c r="I303" i="2"/>
  <c r="G303" i="2"/>
  <c r="F304" i="2"/>
  <c r="F307" i="7" l="1"/>
  <c r="G306" i="7"/>
  <c r="I306" i="7"/>
  <c r="F306" i="4"/>
  <c r="I306" i="4" s="1"/>
  <c r="G305" i="4"/>
  <c r="F160" i="3"/>
  <c r="G160" i="3" s="1"/>
  <c r="C160" i="3" s="1"/>
  <c r="I159" i="3"/>
  <c r="F306" i="1"/>
  <c r="G305" i="1"/>
  <c r="I305" i="1"/>
  <c r="I304" i="2"/>
  <c r="G304" i="2"/>
  <c r="F305" i="2"/>
  <c r="F308" i="7" l="1"/>
  <c r="G307" i="7"/>
  <c r="I307" i="7"/>
  <c r="F307" i="4"/>
  <c r="I307" i="4" s="1"/>
  <c r="G306" i="4"/>
  <c r="D160" i="3"/>
  <c r="E160" i="3" s="1"/>
  <c r="H160" i="3" s="1"/>
  <c r="J160" i="3"/>
  <c r="F307" i="1"/>
  <c r="G306" i="1"/>
  <c r="I306" i="1"/>
  <c r="I305" i="2"/>
  <c r="G305" i="2"/>
  <c r="F306" i="2"/>
  <c r="F309" i="7" l="1"/>
  <c r="G308" i="7"/>
  <c r="I308" i="7"/>
  <c r="F308" i="4"/>
  <c r="I308" i="4" s="1"/>
  <c r="G307" i="4"/>
  <c r="F161" i="3"/>
  <c r="G161" i="3" s="1"/>
  <c r="C161" i="3" s="1"/>
  <c r="I160" i="3"/>
  <c r="F308" i="1"/>
  <c r="G307" i="1"/>
  <c r="I307" i="1"/>
  <c r="G306" i="2"/>
  <c r="I306" i="2"/>
  <c r="F307" i="2"/>
  <c r="F310" i="7" l="1"/>
  <c r="G309" i="7"/>
  <c r="I309" i="7"/>
  <c r="F309" i="4"/>
  <c r="I309" i="4" s="1"/>
  <c r="G308" i="4"/>
  <c r="D161" i="3"/>
  <c r="E161" i="3" s="1"/>
  <c r="H161" i="3" s="1"/>
  <c r="J161" i="3"/>
  <c r="F309" i="1"/>
  <c r="G308" i="1"/>
  <c r="I308" i="1"/>
  <c r="G307" i="2"/>
  <c r="I307" i="2"/>
  <c r="F308" i="2"/>
  <c r="F311" i="7" l="1"/>
  <c r="G310" i="7"/>
  <c r="I310" i="7"/>
  <c r="F310" i="4"/>
  <c r="I310" i="4" s="1"/>
  <c r="G309" i="4"/>
  <c r="F162" i="3"/>
  <c r="G162" i="3" s="1"/>
  <c r="C162" i="3" s="1"/>
  <c r="I161" i="3"/>
  <c r="F310" i="1"/>
  <c r="G309" i="1"/>
  <c r="I309" i="1"/>
  <c r="I308" i="2"/>
  <c r="G308" i="2"/>
  <c r="F309" i="2"/>
  <c r="F312" i="7" l="1"/>
  <c r="G311" i="7"/>
  <c r="I311" i="7"/>
  <c r="F311" i="4"/>
  <c r="I311" i="4" s="1"/>
  <c r="G310" i="4"/>
  <c r="D162" i="3"/>
  <c r="E162" i="3" s="1"/>
  <c r="H162" i="3" s="1"/>
  <c r="J162" i="3"/>
  <c r="F311" i="1"/>
  <c r="G310" i="1"/>
  <c r="I310" i="1"/>
  <c r="I309" i="2"/>
  <c r="G309" i="2"/>
  <c r="F310" i="2"/>
  <c r="F313" i="7" l="1"/>
  <c r="G312" i="7"/>
  <c r="I312" i="7"/>
  <c r="F312" i="4"/>
  <c r="I312" i="4" s="1"/>
  <c r="G311" i="4"/>
  <c r="F163" i="3"/>
  <c r="G163" i="3" s="1"/>
  <c r="C163" i="3" s="1"/>
  <c r="I162" i="3"/>
  <c r="F312" i="1"/>
  <c r="G311" i="1"/>
  <c r="I311" i="1"/>
  <c r="I310" i="2"/>
  <c r="G310" i="2"/>
  <c r="F311" i="2"/>
  <c r="F314" i="7" l="1"/>
  <c r="G313" i="7"/>
  <c r="I313" i="7"/>
  <c r="F313" i="4"/>
  <c r="I313" i="4" s="1"/>
  <c r="G312" i="4"/>
  <c r="D163" i="3"/>
  <c r="E163" i="3" s="1"/>
  <c r="H163" i="3" s="1"/>
  <c r="J163" i="3"/>
  <c r="F313" i="1"/>
  <c r="G312" i="1"/>
  <c r="I312" i="1"/>
  <c r="I311" i="2"/>
  <c r="G311" i="2"/>
  <c r="F312" i="2"/>
  <c r="F315" i="7" l="1"/>
  <c r="G314" i="7"/>
  <c r="I314" i="7"/>
  <c r="F314" i="4"/>
  <c r="I314" i="4" s="1"/>
  <c r="G313" i="4"/>
  <c r="F164" i="3"/>
  <c r="G164" i="3" s="1"/>
  <c r="C164" i="3" s="1"/>
  <c r="I163" i="3"/>
  <c r="F314" i="1"/>
  <c r="G313" i="1"/>
  <c r="I313" i="1"/>
  <c r="G312" i="2"/>
  <c r="I312" i="2"/>
  <c r="F313" i="2"/>
  <c r="F316" i="7" l="1"/>
  <c r="G315" i="7"/>
  <c r="I315" i="7"/>
  <c r="F315" i="4"/>
  <c r="I315" i="4" s="1"/>
  <c r="G314" i="4"/>
  <c r="D164" i="3"/>
  <c r="E164" i="3" s="1"/>
  <c r="H164" i="3" s="1"/>
  <c r="J164" i="3"/>
  <c r="F315" i="1"/>
  <c r="G314" i="1"/>
  <c r="I314" i="1"/>
  <c r="G313" i="2"/>
  <c r="I313" i="2"/>
  <c r="F314" i="2"/>
  <c r="F317" i="7" l="1"/>
  <c r="G316" i="7"/>
  <c r="I316" i="7"/>
  <c r="F316" i="4"/>
  <c r="I316" i="4" s="1"/>
  <c r="G315" i="4"/>
  <c r="F165" i="3"/>
  <c r="G165" i="3" s="1"/>
  <c r="C165" i="3" s="1"/>
  <c r="I164" i="3"/>
  <c r="F316" i="1"/>
  <c r="G315" i="1"/>
  <c r="I315" i="1"/>
  <c r="I314" i="2"/>
  <c r="G314" i="2"/>
  <c r="F315" i="2"/>
  <c r="F318" i="7" l="1"/>
  <c r="G317" i="7"/>
  <c r="I317" i="7"/>
  <c r="F317" i="4"/>
  <c r="I317" i="4" s="1"/>
  <c r="G316" i="4"/>
  <c r="D165" i="3"/>
  <c r="E165" i="3" s="1"/>
  <c r="H165" i="3" s="1"/>
  <c r="J165" i="3"/>
  <c r="F317" i="1"/>
  <c r="G316" i="1"/>
  <c r="I316" i="1"/>
  <c r="I315" i="2"/>
  <c r="G315" i="2"/>
  <c r="F316" i="2"/>
  <c r="F319" i="7" l="1"/>
  <c r="G318" i="7"/>
  <c r="I318" i="7"/>
  <c r="F318" i="4"/>
  <c r="I318" i="4" s="1"/>
  <c r="G317" i="4"/>
  <c r="F166" i="3"/>
  <c r="G166" i="3" s="1"/>
  <c r="C166" i="3" s="1"/>
  <c r="I165" i="3"/>
  <c r="F318" i="1"/>
  <c r="G317" i="1"/>
  <c r="I317" i="1"/>
  <c r="I316" i="2"/>
  <c r="G316" i="2"/>
  <c r="F317" i="2"/>
  <c r="F320" i="7" l="1"/>
  <c r="G319" i="7"/>
  <c r="I319" i="7"/>
  <c r="F319" i="4"/>
  <c r="I319" i="4" s="1"/>
  <c r="G318" i="4"/>
  <c r="D166" i="3"/>
  <c r="E166" i="3" s="1"/>
  <c r="H166" i="3" s="1"/>
  <c r="J166" i="3"/>
  <c r="F319" i="1"/>
  <c r="G318" i="1"/>
  <c r="I318" i="1"/>
  <c r="G317" i="2"/>
  <c r="I317" i="2"/>
  <c r="F318" i="2"/>
  <c r="F321" i="7" l="1"/>
  <c r="G320" i="7"/>
  <c r="I320" i="7"/>
  <c r="F320" i="4"/>
  <c r="I320" i="4" s="1"/>
  <c r="G319" i="4"/>
  <c r="F167" i="3"/>
  <c r="G167" i="3" s="1"/>
  <c r="C167" i="3" s="1"/>
  <c r="I166" i="3"/>
  <c r="F320" i="1"/>
  <c r="G319" i="1"/>
  <c r="I319" i="1"/>
  <c r="I318" i="2"/>
  <c r="G318" i="2"/>
  <c r="F319" i="2"/>
  <c r="F322" i="7" l="1"/>
  <c r="G321" i="7"/>
  <c r="I321" i="7"/>
  <c r="F321" i="4"/>
  <c r="I321" i="4" s="1"/>
  <c r="G320" i="4"/>
  <c r="D167" i="3"/>
  <c r="E167" i="3" s="1"/>
  <c r="H167" i="3" s="1"/>
  <c r="J167" i="3"/>
  <c r="F321" i="1"/>
  <c r="G320" i="1"/>
  <c r="I320" i="1"/>
  <c r="I319" i="2"/>
  <c r="G319" i="2"/>
  <c r="F320" i="2"/>
  <c r="F323" i="7" l="1"/>
  <c r="G322" i="7"/>
  <c r="I322" i="7"/>
  <c r="F322" i="4"/>
  <c r="I322" i="4" s="1"/>
  <c r="G321" i="4"/>
  <c r="F168" i="3"/>
  <c r="G168" i="3" s="1"/>
  <c r="C168" i="3" s="1"/>
  <c r="I167" i="3"/>
  <c r="F322" i="1"/>
  <c r="G321" i="1"/>
  <c r="I321" i="1"/>
  <c r="I320" i="2"/>
  <c r="G320" i="2"/>
  <c r="F321" i="2"/>
  <c r="F324" i="7" l="1"/>
  <c r="G323" i="7"/>
  <c r="I323" i="7"/>
  <c r="F323" i="4"/>
  <c r="I323" i="4" s="1"/>
  <c r="G322" i="4"/>
  <c r="D168" i="3"/>
  <c r="E168" i="3" s="1"/>
  <c r="H168" i="3" s="1"/>
  <c r="J168" i="3"/>
  <c r="F323" i="1"/>
  <c r="G322" i="1"/>
  <c r="I322" i="1"/>
  <c r="G321" i="2"/>
  <c r="I321" i="2"/>
  <c r="F322" i="2"/>
  <c r="F325" i="7" l="1"/>
  <c r="G324" i="7"/>
  <c r="I324" i="7"/>
  <c r="F324" i="4"/>
  <c r="I324" i="4" s="1"/>
  <c r="G323" i="4"/>
  <c r="F169" i="3"/>
  <c r="G169" i="3" s="1"/>
  <c r="C169" i="3" s="1"/>
  <c r="I168" i="3"/>
  <c r="F324" i="1"/>
  <c r="G323" i="1"/>
  <c r="I323" i="1"/>
  <c r="I322" i="2"/>
  <c r="G322" i="2"/>
  <c r="F323" i="2"/>
  <c r="F326" i="7" l="1"/>
  <c r="G325" i="7"/>
  <c r="I325" i="7"/>
  <c r="F325" i="4"/>
  <c r="I325" i="4" s="1"/>
  <c r="G324" i="4"/>
  <c r="D169" i="3"/>
  <c r="E169" i="3" s="1"/>
  <c r="H169" i="3" s="1"/>
  <c r="J169" i="3"/>
  <c r="F325" i="1"/>
  <c r="G324" i="1"/>
  <c r="I324" i="1"/>
  <c r="I323" i="2"/>
  <c r="G323" i="2"/>
  <c r="F324" i="2"/>
  <c r="F327" i="7" l="1"/>
  <c r="G326" i="7"/>
  <c r="I326" i="7"/>
  <c r="F326" i="4"/>
  <c r="I326" i="4" s="1"/>
  <c r="G325" i="4"/>
  <c r="F170" i="3"/>
  <c r="G170" i="3" s="1"/>
  <c r="C170" i="3" s="1"/>
  <c r="I169" i="3"/>
  <c r="F326" i="1"/>
  <c r="G325" i="1"/>
  <c r="I325" i="1"/>
  <c r="I324" i="2"/>
  <c r="G324" i="2"/>
  <c r="F325" i="2"/>
  <c r="F328" i="7" l="1"/>
  <c r="G327" i="7"/>
  <c r="I327" i="7"/>
  <c r="F327" i="4"/>
  <c r="I327" i="4" s="1"/>
  <c r="G326" i="4"/>
  <c r="D170" i="3"/>
  <c r="E170" i="3" s="1"/>
  <c r="H170" i="3" s="1"/>
  <c r="J170" i="3"/>
  <c r="F327" i="1"/>
  <c r="G326" i="1"/>
  <c r="I326" i="1"/>
  <c r="G325" i="2"/>
  <c r="I325" i="2"/>
  <c r="F326" i="2"/>
  <c r="F329" i="7" l="1"/>
  <c r="G328" i="7"/>
  <c r="I328" i="7"/>
  <c r="F328" i="4"/>
  <c r="I328" i="4" s="1"/>
  <c r="G327" i="4"/>
  <c r="F171" i="3"/>
  <c r="G171" i="3" s="1"/>
  <c r="C171" i="3" s="1"/>
  <c r="I170" i="3"/>
  <c r="F328" i="1"/>
  <c r="G327" i="1"/>
  <c r="I327" i="1"/>
  <c r="I326" i="2"/>
  <c r="G326" i="2"/>
  <c r="F327" i="2"/>
  <c r="F330" i="7" l="1"/>
  <c r="G329" i="7"/>
  <c r="I329" i="7"/>
  <c r="F329" i="4"/>
  <c r="I329" i="4" s="1"/>
  <c r="G328" i="4"/>
  <c r="D171" i="3"/>
  <c r="E171" i="3" s="1"/>
  <c r="H171" i="3" s="1"/>
  <c r="J171" i="3"/>
  <c r="F329" i="1"/>
  <c r="G328" i="1"/>
  <c r="I328" i="1"/>
  <c r="I327" i="2"/>
  <c r="G327" i="2"/>
  <c r="F328" i="2"/>
  <c r="F331" i="7" l="1"/>
  <c r="G330" i="7"/>
  <c r="I330" i="7"/>
  <c r="F330" i="4"/>
  <c r="I330" i="4" s="1"/>
  <c r="G329" i="4"/>
  <c r="F172" i="3"/>
  <c r="G172" i="3" s="1"/>
  <c r="C172" i="3" s="1"/>
  <c r="I171" i="3"/>
  <c r="F330" i="1"/>
  <c r="G329" i="1"/>
  <c r="I329" i="1"/>
  <c r="G328" i="2"/>
  <c r="I328" i="2"/>
  <c r="F329" i="2"/>
  <c r="F332" i="7" l="1"/>
  <c r="G331" i="7"/>
  <c r="I331" i="7"/>
  <c r="F331" i="4"/>
  <c r="I331" i="4" s="1"/>
  <c r="G330" i="4"/>
  <c r="D172" i="3"/>
  <c r="E172" i="3" s="1"/>
  <c r="H172" i="3" s="1"/>
  <c r="J172" i="3"/>
  <c r="F331" i="1"/>
  <c r="G330" i="1"/>
  <c r="I330" i="1"/>
  <c r="G329" i="2"/>
  <c r="I329" i="2"/>
  <c r="F330" i="2"/>
  <c r="F333" i="7" l="1"/>
  <c r="G332" i="7"/>
  <c r="I332" i="7"/>
  <c r="F332" i="4"/>
  <c r="I332" i="4" s="1"/>
  <c r="G331" i="4"/>
  <c r="F173" i="3"/>
  <c r="G173" i="3" s="1"/>
  <c r="C173" i="3" s="1"/>
  <c r="I172" i="3"/>
  <c r="F332" i="1"/>
  <c r="G331" i="1"/>
  <c r="I331" i="1"/>
  <c r="I330" i="2"/>
  <c r="G330" i="2"/>
  <c r="F331" i="2"/>
  <c r="F334" i="7" l="1"/>
  <c r="G333" i="7"/>
  <c r="I333" i="7"/>
  <c r="F333" i="4"/>
  <c r="I333" i="4" s="1"/>
  <c r="G332" i="4"/>
  <c r="D173" i="3"/>
  <c r="E173" i="3" s="1"/>
  <c r="H173" i="3" s="1"/>
  <c r="J173" i="3"/>
  <c r="F333" i="1"/>
  <c r="G332" i="1"/>
  <c r="I332" i="1"/>
  <c r="I331" i="2"/>
  <c r="G331" i="2"/>
  <c r="F332" i="2"/>
  <c r="F335" i="7" l="1"/>
  <c r="G334" i="7"/>
  <c r="I334" i="7"/>
  <c r="F334" i="4"/>
  <c r="I334" i="4" s="1"/>
  <c r="G333" i="4"/>
  <c r="F174" i="3"/>
  <c r="G174" i="3" s="1"/>
  <c r="C174" i="3" s="1"/>
  <c r="I173" i="3"/>
  <c r="F334" i="1"/>
  <c r="G333" i="1"/>
  <c r="I333" i="1"/>
  <c r="I332" i="2"/>
  <c r="G332" i="2"/>
  <c r="F333" i="2"/>
  <c r="F336" i="7" l="1"/>
  <c r="G335" i="7"/>
  <c r="I335" i="7"/>
  <c r="F335" i="4"/>
  <c r="I335" i="4" s="1"/>
  <c r="G334" i="4"/>
  <c r="D174" i="3"/>
  <c r="E174" i="3" s="1"/>
  <c r="H174" i="3" s="1"/>
  <c r="J174" i="3"/>
  <c r="F335" i="1"/>
  <c r="G334" i="1"/>
  <c r="I334" i="1"/>
  <c r="G333" i="2"/>
  <c r="I333" i="2"/>
  <c r="F334" i="2"/>
  <c r="F337" i="7" l="1"/>
  <c r="G336" i="7"/>
  <c r="I336" i="7"/>
  <c r="F336" i="4"/>
  <c r="I336" i="4" s="1"/>
  <c r="G335" i="4"/>
  <c r="F175" i="3"/>
  <c r="G175" i="3" s="1"/>
  <c r="C175" i="3" s="1"/>
  <c r="I174" i="3"/>
  <c r="F336" i="1"/>
  <c r="G335" i="1"/>
  <c r="I335" i="1"/>
  <c r="I334" i="2"/>
  <c r="G334" i="2"/>
  <c r="F335" i="2"/>
  <c r="F338" i="7" l="1"/>
  <c r="G337" i="7"/>
  <c r="I337" i="7"/>
  <c r="F337" i="4"/>
  <c r="I337" i="4" s="1"/>
  <c r="G336" i="4"/>
  <c r="D175" i="3"/>
  <c r="E175" i="3" s="1"/>
  <c r="H175" i="3" s="1"/>
  <c r="J175" i="3"/>
  <c r="F337" i="1"/>
  <c r="G336" i="1"/>
  <c r="I336" i="1"/>
  <c r="I335" i="2"/>
  <c r="G335" i="2"/>
  <c r="F336" i="2"/>
  <c r="F339" i="7" l="1"/>
  <c r="G338" i="7"/>
  <c r="I338" i="7"/>
  <c r="F338" i="4"/>
  <c r="I338" i="4" s="1"/>
  <c r="G337" i="4"/>
  <c r="F176" i="3"/>
  <c r="G176" i="3" s="1"/>
  <c r="C176" i="3" s="1"/>
  <c r="I175" i="3"/>
  <c r="F338" i="1"/>
  <c r="G337" i="1"/>
  <c r="I337" i="1"/>
  <c r="I336" i="2"/>
  <c r="G336" i="2"/>
  <c r="F337" i="2"/>
  <c r="F340" i="7" l="1"/>
  <c r="G339" i="7"/>
  <c r="I339" i="7"/>
  <c r="F339" i="4"/>
  <c r="I339" i="4" s="1"/>
  <c r="G338" i="4"/>
  <c r="D176" i="3"/>
  <c r="E176" i="3" s="1"/>
  <c r="H176" i="3" s="1"/>
  <c r="J176" i="3"/>
  <c r="F339" i="1"/>
  <c r="G338" i="1"/>
  <c r="I338" i="1"/>
  <c r="G337" i="2"/>
  <c r="I337" i="2"/>
  <c r="F338" i="2"/>
  <c r="F341" i="7" l="1"/>
  <c r="G340" i="7"/>
  <c r="I340" i="7"/>
  <c r="F340" i="4"/>
  <c r="I340" i="4" s="1"/>
  <c r="G339" i="4"/>
  <c r="F177" i="3"/>
  <c r="G177" i="3" s="1"/>
  <c r="C177" i="3" s="1"/>
  <c r="I176" i="3"/>
  <c r="F340" i="1"/>
  <c r="G339" i="1"/>
  <c r="I339" i="1"/>
  <c r="I338" i="2"/>
  <c r="G338" i="2"/>
  <c r="F339" i="2"/>
  <c r="F342" i="7" l="1"/>
  <c r="G341" i="7"/>
  <c r="I341" i="7"/>
  <c r="F341" i="4"/>
  <c r="I341" i="4" s="1"/>
  <c r="G340" i="4"/>
  <c r="D177" i="3"/>
  <c r="E177" i="3" s="1"/>
  <c r="H177" i="3" s="1"/>
  <c r="J177" i="3"/>
  <c r="F341" i="1"/>
  <c r="G340" i="1"/>
  <c r="I340" i="1"/>
  <c r="I339" i="2"/>
  <c r="G339" i="2"/>
  <c r="F340" i="2"/>
  <c r="F343" i="7" l="1"/>
  <c r="G342" i="7"/>
  <c r="I342" i="7"/>
  <c r="F342" i="4"/>
  <c r="I342" i="4" s="1"/>
  <c r="G341" i="4"/>
  <c r="F178" i="3"/>
  <c r="G178" i="3" s="1"/>
  <c r="C178" i="3" s="1"/>
  <c r="I177" i="3"/>
  <c r="F342" i="1"/>
  <c r="G341" i="1"/>
  <c r="I341" i="1"/>
  <c r="I340" i="2"/>
  <c r="G340" i="2"/>
  <c r="F341" i="2"/>
  <c r="F344" i="7" l="1"/>
  <c r="G343" i="7"/>
  <c r="I343" i="7"/>
  <c r="F343" i="4"/>
  <c r="I343" i="4" s="1"/>
  <c r="G342" i="4"/>
  <c r="D178" i="3"/>
  <c r="E178" i="3" s="1"/>
  <c r="H178" i="3" s="1"/>
  <c r="J178" i="3"/>
  <c r="F343" i="1"/>
  <c r="G342" i="1"/>
  <c r="I342" i="1"/>
  <c r="G341" i="2"/>
  <c r="I341" i="2"/>
  <c r="F342" i="2"/>
  <c r="F345" i="7" l="1"/>
  <c r="G344" i="7"/>
  <c r="I344" i="7"/>
  <c r="F344" i="4"/>
  <c r="I344" i="4" s="1"/>
  <c r="G343" i="4"/>
  <c r="F179" i="3"/>
  <c r="G179" i="3" s="1"/>
  <c r="C179" i="3" s="1"/>
  <c r="I178" i="3"/>
  <c r="F344" i="1"/>
  <c r="G343" i="1"/>
  <c r="I343" i="1"/>
  <c r="I342" i="2"/>
  <c r="G342" i="2"/>
  <c r="F343" i="2"/>
  <c r="F346" i="7" l="1"/>
  <c r="G345" i="7"/>
  <c r="I345" i="7"/>
  <c r="F345" i="4"/>
  <c r="I345" i="4" s="1"/>
  <c r="G344" i="4"/>
  <c r="D179" i="3"/>
  <c r="E179" i="3" s="1"/>
  <c r="H179" i="3" s="1"/>
  <c r="J179" i="3"/>
  <c r="F345" i="1"/>
  <c r="G344" i="1"/>
  <c r="I344" i="1"/>
  <c r="I343" i="2"/>
  <c r="G343" i="2"/>
  <c r="F344" i="2"/>
  <c r="F347" i="7" l="1"/>
  <c r="G346" i="7"/>
  <c r="I346" i="7"/>
  <c r="F346" i="4"/>
  <c r="I346" i="4" s="1"/>
  <c r="G345" i="4"/>
  <c r="F180" i="3"/>
  <c r="G180" i="3" s="1"/>
  <c r="C180" i="3" s="1"/>
  <c r="I179" i="3"/>
  <c r="F346" i="1"/>
  <c r="G345" i="1"/>
  <c r="I345" i="1"/>
  <c r="G344" i="2"/>
  <c r="I344" i="2"/>
  <c r="F345" i="2"/>
  <c r="F348" i="7" l="1"/>
  <c r="G347" i="7"/>
  <c r="I347" i="7"/>
  <c r="F347" i="4"/>
  <c r="I347" i="4" s="1"/>
  <c r="G346" i="4"/>
  <c r="D180" i="3"/>
  <c r="E180" i="3" s="1"/>
  <c r="H180" i="3" s="1"/>
  <c r="J180" i="3"/>
  <c r="F347" i="1"/>
  <c r="G346" i="1"/>
  <c r="I346" i="1"/>
  <c r="G345" i="2"/>
  <c r="I345" i="2"/>
  <c r="F346" i="2"/>
  <c r="F349" i="7" l="1"/>
  <c r="G348" i="7"/>
  <c r="I348" i="7"/>
  <c r="F348" i="4"/>
  <c r="I348" i="4" s="1"/>
  <c r="G347" i="4"/>
  <c r="F181" i="3"/>
  <c r="G181" i="3" s="1"/>
  <c r="C181" i="3" s="1"/>
  <c r="I180" i="3"/>
  <c r="F348" i="1"/>
  <c r="G347" i="1"/>
  <c r="I347" i="1"/>
  <c r="I346" i="2"/>
  <c r="G346" i="2"/>
  <c r="F347" i="2"/>
  <c r="F350" i="7" l="1"/>
  <c r="G349" i="7"/>
  <c r="I349" i="7"/>
  <c r="F349" i="4"/>
  <c r="I349" i="4" s="1"/>
  <c r="G348" i="4"/>
  <c r="D181" i="3"/>
  <c r="E181" i="3" s="1"/>
  <c r="H181" i="3" s="1"/>
  <c r="J181" i="3"/>
  <c r="F349" i="1"/>
  <c r="G348" i="1"/>
  <c r="I348" i="1"/>
  <c r="I347" i="2"/>
  <c r="G347" i="2"/>
  <c r="F348" i="2"/>
  <c r="F351" i="7" l="1"/>
  <c r="G350" i="7"/>
  <c r="I350" i="7"/>
  <c r="F350" i="4"/>
  <c r="I350" i="4" s="1"/>
  <c r="G349" i="4"/>
  <c r="F182" i="3"/>
  <c r="G182" i="3" s="1"/>
  <c r="C182" i="3" s="1"/>
  <c r="I181" i="3"/>
  <c r="F350" i="1"/>
  <c r="G349" i="1"/>
  <c r="I349" i="1"/>
  <c r="I348" i="2"/>
  <c r="G348" i="2"/>
  <c r="F349" i="2"/>
  <c r="F352" i="7" l="1"/>
  <c r="G351" i="7"/>
  <c r="I351" i="7"/>
  <c r="F351" i="4"/>
  <c r="I351" i="4" s="1"/>
  <c r="G350" i="4"/>
  <c r="J182" i="3"/>
  <c r="D182" i="3"/>
  <c r="E182" i="3" s="1"/>
  <c r="F351" i="1"/>
  <c r="G350" i="1"/>
  <c r="I350" i="1"/>
  <c r="G349" i="2"/>
  <c r="I349" i="2"/>
  <c r="F350" i="2"/>
  <c r="F353" i="7" l="1"/>
  <c r="G352" i="7"/>
  <c r="I352" i="7"/>
  <c r="F352" i="4"/>
  <c r="G351" i="4"/>
  <c r="F183" i="3"/>
  <c r="G183" i="3" s="1"/>
  <c r="C183" i="3" s="1"/>
  <c r="I182" i="3"/>
  <c r="H182" i="3"/>
  <c r="F352" i="1"/>
  <c r="G351" i="1"/>
  <c r="I351" i="1"/>
  <c r="G350" i="2"/>
  <c r="I350" i="2"/>
  <c r="F351" i="2"/>
  <c r="F354" i="7" l="1"/>
  <c r="G353" i="7"/>
  <c r="I353" i="7"/>
  <c r="F353" i="4"/>
  <c r="I353" i="4" s="1"/>
  <c r="G352" i="4"/>
  <c r="I352" i="4"/>
  <c r="D183" i="3"/>
  <c r="E183" i="3" s="1"/>
  <c r="H183" i="3" s="1"/>
  <c r="J183" i="3"/>
  <c r="F353" i="1"/>
  <c r="G352" i="1"/>
  <c r="I352" i="1"/>
  <c r="I351" i="2"/>
  <c r="G351" i="2"/>
  <c r="F352" i="2"/>
  <c r="F355" i="7" l="1"/>
  <c r="G354" i="7"/>
  <c r="I354" i="7"/>
  <c r="F354" i="4"/>
  <c r="I354" i="4" s="1"/>
  <c r="G353" i="4"/>
  <c r="F184" i="3"/>
  <c r="G184" i="3" s="1"/>
  <c r="C184" i="3" s="1"/>
  <c r="I183" i="3"/>
  <c r="F354" i="1"/>
  <c r="G353" i="1"/>
  <c r="I353" i="1"/>
  <c r="I352" i="2"/>
  <c r="G352" i="2"/>
  <c r="F353" i="2"/>
  <c r="F356" i="7" l="1"/>
  <c r="G355" i="7"/>
  <c r="I355" i="7"/>
  <c r="F355" i="4"/>
  <c r="I355" i="4" s="1"/>
  <c r="G354" i="4"/>
  <c r="D184" i="3"/>
  <c r="E184" i="3" s="1"/>
  <c r="H184" i="3" s="1"/>
  <c r="J184" i="3"/>
  <c r="F355" i="1"/>
  <c r="G354" i="1"/>
  <c r="I354" i="1"/>
  <c r="G353" i="2"/>
  <c r="I353" i="2"/>
  <c r="F354" i="2"/>
  <c r="F357" i="7" l="1"/>
  <c r="G356" i="7"/>
  <c r="I356" i="7"/>
  <c r="F356" i="4"/>
  <c r="I356" i="4" s="1"/>
  <c r="G355" i="4"/>
  <c r="F185" i="3"/>
  <c r="G185" i="3" s="1"/>
  <c r="C185" i="3" s="1"/>
  <c r="I184" i="3"/>
  <c r="F356" i="1"/>
  <c r="G355" i="1"/>
  <c r="I355" i="1"/>
  <c r="I354" i="2"/>
  <c r="G354" i="2"/>
  <c r="F355" i="2"/>
  <c r="F358" i="7" l="1"/>
  <c r="G357" i="7"/>
  <c r="I357" i="7"/>
  <c r="F357" i="4"/>
  <c r="I357" i="4" s="1"/>
  <c r="G356" i="4"/>
  <c r="D185" i="3"/>
  <c r="E185" i="3" s="1"/>
  <c r="H185" i="3" s="1"/>
  <c r="J185" i="3"/>
  <c r="F357" i="1"/>
  <c r="G356" i="1"/>
  <c r="I356" i="1"/>
  <c r="I355" i="2"/>
  <c r="G355" i="2"/>
  <c r="F356" i="2"/>
  <c r="F359" i="7" l="1"/>
  <c r="G358" i="7"/>
  <c r="I358" i="7"/>
  <c r="F358" i="4"/>
  <c r="I358" i="4" s="1"/>
  <c r="G357" i="4"/>
  <c r="F186" i="3"/>
  <c r="G186" i="3" s="1"/>
  <c r="C186" i="3" s="1"/>
  <c r="I185" i="3"/>
  <c r="F358" i="1"/>
  <c r="G357" i="1"/>
  <c r="I357" i="1"/>
  <c r="I356" i="2"/>
  <c r="G356" i="2"/>
  <c r="F357" i="2"/>
  <c r="F360" i="7" l="1"/>
  <c r="G359" i="7"/>
  <c r="I359" i="7"/>
  <c r="F359" i="4"/>
  <c r="I359" i="4" s="1"/>
  <c r="G358" i="4"/>
  <c r="D186" i="3"/>
  <c r="E186" i="3" s="1"/>
  <c r="H186" i="3" s="1"/>
  <c r="J186" i="3"/>
  <c r="F359" i="1"/>
  <c r="G358" i="1"/>
  <c r="I358" i="1"/>
  <c r="G357" i="2"/>
  <c r="I357" i="2"/>
  <c r="F358" i="2"/>
  <c r="F361" i="7" l="1"/>
  <c r="G360" i="7"/>
  <c r="I360" i="7"/>
  <c r="F360" i="4"/>
  <c r="I360" i="4" s="1"/>
  <c r="G359" i="4"/>
  <c r="F187" i="3"/>
  <c r="G187" i="3" s="1"/>
  <c r="C187" i="3" s="1"/>
  <c r="I186" i="3"/>
  <c r="F360" i="1"/>
  <c r="G359" i="1"/>
  <c r="I359" i="1"/>
  <c r="I358" i="2"/>
  <c r="G358" i="2"/>
  <c r="F359" i="2"/>
  <c r="F362" i="7" l="1"/>
  <c r="G361" i="7"/>
  <c r="I361" i="7"/>
  <c r="F361" i="4"/>
  <c r="I361" i="4" s="1"/>
  <c r="G360" i="4"/>
  <c r="D187" i="3"/>
  <c r="E187" i="3" s="1"/>
  <c r="H187" i="3" s="1"/>
  <c r="J187" i="3"/>
  <c r="F361" i="1"/>
  <c r="G360" i="1"/>
  <c r="I360" i="1"/>
  <c r="I359" i="2"/>
  <c r="G359" i="2"/>
  <c r="F360" i="2"/>
  <c r="F363" i="7" l="1"/>
  <c r="G362" i="7"/>
  <c r="I362" i="7"/>
  <c r="F362" i="4"/>
  <c r="I362" i="4" s="1"/>
  <c r="G361" i="4"/>
  <c r="F188" i="3"/>
  <c r="G188" i="3" s="1"/>
  <c r="C188" i="3" s="1"/>
  <c r="I187" i="3"/>
  <c r="F362" i="1"/>
  <c r="G361" i="1"/>
  <c r="I361" i="1"/>
  <c r="G360" i="2"/>
  <c r="I360" i="2"/>
  <c r="F361" i="2"/>
  <c r="F364" i="7" l="1"/>
  <c r="G363" i="7"/>
  <c r="I363" i="7"/>
  <c r="F363" i="4"/>
  <c r="I363" i="4" s="1"/>
  <c r="G362" i="4"/>
  <c r="D188" i="3"/>
  <c r="E188" i="3" s="1"/>
  <c r="H188" i="3" s="1"/>
  <c r="J188" i="3"/>
  <c r="F363" i="1"/>
  <c r="G362" i="1"/>
  <c r="I362" i="1"/>
  <c r="G361" i="2"/>
  <c r="F362" i="2"/>
  <c r="I361" i="2"/>
  <c r="F365" i="7" l="1"/>
  <c r="G364" i="7"/>
  <c r="I364" i="7"/>
  <c r="F364" i="4"/>
  <c r="I364" i="4" s="1"/>
  <c r="G363" i="4"/>
  <c r="F189" i="3"/>
  <c r="G189" i="3" s="1"/>
  <c r="C189" i="3" s="1"/>
  <c r="I188" i="3"/>
  <c r="F364" i="1"/>
  <c r="G363" i="1"/>
  <c r="I363" i="1"/>
  <c r="I362" i="2"/>
  <c r="G362" i="2"/>
  <c r="F363" i="2"/>
  <c r="F366" i="7" l="1"/>
  <c r="G365" i="7"/>
  <c r="I365" i="7"/>
  <c r="F365" i="4"/>
  <c r="I365" i="4" s="1"/>
  <c r="G364" i="4"/>
  <c r="D189" i="3"/>
  <c r="E189" i="3" s="1"/>
  <c r="H189" i="3" s="1"/>
  <c r="J189" i="3"/>
  <c r="F365" i="1"/>
  <c r="G364" i="1"/>
  <c r="I364" i="1"/>
  <c r="I363" i="2"/>
  <c r="G363" i="2"/>
  <c r="F364" i="2"/>
  <c r="F367" i="7" l="1"/>
  <c r="G366" i="7"/>
  <c r="I366" i="7"/>
  <c r="F366" i="4"/>
  <c r="I366" i="4" s="1"/>
  <c r="G365" i="4"/>
  <c r="F190" i="3"/>
  <c r="G190" i="3" s="1"/>
  <c r="C190" i="3" s="1"/>
  <c r="I189" i="3"/>
  <c r="F366" i="1"/>
  <c r="G365" i="1"/>
  <c r="I365" i="1"/>
  <c r="G364" i="2"/>
  <c r="I364" i="2"/>
  <c r="F365" i="2"/>
  <c r="F368" i="7" l="1"/>
  <c r="G367" i="7"/>
  <c r="I367" i="7"/>
  <c r="F367" i="4"/>
  <c r="I367" i="4" s="1"/>
  <c r="G366" i="4"/>
  <c r="D190" i="3"/>
  <c r="E190" i="3" s="1"/>
  <c r="H190" i="3" s="1"/>
  <c r="J190" i="3"/>
  <c r="F367" i="1"/>
  <c r="G366" i="1"/>
  <c r="I366" i="1"/>
  <c r="G365" i="2"/>
  <c r="I365" i="2"/>
  <c r="F366" i="2"/>
  <c r="F369" i="7" l="1"/>
  <c r="G368" i="7"/>
  <c r="I368" i="7"/>
  <c r="F368" i="4"/>
  <c r="I368" i="4" s="1"/>
  <c r="G367" i="4"/>
  <c r="F191" i="3"/>
  <c r="G191" i="3" s="1"/>
  <c r="C191" i="3" s="1"/>
  <c r="I190" i="3"/>
  <c r="F368" i="1"/>
  <c r="G367" i="1"/>
  <c r="I367" i="1"/>
  <c r="I366" i="2"/>
  <c r="G366" i="2"/>
  <c r="F367" i="2"/>
  <c r="F370" i="7" l="1"/>
  <c r="G369" i="7"/>
  <c r="I369" i="7"/>
  <c r="F369" i="4"/>
  <c r="I369" i="4" s="1"/>
  <c r="G368" i="4"/>
  <c r="D191" i="3"/>
  <c r="E191" i="3" s="1"/>
  <c r="H191" i="3" s="1"/>
  <c r="J191" i="3"/>
  <c r="F369" i="1"/>
  <c r="G368" i="1"/>
  <c r="I368" i="1"/>
  <c r="I367" i="2"/>
  <c r="G367" i="2"/>
  <c r="F368" i="2"/>
  <c r="F371" i="7" l="1"/>
  <c r="G370" i="7"/>
  <c r="I370" i="7"/>
  <c r="F370" i="4"/>
  <c r="I370" i="4" s="1"/>
  <c r="G369" i="4"/>
  <c r="F192" i="3"/>
  <c r="G192" i="3" s="1"/>
  <c r="C192" i="3" s="1"/>
  <c r="I191" i="3"/>
  <c r="F370" i="1"/>
  <c r="G369" i="1"/>
  <c r="I369" i="1"/>
  <c r="G368" i="2"/>
  <c r="I368" i="2"/>
  <c r="F369" i="2"/>
  <c r="F372" i="7" l="1"/>
  <c r="G371" i="7"/>
  <c r="I371" i="7"/>
  <c r="F371" i="4"/>
  <c r="I371" i="4" s="1"/>
  <c r="G370" i="4"/>
  <c r="D192" i="3"/>
  <c r="E192" i="3" s="1"/>
  <c r="H192" i="3" s="1"/>
  <c r="J192" i="3"/>
  <c r="F371" i="1"/>
  <c r="G370" i="1"/>
  <c r="I370" i="1"/>
  <c r="G369" i="2"/>
  <c r="I369" i="2"/>
  <c r="F370" i="2"/>
  <c r="F373" i="7" l="1"/>
  <c r="G372" i="7"/>
  <c r="I372" i="7"/>
  <c r="F372" i="4"/>
  <c r="I372" i="4" s="1"/>
  <c r="G371" i="4"/>
  <c r="F193" i="3"/>
  <c r="G193" i="3" s="1"/>
  <c r="C193" i="3" s="1"/>
  <c r="I192" i="3"/>
  <c r="F372" i="1"/>
  <c r="G371" i="1"/>
  <c r="I371" i="1"/>
  <c r="I370" i="2"/>
  <c r="G370" i="2"/>
  <c r="F371" i="2"/>
  <c r="F374" i="7" l="1"/>
  <c r="G373" i="7"/>
  <c r="I373" i="7"/>
  <c r="F373" i="4"/>
  <c r="I373" i="4" s="1"/>
  <c r="G372" i="4"/>
  <c r="D193" i="3"/>
  <c r="E193" i="3" s="1"/>
  <c r="H193" i="3" s="1"/>
  <c r="J193" i="3"/>
  <c r="F373" i="1"/>
  <c r="G372" i="1"/>
  <c r="I372" i="1"/>
  <c r="I371" i="2"/>
  <c r="G371" i="2"/>
  <c r="F372" i="2"/>
  <c r="F375" i="7" l="1"/>
  <c r="G374" i="7"/>
  <c r="I374" i="7"/>
  <c r="F374" i="4"/>
  <c r="I374" i="4" s="1"/>
  <c r="G373" i="4"/>
  <c r="F194" i="3"/>
  <c r="G194" i="3" s="1"/>
  <c r="C194" i="3" s="1"/>
  <c r="I193" i="3"/>
  <c r="F374" i="1"/>
  <c r="G373" i="1"/>
  <c r="I373" i="1"/>
  <c r="G372" i="2"/>
  <c r="I372" i="2"/>
  <c r="F373" i="2"/>
  <c r="F376" i="7" l="1"/>
  <c r="G375" i="7"/>
  <c r="I375" i="7"/>
  <c r="F375" i="4"/>
  <c r="I375" i="4" s="1"/>
  <c r="G374" i="4"/>
  <c r="D194" i="3"/>
  <c r="E194" i="3" s="1"/>
  <c r="H194" i="3" s="1"/>
  <c r="J194" i="3"/>
  <c r="F375" i="1"/>
  <c r="G374" i="1"/>
  <c r="I374" i="1"/>
  <c r="G373" i="2"/>
  <c r="I373" i="2"/>
  <c r="F374" i="2"/>
  <c r="F377" i="7" l="1"/>
  <c r="G376" i="7"/>
  <c r="I376" i="7"/>
  <c r="F376" i="4"/>
  <c r="I376" i="4" s="1"/>
  <c r="G375" i="4"/>
  <c r="F195" i="3"/>
  <c r="G195" i="3" s="1"/>
  <c r="C195" i="3" s="1"/>
  <c r="I194" i="3"/>
  <c r="F376" i="1"/>
  <c r="G375" i="1"/>
  <c r="I375" i="1"/>
  <c r="I374" i="2"/>
  <c r="G374" i="2"/>
  <c r="F375" i="2"/>
  <c r="F378" i="7" l="1"/>
  <c r="G377" i="7"/>
  <c r="I377" i="7"/>
  <c r="F377" i="4"/>
  <c r="I377" i="4" s="1"/>
  <c r="G376" i="4"/>
  <c r="D195" i="3"/>
  <c r="E195" i="3" s="1"/>
  <c r="H195" i="3" s="1"/>
  <c r="J195" i="3"/>
  <c r="F377" i="1"/>
  <c r="G376" i="1"/>
  <c r="I376" i="1"/>
  <c r="I375" i="2"/>
  <c r="G375" i="2"/>
  <c r="F376" i="2"/>
  <c r="F379" i="7" l="1"/>
  <c r="G378" i="7"/>
  <c r="I378" i="7"/>
  <c r="F378" i="4"/>
  <c r="I378" i="4" s="1"/>
  <c r="G377" i="4"/>
  <c r="F196" i="3"/>
  <c r="G196" i="3" s="1"/>
  <c r="C196" i="3" s="1"/>
  <c r="I195" i="3"/>
  <c r="F378" i="1"/>
  <c r="G377" i="1"/>
  <c r="I377" i="1"/>
  <c r="G376" i="2"/>
  <c r="I376" i="2"/>
  <c r="F377" i="2"/>
  <c r="F380" i="7" l="1"/>
  <c r="G379" i="7"/>
  <c r="I379" i="7"/>
  <c r="F379" i="4"/>
  <c r="I379" i="4" s="1"/>
  <c r="G378" i="4"/>
  <c r="D196" i="3"/>
  <c r="E196" i="3" s="1"/>
  <c r="H196" i="3" s="1"/>
  <c r="J196" i="3"/>
  <c r="F379" i="1"/>
  <c r="G378" i="1"/>
  <c r="I378" i="1"/>
  <c r="G377" i="2"/>
  <c r="I377" i="2"/>
  <c r="F378" i="2"/>
  <c r="F381" i="7" l="1"/>
  <c r="G380" i="7"/>
  <c r="I380" i="7"/>
  <c r="F380" i="4"/>
  <c r="I380" i="4" s="1"/>
  <c r="G379" i="4"/>
  <c r="F197" i="3"/>
  <c r="G197" i="3" s="1"/>
  <c r="C197" i="3" s="1"/>
  <c r="I196" i="3"/>
  <c r="F380" i="1"/>
  <c r="G379" i="1"/>
  <c r="I379" i="1"/>
  <c r="I378" i="2"/>
  <c r="G378" i="2"/>
  <c r="F379" i="2"/>
  <c r="F382" i="7" l="1"/>
  <c r="G381" i="7"/>
  <c r="I381" i="7"/>
  <c r="F381" i="4"/>
  <c r="I381" i="4" s="1"/>
  <c r="G380" i="4"/>
  <c r="D197" i="3"/>
  <c r="E197" i="3" s="1"/>
  <c r="H197" i="3" s="1"/>
  <c r="J197" i="3"/>
  <c r="F381" i="1"/>
  <c r="G380" i="1"/>
  <c r="I380" i="1"/>
  <c r="I379" i="2"/>
  <c r="G379" i="2"/>
  <c r="F380" i="2"/>
  <c r="F383" i="7" l="1"/>
  <c r="G382" i="7"/>
  <c r="I382" i="7"/>
  <c r="F382" i="4"/>
  <c r="I382" i="4" s="1"/>
  <c r="G381" i="4"/>
  <c r="F198" i="3"/>
  <c r="G198" i="3" s="1"/>
  <c r="C198" i="3" s="1"/>
  <c r="I197" i="3"/>
  <c r="F382" i="1"/>
  <c r="G381" i="1"/>
  <c r="I381" i="1"/>
  <c r="I380" i="2"/>
  <c r="G380" i="2"/>
  <c r="F381" i="2"/>
  <c r="F384" i="7" l="1"/>
  <c r="G383" i="7"/>
  <c r="I383" i="7"/>
  <c r="F383" i="4"/>
  <c r="I383" i="4" s="1"/>
  <c r="G382" i="4"/>
  <c r="J198" i="3"/>
  <c r="D198" i="3"/>
  <c r="E198" i="3" s="1"/>
  <c r="F383" i="1"/>
  <c r="G382" i="1"/>
  <c r="I382" i="1"/>
  <c r="G381" i="2"/>
  <c r="I381" i="2"/>
  <c r="F382" i="2"/>
  <c r="F385" i="7" l="1"/>
  <c r="G384" i="7"/>
  <c r="I384" i="7"/>
  <c r="F384" i="4"/>
  <c r="I384" i="4" s="1"/>
  <c r="G383" i="4"/>
  <c r="F199" i="3"/>
  <c r="G199" i="3" s="1"/>
  <c r="C199" i="3" s="1"/>
  <c r="I198" i="3"/>
  <c r="H198" i="3"/>
  <c r="F384" i="1"/>
  <c r="G383" i="1"/>
  <c r="I383" i="1"/>
  <c r="I382" i="2"/>
  <c r="G382" i="2"/>
  <c r="F383" i="2"/>
  <c r="F386" i="7" l="1"/>
  <c r="G385" i="7"/>
  <c r="I385" i="7"/>
  <c r="F385" i="4"/>
  <c r="I385" i="4" s="1"/>
  <c r="G384" i="4"/>
  <c r="D199" i="3"/>
  <c r="E199" i="3" s="1"/>
  <c r="H199" i="3" s="1"/>
  <c r="J199" i="3"/>
  <c r="F385" i="1"/>
  <c r="G384" i="1"/>
  <c r="I384" i="1"/>
  <c r="I383" i="2"/>
  <c r="G383" i="2"/>
  <c r="F384" i="2"/>
  <c r="F387" i="7" l="1"/>
  <c r="G386" i="7"/>
  <c r="I386" i="7"/>
  <c r="F386" i="4"/>
  <c r="I386" i="4" s="1"/>
  <c r="G385" i="4"/>
  <c r="F200" i="3"/>
  <c r="G200" i="3" s="1"/>
  <c r="C200" i="3" s="1"/>
  <c r="I199" i="3"/>
  <c r="F386" i="1"/>
  <c r="G385" i="1"/>
  <c r="I385" i="1"/>
  <c r="G384" i="2"/>
  <c r="I384" i="2"/>
  <c r="F385" i="2"/>
  <c r="F388" i="7" l="1"/>
  <c r="G387" i="7"/>
  <c r="I387" i="7"/>
  <c r="F387" i="4"/>
  <c r="I387" i="4" s="1"/>
  <c r="G386" i="4"/>
  <c r="D200" i="3"/>
  <c r="E200" i="3" s="1"/>
  <c r="H200" i="3" s="1"/>
  <c r="J200" i="3"/>
  <c r="F387" i="1"/>
  <c r="G386" i="1"/>
  <c r="I386" i="1"/>
  <c r="G385" i="2"/>
  <c r="I385" i="2"/>
  <c r="F386" i="2"/>
  <c r="F389" i="7" l="1"/>
  <c r="G388" i="7"/>
  <c r="I388" i="7"/>
  <c r="F388" i="4"/>
  <c r="I388" i="4" s="1"/>
  <c r="G387" i="4"/>
  <c r="F201" i="3"/>
  <c r="G201" i="3" s="1"/>
  <c r="C201" i="3" s="1"/>
  <c r="I200" i="3"/>
  <c r="F388" i="1"/>
  <c r="G387" i="1"/>
  <c r="I387" i="1"/>
  <c r="I386" i="2"/>
  <c r="G386" i="2"/>
  <c r="F387" i="2"/>
  <c r="F390" i="7" l="1"/>
  <c r="G389" i="7"/>
  <c r="I389" i="7"/>
  <c r="F389" i="4"/>
  <c r="I389" i="4" s="1"/>
  <c r="G388" i="4"/>
  <c r="D201" i="3"/>
  <c r="E201" i="3" s="1"/>
  <c r="H201" i="3" s="1"/>
  <c r="J201" i="3"/>
  <c r="F389" i="1"/>
  <c r="G388" i="1"/>
  <c r="I388" i="1"/>
  <c r="I387" i="2"/>
  <c r="G387" i="2"/>
  <c r="F388" i="2"/>
  <c r="F391" i="7" l="1"/>
  <c r="G390" i="7"/>
  <c r="I390" i="7"/>
  <c r="F390" i="4"/>
  <c r="I390" i="4" s="1"/>
  <c r="G389" i="4"/>
  <c r="F202" i="3"/>
  <c r="G202" i="3" s="1"/>
  <c r="C202" i="3" s="1"/>
  <c r="I201" i="3"/>
  <c r="F390" i="1"/>
  <c r="G389" i="1"/>
  <c r="I389" i="1"/>
  <c r="I388" i="2"/>
  <c r="G388" i="2"/>
  <c r="F389" i="2"/>
  <c r="F392" i="7" l="1"/>
  <c r="G391" i="7"/>
  <c r="I391" i="7"/>
  <c r="F391" i="4"/>
  <c r="I391" i="4" s="1"/>
  <c r="G390" i="4"/>
  <c r="D202" i="3"/>
  <c r="E202" i="3" s="1"/>
  <c r="H202" i="3" s="1"/>
  <c r="J202" i="3"/>
  <c r="F391" i="1"/>
  <c r="G390" i="1"/>
  <c r="I390" i="1"/>
  <c r="G389" i="2"/>
  <c r="I389" i="2"/>
  <c r="F390" i="2"/>
  <c r="F393" i="7" l="1"/>
  <c r="G392" i="7"/>
  <c r="I392" i="7"/>
  <c r="F392" i="4"/>
  <c r="I392" i="4" s="1"/>
  <c r="G391" i="4"/>
  <c r="F203" i="3"/>
  <c r="G203" i="3" s="1"/>
  <c r="C203" i="3" s="1"/>
  <c r="I202" i="3"/>
  <c r="F392" i="1"/>
  <c r="G391" i="1"/>
  <c r="I391" i="1"/>
  <c r="G390" i="2"/>
  <c r="I390" i="2"/>
  <c r="F391" i="2"/>
  <c r="F394" i="7" l="1"/>
  <c r="G393" i="7"/>
  <c r="I393" i="7"/>
  <c r="F393" i="4"/>
  <c r="I393" i="4" s="1"/>
  <c r="G392" i="4"/>
  <c r="J203" i="3"/>
  <c r="D203" i="3"/>
  <c r="E203" i="3" s="1"/>
  <c r="F393" i="1"/>
  <c r="G392" i="1"/>
  <c r="I392" i="1"/>
  <c r="I391" i="2"/>
  <c r="G391" i="2"/>
  <c r="F392" i="2"/>
  <c r="F395" i="7" l="1"/>
  <c r="G394" i="7"/>
  <c r="I394" i="7"/>
  <c r="F394" i="4"/>
  <c r="I394" i="4" s="1"/>
  <c r="G393" i="4"/>
  <c r="F204" i="3"/>
  <c r="G204" i="3" s="1"/>
  <c r="C204" i="3" s="1"/>
  <c r="I203" i="3"/>
  <c r="H203" i="3"/>
  <c r="F394" i="1"/>
  <c r="G393" i="1"/>
  <c r="I393" i="1"/>
  <c r="G392" i="2"/>
  <c r="I392" i="2"/>
  <c r="F393" i="2"/>
  <c r="F396" i="7" l="1"/>
  <c r="G395" i="7"/>
  <c r="I395" i="7"/>
  <c r="F395" i="4"/>
  <c r="I395" i="4" s="1"/>
  <c r="G394" i="4"/>
  <c r="J204" i="3"/>
  <c r="D204" i="3"/>
  <c r="E204" i="3" s="1"/>
  <c r="H204" i="3" s="1"/>
  <c r="F395" i="1"/>
  <c r="G394" i="1"/>
  <c r="I394" i="1"/>
  <c r="G393" i="2"/>
  <c r="I393" i="2"/>
  <c r="F394" i="2"/>
  <c r="F397" i="7" l="1"/>
  <c r="G396" i="7"/>
  <c r="I396" i="7"/>
  <c r="F396" i="4"/>
  <c r="I396" i="4" s="1"/>
  <c r="G395" i="4"/>
  <c r="F205" i="3"/>
  <c r="G205" i="3" s="1"/>
  <c r="C205" i="3" s="1"/>
  <c r="I204" i="3"/>
  <c r="F396" i="1"/>
  <c r="G395" i="1"/>
  <c r="I395" i="1"/>
  <c r="I394" i="2"/>
  <c r="G394" i="2"/>
  <c r="F395" i="2"/>
  <c r="F398" i="7" l="1"/>
  <c r="G397" i="7"/>
  <c r="I397" i="7"/>
  <c r="F397" i="4"/>
  <c r="I397" i="4" s="1"/>
  <c r="G396" i="4"/>
  <c r="D205" i="3"/>
  <c r="E205" i="3" s="1"/>
  <c r="H205" i="3" s="1"/>
  <c r="J205" i="3"/>
  <c r="F397" i="1"/>
  <c r="G396" i="1"/>
  <c r="I396" i="1"/>
  <c r="I395" i="2"/>
  <c r="G395" i="2"/>
  <c r="F396" i="2"/>
  <c r="F399" i="7" l="1"/>
  <c r="G398" i="7"/>
  <c r="I398" i="7"/>
  <c r="F398" i="4"/>
  <c r="I398" i="4" s="1"/>
  <c r="G397" i="4"/>
  <c r="F206" i="3"/>
  <c r="G206" i="3" s="1"/>
  <c r="C206" i="3" s="1"/>
  <c r="I205" i="3"/>
  <c r="F398" i="1"/>
  <c r="G397" i="1"/>
  <c r="I397" i="1"/>
  <c r="I396" i="2"/>
  <c r="G396" i="2"/>
  <c r="F397" i="2"/>
  <c r="F400" i="7" l="1"/>
  <c r="G399" i="7"/>
  <c r="I399" i="7"/>
  <c r="F399" i="4"/>
  <c r="I399" i="4" s="1"/>
  <c r="G398" i="4"/>
  <c r="D206" i="3"/>
  <c r="E206" i="3" s="1"/>
  <c r="H206" i="3" s="1"/>
  <c r="J206" i="3"/>
  <c r="F399" i="1"/>
  <c r="G398" i="1"/>
  <c r="I398" i="1"/>
  <c r="G397" i="2"/>
  <c r="F398" i="2"/>
  <c r="I397" i="2"/>
  <c r="F401" i="7" l="1"/>
  <c r="G400" i="7"/>
  <c r="I400" i="7"/>
  <c r="F400" i="4"/>
  <c r="I400" i="4" s="1"/>
  <c r="G399" i="4"/>
  <c r="F207" i="3"/>
  <c r="G207" i="3" s="1"/>
  <c r="C207" i="3" s="1"/>
  <c r="I206" i="3"/>
  <c r="F400" i="1"/>
  <c r="G399" i="1"/>
  <c r="I399" i="1"/>
  <c r="I398" i="2"/>
  <c r="G398" i="2"/>
  <c r="F399" i="2"/>
  <c r="F402" i="7" l="1"/>
  <c r="G401" i="7"/>
  <c r="I401" i="7"/>
  <c r="F401" i="4"/>
  <c r="I401" i="4" s="1"/>
  <c r="G400" i="4"/>
  <c r="D207" i="3"/>
  <c r="E207" i="3" s="1"/>
  <c r="H207" i="3" s="1"/>
  <c r="J207" i="3"/>
  <c r="F401" i="1"/>
  <c r="G400" i="1"/>
  <c r="I400" i="1"/>
  <c r="I399" i="2"/>
  <c r="G399" i="2"/>
  <c r="F400" i="2"/>
  <c r="F403" i="7" l="1"/>
  <c r="G402" i="7"/>
  <c r="I402" i="7"/>
  <c r="F402" i="4"/>
  <c r="I402" i="4" s="1"/>
  <c r="G401" i="4"/>
  <c r="F208" i="3"/>
  <c r="G208" i="3" s="1"/>
  <c r="C208" i="3" s="1"/>
  <c r="I207" i="3"/>
  <c r="F402" i="1"/>
  <c r="G401" i="1"/>
  <c r="I401" i="1"/>
  <c r="G400" i="2"/>
  <c r="I400" i="2"/>
  <c r="F401" i="2"/>
  <c r="F404" i="7" l="1"/>
  <c r="G403" i="7"/>
  <c r="I403" i="7"/>
  <c r="F403" i="4"/>
  <c r="I403" i="4" s="1"/>
  <c r="G402" i="4"/>
  <c r="D208" i="3"/>
  <c r="E208" i="3" s="1"/>
  <c r="H208" i="3" s="1"/>
  <c r="J208" i="3"/>
  <c r="F403" i="1"/>
  <c r="G402" i="1"/>
  <c r="I402" i="1"/>
  <c r="G401" i="2"/>
  <c r="I401" i="2"/>
  <c r="F402" i="2"/>
  <c r="F405" i="7" l="1"/>
  <c r="G404" i="7"/>
  <c r="I404" i="7"/>
  <c r="F404" i="4"/>
  <c r="I404" i="4" s="1"/>
  <c r="G403" i="4"/>
  <c r="F209" i="3"/>
  <c r="G209" i="3" s="1"/>
  <c r="C209" i="3" s="1"/>
  <c r="I208" i="3"/>
  <c r="F404" i="1"/>
  <c r="G403" i="1"/>
  <c r="I403" i="1"/>
  <c r="I402" i="2"/>
  <c r="G402" i="2"/>
  <c r="F403" i="2"/>
  <c r="F406" i="7" l="1"/>
  <c r="G405" i="7"/>
  <c r="I405" i="7"/>
  <c r="F405" i="4"/>
  <c r="I405" i="4" s="1"/>
  <c r="G404" i="4"/>
  <c r="D209" i="3"/>
  <c r="E209" i="3" s="1"/>
  <c r="H209" i="3" s="1"/>
  <c r="J209" i="3"/>
  <c r="F405" i="1"/>
  <c r="G404" i="1"/>
  <c r="I404" i="1"/>
  <c r="I403" i="2"/>
  <c r="G403" i="2"/>
  <c r="F404" i="2"/>
  <c r="F407" i="7" l="1"/>
  <c r="G406" i="7"/>
  <c r="I406" i="7"/>
  <c r="F406" i="4"/>
  <c r="I406" i="4" s="1"/>
  <c r="G405" i="4"/>
  <c r="F210" i="3"/>
  <c r="G210" i="3" s="1"/>
  <c r="C210" i="3" s="1"/>
  <c r="I209" i="3"/>
  <c r="F406" i="1"/>
  <c r="G405" i="1"/>
  <c r="I405" i="1"/>
  <c r="I404" i="2"/>
  <c r="G404" i="2"/>
  <c r="F405" i="2"/>
  <c r="F408" i="7" l="1"/>
  <c r="G407" i="7"/>
  <c r="I407" i="7"/>
  <c r="F407" i="4"/>
  <c r="I407" i="4" s="1"/>
  <c r="G406" i="4"/>
  <c r="D210" i="3"/>
  <c r="E210" i="3" s="1"/>
  <c r="H210" i="3" s="1"/>
  <c r="J210" i="3"/>
  <c r="F407" i="1"/>
  <c r="G406" i="1"/>
  <c r="I406" i="1"/>
  <c r="G405" i="2"/>
  <c r="I405" i="2"/>
  <c r="F406" i="2"/>
  <c r="F409" i="7" l="1"/>
  <c r="G408" i="7"/>
  <c r="I408" i="7"/>
  <c r="F408" i="4"/>
  <c r="I408" i="4" s="1"/>
  <c r="G407" i="4"/>
  <c r="F211" i="3"/>
  <c r="G211" i="3" s="1"/>
  <c r="C211" i="3" s="1"/>
  <c r="I210" i="3"/>
  <c r="F408" i="1"/>
  <c r="G407" i="1"/>
  <c r="I407" i="1"/>
  <c r="I406" i="2"/>
  <c r="G406" i="2"/>
  <c r="F407" i="2"/>
  <c r="F410" i="7" l="1"/>
  <c r="G409" i="7"/>
  <c r="I409" i="7"/>
  <c r="F409" i="4"/>
  <c r="I409" i="4" s="1"/>
  <c r="G408" i="4"/>
  <c r="D211" i="3"/>
  <c r="E211" i="3" s="1"/>
  <c r="H211" i="3" s="1"/>
  <c r="J211" i="3"/>
  <c r="F409" i="1"/>
  <c r="G408" i="1"/>
  <c r="I408" i="1"/>
  <c r="I407" i="2"/>
  <c r="G407" i="2"/>
  <c r="F408" i="2"/>
  <c r="F411" i="7" l="1"/>
  <c r="G410" i="7"/>
  <c r="I410" i="7"/>
  <c r="F410" i="4"/>
  <c r="I410" i="4" s="1"/>
  <c r="G409" i="4"/>
  <c r="F212" i="3"/>
  <c r="G212" i="3" s="1"/>
  <c r="C212" i="3" s="1"/>
  <c r="I211" i="3"/>
  <c r="F410" i="1"/>
  <c r="G409" i="1"/>
  <c r="I409" i="1"/>
  <c r="G408" i="2"/>
  <c r="I408" i="2"/>
  <c r="F409" i="2"/>
  <c r="F412" i="7" l="1"/>
  <c r="G411" i="7"/>
  <c r="I411" i="7"/>
  <c r="F411" i="4"/>
  <c r="I411" i="4" s="1"/>
  <c r="G410" i="4"/>
  <c r="D212" i="3"/>
  <c r="E212" i="3" s="1"/>
  <c r="H212" i="3" s="1"/>
  <c r="J212" i="3"/>
  <c r="F411" i="1"/>
  <c r="G410" i="1"/>
  <c r="I410" i="1"/>
  <c r="G409" i="2"/>
  <c r="I409" i="2"/>
  <c r="F410" i="2"/>
  <c r="F413" i="7" l="1"/>
  <c r="G412" i="7"/>
  <c r="I412" i="7"/>
  <c r="F412" i="4"/>
  <c r="I412" i="4" s="1"/>
  <c r="G411" i="4"/>
  <c r="F213" i="3"/>
  <c r="G213" i="3" s="1"/>
  <c r="C213" i="3" s="1"/>
  <c r="I212" i="3"/>
  <c r="F412" i="1"/>
  <c r="G411" i="1"/>
  <c r="I411" i="1"/>
  <c r="I410" i="2"/>
  <c r="G410" i="2"/>
  <c r="F411" i="2"/>
  <c r="F414" i="7" l="1"/>
  <c r="G413" i="7"/>
  <c r="I413" i="7"/>
  <c r="F413" i="4"/>
  <c r="I413" i="4" s="1"/>
  <c r="G412" i="4"/>
  <c r="D213" i="3"/>
  <c r="E213" i="3" s="1"/>
  <c r="H213" i="3" s="1"/>
  <c r="J213" i="3"/>
  <c r="F413" i="1"/>
  <c r="G412" i="1"/>
  <c r="I412" i="1"/>
  <c r="I411" i="2"/>
  <c r="G411" i="2"/>
  <c r="F412" i="2"/>
  <c r="F415" i="7" l="1"/>
  <c r="G414" i="7"/>
  <c r="I414" i="7"/>
  <c r="F414" i="4"/>
  <c r="I414" i="4" s="1"/>
  <c r="G413" i="4"/>
  <c r="F214" i="3"/>
  <c r="G214" i="3" s="1"/>
  <c r="C214" i="3" s="1"/>
  <c r="I213" i="3"/>
  <c r="F414" i="1"/>
  <c r="G413" i="1"/>
  <c r="I413" i="1"/>
  <c r="I412" i="2"/>
  <c r="G412" i="2"/>
  <c r="F413" i="2"/>
  <c r="F416" i="7" l="1"/>
  <c r="G415" i="7"/>
  <c r="I415" i="7"/>
  <c r="F415" i="4"/>
  <c r="I415" i="4" s="1"/>
  <c r="G414" i="4"/>
  <c r="D214" i="3"/>
  <c r="E214" i="3" s="1"/>
  <c r="H214" i="3" s="1"/>
  <c r="J214" i="3"/>
  <c r="F415" i="1"/>
  <c r="G414" i="1"/>
  <c r="I414" i="1"/>
  <c r="G413" i="2"/>
  <c r="I413" i="2"/>
  <c r="F414" i="2"/>
  <c r="F417" i="7" l="1"/>
  <c r="G416" i="7"/>
  <c r="I416" i="7"/>
  <c r="F416" i="4"/>
  <c r="I416" i="4" s="1"/>
  <c r="G415" i="4"/>
  <c r="F215" i="3"/>
  <c r="G215" i="3" s="1"/>
  <c r="C215" i="3" s="1"/>
  <c r="I214" i="3"/>
  <c r="F416" i="1"/>
  <c r="G415" i="1"/>
  <c r="I415" i="1"/>
  <c r="I414" i="2"/>
  <c r="G414" i="2"/>
  <c r="F415" i="2"/>
  <c r="F418" i="7" l="1"/>
  <c r="G417" i="7"/>
  <c r="I417" i="7"/>
  <c r="F417" i="4"/>
  <c r="I417" i="4" s="1"/>
  <c r="G416" i="4"/>
  <c r="D215" i="3"/>
  <c r="E215" i="3" s="1"/>
  <c r="H215" i="3" s="1"/>
  <c r="J215" i="3"/>
  <c r="F417" i="1"/>
  <c r="G416" i="1"/>
  <c r="I416" i="1"/>
  <c r="I415" i="2"/>
  <c r="G415" i="2"/>
  <c r="F416" i="2"/>
  <c r="F419" i="7" l="1"/>
  <c r="G418" i="7"/>
  <c r="I418" i="7"/>
  <c r="F418" i="4"/>
  <c r="I418" i="4" s="1"/>
  <c r="G417" i="4"/>
  <c r="F216" i="3"/>
  <c r="G216" i="3" s="1"/>
  <c r="C216" i="3" s="1"/>
  <c r="I215" i="3"/>
  <c r="F418" i="1"/>
  <c r="G417" i="1"/>
  <c r="I417" i="1"/>
  <c r="G416" i="2"/>
  <c r="I416" i="2"/>
  <c r="F417" i="2"/>
  <c r="F420" i="7" l="1"/>
  <c r="G419" i="7"/>
  <c r="I419" i="7"/>
  <c r="F419" i="4"/>
  <c r="I419" i="4" s="1"/>
  <c r="G418" i="4"/>
  <c r="D216" i="3"/>
  <c r="E216" i="3" s="1"/>
  <c r="H216" i="3" s="1"/>
  <c r="J216" i="3"/>
  <c r="F419" i="1"/>
  <c r="G418" i="1"/>
  <c r="I418" i="1"/>
  <c r="G417" i="2"/>
  <c r="I417" i="2"/>
  <c r="F418" i="2"/>
  <c r="F421" i="7" l="1"/>
  <c r="G420" i="7"/>
  <c r="I420" i="7"/>
  <c r="F420" i="4"/>
  <c r="I420" i="4" s="1"/>
  <c r="G419" i="4"/>
  <c r="F217" i="3"/>
  <c r="G217" i="3" s="1"/>
  <c r="C217" i="3" s="1"/>
  <c r="I216" i="3"/>
  <c r="F420" i="1"/>
  <c r="G419" i="1"/>
  <c r="I419" i="1"/>
  <c r="I418" i="2"/>
  <c r="G418" i="2"/>
  <c r="F419" i="2"/>
  <c r="F422" i="7" l="1"/>
  <c r="G421" i="7"/>
  <c r="I421" i="7"/>
  <c r="F421" i="4"/>
  <c r="I421" i="4" s="1"/>
  <c r="G420" i="4"/>
  <c r="D217" i="3"/>
  <c r="E217" i="3" s="1"/>
  <c r="H217" i="3" s="1"/>
  <c r="J217" i="3"/>
  <c r="F421" i="1"/>
  <c r="G420" i="1"/>
  <c r="I420" i="1"/>
  <c r="I419" i="2"/>
  <c r="G419" i="2"/>
  <c r="F420" i="2"/>
  <c r="F423" i="7" l="1"/>
  <c r="G422" i="7"/>
  <c r="I422" i="7"/>
  <c r="F422" i="4"/>
  <c r="I422" i="4" s="1"/>
  <c r="G421" i="4"/>
  <c r="F218" i="3"/>
  <c r="G218" i="3" s="1"/>
  <c r="C218" i="3" s="1"/>
  <c r="I217" i="3"/>
  <c r="F422" i="1"/>
  <c r="G421" i="1"/>
  <c r="I421" i="1"/>
  <c r="I420" i="2"/>
  <c r="G420" i="2"/>
  <c r="F421" i="2"/>
  <c r="F424" i="7" l="1"/>
  <c r="G423" i="7"/>
  <c r="I423" i="7"/>
  <c r="F423" i="4"/>
  <c r="I423" i="4" s="1"/>
  <c r="G422" i="4"/>
  <c r="D218" i="3"/>
  <c r="E218" i="3" s="1"/>
  <c r="H218" i="3" s="1"/>
  <c r="J218" i="3"/>
  <c r="F423" i="1"/>
  <c r="G422" i="1"/>
  <c r="I422" i="1"/>
  <c r="G421" i="2"/>
  <c r="I421" i="2"/>
  <c r="F422" i="2"/>
  <c r="F425" i="7" l="1"/>
  <c r="G424" i="7"/>
  <c r="I424" i="7"/>
  <c r="F424" i="4"/>
  <c r="I424" i="4" s="1"/>
  <c r="G423" i="4"/>
  <c r="F219" i="3"/>
  <c r="G219" i="3" s="1"/>
  <c r="C219" i="3" s="1"/>
  <c r="I218" i="3"/>
  <c r="F424" i="1"/>
  <c r="G423" i="1"/>
  <c r="I423" i="1"/>
  <c r="I422" i="2"/>
  <c r="G422" i="2"/>
  <c r="F423" i="2"/>
  <c r="F426" i="7" l="1"/>
  <c r="G425" i="7"/>
  <c r="I425" i="7"/>
  <c r="F425" i="4"/>
  <c r="I425" i="4" s="1"/>
  <c r="G424" i="4"/>
  <c r="D219" i="3"/>
  <c r="E219" i="3" s="1"/>
  <c r="H219" i="3" s="1"/>
  <c r="J219" i="3"/>
  <c r="F425" i="1"/>
  <c r="G424" i="1"/>
  <c r="I424" i="1"/>
  <c r="I423" i="2"/>
  <c r="G423" i="2"/>
  <c r="F424" i="2"/>
  <c r="F427" i="7" l="1"/>
  <c r="G426" i="7"/>
  <c r="I426" i="7"/>
  <c r="F426" i="4"/>
  <c r="I426" i="4" s="1"/>
  <c r="G425" i="4"/>
  <c r="F220" i="3"/>
  <c r="G220" i="3" s="1"/>
  <c r="C220" i="3" s="1"/>
  <c r="I219" i="3"/>
  <c r="F426" i="1"/>
  <c r="G425" i="1"/>
  <c r="I425" i="1"/>
  <c r="G424" i="2"/>
  <c r="I424" i="2"/>
  <c r="F425" i="2"/>
  <c r="F428" i="7" l="1"/>
  <c r="G427" i="7"/>
  <c r="I427" i="7"/>
  <c r="F427" i="4"/>
  <c r="I427" i="4" s="1"/>
  <c r="G426" i="4"/>
  <c r="D220" i="3"/>
  <c r="E220" i="3" s="1"/>
  <c r="H220" i="3" s="1"/>
  <c r="J220" i="3"/>
  <c r="F427" i="1"/>
  <c r="G426" i="1"/>
  <c r="I426" i="1"/>
  <c r="G425" i="2"/>
  <c r="F426" i="2"/>
  <c r="I425" i="2"/>
  <c r="F429" i="7" l="1"/>
  <c r="G428" i="7"/>
  <c r="I428" i="7"/>
  <c r="F428" i="4"/>
  <c r="I428" i="4" s="1"/>
  <c r="G427" i="4"/>
  <c r="F221" i="3"/>
  <c r="G221" i="3" s="1"/>
  <c r="C221" i="3" s="1"/>
  <c r="I220" i="3"/>
  <c r="F428" i="1"/>
  <c r="G427" i="1"/>
  <c r="I427" i="1"/>
  <c r="I426" i="2"/>
  <c r="G426" i="2"/>
  <c r="F427" i="2"/>
  <c r="F430" i="7" l="1"/>
  <c r="G429" i="7"/>
  <c r="I429" i="7"/>
  <c r="F429" i="4"/>
  <c r="I429" i="4" s="1"/>
  <c r="G428" i="4"/>
  <c r="D221" i="3"/>
  <c r="E221" i="3" s="1"/>
  <c r="H221" i="3" s="1"/>
  <c r="J221" i="3"/>
  <c r="F429" i="1"/>
  <c r="G428" i="1"/>
  <c r="I428" i="1"/>
  <c r="I427" i="2"/>
  <c r="G427" i="2"/>
  <c r="F428" i="2"/>
  <c r="F431" i="7" l="1"/>
  <c r="G430" i="7"/>
  <c r="I430" i="7"/>
  <c r="F430" i="4"/>
  <c r="I430" i="4" s="1"/>
  <c r="G429" i="4"/>
  <c r="F222" i="3"/>
  <c r="G222" i="3" s="1"/>
  <c r="C222" i="3" s="1"/>
  <c r="I221" i="3"/>
  <c r="F430" i="1"/>
  <c r="G429" i="1"/>
  <c r="I429" i="1"/>
  <c r="G428" i="2"/>
  <c r="I428" i="2"/>
  <c r="F429" i="2"/>
  <c r="F432" i="7" l="1"/>
  <c r="G431" i="7"/>
  <c r="I431" i="7"/>
  <c r="F431" i="4"/>
  <c r="I431" i="4" s="1"/>
  <c r="G430" i="4"/>
  <c r="D222" i="3"/>
  <c r="E222" i="3" s="1"/>
  <c r="H222" i="3" s="1"/>
  <c r="J222" i="3"/>
  <c r="F431" i="1"/>
  <c r="G430" i="1"/>
  <c r="I430" i="1"/>
  <c r="G429" i="2"/>
  <c r="I429" i="2"/>
  <c r="F430" i="2"/>
  <c r="F433" i="7" l="1"/>
  <c r="G432" i="7"/>
  <c r="I432" i="7"/>
  <c r="F432" i="4"/>
  <c r="I432" i="4" s="1"/>
  <c r="G431" i="4"/>
  <c r="F223" i="3"/>
  <c r="G223" i="3" s="1"/>
  <c r="C223" i="3" s="1"/>
  <c r="I222" i="3"/>
  <c r="F432" i="1"/>
  <c r="G431" i="1"/>
  <c r="I431" i="1"/>
  <c r="I430" i="2"/>
  <c r="G430" i="2"/>
  <c r="F431" i="2"/>
  <c r="F434" i="7" l="1"/>
  <c r="G433" i="7"/>
  <c r="I433" i="7"/>
  <c r="F433" i="4"/>
  <c r="I433" i="4" s="1"/>
  <c r="G432" i="4"/>
  <c r="D223" i="3"/>
  <c r="E223" i="3" s="1"/>
  <c r="H223" i="3" s="1"/>
  <c r="J223" i="3"/>
  <c r="F433" i="1"/>
  <c r="G432" i="1"/>
  <c r="I432" i="1"/>
  <c r="I431" i="2"/>
  <c r="G431" i="2"/>
  <c r="F432" i="2"/>
  <c r="F435" i="7" l="1"/>
  <c r="G434" i="7"/>
  <c r="I434" i="7"/>
  <c r="F434" i="4"/>
  <c r="I434" i="4" s="1"/>
  <c r="G433" i="4"/>
  <c r="F224" i="3"/>
  <c r="G224" i="3" s="1"/>
  <c r="C224" i="3" s="1"/>
  <c r="I223" i="3"/>
  <c r="F434" i="1"/>
  <c r="G433" i="1"/>
  <c r="I433" i="1"/>
  <c r="G432" i="2"/>
  <c r="I432" i="2"/>
  <c r="F433" i="2"/>
  <c r="F436" i="7" l="1"/>
  <c r="G435" i="7"/>
  <c r="I435" i="7"/>
  <c r="F435" i="4"/>
  <c r="I435" i="4" s="1"/>
  <c r="G434" i="4"/>
  <c r="D224" i="3"/>
  <c r="E224" i="3" s="1"/>
  <c r="H224" i="3" s="1"/>
  <c r="J224" i="3"/>
  <c r="F435" i="1"/>
  <c r="G434" i="1"/>
  <c r="I434" i="1"/>
  <c r="G433" i="2"/>
  <c r="I433" i="2"/>
  <c r="F434" i="2"/>
  <c r="F437" i="7" l="1"/>
  <c r="G436" i="7"/>
  <c r="I436" i="7"/>
  <c r="F436" i="4"/>
  <c r="I436" i="4" s="1"/>
  <c r="G435" i="4"/>
  <c r="F225" i="3"/>
  <c r="G225" i="3" s="1"/>
  <c r="C225" i="3" s="1"/>
  <c r="I224" i="3"/>
  <c r="F436" i="1"/>
  <c r="G435" i="1"/>
  <c r="I435" i="1"/>
  <c r="I434" i="2"/>
  <c r="G434" i="2"/>
  <c r="F435" i="2"/>
  <c r="F438" i="7" l="1"/>
  <c r="G437" i="7"/>
  <c r="I437" i="7"/>
  <c r="F437" i="4"/>
  <c r="I437" i="4" s="1"/>
  <c r="G436" i="4"/>
  <c r="D225" i="3"/>
  <c r="E225" i="3" s="1"/>
  <c r="H225" i="3" s="1"/>
  <c r="J225" i="3"/>
  <c r="F437" i="1"/>
  <c r="G436" i="1"/>
  <c r="I436" i="1"/>
  <c r="I435" i="2"/>
  <c r="G435" i="2"/>
  <c r="F436" i="2"/>
  <c r="F439" i="7" l="1"/>
  <c r="G438" i="7"/>
  <c r="I438" i="7"/>
  <c r="F438" i="4"/>
  <c r="I438" i="4" s="1"/>
  <c r="G437" i="4"/>
  <c r="F226" i="3"/>
  <c r="G226" i="3" s="1"/>
  <c r="C226" i="3" s="1"/>
  <c r="I225" i="3"/>
  <c r="F438" i="1"/>
  <c r="G437" i="1"/>
  <c r="I437" i="1"/>
  <c r="G436" i="2"/>
  <c r="I436" i="2"/>
  <c r="F437" i="2"/>
  <c r="F440" i="7" l="1"/>
  <c r="G439" i="7"/>
  <c r="I439" i="7"/>
  <c r="F439" i="4"/>
  <c r="I439" i="4" s="1"/>
  <c r="G438" i="4"/>
  <c r="D226" i="3"/>
  <c r="E226" i="3" s="1"/>
  <c r="H226" i="3" s="1"/>
  <c r="J226" i="3"/>
  <c r="F439" i="1"/>
  <c r="G438" i="1"/>
  <c r="I438" i="1"/>
  <c r="G437" i="2"/>
  <c r="I437" i="2"/>
  <c r="F438" i="2"/>
  <c r="F441" i="7" l="1"/>
  <c r="G440" i="7"/>
  <c r="I440" i="7"/>
  <c r="F440" i="4"/>
  <c r="I440" i="4" s="1"/>
  <c r="G439" i="4"/>
  <c r="F227" i="3"/>
  <c r="G227" i="3" s="1"/>
  <c r="C227" i="3" s="1"/>
  <c r="I226" i="3"/>
  <c r="F440" i="1"/>
  <c r="G439" i="1"/>
  <c r="I439" i="1"/>
  <c r="I438" i="2"/>
  <c r="G438" i="2"/>
  <c r="F439" i="2"/>
  <c r="F442" i="7" l="1"/>
  <c r="G441" i="7"/>
  <c r="I441" i="7"/>
  <c r="F441" i="4"/>
  <c r="I441" i="4" s="1"/>
  <c r="G440" i="4"/>
  <c r="D227" i="3"/>
  <c r="E227" i="3" s="1"/>
  <c r="H227" i="3" s="1"/>
  <c r="J227" i="3"/>
  <c r="F441" i="1"/>
  <c r="G440" i="1"/>
  <c r="I440" i="1"/>
  <c r="I439" i="2"/>
  <c r="G439" i="2"/>
  <c r="F440" i="2"/>
  <c r="F443" i="7" l="1"/>
  <c r="G442" i="7"/>
  <c r="I442" i="7"/>
  <c r="F442" i="4"/>
  <c r="I442" i="4" s="1"/>
  <c r="G441" i="4"/>
  <c r="F228" i="3"/>
  <c r="G228" i="3" s="1"/>
  <c r="C228" i="3" s="1"/>
  <c r="I227" i="3"/>
  <c r="F442" i="1"/>
  <c r="G441" i="1"/>
  <c r="I441" i="1"/>
  <c r="G440" i="2"/>
  <c r="I440" i="2"/>
  <c r="F441" i="2"/>
  <c r="F444" i="7" l="1"/>
  <c r="G443" i="7"/>
  <c r="I443" i="7"/>
  <c r="F443" i="4"/>
  <c r="I443" i="4" s="1"/>
  <c r="G442" i="4"/>
  <c r="D228" i="3"/>
  <c r="E228" i="3" s="1"/>
  <c r="H228" i="3" s="1"/>
  <c r="J228" i="3"/>
  <c r="F443" i="1"/>
  <c r="G442" i="1"/>
  <c r="I442" i="1"/>
  <c r="G441" i="2"/>
  <c r="I441" i="2"/>
  <c r="F442" i="2"/>
  <c r="F445" i="7" l="1"/>
  <c r="G444" i="7"/>
  <c r="I444" i="7"/>
  <c r="F444" i="4"/>
  <c r="I444" i="4" s="1"/>
  <c r="G443" i="4"/>
  <c r="F229" i="3"/>
  <c r="G229" i="3" s="1"/>
  <c r="C229" i="3" s="1"/>
  <c r="I228" i="3"/>
  <c r="F444" i="1"/>
  <c r="G443" i="1"/>
  <c r="I443" i="1"/>
  <c r="I442" i="2"/>
  <c r="G442" i="2"/>
  <c r="F443" i="2"/>
  <c r="F446" i="7" l="1"/>
  <c r="G445" i="7"/>
  <c r="I445" i="7"/>
  <c r="F445" i="4"/>
  <c r="I445" i="4" s="1"/>
  <c r="G444" i="4"/>
  <c r="D229" i="3"/>
  <c r="E229" i="3" s="1"/>
  <c r="H229" i="3" s="1"/>
  <c r="J229" i="3"/>
  <c r="F445" i="1"/>
  <c r="G444" i="1"/>
  <c r="I444" i="1"/>
  <c r="I443" i="2"/>
  <c r="G443" i="2"/>
  <c r="F444" i="2"/>
  <c r="F447" i="7" l="1"/>
  <c r="G446" i="7"/>
  <c r="I446" i="7"/>
  <c r="F446" i="4"/>
  <c r="I446" i="4" s="1"/>
  <c r="G445" i="4"/>
  <c r="F230" i="3"/>
  <c r="G230" i="3" s="1"/>
  <c r="C230" i="3" s="1"/>
  <c r="I229" i="3"/>
  <c r="F446" i="1"/>
  <c r="G445" i="1"/>
  <c r="I445" i="1"/>
  <c r="G444" i="2"/>
  <c r="I444" i="2"/>
  <c r="F445" i="2"/>
  <c r="F448" i="7" l="1"/>
  <c r="G447" i="7"/>
  <c r="I447" i="7"/>
  <c r="F447" i="4"/>
  <c r="I447" i="4" s="1"/>
  <c r="G446" i="4"/>
  <c r="D230" i="3"/>
  <c r="E230" i="3" s="1"/>
  <c r="H230" i="3" s="1"/>
  <c r="J230" i="3"/>
  <c r="F447" i="1"/>
  <c r="G446" i="1"/>
  <c r="I446" i="1"/>
  <c r="G445" i="2"/>
  <c r="I445" i="2"/>
  <c r="F446" i="2"/>
  <c r="F449" i="7" l="1"/>
  <c r="G448" i="7"/>
  <c r="I448" i="7"/>
  <c r="F448" i="4"/>
  <c r="I448" i="4" s="1"/>
  <c r="G447" i="4"/>
  <c r="F231" i="3"/>
  <c r="G231" i="3" s="1"/>
  <c r="C231" i="3" s="1"/>
  <c r="I230" i="3"/>
  <c r="F448" i="1"/>
  <c r="G447" i="1"/>
  <c r="I447" i="1"/>
  <c r="I446" i="2"/>
  <c r="G446" i="2"/>
  <c r="F447" i="2"/>
  <c r="F450" i="7" l="1"/>
  <c r="G449" i="7"/>
  <c r="I449" i="7"/>
  <c r="F449" i="4"/>
  <c r="I449" i="4" s="1"/>
  <c r="G448" i="4"/>
  <c r="J231" i="3"/>
  <c r="D231" i="3"/>
  <c r="E231" i="3" s="1"/>
  <c r="H231" i="3" s="1"/>
  <c r="F449" i="1"/>
  <c r="G448" i="1"/>
  <c r="I448" i="1"/>
  <c r="I447" i="2"/>
  <c r="G447" i="2"/>
  <c r="F448" i="2"/>
  <c r="F451" i="7" l="1"/>
  <c r="G450" i="7"/>
  <c r="I450" i="7"/>
  <c r="F450" i="4"/>
  <c r="I450" i="4" s="1"/>
  <c r="G449" i="4"/>
  <c r="F232" i="3"/>
  <c r="G232" i="3" s="1"/>
  <c r="C232" i="3" s="1"/>
  <c r="I231" i="3"/>
  <c r="F450" i="1"/>
  <c r="G449" i="1"/>
  <c r="I449" i="1"/>
  <c r="G448" i="2"/>
  <c r="I448" i="2"/>
  <c r="F449" i="2"/>
  <c r="F452" i="7" l="1"/>
  <c r="G451" i="7"/>
  <c r="I451" i="7"/>
  <c r="F451" i="4"/>
  <c r="I451" i="4" s="1"/>
  <c r="G450" i="4"/>
  <c r="J232" i="3"/>
  <c r="D232" i="3"/>
  <c r="E232" i="3" s="1"/>
  <c r="F451" i="1"/>
  <c r="G450" i="1"/>
  <c r="I450" i="1"/>
  <c r="I449" i="2"/>
  <c r="G449" i="2"/>
  <c r="F450" i="2"/>
  <c r="F453" i="7" l="1"/>
  <c r="G452" i="7"/>
  <c r="I452" i="7"/>
  <c r="F452" i="4"/>
  <c r="I452" i="4" s="1"/>
  <c r="G451" i="4"/>
  <c r="F233" i="3"/>
  <c r="G233" i="3" s="1"/>
  <c r="C233" i="3" s="1"/>
  <c r="I232" i="3"/>
  <c r="H232" i="3"/>
  <c r="F452" i="1"/>
  <c r="G451" i="1"/>
  <c r="I451" i="1"/>
  <c r="I450" i="2"/>
  <c r="G450" i="2"/>
  <c r="F451" i="2"/>
  <c r="F454" i="7" l="1"/>
  <c r="G453" i="7"/>
  <c r="I453" i="7"/>
  <c r="F453" i="4"/>
  <c r="I453" i="4" s="1"/>
  <c r="G452" i="4"/>
  <c r="D233" i="3"/>
  <c r="E233" i="3" s="1"/>
  <c r="H233" i="3" s="1"/>
  <c r="J233" i="3"/>
  <c r="F453" i="1"/>
  <c r="G452" i="1"/>
  <c r="I452" i="1"/>
  <c r="I451" i="2"/>
  <c r="G451" i="2"/>
  <c r="F452" i="2"/>
  <c r="F455" i="7" l="1"/>
  <c r="G454" i="7"/>
  <c r="I454" i="7"/>
  <c r="F454" i="4"/>
  <c r="I454" i="4" s="1"/>
  <c r="G453" i="4"/>
  <c r="F234" i="3"/>
  <c r="G234" i="3" s="1"/>
  <c r="C234" i="3" s="1"/>
  <c r="I233" i="3"/>
  <c r="F454" i="1"/>
  <c r="G453" i="1"/>
  <c r="I453" i="1"/>
  <c r="G452" i="2"/>
  <c r="I452" i="2"/>
  <c r="F453" i="2"/>
  <c r="F456" i="7" l="1"/>
  <c r="G455" i="7"/>
  <c r="I455" i="7"/>
  <c r="F455" i="4"/>
  <c r="I455" i="4" s="1"/>
  <c r="G454" i="4"/>
  <c r="D234" i="3"/>
  <c r="E234" i="3" s="1"/>
  <c r="H234" i="3" s="1"/>
  <c r="J234" i="3"/>
  <c r="F455" i="1"/>
  <c r="G454" i="1"/>
  <c r="I454" i="1"/>
  <c r="G453" i="2"/>
  <c r="I453" i="2"/>
  <c r="F454" i="2"/>
  <c r="F457" i="7" l="1"/>
  <c r="G456" i="7"/>
  <c r="I456" i="7"/>
  <c r="F456" i="4"/>
  <c r="I456" i="4" s="1"/>
  <c r="G455" i="4"/>
  <c r="F235" i="3"/>
  <c r="G235" i="3" s="1"/>
  <c r="C235" i="3" s="1"/>
  <c r="I234" i="3"/>
  <c r="F456" i="1"/>
  <c r="G455" i="1"/>
  <c r="I455" i="1"/>
  <c r="I454" i="2"/>
  <c r="G454" i="2"/>
  <c r="F455" i="2"/>
  <c r="F458" i="7" l="1"/>
  <c r="G457" i="7"/>
  <c r="I457" i="7"/>
  <c r="F457" i="4"/>
  <c r="I457" i="4" s="1"/>
  <c r="G456" i="4"/>
  <c r="D235" i="3"/>
  <c r="E235" i="3" s="1"/>
  <c r="H235" i="3" s="1"/>
  <c r="J235" i="3"/>
  <c r="F457" i="1"/>
  <c r="G456" i="1"/>
  <c r="I456" i="1"/>
  <c r="I455" i="2"/>
  <c r="G455" i="2"/>
  <c r="F456" i="2"/>
  <c r="F459" i="7" l="1"/>
  <c r="G458" i="7"/>
  <c r="I458" i="7"/>
  <c r="F458" i="4"/>
  <c r="I458" i="4" s="1"/>
  <c r="G457" i="4"/>
  <c r="F236" i="3"/>
  <c r="G236" i="3" s="1"/>
  <c r="C236" i="3" s="1"/>
  <c r="I235" i="3"/>
  <c r="F458" i="1"/>
  <c r="G457" i="1"/>
  <c r="I457" i="1"/>
  <c r="I456" i="2"/>
  <c r="G456" i="2"/>
  <c r="F457" i="2"/>
  <c r="F460" i="7" l="1"/>
  <c r="G459" i="7"/>
  <c r="I459" i="7"/>
  <c r="F459" i="4"/>
  <c r="I459" i="4" s="1"/>
  <c r="G458" i="4"/>
  <c r="D236" i="3"/>
  <c r="E236" i="3" s="1"/>
  <c r="H236" i="3" s="1"/>
  <c r="J236" i="3"/>
  <c r="F459" i="1"/>
  <c r="G458" i="1"/>
  <c r="I458" i="1"/>
  <c r="G457" i="2"/>
  <c r="I457" i="2"/>
  <c r="F458" i="2"/>
  <c r="F461" i="7" l="1"/>
  <c r="G460" i="7"/>
  <c r="I460" i="7"/>
  <c r="F460" i="4"/>
  <c r="I460" i="4" s="1"/>
  <c r="G459" i="4"/>
  <c r="F237" i="3"/>
  <c r="G237" i="3" s="1"/>
  <c r="C237" i="3" s="1"/>
  <c r="I236" i="3"/>
  <c r="F460" i="1"/>
  <c r="G459" i="1"/>
  <c r="I459" i="1"/>
  <c r="G458" i="2"/>
  <c r="I458" i="2"/>
  <c r="F459" i="2"/>
  <c r="F462" i="7" l="1"/>
  <c r="G461" i="7"/>
  <c r="I461" i="7"/>
  <c r="F461" i="4"/>
  <c r="I461" i="4" s="1"/>
  <c r="G460" i="4"/>
  <c r="D237" i="3"/>
  <c r="E237" i="3" s="1"/>
  <c r="H237" i="3" s="1"/>
  <c r="J237" i="3"/>
  <c r="F461" i="1"/>
  <c r="G460" i="1"/>
  <c r="I460" i="1"/>
  <c r="I459" i="2"/>
  <c r="G459" i="2"/>
  <c r="F460" i="2"/>
  <c r="F463" i="7" l="1"/>
  <c r="G462" i="7"/>
  <c r="I462" i="7"/>
  <c r="F462" i="4"/>
  <c r="I462" i="4" s="1"/>
  <c r="G461" i="4"/>
  <c r="F238" i="3"/>
  <c r="G238" i="3" s="1"/>
  <c r="C238" i="3" s="1"/>
  <c r="I237" i="3"/>
  <c r="F462" i="1"/>
  <c r="G461" i="1"/>
  <c r="I461" i="1"/>
  <c r="G460" i="2"/>
  <c r="I460" i="2"/>
  <c r="F461" i="2"/>
  <c r="F464" i="7" l="1"/>
  <c r="G463" i="7"/>
  <c r="I463" i="7"/>
  <c r="F463" i="4"/>
  <c r="I463" i="4" s="1"/>
  <c r="G462" i="4"/>
  <c r="D238" i="3"/>
  <c r="E238" i="3" s="1"/>
  <c r="H238" i="3" s="1"/>
  <c r="J238" i="3"/>
  <c r="F463" i="1"/>
  <c r="G462" i="1"/>
  <c r="I462" i="1"/>
  <c r="G461" i="2"/>
  <c r="I461" i="2"/>
  <c r="F462" i="2"/>
  <c r="F465" i="7" l="1"/>
  <c r="G464" i="7"/>
  <c r="I464" i="7"/>
  <c r="F464" i="4"/>
  <c r="I464" i="4" s="1"/>
  <c r="G463" i="4"/>
  <c r="F239" i="3"/>
  <c r="G239" i="3" s="1"/>
  <c r="C239" i="3" s="1"/>
  <c r="I238" i="3"/>
  <c r="F464" i="1"/>
  <c r="G463" i="1"/>
  <c r="I463" i="1"/>
  <c r="I462" i="2"/>
  <c r="G462" i="2"/>
  <c r="F463" i="2"/>
  <c r="F466" i="7" l="1"/>
  <c r="G465" i="7"/>
  <c r="I465" i="7"/>
  <c r="F465" i="4"/>
  <c r="I465" i="4" s="1"/>
  <c r="G464" i="4"/>
  <c r="D239" i="3"/>
  <c r="E239" i="3" s="1"/>
  <c r="H239" i="3" s="1"/>
  <c r="J239" i="3"/>
  <c r="F465" i="1"/>
  <c r="G464" i="1"/>
  <c r="I464" i="1"/>
  <c r="I463" i="2"/>
  <c r="G463" i="2"/>
  <c r="F464" i="2"/>
  <c r="F467" i="7" l="1"/>
  <c r="G466" i="7"/>
  <c r="I466" i="7"/>
  <c r="F466" i="4"/>
  <c r="I466" i="4" s="1"/>
  <c r="G465" i="4"/>
  <c r="F240" i="3"/>
  <c r="G240" i="3" s="1"/>
  <c r="C240" i="3" s="1"/>
  <c r="I239" i="3"/>
  <c r="F466" i="1"/>
  <c r="G465" i="1"/>
  <c r="I465" i="1"/>
  <c r="I464" i="2"/>
  <c r="G464" i="2"/>
  <c r="F465" i="2"/>
  <c r="F468" i="7" l="1"/>
  <c r="G467" i="7"/>
  <c r="I467" i="7"/>
  <c r="F467" i="4"/>
  <c r="I467" i="4" s="1"/>
  <c r="G466" i="4"/>
  <c r="D240" i="3"/>
  <c r="E240" i="3" s="1"/>
  <c r="H240" i="3" s="1"/>
  <c r="J240" i="3"/>
  <c r="F467" i="1"/>
  <c r="G466" i="1"/>
  <c r="I466" i="1"/>
  <c r="G465" i="2"/>
  <c r="I465" i="2"/>
  <c r="F466" i="2"/>
  <c r="F469" i="7" l="1"/>
  <c r="G468" i="7"/>
  <c r="I468" i="7"/>
  <c r="F468" i="4"/>
  <c r="I468" i="4" s="1"/>
  <c r="G467" i="4"/>
  <c r="F241" i="3"/>
  <c r="G241" i="3" s="1"/>
  <c r="C241" i="3" s="1"/>
  <c r="I240" i="3"/>
  <c r="F468" i="1"/>
  <c r="G467" i="1"/>
  <c r="I467" i="1"/>
  <c r="I466" i="2"/>
  <c r="G466" i="2"/>
  <c r="F467" i="2"/>
  <c r="F470" i="7" l="1"/>
  <c r="G469" i="7"/>
  <c r="I469" i="7"/>
  <c r="F469" i="4"/>
  <c r="I469" i="4" s="1"/>
  <c r="G468" i="4"/>
  <c r="D241" i="3"/>
  <c r="E241" i="3" s="1"/>
  <c r="H241" i="3" s="1"/>
  <c r="J241" i="3"/>
  <c r="F469" i="1"/>
  <c r="G468" i="1"/>
  <c r="I468" i="1"/>
  <c r="I467" i="2"/>
  <c r="G467" i="2"/>
  <c r="F468" i="2"/>
  <c r="F471" i="7" l="1"/>
  <c r="G470" i="7"/>
  <c r="I470" i="7"/>
  <c r="F470" i="4"/>
  <c r="I470" i="4" s="1"/>
  <c r="G469" i="4"/>
  <c r="F242" i="3"/>
  <c r="G242" i="3" s="1"/>
  <c r="C242" i="3" s="1"/>
  <c r="I241" i="3"/>
  <c r="F470" i="1"/>
  <c r="G469" i="1"/>
  <c r="I469" i="1"/>
  <c r="I468" i="2"/>
  <c r="G468" i="2"/>
  <c r="F469" i="2"/>
  <c r="F472" i="7" l="1"/>
  <c r="G471" i="7"/>
  <c r="I471" i="7"/>
  <c r="F471" i="4"/>
  <c r="I471" i="4" s="1"/>
  <c r="G470" i="4"/>
  <c r="D242" i="3"/>
  <c r="E242" i="3" s="1"/>
  <c r="H242" i="3" s="1"/>
  <c r="J242" i="3"/>
  <c r="F471" i="1"/>
  <c r="G470" i="1"/>
  <c r="I470" i="1"/>
  <c r="G469" i="2"/>
  <c r="I469" i="2"/>
  <c r="F470" i="2"/>
  <c r="F473" i="7" l="1"/>
  <c r="G472" i="7"/>
  <c r="I472" i="7"/>
  <c r="F472" i="4"/>
  <c r="I472" i="4" s="1"/>
  <c r="G471" i="4"/>
  <c r="F243" i="3"/>
  <c r="G243" i="3" s="1"/>
  <c r="C243" i="3" s="1"/>
  <c r="I242" i="3"/>
  <c r="F472" i="1"/>
  <c r="G471" i="1"/>
  <c r="I471" i="1"/>
  <c r="I470" i="2"/>
  <c r="G470" i="2"/>
  <c r="F471" i="2"/>
  <c r="F474" i="7" l="1"/>
  <c r="G473" i="7"/>
  <c r="I473" i="7"/>
  <c r="F473" i="4"/>
  <c r="I473" i="4" s="1"/>
  <c r="G472" i="4"/>
  <c r="D243" i="3"/>
  <c r="E243" i="3" s="1"/>
  <c r="H243" i="3" s="1"/>
  <c r="J243" i="3"/>
  <c r="F473" i="1"/>
  <c r="G472" i="1"/>
  <c r="I472" i="1"/>
  <c r="I471" i="2"/>
  <c r="G471" i="2"/>
  <c r="F472" i="2"/>
  <c r="F475" i="7" l="1"/>
  <c r="G474" i="7"/>
  <c r="I474" i="7"/>
  <c r="F474" i="4"/>
  <c r="I474" i="4" s="1"/>
  <c r="G473" i="4"/>
  <c r="F244" i="3"/>
  <c r="G244" i="3" s="1"/>
  <c r="C244" i="3" s="1"/>
  <c r="I243" i="3"/>
  <c r="F474" i="1"/>
  <c r="G473" i="1"/>
  <c r="I473" i="1"/>
  <c r="I472" i="2"/>
  <c r="G472" i="2"/>
  <c r="F473" i="2"/>
  <c r="F476" i="7" l="1"/>
  <c r="G475" i="7"/>
  <c r="I475" i="7"/>
  <c r="F475" i="4"/>
  <c r="I475" i="4" s="1"/>
  <c r="G474" i="4"/>
  <c r="D244" i="3"/>
  <c r="E244" i="3" s="1"/>
  <c r="H244" i="3" s="1"/>
  <c r="J244" i="3"/>
  <c r="F475" i="1"/>
  <c r="G474" i="1"/>
  <c r="I474" i="1"/>
  <c r="G473" i="2"/>
  <c r="I473" i="2"/>
  <c r="F474" i="2"/>
  <c r="F477" i="7" l="1"/>
  <c r="G476" i="7"/>
  <c r="I476" i="7"/>
  <c r="F476" i="4"/>
  <c r="I476" i="4" s="1"/>
  <c r="G475" i="4"/>
  <c r="F245" i="3"/>
  <c r="G245" i="3" s="1"/>
  <c r="C245" i="3" s="1"/>
  <c r="I244" i="3"/>
  <c r="F476" i="1"/>
  <c r="G475" i="1"/>
  <c r="I475" i="1"/>
  <c r="G474" i="2"/>
  <c r="I474" i="2"/>
  <c r="F475" i="2"/>
  <c r="F478" i="7" l="1"/>
  <c r="G477" i="7"/>
  <c r="I477" i="7"/>
  <c r="F477" i="4"/>
  <c r="I477" i="4" s="1"/>
  <c r="G476" i="4"/>
  <c r="D245" i="3"/>
  <c r="E245" i="3" s="1"/>
  <c r="H245" i="3" s="1"/>
  <c r="J245" i="3"/>
  <c r="F477" i="1"/>
  <c r="G476" i="1"/>
  <c r="I476" i="1"/>
  <c r="I475" i="2"/>
  <c r="G475" i="2"/>
  <c r="F476" i="2"/>
  <c r="F479" i="7" l="1"/>
  <c r="G478" i="7"/>
  <c r="I478" i="7"/>
  <c r="F478" i="4"/>
  <c r="I478" i="4" s="1"/>
  <c r="G477" i="4"/>
  <c r="F246" i="3"/>
  <c r="G246" i="3" s="1"/>
  <c r="C246" i="3" s="1"/>
  <c r="I245" i="3"/>
  <c r="F478" i="1"/>
  <c r="G477" i="1"/>
  <c r="I477" i="1"/>
  <c r="G476" i="2"/>
  <c r="I476" i="2"/>
  <c r="F477" i="2"/>
  <c r="F480" i="7" l="1"/>
  <c r="G479" i="7"/>
  <c r="I479" i="7"/>
  <c r="F479" i="4"/>
  <c r="I479" i="4" s="1"/>
  <c r="G478" i="4"/>
  <c r="D246" i="3"/>
  <c r="E246" i="3" s="1"/>
  <c r="H246" i="3" s="1"/>
  <c r="J246" i="3"/>
  <c r="F479" i="1"/>
  <c r="G478" i="1"/>
  <c r="I478" i="1"/>
  <c r="G477" i="2"/>
  <c r="I477" i="2"/>
  <c r="F478" i="2"/>
  <c r="F481" i="7" l="1"/>
  <c r="G480" i="7"/>
  <c r="I480" i="7"/>
  <c r="F480" i="4"/>
  <c r="I480" i="4" s="1"/>
  <c r="G479" i="4"/>
  <c r="F247" i="3"/>
  <c r="G247" i="3" s="1"/>
  <c r="C247" i="3" s="1"/>
  <c r="I246" i="3"/>
  <c r="F480" i="1"/>
  <c r="G479" i="1"/>
  <c r="I479" i="1"/>
  <c r="I478" i="2"/>
  <c r="G478" i="2"/>
  <c r="F479" i="2"/>
  <c r="F482" i="7" l="1"/>
  <c r="G481" i="7"/>
  <c r="I481" i="7"/>
  <c r="F481" i="4"/>
  <c r="I481" i="4" s="1"/>
  <c r="G480" i="4"/>
  <c r="D247" i="3"/>
  <c r="E247" i="3" s="1"/>
  <c r="H247" i="3" s="1"/>
  <c r="J247" i="3"/>
  <c r="F481" i="1"/>
  <c r="G480" i="1"/>
  <c r="I480" i="1"/>
  <c r="I479" i="2"/>
  <c r="G479" i="2"/>
  <c r="F480" i="2"/>
  <c r="F483" i="7" l="1"/>
  <c r="G482" i="7"/>
  <c r="I482" i="7"/>
  <c r="F482" i="4"/>
  <c r="I482" i="4" s="1"/>
  <c r="G481" i="4"/>
  <c r="F248" i="3"/>
  <c r="G248" i="3" s="1"/>
  <c r="C248" i="3" s="1"/>
  <c r="I247" i="3"/>
  <c r="F482" i="1"/>
  <c r="G481" i="1"/>
  <c r="I481" i="1"/>
  <c r="I480" i="2"/>
  <c r="G480" i="2"/>
  <c r="F481" i="2"/>
  <c r="F484" i="7" l="1"/>
  <c r="G483" i="7"/>
  <c r="I483" i="7"/>
  <c r="F483" i="4"/>
  <c r="I483" i="4" s="1"/>
  <c r="G482" i="4"/>
  <c r="J248" i="3"/>
  <c r="D248" i="3"/>
  <c r="E248" i="3" s="1"/>
  <c r="F483" i="1"/>
  <c r="G482" i="1"/>
  <c r="I482" i="1"/>
  <c r="G481" i="2"/>
  <c r="I481" i="2"/>
  <c r="F482" i="2"/>
  <c r="F485" i="7" l="1"/>
  <c r="G484" i="7"/>
  <c r="I484" i="7"/>
  <c r="F484" i="4"/>
  <c r="I484" i="4" s="1"/>
  <c r="G483" i="4"/>
  <c r="F249" i="3"/>
  <c r="G249" i="3" s="1"/>
  <c r="C249" i="3" s="1"/>
  <c r="I248" i="3"/>
  <c r="H248" i="3"/>
  <c r="F484" i="1"/>
  <c r="G483" i="1"/>
  <c r="I483" i="1"/>
  <c r="I482" i="2"/>
  <c r="G482" i="2"/>
  <c r="F483" i="2"/>
  <c r="F486" i="7" l="1"/>
  <c r="G485" i="7"/>
  <c r="I485" i="7"/>
  <c r="F485" i="4"/>
  <c r="I485" i="4" s="1"/>
  <c r="G484" i="4"/>
  <c r="D249" i="3"/>
  <c r="E249" i="3" s="1"/>
  <c r="H249" i="3" s="1"/>
  <c r="J249" i="3"/>
  <c r="F485" i="1"/>
  <c r="G484" i="1"/>
  <c r="I484" i="1"/>
  <c r="I483" i="2"/>
  <c r="G483" i="2"/>
  <c r="F484" i="2"/>
  <c r="F487" i="7" l="1"/>
  <c r="G486" i="7"/>
  <c r="I486" i="7"/>
  <c r="F486" i="4"/>
  <c r="I486" i="4" s="1"/>
  <c r="G485" i="4"/>
  <c r="F250" i="3"/>
  <c r="G250" i="3" s="1"/>
  <c r="C250" i="3" s="1"/>
  <c r="I249" i="3"/>
  <c r="F486" i="1"/>
  <c r="G485" i="1"/>
  <c r="I485" i="1"/>
  <c r="I484" i="2"/>
  <c r="G484" i="2"/>
  <c r="F485" i="2"/>
  <c r="F488" i="7" l="1"/>
  <c r="G487" i="7"/>
  <c r="I487" i="7"/>
  <c r="F487" i="4"/>
  <c r="I487" i="4" s="1"/>
  <c r="G486" i="4"/>
  <c r="D250" i="3"/>
  <c r="E250" i="3" s="1"/>
  <c r="H250" i="3" s="1"/>
  <c r="J250" i="3"/>
  <c r="F487" i="1"/>
  <c r="G486" i="1"/>
  <c r="I486" i="1"/>
  <c r="G485" i="2"/>
  <c r="I485" i="2"/>
  <c r="F486" i="2"/>
  <c r="F489" i="7" l="1"/>
  <c r="G488" i="7"/>
  <c r="I488" i="7"/>
  <c r="F488" i="4"/>
  <c r="I488" i="4" s="1"/>
  <c r="G487" i="4"/>
  <c r="F251" i="3"/>
  <c r="G251" i="3" s="1"/>
  <c r="C251" i="3" s="1"/>
  <c r="I250" i="3"/>
  <c r="F488" i="1"/>
  <c r="G487" i="1"/>
  <c r="I487" i="1"/>
  <c r="I486" i="2"/>
  <c r="G486" i="2"/>
  <c r="F487" i="2"/>
  <c r="F490" i="7" l="1"/>
  <c r="G489" i="7"/>
  <c r="I489" i="7"/>
  <c r="F489" i="4"/>
  <c r="I489" i="4" s="1"/>
  <c r="G488" i="4"/>
  <c r="D251" i="3"/>
  <c r="E251" i="3" s="1"/>
  <c r="H251" i="3" s="1"/>
  <c r="J251" i="3"/>
  <c r="F489" i="1"/>
  <c r="G488" i="1"/>
  <c r="I488" i="1"/>
  <c r="I487" i="2"/>
  <c r="G487" i="2"/>
  <c r="F488" i="2"/>
  <c r="F491" i="7" l="1"/>
  <c r="G490" i="7"/>
  <c r="I490" i="7"/>
  <c r="F490" i="4"/>
  <c r="I490" i="4" s="1"/>
  <c r="G489" i="4"/>
  <c r="F252" i="3"/>
  <c r="G252" i="3" s="1"/>
  <c r="C252" i="3" s="1"/>
  <c r="I251" i="3"/>
  <c r="F490" i="1"/>
  <c r="G489" i="1"/>
  <c r="I489" i="1"/>
  <c r="I488" i="2"/>
  <c r="G488" i="2"/>
  <c r="F489" i="2"/>
  <c r="F492" i="7" l="1"/>
  <c r="G491" i="7"/>
  <c r="I491" i="7"/>
  <c r="F491" i="4"/>
  <c r="I491" i="4" s="1"/>
  <c r="G490" i="4"/>
  <c r="D252" i="3"/>
  <c r="E252" i="3" s="1"/>
  <c r="H252" i="3" s="1"/>
  <c r="J252" i="3"/>
  <c r="F491" i="1"/>
  <c r="G490" i="1"/>
  <c r="I490" i="1"/>
  <c r="G489" i="2"/>
  <c r="I489" i="2"/>
  <c r="F490" i="2"/>
  <c r="F493" i="7" l="1"/>
  <c r="G492" i="7"/>
  <c r="I492" i="7"/>
  <c r="F492" i="4"/>
  <c r="I492" i="4" s="1"/>
  <c r="G491" i="4"/>
  <c r="F253" i="3"/>
  <c r="G253" i="3" s="1"/>
  <c r="C253" i="3" s="1"/>
  <c r="I252" i="3"/>
  <c r="F492" i="1"/>
  <c r="G491" i="1"/>
  <c r="I491" i="1"/>
  <c r="G490" i="2"/>
  <c r="I490" i="2"/>
  <c r="F491" i="2"/>
  <c r="F494" i="7" l="1"/>
  <c r="G493" i="7"/>
  <c r="I493" i="7"/>
  <c r="F493" i="4"/>
  <c r="I493" i="4" s="1"/>
  <c r="G492" i="4"/>
  <c r="D253" i="3"/>
  <c r="E253" i="3" s="1"/>
  <c r="H253" i="3" s="1"/>
  <c r="J253" i="3"/>
  <c r="F493" i="1"/>
  <c r="G492" i="1"/>
  <c r="I492" i="1"/>
  <c r="I491" i="2"/>
  <c r="G491" i="2"/>
  <c r="F492" i="2"/>
  <c r="F495" i="7" l="1"/>
  <c r="G494" i="7"/>
  <c r="I494" i="7"/>
  <c r="F494" i="4"/>
  <c r="I494" i="4" s="1"/>
  <c r="G493" i="4"/>
  <c r="F254" i="3"/>
  <c r="G254" i="3" s="1"/>
  <c r="C254" i="3" s="1"/>
  <c r="I253" i="3"/>
  <c r="F494" i="1"/>
  <c r="G493" i="1"/>
  <c r="I493" i="1"/>
  <c r="G492" i="2"/>
  <c r="I492" i="2"/>
  <c r="F493" i="2"/>
  <c r="F496" i="7" l="1"/>
  <c r="G495" i="7"/>
  <c r="I495" i="7"/>
  <c r="F495" i="4"/>
  <c r="I495" i="4" s="1"/>
  <c r="G494" i="4"/>
  <c r="D254" i="3"/>
  <c r="E254" i="3" s="1"/>
  <c r="H254" i="3" s="1"/>
  <c r="J254" i="3"/>
  <c r="F495" i="1"/>
  <c r="G494" i="1"/>
  <c r="I494" i="1"/>
  <c r="G493" i="2"/>
  <c r="I493" i="2"/>
  <c r="F494" i="2"/>
  <c r="F497" i="7" l="1"/>
  <c r="G496" i="7"/>
  <c r="I496" i="7"/>
  <c r="F496" i="4"/>
  <c r="I496" i="4" s="1"/>
  <c r="G495" i="4"/>
  <c r="F255" i="3"/>
  <c r="G255" i="3" s="1"/>
  <c r="C255" i="3" s="1"/>
  <c r="I254" i="3"/>
  <c r="F496" i="1"/>
  <c r="G495" i="1"/>
  <c r="I495" i="1"/>
  <c r="I494" i="2"/>
  <c r="G494" i="2"/>
  <c r="F495" i="2"/>
  <c r="F498" i="7" l="1"/>
  <c r="G497" i="7"/>
  <c r="I497" i="7"/>
  <c r="F497" i="4"/>
  <c r="I497" i="4" s="1"/>
  <c r="G496" i="4"/>
  <c r="D255" i="3"/>
  <c r="E255" i="3" s="1"/>
  <c r="H255" i="3" s="1"/>
  <c r="J255" i="3"/>
  <c r="F497" i="1"/>
  <c r="G496" i="1"/>
  <c r="I496" i="1"/>
  <c r="I495" i="2"/>
  <c r="G495" i="2"/>
  <c r="F496" i="2"/>
  <c r="F499" i="7" l="1"/>
  <c r="G498" i="7"/>
  <c r="I498" i="7"/>
  <c r="F498" i="4"/>
  <c r="I498" i="4" s="1"/>
  <c r="G497" i="4"/>
  <c r="F256" i="3"/>
  <c r="G256" i="3" s="1"/>
  <c r="C256" i="3" s="1"/>
  <c r="I255" i="3"/>
  <c r="F498" i="1"/>
  <c r="G497" i="1"/>
  <c r="I497" i="1"/>
  <c r="I496" i="2"/>
  <c r="G496" i="2"/>
  <c r="F497" i="2"/>
  <c r="F500" i="7" l="1"/>
  <c r="G499" i="7"/>
  <c r="I499" i="7"/>
  <c r="F499" i="4"/>
  <c r="I499" i="4" s="1"/>
  <c r="G498" i="4"/>
  <c r="D256" i="3"/>
  <c r="E256" i="3" s="1"/>
  <c r="H256" i="3" s="1"/>
  <c r="J256" i="3"/>
  <c r="F499" i="1"/>
  <c r="G498" i="1"/>
  <c r="I498" i="1"/>
  <c r="G497" i="2"/>
  <c r="I497" i="2"/>
  <c r="F498" i="2"/>
  <c r="F501" i="7" l="1"/>
  <c r="G500" i="7"/>
  <c r="I500" i="7"/>
  <c r="F500" i="4"/>
  <c r="I500" i="4" s="1"/>
  <c r="G499" i="4"/>
  <c r="F257" i="3"/>
  <c r="G257" i="3" s="1"/>
  <c r="C257" i="3" s="1"/>
  <c r="I256" i="3"/>
  <c r="F500" i="1"/>
  <c r="G499" i="1"/>
  <c r="I499" i="1"/>
  <c r="G498" i="2"/>
  <c r="I498" i="2"/>
  <c r="F499" i="2"/>
  <c r="F502" i="7" l="1"/>
  <c r="G501" i="7"/>
  <c r="I501" i="7"/>
  <c r="F501" i="4"/>
  <c r="I501" i="4" s="1"/>
  <c r="G500" i="4"/>
  <c r="D257" i="3"/>
  <c r="E257" i="3" s="1"/>
  <c r="H257" i="3" s="1"/>
  <c r="J257" i="3"/>
  <c r="F501" i="1"/>
  <c r="G500" i="1"/>
  <c r="I500" i="1"/>
  <c r="I499" i="2"/>
  <c r="G499" i="2"/>
  <c r="F500" i="2"/>
  <c r="F503" i="7" l="1"/>
  <c r="G502" i="7"/>
  <c r="I502" i="7"/>
  <c r="F502" i="4"/>
  <c r="I502" i="4" s="1"/>
  <c r="G501" i="4"/>
  <c r="F258" i="3"/>
  <c r="G258" i="3" s="1"/>
  <c r="C258" i="3" s="1"/>
  <c r="I257" i="3"/>
  <c r="F502" i="1"/>
  <c r="G501" i="1"/>
  <c r="I501" i="1"/>
  <c r="G500" i="2"/>
  <c r="I500" i="2"/>
  <c r="F501" i="2"/>
  <c r="F504" i="7" l="1"/>
  <c r="G503" i="7"/>
  <c r="I503" i="7"/>
  <c r="F503" i="4"/>
  <c r="I503" i="4" s="1"/>
  <c r="G502" i="4"/>
  <c r="D258" i="3"/>
  <c r="E258" i="3" s="1"/>
  <c r="H258" i="3" s="1"/>
  <c r="J258" i="3"/>
  <c r="F503" i="1"/>
  <c r="G502" i="1"/>
  <c r="I502" i="1"/>
  <c r="G501" i="2"/>
  <c r="I501" i="2"/>
  <c r="F502" i="2"/>
  <c r="F505" i="7" l="1"/>
  <c r="G504" i="7"/>
  <c r="I504" i="7"/>
  <c r="F504" i="4"/>
  <c r="I504" i="4" s="1"/>
  <c r="G503" i="4"/>
  <c r="F259" i="3"/>
  <c r="G259" i="3" s="1"/>
  <c r="C259" i="3" s="1"/>
  <c r="I258" i="3"/>
  <c r="F504" i="1"/>
  <c r="G503" i="1"/>
  <c r="I503" i="1"/>
  <c r="I502" i="2"/>
  <c r="G502" i="2"/>
  <c r="F503" i="2"/>
  <c r="F506" i="7" l="1"/>
  <c r="G505" i="7"/>
  <c r="I505" i="7"/>
  <c r="F505" i="4"/>
  <c r="I505" i="4" s="1"/>
  <c r="G504" i="4"/>
  <c r="D259" i="3"/>
  <c r="E259" i="3" s="1"/>
  <c r="H259" i="3" s="1"/>
  <c r="J259" i="3"/>
  <c r="F505" i="1"/>
  <c r="G504" i="1"/>
  <c r="I504" i="1"/>
  <c r="I503" i="2"/>
  <c r="G503" i="2"/>
  <c r="F504" i="2"/>
  <c r="F507" i="7" l="1"/>
  <c r="G506" i="7"/>
  <c r="I506" i="7"/>
  <c r="F506" i="4"/>
  <c r="I506" i="4" s="1"/>
  <c r="G505" i="4"/>
  <c r="F260" i="3"/>
  <c r="G260" i="3" s="1"/>
  <c r="C260" i="3" s="1"/>
  <c r="I259" i="3"/>
  <c r="F506" i="1"/>
  <c r="G505" i="1"/>
  <c r="I505" i="1"/>
  <c r="I504" i="2"/>
  <c r="G504" i="2"/>
  <c r="F505" i="2"/>
  <c r="F508" i="7" l="1"/>
  <c r="G507" i="7"/>
  <c r="I507" i="7"/>
  <c r="F507" i="4"/>
  <c r="I507" i="4" s="1"/>
  <c r="G506" i="4"/>
  <c r="D260" i="3"/>
  <c r="E260" i="3" s="1"/>
  <c r="H260" i="3" s="1"/>
  <c r="J260" i="3"/>
  <c r="F507" i="1"/>
  <c r="G506" i="1"/>
  <c r="I506" i="1"/>
  <c r="G505" i="2"/>
  <c r="I505" i="2"/>
  <c r="F506" i="2"/>
  <c r="F509" i="7" l="1"/>
  <c r="G508" i="7"/>
  <c r="I508" i="7"/>
  <c r="F508" i="4"/>
  <c r="I508" i="4" s="1"/>
  <c r="G507" i="4"/>
  <c r="F261" i="3"/>
  <c r="G261" i="3" s="1"/>
  <c r="C261" i="3" s="1"/>
  <c r="I260" i="3"/>
  <c r="F508" i="1"/>
  <c r="G507" i="1"/>
  <c r="I507" i="1"/>
  <c r="G506" i="2"/>
  <c r="I506" i="2"/>
  <c r="F507" i="2"/>
  <c r="F510" i="7" l="1"/>
  <c r="G509" i="7"/>
  <c r="I509" i="7"/>
  <c r="F509" i="4"/>
  <c r="I509" i="4" s="1"/>
  <c r="G508" i="4"/>
  <c r="D261" i="3"/>
  <c r="E261" i="3" s="1"/>
  <c r="H261" i="3" s="1"/>
  <c r="J261" i="3"/>
  <c r="F509" i="1"/>
  <c r="G508" i="1"/>
  <c r="I508" i="1"/>
  <c r="I507" i="2"/>
  <c r="G507" i="2"/>
  <c r="F508" i="2"/>
  <c r="F511" i="7" l="1"/>
  <c r="G510" i="7"/>
  <c r="I510" i="7"/>
  <c r="F510" i="4"/>
  <c r="I510" i="4" s="1"/>
  <c r="G509" i="4"/>
  <c r="F262" i="3"/>
  <c r="G262" i="3" s="1"/>
  <c r="C262" i="3" s="1"/>
  <c r="I261" i="3"/>
  <c r="F510" i="1"/>
  <c r="G509" i="1"/>
  <c r="I509" i="1"/>
  <c r="G508" i="2"/>
  <c r="I508" i="2"/>
  <c r="F509" i="2"/>
  <c r="F512" i="7" l="1"/>
  <c r="G511" i="7"/>
  <c r="I511" i="7"/>
  <c r="F511" i="4"/>
  <c r="I511" i="4" s="1"/>
  <c r="G510" i="4"/>
  <c r="J262" i="3"/>
  <c r="D262" i="3"/>
  <c r="E262" i="3" s="1"/>
  <c r="F511" i="1"/>
  <c r="G510" i="1"/>
  <c r="I510" i="1"/>
  <c r="G509" i="2"/>
  <c r="I509" i="2"/>
  <c r="F510" i="2"/>
  <c r="F513" i="7" l="1"/>
  <c r="G512" i="7"/>
  <c r="I512" i="7"/>
  <c r="F512" i="4"/>
  <c r="I512" i="4" s="1"/>
  <c r="G511" i="4"/>
  <c r="F263" i="3"/>
  <c r="G263" i="3" s="1"/>
  <c r="C263" i="3" s="1"/>
  <c r="I262" i="3"/>
  <c r="H262" i="3"/>
  <c r="F512" i="1"/>
  <c r="G511" i="1"/>
  <c r="I511" i="1"/>
  <c r="I510" i="2"/>
  <c r="G510" i="2"/>
  <c r="F511" i="2"/>
  <c r="F514" i="7" l="1"/>
  <c r="G513" i="7"/>
  <c r="I513" i="7"/>
  <c r="F513" i="4"/>
  <c r="I513" i="4" s="1"/>
  <c r="G512" i="4"/>
  <c r="J263" i="3"/>
  <c r="D263" i="3"/>
  <c r="E263" i="3" s="1"/>
  <c r="F513" i="1"/>
  <c r="G512" i="1"/>
  <c r="I512" i="1"/>
  <c r="I511" i="2"/>
  <c r="G511" i="2"/>
  <c r="F512" i="2"/>
  <c r="F515" i="7" l="1"/>
  <c r="G514" i="7"/>
  <c r="I514" i="7"/>
  <c r="F514" i="4"/>
  <c r="I514" i="4" s="1"/>
  <c r="G513" i="4"/>
  <c r="F264" i="3"/>
  <c r="G264" i="3" s="1"/>
  <c r="C264" i="3" s="1"/>
  <c r="I263" i="3"/>
  <c r="H263" i="3"/>
  <c r="F514" i="1"/>
  <c r="G513" i="1"/>
  <c r="I513" i="1"/>
  <c r="G512" i="2"/>
  <c r="I512" i="2"/>
  <c r="F513" i="2"/>
  <c r="F516" i="7" l="1"/>
  <c r="G515" i="7"/>
  <c r="I515" i="7"/>
  <c r="F515" i="4"/>
  <c r="I515" i="4" s="1"/>
  <c r="G514" i="4"/>
  <c r="J264" i="3"/>
  <c r="D264" i="3"/>
  <c r="E264" i="3" s="1"/>
  <c r="F515" i="1"/>
  <c r="G514" i="1"/>
  <c r="I514" i="1"/>
  <c r="G513" i="2"/>
  <c r="I513" i="2"/>
  <c r="F514" i="2"/>
  <c r="F517" i="7" l="1"/>
  <c r="G516" i="7"/>
  <c r="I516" i="7"/>
  <c r="F516" i="4"/>
  <c r="I516" i="4" s="1"/>
  <c r="G515" i="4"/>
  <c r="F265" i="3"/>
  <c r="G265" i="3" s="1"/>
  <c r="C265" i="3" s="1"/>
  <c r="I264" i="3"/>
  <c r="H264" i="3"/>
  <c r="F516" i="1"/>
  <c r="G515" i="1"/>
  <c r="I515" i="1"/>
  <c r="G514" i="2"/>
  <c r="I514" i="2"/>
  <c r="F515" i="2"/>
  <c r="F518" i="7" l="1"/>
  <c r="G517" i="7"/>
  <c r="I517" i="7"/>
  <c r="F517" i="4"/>
  <c r="I517" i="4" s="1"/>
  <c r="G516" i="4"/>
  <c r="J265" i="3"/>
  <c r="D265" i="3"/>
  <c r="E265" i="3" s="1"/>
  <c r="H265" i="3" s="1"/>
  <c r="F517" i="1"/>
  <c r="G516" i="1"/>
  <c r="I516" i="1"/>
  <c r="I515" i="2"/>
  <c r="G515" i="2"/>
  <c r="F516" i="2"/>
  <c r="F519" i="7" l="1"/>
  <c r="G518" i="7"/>
  <c r="I518" i="7"/>
  <c r="F518" i="4"/>
  <c r="I518" i="4" s="1"/>
  <c r="G517" i="4"/>
  <c r="F266" i="3"/>
  <c r="G266" i="3" s="1"/>
  <c r="C266" i="3" s="1"/>
  <c r="I265" i="3"/>
  <c r="F518" i="1"/>
  <c r="G517" i="1"/>
  <c r="I517" i="1"/>
  <c r="I516" i="2"/>
  <c r="G516" i="2"/>
  <c r="F517" i="2"/>
  <c r="F520" i="7" l="1"/>
  <c r="G519" i="7"/>
  <c r="I519" i="7"/>
  <c r="F519" i="4"/>
  <c r="I519" i="4" s="1"/>
  <c r="G518" i="4"/>
  <c r="D266" i="3"/>
  <c r="E266" i="3" s="1"/>
  <c r="H266" i="3" s="1"/>
  <c r="J266" i="3"/>
  <c r="F519" i="1"/>
  <c r="G518" i="1"/>
  <c r="I518" i="1"/>
  <c r="I517" i="2"/>
  <c r="G517" i="2"/>
  <c r="F518" i="2"/>
  <c r="F521" i="7" l="1"/>
  <c r="G520" i="7"/>
  <c r="I520" i="7"/>
  <c r="F520" i="4"/>
  <c r="I520" i="4" s="1"/>
  <c r="G519" i="4"/>
  <c r="F267" i="3"/>
  <c r="G267" i="3" s="1"/>
  <c r="C267" i="3" s="1"/>
  <c r="I266" i="3"/>
  <c r="F520" i="1"/>
  <c r="G519" i="1"/>
  <c r="I519" i="1"/>
  <c r="G518" i="2"/>
  <c r="I518" i="2"/>
  <c r="F519" i="2"/>
  <c r="F522" i="7" l="1"/>
  <c r="G521" i="7"/>
  <c r="I521" i="7"/>
  <c r="F521" i="4"/>
  <c r="I521" i="4" s="1"/>
  <c r="G520" i="4"/>
  <c r="D267" i="3"/>
  <c r="E267" i="3" s="1"/>
  <c r="H267" i="3" s="1"/>
  <c r="J267" i="3"/>
  <c r="F521" i="1"/>
  <c r="G520" i="1"/>
  <c r="I520" i="1"/>
  <c r="I519" i="2"/>
  <c r="G519" i="2"/>
  <c r="F520" i="2"/>
  <c r="F523" i="7" l="1"/>
  <c r="G522" i="7"/>
  <c r="I522" i="7"/>
  <c r="F522" i="4"/>
  <c r="I522" i="4" s="1"/>
  <c r="G521" i="4"/>
  <c r="F268" i="3"/>
  <c r="G268" i="3" s="1"/>
  <c r="C268" i="3" s="1"/>
  <c r="I267" i="3"/>
  <c r="F522" i="1"/>
  <c r="G521" i="1"/>
  <c r="I521" i="1"/>
  <c r="I520" i="2"/>
  <c r="G520" i="2"/>
  <c r="F521" i="2"/>
  <c r="F524" i="7" l="1"/>
  <c r="G523" i="7"/>
  <c r="I523" i="7"/>
  <c r="F523" i="4"/>
  <c r="I523" i="4" s="1"/>
  <c r="G522" i="4"/>
  <c r="D268" i="3"/>
  <c r="E268" i="3" s="1"/>
  <c r="H268" i="3" s="1"/>
  <c r="J268" i="3"/>
  <c r="F523" i="1"/>
  <c r="G522" i="1"/>
  <c r="I522" i="1"/>
  <c r="G521" i="2"/>
  <c r="I521" i="2"/>
  <c r="F522" i="2"/>
  <c r="F525" i="7" l="1"/>
  <c r="G524" i="7"/>
  <c r="I524" i="7"/>
  <c r="F524" i="4"/>
  <c r="I524" i="4" s="1"/>
  <c r="G523" i="4"/>
  <c r="F269" i="3"/>
  <c r="G269" i="3" s="1"/>
  <c r="C269" i="3" s="1"/>
  <c r="I268" i="3"/>
  <c r="F524" i="1"/>
  <c r="G523" i="1"/>
  <c r="I523" i="1"/>
  <c r="G522" i="2"/>
  <c r="I522" i="2"/>
  <c r="F523" i="2"/>
  <c r="F526" i="7" l="1"/>
  <c r="G525" i="7"/>
  <c r="I525" i="7"/>
  <c r="F525" i="4"/>
  <c r="I525" i="4" s="1"/>
  <c r="G524" i="4"/>
  <c r="D269" i="3"/>
  <c r="E269" i="3" s="1"/>
  <c r="H269" i="3" s="1"/>
  <c r="J269" i="3"/>
  <c r="F525" i="1"/>
  <c r="G524" i="1"/>
  <c r="I524" i="1"/>
  <c r="G523" i="2"/>
  <c r="I523" i="2"/>
  <c r="F524" i="2"/>
  <c r="F527" i="7" l="1"/>
  <c r="G526" i="7"/>
  <c r="I526" i="7"/>
  <c r="F526" i="4"/>
  <c r="I526" i="4" s="1"/>
  <c r="G525" i="4"/>
  <c r="F270" i="3"/>
  <c r="G270" i="3" s="1"/>
  <c r="C270" i="3" s="1"/>
  <c r="I269" i="3"/>
  <c r="F526" i="1"/>
  <c r="G525" i="1"/>
  <c r="I525" i="1"/>
  <c r="I524" i="2"/>
  <c r="G524" i="2"/>
  <c r="F525" i="2"/>
  <c r="F528" i="7" l="1"/>
  <c r="G527" i="7"/>
  <c r="I527" i="7"/>
  <c r="F527" i="4"/>
  <c r="I527" i="4" s="1"/>
  <c r="G526" i="4"/>
  <c r="D270" i="3"/>
  <c r="E270" i="3" s="1"/>
  <c r="H270" i="3" s="1"/>
  <c r="J270" i="3"/>
  <c r="F527" i="1"/>
  <c r="G526" i="1"/>
  <c r="I526" i="1"/>
  <c r="I525" i="2"/>
  <c r="G525" i="2"/>
  <c r="F526" i="2"/>
  <c r="F529" i="7" l="1"/>
  <c r="G528" i="7"/>
  <c r="I528" i="7"/>
  <c r="F528" i="4"/>
  <c r="I528" i="4" s="1"/>
  <c r="G527" i="4"/>
  <c r="F271" i="3"/>
  <c r="G271" i="3" s="1"/>
  <c r="C271" i="3" s="1"/>
  <c r="I270" i="3"/>
  <c r="F528" i="1"/>
  <c r="G527" i="1"/>
  <c r="I527" i="1"/>
  <c r="G526" i="2"/>
  <c r="I526" i="2"/>
  <c r="F527" i="2"/>
  <c r="F530" i="7" l="1"/>
  <c r="G529" i="7"/>
  <c r="I529" i="7"/>
  <c r="F529" i="4"/>
  <c r="I529" i="4" s="1"/>
  <c r="G528" i="4"/>
  <c r="D271" i="3"/>
  <c r="E271" i="3" s="1"/>
  <c r="H271" i="3" s="1"/>
  <c r="J271" i="3"/>
  <c r="F529" i="1"/>
  <c r="G528" i="1"/>
  <c r="I528" i="1"/>
  <c r="I527" i="2"/>
  <c r="G527" i="2"/>
  <c r="F528" i="2"/>
  <c r="F531" i="7" l="1"/>
  <c r="G530" i="7"/>
  <c r="I530" i="7"/>
  <c r="F530" i="4"/>
  <c r="I530" i="4" s="1"/>
  <c r="G529" i="4"/>
  <c r="F272" i="3"/>
  <c r="G272" i="3" s="1"/>
  <c r="C272" i="3" s="1"/>
  <c r="I271" i="3"/>
  <c r="F530" i="1"/>
  <c r="G529" i="1"/>
  <c r="I529" i="1"/>
  <c r="I528" i="2"/>
  <c r="G528" i="2"/>
  <c r="F529" i="2"/>
  <c r="F532" i="7" l="1"/>
  <c r="G531" i="7"/>
  <c r="I531" i="7"/>
  <c r="F531" i="4"/>
  <c r="I531" i="4" s="1"/>
  <c r="G530" i="4"/>
  <c r="D272" i="3"/>
  <c r="E272" i="3" s="1"/>
  <c r="H272" i="3" s="1"/>
  <c r="J272" i="3"/>
  <c r="F531" i="1"/>
  <c r="G530" i="1"/>
  <c r="I530" i="1"/>
  <c r="G529" i="2"/>
  <c r="F530" i="2"/>
  <c r="I529" i="2"/>
  <c r="F533" i="7" l="1"/>
  <c r="G532" i="7"/>
  <c r="I532" i="7"/>
  <c r="F532" i="4"/>
  <c r="I532" i="4" s="1"/>
  <c r="G531" i="4"/>
  <c r="F273" i="3"/>
  <c r="G273" i="3" s="1"/>
  <c r="C273" i="3" s="1"/>
  <c r="I272" i="3"/>
  <c r="F532" i="1"/>
  <c r="G531" i="1"/>
  <c r="I531" i="1"/>
  <c r="G530" i="2"/>
  <c r="I530" i="2"/>
  <c r="F531" i="2"/>
  <c r="F534" i="7" l="1"/>
  <c r="G533" i="7"/>
  <c r="I533" i="7"/>
  <c r="F533" i="4"/>
  <c r="I533" i="4" s="1"/>
  <c r="G532" i="4"/>
  <c r="D273" i="3"/>
  <c r="E273" i="3" s="1"/>
  <c r="H273" i="3" s="1"/>
  <c r="J273" i="3"/>
  <c r="F533" i="1"/>
  <c r="G532" i="1"/>
  <c r="I532" i="1"/>
  <c r="I531" i="2"/>
  <c r="G531" i="2"/>
  <c r="F532" i="2"/>
  <c r="F535" i="7" l="1"/>
  <c r="G534" i="7"/>
  <c r="I534" i="7"/>
  <c r="F534" i="4"/>
  <c r="I534" i="4" s="1"/>
  <c r="G533" i="4"/>
  <c r="F274" i="3"/>
  <c r="G274" i="3" s="1"/>
  <c r="C274" i="3" s="1"/>
  <c r="I273" i="3"/>
  <c r="F534" i="1"/>
  <c r="G533" i="1"/>
  <c r="I533" i="1"/>
  <c r="I532" i="2"/>
  <c r="G532" i="2"/>
  <c r="F533" i="2"/>
  <c r="F536" i="7" l="1"/>
  <c r="G535" i="7"/>
  <c r="I535" i="7"/>
  <c r="F535" i="4"/>
  <c r="I535" i="4" s="1"/>
  <c r="G534" i="4"/>
  <c r="D274" i="3"/>
  <c r="E274" i="3" s="1"/>
  <c r="H274" i="3" s="1"/>
  <c r="J274" i="3"/>
  <c r="F535" i="1"/>
  <c r="G534" i="1"/>
  <c r="I534" i="1"/>
  <c r="I533" i="2"/>
  <c r="G533" i="2"/>
  <c r="F534" i="2"/>
  <c r="F537" i="7" l="1"/>
  <c r="G536" i="7"/>
  <c r="I536" i="7"/>
  <c r="F536" i="4"/>
  <c r="I536" i="4" s="1"/>
  <c r="G535" i="4"/>
  <c r="F275" i="3"/>
  <c r="G275" i="3" s="1"/>
  <c r="C275" i="3" s="1"/>
  <c r="I274" i="3"/>
  <c r="F536" i="1"/>
  <c r="G535" i="1"/>
  <c r="I535" i="1"/>
  <c r="G534" i="2"/>
  <c r="I534" i="2"/>
  <c r="F535" i="2"/>
  <c r="F538" i="7" l="1"/>
  <c r="G537" i="7"/>
  <c r="I537" i="7"/>
  <c r="F537" i="4"/>
  <c r="I537" i="4" s="1"/>
  <c r="G536" i="4"/>
  <c r="D275" i="3"/>
  <c r="E275" i="3" s="1"/>
  <c r="H275" i="3" s="1"/>
  <c r="J275" i="3"/>
  <c r="F537" i="1"/>
  <c r="G536" i="1"/>
  <c r="I536" i="1"/>
  <c r="G535" i="2"/>
  <c r="I535" i="2"/>
  <c r="F536" i="2"/>
  <c r="F539" i="7" l="1"/>
  <c r="G538" i="7"/>
  <c r="I538" i="7"/>
  <c r="F538" i="4"/>
  <c r="I538" i="4" s="1"/>
  <c r="G537" i="4"/>
  <c r="F276" i="3"/>
  <c r="G276" i="3" s="1"/>
  <c r="C276" i="3" s="1"/>
  <c r="I275" i="3"/>
  <c r="F538" i="1"/>
  <c r="G537" i="1"/>
  <c r="I537" i="1"/>
  <c r="I536" i="2"/>
  <c r="G536" i="2"/>
  <c r="F537" i="2"/>
  <c r="F540" i="7" l="1"/>
  <c r="G539" i="7"/>
  <c r="I539" i="7"/>
  <c r="F539" i="4"/>
  <c r="I539" i="4" s="1"/>
  <c r="G538" i="4"/>
  <c r="D276" i="3"/>
  <c r="E276" i="3" s="1"/>
  <c r="H276" i="3" s="1"/>
  <c r="J276" i="3"/>
  <c r="F539" i="1"/>
  <c r="G538" i="1"/>
  <c r="I538" i="1"/>
  <c r="G537" i="2"/>
  <c r="I537" i="2"/>
  <c r="F538" i="2"/>
  <c r="F541" i="7" l="1"/>
  <c r="G540" i="7"/>
  <c r="I540" i="7"/>
  <c r="F540" i="4"/>
  <c r="I540" i="4" s="1"/>
  <c r="G539" i="4"/>
  <c r="F277" i="3"/>
  <c r="G277" i="3" s="1"/>
  <c r="C277" i="3" s="1"/>
  <c r="I276" i="3"/>
  <c r="F540" i="1"/>
  <c r="G539" i="1"/>
  <c r="I539" i="1"/>
  <c r="G538" i="2"/>
  <c r="I538" i="2"/>
  <c r="F539" i="2"/>
  <c r="F542" i="7" l="1"/>
  <c r="G541" i="7"/>
  <c r="I541" i="7"/>
  <c r="F541" i="4"/>
  <c r="I541" i="4" s="1"/>
  <c r="G540" i="4"/>
  <c r="D277" i="3"/>
  <c r="E277" i="3" s="1"/>
  <c r="H277" i="3" s="1"/>
  <c r="J277" i="3"/>
  <c r="F541" i="1"/>
  <c r="G540" i="1"/>
  <c r="I540" i="1"/>
  <c r="G539" i="2"/>
  <c r="I539" i="2"/>
  <c r="F540" i="2"/>
  <c r="F543" i="7" l="1"/>
  <c r="G542" i="7"/>
  <c r="I542" i="7"/>
  <c r="F542" i="4"/>
  <c r="I542" i="4" s="1"/>
  <c r="G541" i="4"/>
  <c r="F278" i="3"/>
  <c r="G278" i="3" s="1"/>
  <c r="C278" i="3" s="1"/>
  <c r="I277" i="3"/>
  <c r="F542" i="1"/>
  <c r="G541" i="1"/>
  <c r="I541" i="1"/>
  <c r="I540" i="2"/>
  <c r="G540" i="2"/>
  <c r="F541" i="2"/>
  <c r="F544" i="7" l="1"/>
  <c r="G543" i="7"/>
  <c r="I543" i="7"/>
  <c r="F543" i="4"/>
  <c r="I543" i="4" s="1"/>
  <c r="G542" i="4"/>
  <c r="D278" i="3"/>
  <c r="E278" i="3" s="1"/>
  <c r="H278" i="3" s="1"/>
  <c r="J278" i="3"/>
  <c r="F543" i="1"/>
  <c r="G542" i="1"/>
  <c r="I542" i="1"/>
  <c r="I541" i="2"/>
  <c r="G541" i="2"/>
  <c r="F542" i="2"/>
  <c r="F545" i="7" l="1"/>
  <c r="G544" i="7"/>
  <c r="I544" i="7"/>
  <c r="F544" i="4"/>
  <c r="I544" i="4" s="1"/>
  <c r="G543" i="4"/>
  <c r="F279" i="3"/>
  <c r="G279" i="3" s="1"/>
  <c r="C279" i="3" s="1"/>
  <c r="I278" i="3"/>
  <c r="F544" i="1"/>
  <c r="G543" i="1"/>
  <c r="I543" i="1"/>
  <c r="G542" i="2"/>
  <c r="I542" i="2"/>
  <c r="F543" i="2"/>
  <c r="F546" i="7" l="1"/>
  <c r="G545" i="7"/>
  <c r="I545" i="7"/>
  <c r="F545" i="4"/>
  <c r="I545" i="4" s="1"/>
  <c r="G544" i="4"/>
  <c r="D279" i="3"/>
  <c r="E279" i="3" s="1"/>
  <c r="H279" i="3" s="1"/>
  <c r="J279" i="3"/>
  <c r="F545" i="1"/>
  <c r="G544" i="1"/>
  <c r="I544" i="1"/>
  <c r="I543" i="2"/>
  <c r="G543" i="2"/>
  <c r="F544" i="2"/>
  <c r="F547" i="7" l="1"/>
  <c r="G546" i="7"/>
  <c r="I546" i="7"/>
  <c r="F546" i="4"/>
  <c r="I546" i="4" s="1"/>
  <c r="G545" i="4"/>
  <c r="F280" i="3"/>
  <c r="G280" i="3" s="1"/>
  <c r="C280" i="3" s="1"/>
  <c r="I279" i="3"/>
  <c r="F546" i="1"/>
  <c r="G545" i="1"/>
  <c r="I545" i="1"/>
  <c r="I544" i="2"/>
  <c r="G544" i="2"/>
  <c r="F545" i="2"/>
  <c r="F548" i="7" l="1"/>
  <c r="G547" i="7"/>
  <c r="I547" i="7"/>
  <c r="F547" i="4"/>
  <c r="I547" i="4" s="1"/>
  <c r="G546" i="4"/>
  <c r="D280" i="3"/>
  <c r="E280" i="3" s="1"/>
  <c r="H280" i="3" s="1"/>
  <c r="J280" i="3"/>
  <c r="F547" i="1"/>
  <c r="G546" i="1"/>
  <c r="I546" i="1"/>
  <c r="G545" i="2"/>
  <c r="F546" i="2"/>
  <c r="I545" i="2"/>
  <c r="F549" i="7" l="1"/>
  <c r="G548" i="7"/>
  <c r="I548" i="7"/>
  <c r="F548" i="4"/>
  <c r="I548" i="4" s="1"/>
  <c r="G547" i="4"/>
  <c r="F281" i="3"/>
  <c r="G281" i="3" s="1"/>
  <c r="C281" i="3" s="1"/>
  <c r="I280" i="3"/>
  <c r="F548" i="1"/>
  <c r="G547" i="1"/>
  <c r="I547" i="1"/>
  <c r="G546" i="2"/>
  <c r="I546" i="2"/>
  <c r="F547" i="2"/>
  <c r="F550" i="7" l="1"/>
  <c r="G549" i="7"/>
  <c r="I549" i="7"/>
  <c r="F549" i="4"/>
  <c r="I549" i="4" s="1"/>
  <c r="G548" i="4"/>
  <c r="D281" i="3"/>
  <c r="E281" i="3" s="1"/>
  <c r="H281" i="3" s="1"/>
  <c r="J281" i="3"/>
  <c r="F549" i="1"/>
  <c r="G548" i="1"/>
  <c r="I548" i="1"/>
  <c r="I547" i="2"/>
  <c r="G547" i="2"/>
  <c r="F548" i="2"/>
  <c r="F551" i="7" l="1"/>
  <c r="G550" i="7"/>
  <c r="I550" i="7"/>
  <c r="F550" i="4"/>
  <c r="I550" i="4" s="1"/>
  <c r="G549" i="4"/>
  <c r="F282" i="3"/>
  <c r="G282" i="3" s="1"/>
  <c r="C282" i="3" s="1"/>
  <c r="I281" i="3"/>
  <c r="F550" i="1"/>
  <c r="G549" i="1"/>
  <c r="I549" i="1"/>
  <c r="I548" i="2"/>
  <c r="G548" i="2"/>
  <c r="F549" i="2"/>
  <c r="F552" i="7" l="1"/>
  <c r="G551" i="7"/>
  <c r="I551" i="7"/>
  <c r="F551" i="4"/>
  <c r="I551" i="4" s="1"/>
  <c r="G550" i="4"/>
  <c r="D282" i="3"/>
  <c r="E282" i="3" s="1"/>
  <c r="H282" i="3" s="1"/>
  <c r="J282" i="3"/>
  <c r="F551" i="1"/>
  <c r="G550" i="1"/>
  <c r="I550" i="1"/>
  <c r="I549" i="2"/>
  <c r="G549" i="2"/>
  <c r="F550" i="2"/>
  <c r="F553" i="7" l="1"/>
  <c r="G552" i="7"/>
  <c r="I552" i="7"/>
  <c r="F552" i="4"/>
  <c r="I552" i="4" s="1"/>
  <c r="G551" i="4"/>
  <c r="F283" i="3"/>
  <c r="G283" i="3" s="1"/>
  <c r="C283" i="3" s="1"/>
  <c r="I282" i="3"/>
  <c r="F552" i="1"/>
  <c r="G551" i="1"/>
  <c r="I551" i="1"/>
  <c r="G550" i="2"/>
  <c r="I550" i="2"/>
  <c r="F551" i="2"/>
  <c r="F554" i="7" l="1"/>
  <c r="G553" i="7"/>
  <c r="I553" i="7"/>
  <c r="F553" i="4"/>
  <c r="I553" i="4" s="1"/>
  <c r="G552" i="4"/>
  <c r="D283" i="3"/>
  <c r="E283" i="3" s="1"/>
  <c r="H283" i="3" s="1"/>
  <c r="J283" i="3"/>
  <c r="F553" i="1"/>
  <c r="G552" i="1"/>
  <c r="I552" i="1"/>
  <c r="G551" i="2"/>
  <c r="I551" i="2"/>
  <c r="F552" i="2"/>
  <c r="F555" i="7" l="1"/>
  <c r="G554" i="7"/>
  <c r="I554" i="7"/>
  <c r="F554" i="4"/>
  <c r="I554" i="4" s="1"/>
  <c r="G553" i="4"/>
  <c r="F284" i="3"/>
  <c r="G284" i="3" s="1"/>
  <c r="C284" i="3" s="1"/>
  <c r="I283" i="3"/>
  <c r="F554" i="1"/>
  <c r="G553" i="1"/>
  <c r="I553" i="1"/>
  <c r="I552" i="2"/>
  <c r="G552" i="2"/>
  <c r="F553" i="2"/>
  <c r="F556" i="7" l="1"/>
  <c r="G555" i="7"/>
  <c r="I555" i="7"/>
  <c r="F555" i="4"/>
  <c r="I555" i="4" s="1"/>
  <c r="G554" i="4"/>
  <c r="D284" i="3"/>
  <c r="E284" i="3" s="1"/>
  <c r="H284" i="3" s="1"/>
  <c r="J284" i="3"/>
  <c r="F555" i="1"/>
  <c r="G554" i="1"/>
  <c r="I554" i="1"/>
  <c r="G553" i="2"/>
  <c r="I553" i="2"/>
  <c r="F554" i="2"/>
  <c r="F557" i="7" l="1"/>
  <c r="G556" i="7"/>
  <c r="I556" i="7"/>
  <c r="F556" i="4"/>
  <c r="I556" i="4" s="1"/>
  <c r="G555" i="4"/>
  <c r="F285" i="3"/>
  <c r="G285" i="3" s="1"/>
  <c r="C285" i="3" s="1"/>
  <c r="I284" i="3"/>
  <c r="F556" i="1"/>
  <c r="G555" i="1"/>
  <c r="I555" i="1"/>
  <c r="G554" i="2"/>
  <c r="I554" i="2"/>
  <c r="F555" i="2"/>
  <c r="F558" i="7" l="1"/>
  <c r="G557" i="7"/>
  <c r="I557" i="7"/>
  <c r="F557" i="4"/>
  <c r="I557" i="4" s="1"/>
  <c r="G556" i="4"/>
  <c r="D285" i="3"/>
  <c r="E285" i="3" s="1"/>
  <c r="H285" i="3" s="1"/>
  <c r="J285" i="3"/>
  <c r="F557" i="1"/>
  <c r="G556" i="1"/>
  <c r="I556" i="1"/>
  <c r="G555" i="2"/>
  <c r="I555" i="2"/>
  <c r="F556" i="2"/>
  <c r="F559" i="7" l="1"/>
  <c r="G558" i="7"/>
  <c r="I558" i="7"/>
  <c r="F558" i="4"/>
  <c r="I558" i="4" s="1"/>
  <c r="G557" i="4"/>
  <c r="F286" i="3"/>
  <c r="G286" i="3" s="1"/>
  <c r="C286" i="3" s="1"/>
  <c r="I285" i="3"/>
  <c r="F558" i="1"/>
  <c r="G557" i="1"/>
  <c r="I557" i="1"/>
  <c r="I556" i="2"/>
  <c r="G556" i="2"/>
  <c r="F557" i="2"/>
  <c r="F560" i="7" l="1"/>
  <c r="G559" i="7"/>
  <c r="I559" i="7"/>
  <c r="F559" i="4"/>
  <c r="I559" i="4" s="1"/>
  <c r="G558" i="4"/>
  <c r="D286" i="3"/>
  <c r="E286" i="3" s="1"/>
  <c r="H286" i="3" s="1"/>
  <c r="J286" i="3"/>
  <c r="F559" i="1"/>
  <c r="G558" i="1"/>
  <c r="I558" i="1"/>
  <c r="I557" i="2"/>
  <c r="G557" i="2"/>
  <c r="F558" i="2"/>
  <c r="F561" i="7" l="1"/>
  <c r="G560" i="7"/>
  <c r="I560" i="7"/>
  <c r="F560" i="4"/>
  <c r="I560" i="4" s="1"/>
  <c r="G559" i="4"/>
  <c r="F287" i="3"/>
  <c r="G287" i="3" s="1"/>
  <c r="C287" i="3" s="1"/>
  <c r="I286" i="3"/>
  <c r="F560" i="1"/>
  <c r="G559" i="1"/>
  <c r="I559" i="1"/>
  <c r="G558" i="2"/>
  <c r="I558" i="2"/>
  <c r="F559" i="2"/>
  <c r="F562" i="7" l="1"/>
  <c r="G561" i="7"/>
  <c r="I561" i="7"/>
  <c r="F561" i="4"/>
  <c r="I561" i="4" s="1"/>
  <c r="G560" i="4"/>
  <c r="J287" i="3"/>
  <c r="D287" i="3"/>
  <c r="E287" i="3" s="1"/>
  <c r="F561" i="1"/>
  <c r="G560" i="1"/>
  <c r="I560" i="1"/>
  <c r="I559" i="2"/>
  <c r="G559" i="2"/>
  <c r="F560" i="2"/>
  <c r="F563" i="7" l="1"/>
  <c r="G562" i="7"/>
  <c r="I562" i="7"/>
  <c r="F562" i="4"/>
  <c r="I562" i="4" s="1"/>
  <c r="G561" i="4"/>
  <c r="F288" i="3"/>
  <c r="G288" i="3" s="1"/>
  <c r="C288" i="3" s="1"/>
  <c r="I287" i="3"/>
  <c r="H287" i="3"/>
  <c r="F562" i="1"/>
  <c r="G561" i="1"/>
  <c r="I561" i="1"/>
  <c r="I560" i="2"/>
  <c r="G560" i="2"/>
  <c r="F561" i="2"/>
  <c r="F564" i="7" l="1"/>
  <c r="G563" i="7"/>
  <c r="I563" i="7"/>
  <c r="F563" i="4"/>
  <c r="I563" i="4" s="1"/>
  <c r="G562" i="4"/>
  <c r="D288" i="3"/>
  <c r="E288" i="3" s="1"/>
  <c r="H288" i="3" s="1"/>
  <c r="J288" i="3"/>
  <c r="F563" i="1"/>
  <c r="G562" i="1"/>
  <c r="I562" i="1"/>
  <c r="G561" i="2"/>
  <c r="F562" i="2"/>
  <c r="I561" i="2"/>
  <c r="F565" i="7" l="1"/>
  <c r="G564" i="7"/>
  <c r="I564" i="7"/>
  <c r="F564" i="4"/>
  <c r="I564" i="4" s="1"/>
  <c r="G563" i="4"/>
  <c r="F289" i="3"/>
  <c r="G289" i="3" s="1"/>
  <c r="C289" i="3" s="1"/>
  <c r="I288" i="3"/>
  <c r="F564" i="1"/>
  <c r="G563" i="1"/>
  <c r="I563" i="1"/>
  <c r="G562" i="2"/>
  <c r="I562" i="2"/>
  <c r="F563" i="2"/>
  <c r="F566" i="7" l="1"/>
  <c r="G565" i="7"/>
  <c r="I565" i="7"/>
  <c r="F565" i="4"/>
  <c r="I565" i="4" s="1"/>
  <c r="G564" i="4"/>
  <c r="D289" i="3"/>
  <c r="E289" i="3" s="1"/>
  <c r="H289" i="3" s="1"/>
  <c r="J289" i="3"/>
  <c r="F565" i="1"/>
  <c r="G564" i="1"/>
  <c r="I564" i="1"/>
  <c r="I563" i="2"/>
  <c r="G563" i="2"/>
  <c r="F564" i="2"/>
  <c r="F567" i="7" l="1"/>
  <c r="G566" i="7"/>
  <c r="I566" i="7"/>
  <c r="F566" i="4"/>
  <c r="I566" i="4" s="1"/>
  <c r="G565" i="4"/>
  <c r="F290" i="3"/>
  <c r="G290" i="3" s="1"/>
  <c r="C290" i="3" s="1"/>
  <c r="I289" i="3"/>
  <c r="F566" i="1"/>
  <c r="G565" i="1"/>
  <c r="I565" i="1"/>
  <c r="I564" i="2"/>
  <c r="G564" i="2"/>
  <c r="F565" i="2"/>
  <c r="F568" i="7" l="1"/>
  <c r="G567" i="7"/>
  <c r="I567" i="7"/>
  <c r="F567" i="4"/>
  <c r="I567" i="4" s="1"/>
  <c r="G566" i="4"/>
  <c r="D290" i="3"/>
  <c r="E290" i="3" s="1"/>
  <c r="H290" i="3" s="1"/>
  <c r="J290" i="3"/>
  <c r="F567" i="1"/>
  <c r="G566" i="1"/>
  <c r="I566" i="1"/>
  <c r="I565" i="2"/>
  <c r="G565" i="2"/>
  <c r="F566" i="2"/>
  <c r="F569" i="7" l="1"/>
  <c r="G568" i="7"/>
  <c r="I568" i="7"/>
  <c r="F568" i="4"/>
  <c r="I568" i="4" s="1"/>
  <c r="G567" i="4"/>
  <c r="F291" i="3"/>
  <c r="G291" i="3" s="1"/>
  <c r="C291" i="3" s="1"/>
  <c r="I290" i="3"/>
  <c r="F568" i="1"/>
  <c r="G567" i="1"/>
  <c r="I567" i="1"/>
  <c r="G566" i="2"/>
  <c r="I566" i="2"/>
  <c r="F567" i="2"/>
  <c r="F570" i="7" l="1"/>
  <c r="G569" i="7"/>
  <c r="I569" i="7"/>
  <c r="F569" i="4"/>
  <c r="I569" i="4" s="1"/>
  <c r="G568" i="4"/>
  <c r="D291" i="3"/>
  <c r="E291" i="3" s="1"/>
  <c r="H291" i="3" s="1"/>
  <c r="J291" i="3"/>
  <c r="F569" i="1"/>
  <c r="G568" i="1"/>
  <c r="I568" i="1"/>
  <c r="I567" i="2"/>
  <c r="G567" i="2"/>
  <c r="F568" i="2"/>
  <c r="F571" i="7" l="1"/>
  <c r="G570" i="7"/>
  <c r="I570" i="7"/>
  <c r="F570" i="4"/>
  <c r="I570" i="4" s="1"/>
  <c r="G569" i="4"/>
  <c r="F292" i="3"/>
  <c r="G292" i="3" s="1"/>
  <c r="C292" i="3" s="1"/>
  <c r="I291" i="3"/>
  <c r="F570" i="1"/>
  <c r="G569" i="1"/>
  <c r="I569" i="1"/>
  <c r="I568" i="2"/>
  <c r="G568" i="2"/>
  <c r="F569" i="2"/>
  <c r="F572" i="7" l="1"/>
  <c r="G571" i="7"/>
  <c r="I571" i="7"/>
  <c r="F571" i="4"/>
  <c r="I571" i="4" s="1"/>
  <c r="G570" i="4"/>
  <c r="D292" i="3"/>
  <c r="E292" i="3" s="1"/>
  <c r="H292" i="3" s="1"/>
  <c r="J292" i="3"/>
  <c r="F571" i="1"/>
  <c r="G570" i="1"/>
  <c r="I570" i="1"/>
  <c r="G569" i="2"/>
  <c r="I569" i="2"/>
  <c r="F570" i="2"/>
  <c r="F573" i="7" l="1"/>
  <c r="G572" i="7"/>
  <c r="I572" i="7"/>
  <c r="F572" i="4"/>
  <c r="I572" i="4" s="1"/>
  <c r="G571" i="4"/>
  <c r="F293" i="3"/>
  <c r="G293" i="3" s="1"/>
  <c r="C293" i="3" s="1"/>
  <c r="I292" i="3"/>
  <c r="F572" i="1"/>
  <c r="G571" i="1"/>
  <c r="I571" i="1"/>
  <c r="G570" i="2"/>
  <c r="I570" i="2"/>
  <c r="F571" i="2"/>
  <c r="F574" i="7" l="1"/>
  <c r="G573" i="7"/>
  <c r="I573" i="7"/>
  <c r="F573" i="4"/>
  <c r="I573" i="4" s="1"/>
  <c r="G572" i="4"/>
  <c r="D293" i="3"/>
  <c r="E293" i="3" s="1"/>
  <c r="H293" i="3" s="1"/>
  <c r="J293" i="3"/>
  <c r="F573" i="1"/>
  <c r="G572" i="1"/>
  <c r="I572" i="1"/>
  <c r="G571" i="2"/>
  <c r="I571" i="2"/>
  <c r="F572" i="2"/>
  <c r="F575" i="7" l="1"/>
  <c r="G574" i="7"/>
  <c r="I574" i="7"/>
  <c r="F574" i="4"/>
  <c r="I574" i="4" s="1"/>
  <c r="G573" i="4"/>
  <c r="F294" i="3"/>
  <c r="G294" i="3" s="1"/>
  <c r="C294" i="3" s="1"/>
  <c r="I293" i="3"/>
  <c r="F574" i="1"/>
  <c r="G573" i="1"/>
  <c r="I573" i="1"/>
  <c r="I572" i="2"/>
  <c r="G572" i="2"/>
  <c r="F573" i="2"/>
  <c r="F576" i="7" l="1"/>
  <c r="G575" i="7"/>
  <c r="I575" i="7"/>
  <c r="F575" i="4"/>
  <c r="I575" i="4" s="1"/>
  <c r="G574" i="4"/>
  <c r="D294" i="3"/>
  <c r="E294" i="3" s="1"/>
  <c r="H294" i="3" s="1"/>
  <c r="J294" i="3"/>
  <c r="F575" i="1"/>
  <c r="G574" i="1"/>
  <c r="I574" i="1"/>
  <c r="I573" i="2"/>
  <c r="G573" i="2"/>
  <c r="F574" i="2"/>
  <c r="F577" i="7" l="1"/>
  <c r="G576" i="7"/>
  <c r="I576" i="7"/>
  <c r="F576" i="4"/>
  <c r="I576" i="4" s="1"/>
  <c r="G575" i="4"/>
  <c r="F295" i="3"/>
  <c r="G295" i="3" s="1"/>
  <c r="C295" i="3" s="1"/>
  <c r="I294" i="3"/>
  <c r="F576" i="1"/>
  <c r="G575" i="1"/>
  <c r="I575" i="1"/>
  <c r="G574" i="2"/>
  <c r="I574" i="2"/>
  <c r="F575" i="2"/>
  <c r="F578" i="7" l="1"/>
  <c r="G577" i="7"/>
  <c r="I577" i="7"/>
  <c r="F577" i="4"/>
  <c r="I577" i="4" s="1"/>
  <c r="G576" i="4"/>
  <c r="D295" i="3"/>
  <c r="E295" i="3" s="1"/>
  <c r="H295" i="3" s="1"/>
  <c r="J295" i="3"/>
  <c r="F577" i="1"/>
  <c r="G576" i="1"/>
  <c r="I576" i="1"/>
  <c r="I575" i="2"/>
  <c r="G575" i="2"/>
  <c r="F576" i="2"/>
  <c r="F579" i="7" l="1"/>
  <c r="G578" i="7"/>
  <c r="I578" i="7"/>
  <c r="F578" i="4"/>
  <c r="I578" i="4" s="1"/>
  <c r="G577" i="4"/>
  <c r="F296" i="3"/>
  <c r="G296" i="3" s="1"/>
  <c r="C296" i="3" s="1"/>
  <c r="I295" i="3"/>
  <c r="F578" i="1"/>
  <c r="G577" i="1"/>
  <c r="I577" i="1"/>
  <c r="I576" i="2"/>
  <c r="G576" i="2"/>
  <c r="F577" i="2"/>
  <c r="F580" i="7" l="1"/>
  <c r="G579" i="7"/>
  <c r="I579" i="7"/>
  <c r="F579" i="4"/>
  <c r="I579" i="4" s="1"/>
  <c r="G578" i="4"/>
  <c r="D296" i="3"/>
  <c r="E296" i="3" s="1"/>
  <c r="H296" i="3" s="1"/>
  <c r="J296" i="3"/>
  <c r="F579" i="1"/>
  <c r="G578" i="1"/>
  <c r="I578" i="1"/>
  <c r="G577" i="2"/>
  <c r="F578" i="2"/>
  <c r="I577" i="2"/>
  <c r="F581" i="7" l="1"/>
  <c r="G580" i="7"/>
  <c r="I580" i="7"/>
  <c r="F580" i="4"/>
  <c r="I580" i="4" s="1"/>
  <c r="G579" i="4"/>
  <c r="F297" i="3"/>
  <c r="G297" i="3" s="1"/>
  <c r="C297" i="3" s="1"/>
  <c r="I296" i="3"/>
  <c r="F580" i="1"/>
  <c r="G579" i="1"/>
  <c r="I579" i="1"/>
  <c r="G578" i="2"/>
  <c r="I578" i="2"/>
  <c r="F579" i="2"/>
  <c r="F582" i="7" l="1"/>
  <c r="G581" i="7"/>
  <c r="I581" i="7"/>
  <c r="F581" i="4"/>
  <c r="I581" i="4" s="1"/>
  <c r="G580" i="4"/>
  <c r="D297" i="3"/>
  <c r="E297" i="3" s="1"/>
  <c r="H297" i="3" s="1"/>
  <c r="J297" i="3"/>
  <c r="F581" i="1"/>
  <c r="G580" i="1"/>
  <c r="I580" i="1"/>
  <c r="I579" i="2"/>
  <c r="G579" i="2"/>
  <c r="F580" i="2"/>
  <c r="F583" i="7" l="1"/>
  <c r="G582" i="7"/>
  <c r="I582" i="7"/>
  <c r="F582" i="4"/>
  <c r="I582" i="4" s="1"/>
  <c r="G581" i="4"/>
  <c r="F298" i="3"/>
  <c r="G298" i="3" s="1"/>
  <c r="C298" i="3" s="1"/>
  <c r="I297" i="3"/>
  <c r="F582" i="1"/>
  <c r="G581" i="1"/>
  <c r="I581" i="1"/>
  <c r="I580" i="2"/>
  <c r="G580" i="2"/>
  <c r="F581" i="2"/>
  <c r="F584" i="7" l="1"/>
  <c r="G583" i="7"/>
  <c r="I583" i="7"/>
  <c r="F583" i="4"/>
  <c r="I583" i="4" s="1"/>
  <c r="G582" i="4"/>
  <c r="D298" i="3"/>
  <c r="E298" i="3" s="1"/>
  <c r="H298" i="3" s="1"/>
  <c r="J298" i="3"/>
  <c r="F583" i="1"/>
  <c r="G582" i="1"/>
  <c r="I582" i="1"/>
  <c r="G581" i="2"/>
  <c r="I581" i="2"/>
  <c r="F582" i="2"/>
  <c r="F585" i="7" l="1"/>
  <c r="G584" i="7"/>
  <c r="I584" i="7"/>
  <c r="F584" i="4"/>
  <c r="I584" i="4" s="1"/>
  <c r="G583" i="4"/>
  <c r="F299" i="3"/>
  <c r="G299" i="3" s="1"/>
  <c r="C299" i="3" s="1"/>
  <c r="I298" i="3"/>
  <c r="F584" i="1"/>
  <c r="G583" i="1"/>
  <c r="I583" i="1"/>
  <c r="G582" i="2"/>
  <c r="I582" i="2"/>
  <c r="F583" i="2"/>
  <c r="F586" i="7" l="1"/>
  <c r="G585" i="7"/>
  <c r="I585" i="7"/>
  <c r="F585" i="4"/>
  <c r="I585" i="4" s="1"/>
  <c r="G584" i="4"/>
  <c r="D299" i="3"/>
  <c r="E299" i="3" s="1"/>
  <c r="H299" i="3" s="1"/>
  <c r="J299" i="3"/>
  <c r="F585" i="1"/>
  <c r="G584" i="1"/>
  <c r="I584" i="1"/>
  <c r="G583" i="2"/>
  <c r="I583" i="2"/>
  <c r="F584" i="2"/>
  <c r="F587" i="7" l="1"/>
  <c r="G586" i="7"/>
  <c r="I586" i="7"/>
  <c r="F586" i="4"/>
  <c r="I586" i="4" s="1"/>
  <c r="G585" i="4"/>
  <c r="F300" i="3"/>
  <c r="G300" i="3" s="1"/>
  <c r="C300" i="3" s="1"/>
  <c r="I299" i="3"/>
  <c r="F586" i="1"/>
  <c r="G585" i="1"/>
  <c r="I585" i="1"/>
  <c r="I584" i="2"/>
  <c r="G584" i="2"/>
  <c r="F585" i="2"/>
  <c r="F588" i="7" l="1"/>
  <c r="G587" i="7"/>
  <c r="I587" i="7"/>
  <c r="F587" i="4"/>
  <c r="I587" i="4" s="1"/>
  <c r="G586" i="4"/>
  <c r="D300" i="3"/>
  <c r="E300" i="3" s="1"/>
  <c r="H300" i="3" s="1"/>
  <c r="J300" i="3"/>
  <c r="F587" i="1"/>
  <c r="G586" i="1"/>
  <c r="I586" i="1"/>
  <c r="I585" i="2"/>
  <c r="G585" i="2"/>
  <c r="F586" i="2"/>
  <c r="F589" i="7" l="1"/>
  <c r="G588" i="7"/>
  <c r="I588" i="7"/>
  <c r="F588" i="4"/>
  <c r="I588" i="4" s="1"/>
  <c r="G587" i="4"/>
  <c r="F301" i="3"/>
  <c r="G301" i="3" s="1"/>
  <c r="C301" i="3" s="1"/>
  <c r="I300" i="3"/>
  <c r="F588" i="1"/>
  <c r="G587" i="1"/>
  <c r="I587" i="1"/>
  <c r="G586" i="2"/>
  <c r="I586" i="2"/>
  <c r="F587" i="2"/>
  <c r="F590" i="7" l="1"/>
  <c r="G589" i="7"/>
  <c r="I589" i="7"/>
  <c r="F589" i="4"/>
  <c r="I589" i="4" s="1"/>
  <c r="G588" i="4"/>
  <c r="D301" i="3"/>
  <c r="E301" i="3" s="1"/>
  <c r="H301" i="3" s="1"/>
  <c r="J301" i="3"/>
  <c r="F589" i="1"/>
  <c r="G588" i="1"/>
  <c r="I588" i="1"/>
  <c r="G587" i="2"/>
  <c r="I587" i="2"/>
  <c r="F588" i="2"/>
  <c r="F591" i="7" l="1"/>
  <c r="G590" i="7"/>
  <c r="I590" i="7"/>
  <c r="F590" i="4"/>
  <c r="I590" i="4" s="1"/>
  <c r="G589" i="4"/>
  <c r="F302" i="3"/>
  <c r="G302" i="3" s="1"/>
  <c r="C302" i="3" s="1"/>
  <c r="I301" i="3"/>
  <c r="F590" i="1"/>
  <c r="G589" i="1"/>
  <c r="I589" i="1"/>
  <c r="I588" i="2"/>
  <c r="G588" i="2"/>
  <c r="F589" i="2"/>
  <c r="F592" i="7" l="1"/>
  <c r="G591" i="7"/>
  <c r="I591" i="7"/>
  <c r="F591" i="4"/>
  <c r="I591" i="4" s="1"/>
  <c r="G590" i="4"/>
  <c r="D302" i="3"/>
  <c r="E302" i="3" s="1"/>
  <c r="H302" i="3" s="1"/>
  <c r="J302" i="3"/>
  <c r="F591" i="1"/>
  <c r="G590" i="1"/>
  <c r="I590" i="1"/>
  <c r="I589" i="2"/>
  <c r="G589" i="2"/>
  <c r="F590" i="2"/>
  <c r="F593" i="7" l="1"/>
  <c r="G592" i="7"/>
  <c r="I592" i="7"/>
  <c r="F592" i="4"/>
  <c r="I592" i="4" s="1"/>
  <c r="G591" i="4"/>
  <c r="F303" i="3"/>
  <c r="G303" i="3" s="1"/>
  <c r="C303" i="3" s="1"/>
  <c r="I302" i="3"/>
  <c r="F592" i="1"/>
  <c r="G591" i="1"/>
  <c r="I591" i="1"/>
  <c r="G590" i="2"/>
  <c r="I590" i="2"/>
  <c r="F591" i="2"/>
  <c r="F594" i="7" l="1"/>
  <c r="G593" i="7"/>
  <c r="I593" i="7"/>
  <c r="F593" i="4"/>
  <c r="I593" i="4" s="1"/>
  <c r="G592" i="4"/>
  <c r="D303" i="3"/>
  <c r="E303" i="3" s="1"/>
  <c r="H303" i="3" s="1"/>
  <c r="J303" i="3"/>
  <c r="F593" i="1"/>
  <c r="G592" i="1"/>
  <c r="I592" i="1"/>
  <c r="G591" i="2"/>
  <c r="I591" i="2"/>
  <c r="F592" i="2"/>
  <c r="F595" i="7" l="1"/>
  <c r="G594" i="7"/>
  <c r="I594" i="7"/>
  <c r="F594" i="4"/>
  <c r="I594" i="4" s="1"/>
  <c r="G593" i="4"/>
  <c r="F304" i="3"/>
  <c r="G304" i="3" s="1"/>
  <c r="C304" i="3" s="1"/>
  <c r="I303" i="3"/>
  <c r="F594" i="1"/>
  <c r="G593" i="1"/>
  <c r="I593" i="1"/>
  <c r="I592" i="2"/>
  <c r="G592" i="2"/>
  <c r="F593" i="2"/>
  <c r="F596" i="7" l="1"/>
  <c r="G595" i="7"/>
  <c r="I595" i="7"/>
  <c r="F595" i="4"/>
  <c r="I595" i="4" s="1"/>
  <c r="G594" i="4"/>
  <c r="D304" i="3"/>
  <c r="E304" i="3" s="1"/>
  <c r="H304" i="3" s="1"/>
  <c r="J304" i="3"/>
  <c r="F595" i="1"/>
  <c r="G594" i="1"/>
  <c r="I594" i="1"/>
  <c r="I593" i="2"/>
  <c r="G593" i="2"/>
  <c r="F594" i="2"/>
  <c r="F597" i="7" l="1"/>
  <c r="G596" i="7"/>
  <c r="I596" i="7"/>
  <c r="F596" i="4"/>
  <c r="I596" i="4" s="1"/>
  <c r="G595" i="4"/>
  <c r="F305" i="3"/>
  <c r="G305" i="3" s="1"/>
  <c r="C305" i="3" s="1"/>
  <c r="I304" i="3"/>
  <c r="F596" i="1"/>
  <c r="G595" i="1"/>
  <c r="I595" i="1"/>
  <c r="G594" i="2"/>
  <c r="I594" i="2"/>
  <c r="F595" i="2"/>
  <c r="F598" i="7" l="1"/>
  <c r="G597" i="7"/>
  <c r="I597" i="7"/>
  <c r="F597" i="4"/>
  <c r="I597" i="4" s="1"/>
  <c r="G596" i="4"/>
  <c r="D305" i="3"/>
  <c r="E305" i="3" s="1"/>
  <c r="H305" i="3" s="1"/>
  <c r="J305" i="3"/>
  <c r="F597" i="1"/>
  <c r="G596" i="1"/>
  <c r="I596" i="1"/>
  <c r="G595" i="2"/>
  <c r="I595" i="2"/>
  <c r="F596" i="2"/>
  <c r="F599" i="7" l="1"/>
  <c r="G598" i="7"/>
  <c r="I598" i="7"/>
  <c r="F598" i="4"/>
  <c r="I598" i="4" s="1"/>
  <c r="G597" i="4"/>
  <c r="F306" i="3"/>
  <c r="G306" i="3" s="1"/>
  <c r="C306" i="3" s="1"/>
  <c r="I305" i="3"/>
  <c r="F598" i="1"/>
  <c r="G597" i="1"/>
  <c r="I597" i="1"/>
  <c r="I596" i="2"/>
  <c r="G596" i="2"/>
  <c r="F597" i="2"/>
  <c r="F600" i="7" l="1"/>
  <c r="G599" i="7"/>
  <c r="I599" i="7"/>
  <c r="F599" i="4"/>
  <c r="I599" i="4" s="1"/>
  <c r="G598" i="4"/>
  <c r="D306" i="3"/>
  <c r="E306" i="3" s="1"/>
  <c r="H306" i="3" s="1"/>
  <c r="J306" i="3"/>
  <c r="F599" i="1"/>
  <c r="G598" i="1"/>
  <c r="I598" i="1"/>
  <c r="G597" i="2"/>
  <c r="I597" i="2"/>
  <c r="F598" i="2"/>
  <c r="F601" i="7" l="1"/>
  <c r="G600" i="7"/>
  <c r="I600" i="7"/>
  <c r="F600" i="4"/>
  <c r="I600" i="4" s="1"/>
  <c r="G599" i="4"/>
  <c r="F307" i="3"/>
  <c r="G307" i="3" s="1"/>
  <c r="C307" i="3" s="1"/>
  <c r="I306" i="3"/>
  <c r="F600" i="1"/>
  <c r="G599" i="1"/>
  <c r="I599" i="1"/>
  <c r="G598" i="2"/>
  <c r="I598" i="2"/>
  <c r="F599" i="2"/>
  <c r="F602" i="7" l="1"/>
  <c r="G601" i="7"/>
  <c r="I601" i="7"/>
  <c r="F601" i="4"/>
  <c r="I601" i="4" s="1"/>
  <c r="G600" i="4"/>
  <c r="D307" i="3"/>
  <c r="E307" i="3" s="1"/>
  <c r="H307" i="3" s="1"/>
  <c r="J307" i="3"/>
  <c r="F601" i="1"/>
  <c r="G600" i="1"/>
  <c r="I600" i="1"/>
  <c r="G599" i="2"/>
  <c r="I599" i="2"/>
  <c r="F600" i="2"/>
  <c r="F603" i="7" l="1"/>
  <c r="G602" i="7"/>
  <c r="I602" i="7"/>
  <c r="F602" i="4"/>
  <c r="I602" i="4" s="1"/>
  <c r="G601" i="4"/>
  <c r="F308" i="3"/>
  <c r="G308" i="3" s="1"/>
  <c r="C308" i="3" s="1"/>
  <c r="I307" i="3"/>
  <c r="F602" i="1"/>
  <c r="G601" i="1"/>
  <c r="I601" i="1"/>
  <c r="I600" i="2"/>
  <c r="G600" i="2"/>
  <c r="F601" i="2"/>
  <c r="F604" i="7" l="1"/>
  <c r="G603" i="7"/>
  <c r="I603" i="7"/>
  <c r="F603" i="4"/>
  <c r="I603" i="4" s="1"/>
  <c r="G602" i="4"/>
  <c r="D308" i="3"/>
  <c r="E308" i="3" s="1"/>
  <c r="H308" i="3" s="1"/>
  <c r="J308" i="3"/>
  <c r="F603" i="1"/>
  <c r="G602" i="1"/>
  <c r="I602" i="1"/>
  <c r="I601" i="2"/>
  <c r="G601" i="2"/>
  <c r="F602" i="2"/>
  <c r="F605" i="7" l="1"/>
  <c r="G604" i="7"/>
  <c r="I604" i="7"/>
  <c r="F604" i="4"/>
  <c r="I604" i="4" s="1"/>
  <c r="G603" i="4"/>
  <c r="F309" i="3"/>
  <c r="G309" i="3" s="1"/>
  <c r="C309" i="3" s="1"/>
  <c r="I308" i="3"/>
  <c r="F604" i="1"/>
  <c r="G603" i="1"/>
  <c r="I603" i="1"/>
  <c r="I602" i="2"/>
  <c r="G602" i="2"/>
  <c r="F603" i="2"/>
  <c r="F606" i="7" l="1"/>
  <c r="G605" i="7"/>
  <c r="I605" i="7"/>
  <c r="F605" i="4"/>
  <c r="I605" i="4" s="1"/>
  <c r="G604" i="4"/>
  <c r="D309" i="3"/>
  <c r="E309" i="3" s="1"/>
  <c r="H309" i="3" s="1"/>
  <c r="J309" i="3"/>
  <c r="F605" i="1"/>
  <c r="G604" i="1"/>
  <c r="I604" i="1"/>
  <c r="G603" i="2"/>
  <c r="I603" i="2"/>
  <c r="F604" i="2"/>
  <c r="F607" i="7" l="1"/>
  <c r="G606" i="7"/>
  <c r="I606" i="7"/>
  <c r="F606" i="4"/>
  <c r="I606" i="4" s="1"/>
  <c r="G605" i="4"/>
  <c r="F310" i="3"/>
  <c r="G310" i="3" s="1"/>
  <c r="C310" i="3" s="1"/>
  <c r="I309" i="3"/>
  <c r="F606" i="1"/>
  <c r="G605" i="1"/>
  <c r="I605" i="1"/>
  <c r="G604" i="2"/>
  <c r="I604" i="2"/>
  <c r="F605" i="2"/>
  <c r="F608" i="7" l="1"/>
  <c r="G607" i="7"/>
  <c r="I607" i="7"/>
  <c r="F607" i="4"/>
  <c r="I607" i="4" s="1"/>
  <c r="G606" i="4"/>
  <c r="D310" i="3"/>
  <c r="E310" i="3" s="1"/>
  <c r="H310" i="3" s="1"/>
  <c r="J310" i="3"/>
  <c r="F607" i="1"/>
  <c r="G606" i="1"/>
  <c r="I606" i="1"/>
  <c r="I605" i="2"/>
  <c r="G605" i="2"/>
  <c r="F606" i="2"/>
  <c r="F609" i="7" l="1"/>
  <c r="G608" i="7"/>
  <c r="I608" i="7"/>
  <c r="F608" i="4"/>
  <c r="I608" i="4" s="1"/>
  <c r="G607" i="4"/>
  <c r="F311" i="3"/>
  <c r="G311" i="3" s="1"/>
  <c r="C311" i="3" s="1"/>
  <c r="I310" i="3"/>
  <c r="F608" i="1"/>
  <c r="G607" i="1"/>
  <c r="I607" i="1"/>
  <c r="I606" i="2"/>
  <c r="G606" i="2"/>
  <c r="F607" i="2"/>
  <c r="F610" i="7" l="1"/>
  <c r="G609" i="7"/>
  <c r="I609" i="7"/>
  <c r="F609" i="4"/>
  <c r="I609" i="4" s="1"/>
  <c r="G608" i="4"/>
  <c r="D311" i="3"/>
  <c r="E311" i="3" s="1"/>
  <c r="H311" i="3" s="1"/>
  <c r="J311" i="3"/>
  <c r="F609" i="1"/>
  <c r="G608" i="1"/>
  <c r="I608" i="1"/>
  <c r="G607" i="2"/>
  <c r="I607" i="2"/>
  <c r="F608" i="2"/>
  <c r="F611" i="7" l="1"/>
  <c r="G610" i="7"/>
  <c r="I610" i="7"/>
  <c r="F610" i="4"/>
  <c r="I610" i="4" s="1"/>
  <c r="G609" i="4"/>
  <c r="F312" i="3"/>
  <c r="G312" i="3" s="1"/>
  <c r="C312" i="3" s="1"/>
  <c r="I311" i="3"/>
  <c r="F610" i="1"/>
  <c r="G609" i="1"/>
  <c r="I609" i="1"/>
  <c r="I608" i="2"/>
  <c r="G608" i="2"/>
  <c r="F609" i="2"/>
  <c r="F612" i="7" l="1"/>
  <c r="G611" i="7"/>
  <c r="I611" i="7"/>
  <c r="F611" i="4"/>
  <c r="I611" i="4" s="1"/>
  <c r="G610" i="4"/>
  <c r="D312" i="3"/>
  <c r="E312" i="3" s="1"/>
  <c r="H312" i="3" s="1"/>
  <c r="J312" i="3"/>
  <c r="F611" i="1"/>
  <c r="G610" i="1"/>
  <c r="I610" i="1"/>
  <c r="I609" i="2"/>
  <c r="G609" i="2"/>
  <c r="F610" i="2"/>
  <c r="F613" i="7" l="1"/>
  <c r="G612" i="7"/>
  <c r="I612" i="7"/>
  <c r="F612" i="4"/>
  <c r="I612" i="4" s="1"/>
  <c r="G611" i="4"/>
  <c r="F313" i="3"/>
  <c r="G313" i="3" s="1"/>
  <c r="C313" i="3" s="1"/>
  <c r="I312" i="3"/>
  <c r="F612" i="1"/>
  <c r="G611" i="1"/>
  <c r="I611" i="1"/>
  <c r="I610" i="2"/>
  <c r="G610" i="2"/>
  <c r="F611" i="2"/>
  <c r="F614" i="7" l="1"/>
  <c r="G613" i="7"/>
  <c r="I613" i="7"/>
  <c r="F613" i="4"/>
  <c r="I613" i="4" s="1"/>
  <c r="G612" i="4"/>
  <c r="D313" i="3"/>
  <c r="E313" i="3" s="1"/>
  <c r="H313" i="3" s="1"/>
  <c r="J313" i="3"/>
  <c r="F613" i="1"/>
  <c r="G612" i="1"/>
  <c r="I612" i="1"/>
  <c r="I611" i="2"/>
  <c r="G611" i="2"/>
  <c r="F612" i="2"/>
  <c r="F615" i="7" l="1"/>
  <c r="G614" i="7"/>
  <c r="I614" i="7"/>
  <c r="F614" i="4"/>
  <c r="I614" i="4" s="1"/>
  <c r="G613" i="4"/>
  <c r="F314" i="3"/>
  <c r="G314" i="3" s="1"/>
  <c r="C314" i="3" s="1"/>
  <c r="I313" i="3"/>
  <c r="F614" i="1"/>
  <c r="G613" i="1"/>
  <c r="I613" i="1"/>
  <c r="G612" i="2"/>
  <c r="I612" i="2"/>
  <c r="F613" i="2"/>
  <c r="F616" i="7" l="1"/>
  <c r="G615" i="7"/>
  <c r="I615" i="7"/>
  <c r="F615" i="4"/>
  <c r="I615" i="4" s="1"/>
  <c r="G614" i="4"/>
  <c r="D314" i="3"/>
  <c r="E314" i="3" s="1"/>
  <c r="H314" i="3" s="1"/>
  <c r="J314" i="3"/>
  <c r="F615" i="1"/>
  <c r="G614" i="1"/>
  <c r="I614" i="1"/>
  <c r="G613" i="2"/>
  <c r="I613" i="2"/>
  <c r="F614" i="2"/>
  <c r="F617" i="7" l="1"/>
  <c r="G616" i="7"/>
  <c r="I616" i="7"/>
  <c r="F616" i="4"/>
  <c r="I616" i="4" s="1"/>
  <c r="G615" i="4"/>
  <c r="F315" i="3"/>
  <c r="G315" i="3" s="1"/>
  <c r="C315" i="3" s="1"/>
  <c r="I314" i="3"/>
  <c r="F616" i="1"/>
  <c r="G615" i="1"/>
  <c r="I615" i="1"/>
  <c r="I614" i="2"/>
  <c r="G614" i="2"/>
  <c r="F615" i="2"/>
  <c r="F618" i="7" l="1"/>
  <c r="G617" i="7"/>
  <c r="I617" i="7"/>
  <c r="F617" i="4"/>
  <c r="I617" i="4" s="1"/>
  <c r="G616" i="4"/>
  <c r="D315" i="3"/>
  <c r="E315" i="3" s="1"/>
  <c r="H315" i="3" s="1"/>
  <c r="J315" i="3"/>
  <c r="F617" i="1"/>
  <c r="G616" i="1"/>
  <c r="I616" i="1"/>
  <c r="G615" i="2"/>
  <c r="I615" i="2"/>
  <c r="F616" i="2"/>
  <c r="F619" i="7" l="1"/>
  <c r="G618" i="7"/>
  <c r="I618" i="7"/>
  <c r="F618" i="4"/>
  <c r="I618" i="4" s="1"/>
  <c r="G617" i="4"/>
  <c r="F316" i="3"/>
  <c r="G316" i="3" s="1"/>
  <c r="C316" i="3" s="1"/>
  <c r="I315" i="3"/>
  <c r="F618" i="1"/>
  <c r="G617" i="1"/>
  <c r="I617" i="1"/>
  <c r="I616" i="2"/>
  <c r="G616" i="2"/>
  <c r="F617" i="2"/>
  <c r="F620" i="7" l="1"/>
  <c r="G619" i="7"/>
  <c r="I619" i="7"/>
  <c r="F619" i="4"/>
  <c r="I619" i="4" s="1"/>
  <c r="G618" i="4"/>
  <c r="D316" i="3"/>
  <c r="E316" i="3" s="1"/>
  <c r="H316" i="3" s="1"/>
  <c r="J316" i="3"/>
  <c r="F619" i="1"/>
  <c r="G618" i="1"/>
  <c r="I618" i="1"/>
  <c r="I617" i="2"/>
  <c r="G617" i="2"/>
  <c r="F618" i="2"/>
  <c r="F621" i="7" l="1"/>
  <c r="G620" i="7"/>
  <c r="I620" i="7"/>
  <c r="F620" i="4"/>
  <c r="I620" i="4" s="1"/>
  <c r="G619" i="4"/>
  <c r="F317" i="3"/>
  <c r="G317" i="3" s="1"/>
  <c r="C317" i="3" s="1"/>
  <c r="I316" i="3"/>
  <c r="F620" i="1"/>
  <c r="G619" i="1"/>
  <c r="I619" i="1"/>
  <c r="I618" i="2"/>
  <c r="G618" i="2"/>
  <c r="F619" i="2"/>
  <c r="F622" i="7" l="1"/>
  <c r="G621" i="7"/>
  <c r="I621" i="7"/>
  <c r="F621" i="4"/>
  <c r="I621" i="4" s="1"/>
  <c r="G620" i="4"/>
  <c r="D317" i="3"/>
  <c r="E317" i="3" s="1"/>
  <c r="H317" i="3" s="1"/>
  <c r="J317" i="3"/>
  <c r="F621" i="1"/>
  <c r="G620" i="1"/>
  <c r="I620" i="1"/>
  <c r="I619" i="2"/>
  <c r="G619" i="2"/>
  <c r="F620" i="2"/>
  <c r="F623" i="7" l="1"/>
  <c r="G622" i="7"/>
  <c r="I622" i="7"/>
  <c r="F622" i="4"/>
  <c r="I622" i="4" s="1"/>
  <c r="G621" i="4"/>
  <c r="F318" i="3"/>
  <c r="G318" i="3" s="1"/>
  <c r="C318" i="3" s="1"/>
  <c r="I317" i="3"/>
  <c r="F622" i="1"/>
  <c r="G621" i="1"/>
  <c r="I621" i="1"/>
  <c r="G620" i="2"/>
  <c r="I620" i="2"/>
  <c r="F621" i="2"/>
  <c r="F624" i="7" l="1"/>
  <c r="G623" i="7"/>
  <c r="I623" i="7"/>
  <c r="F623" i="4"/>
  <c r="I623" i="4" s="1"/>
  <c r="G622" i="4"/>
  <c r="D318" i="3"/>
  <c r="E318" i="3" s="1"/>
  <c r="H318" i="3" s="1"/>
  <c r="J318" i="3"/>
  <c r="F623" i="1"/>
  <c r="G622" i="1"/>
  <c r="I622" i="1"/>
  <c r="G621" i="2"/>
  <c r="I621" i="2"/>
  <c r="F622" i="2"/>
  <c r="F625" i="7" l="1"/>
  <c r="G624" i="7"/>
  <c r="I624" i="7"/>
  <c r="F624" i="4"/>
  <c r="I624" i="4" s="1"/>
  <c r="G623" i="4"/>
  <c r="F319" i="3"/>
  <c r="G319" i="3" s="1"/>
  <c r="C319" i="3" s="1"/>
  <c r="I318" i="3"/>
  <c r="F624" i="1"/>
  <c r="G623" i="1"/>
  <c r="I623" i="1"/>
  <c r="I622" i="2"/>
  <c r="G622" i="2"/>
  <c r="F623" i="2"/>
  <c r="F626" i="7" l="1"/>
  <c r="G625" i="7"/>
  <c r="I625" i="7"/>
  <c r="F625" i="4"/>
  <c r="I625" i="4" s="1"/>
  <c r="G624" i="4"/>
  <c r="D319" i="3"/>
  <c r="E319" i="3" s="1"/>
  <c r="H319" i="3" s="1"/>
  <c r="J319" i="3"/>
  <c r="F625" i="1"/>
  <c r="G624" i="1"/>
  <c r="I624" i="1"/>
  <c r="G623" i="2"/>
  <c r="I623" i="2"/>
  <c r="F624" i="2"/>
  <c r="F627" i="7" l="1"/>
  <c r="G626" i="7"/>
  <c r="I626" i="7"/>
  <c r="F626" i="4"/>
  <c r="I626" i="4" s="1"/>
  <c r="G625" i="4"/>
  <c r="F320" i="3"/>
  <c r="G320" i="3" s="1"/>
  <c r="C320" i="3" s="1"/>
  <c r="I319" i="3"/>
  <c r="F626" i="1"/>
  <c r="G625" i="1"/>
  <c r="I625" i="1"/>
  <c r="I624" i="2"/>
  <c r="G624" i="2"/>
  <c r="F625" i="2"/>
  <c r="F628" i="7" l="1"/>
  <c r="G627" i="7"/>
  <c r="I627" i="7"/>
  <c r="F627" i="4"/>
  <c r="I627" i="4" s="1"/>
  <c r="G626" i="4"/>
  <c r="D320" i="3"/>
  <c r="E320" i="3" s="1"/>
  <c r="H320" i="3" s="1"/>
  <c r="J320" i="3"/>
  <c r="F627" i="1"/>
  <c r="G626" i="1"/>
  <c r="I626" i="1"/>
  <c r="I625" i="2"/>
  <c r="G625" i="2"/>
  <c r="F626" i="2"/>
  <c r="F629" i="7" l="1"/>
  <c r="G628" i="7"/>
  <c r="I628" i="7"/>
  <c r="F628" i="4"/>
  <c r="I628" i="4" s="1"/>
  <c r="G627" i="4"/>
  <c r="F321" i="3"/>
  <c r="G321" i="3" s="1"/>
  <c r="C321" i="3" s="1"/>
  <c r="I320" i="3"/>
  <c r="F628" i="1"/>
  <c r="G627" i="1"/>
  <c r="I627" i="1"/>
  <c r="I626" i="2"/>
  <c r="G626" i="2"/>
  <c r="F627" i="2"/>
  <c r="F630" i="7" l="1"/>
  <c r="G629" i="7"/>
  <c r="I629" i="7"/>
  <c r="F629" i="4"/>
  <c r="I629" i="4" s="1"/>
  <c r="G628" i="4"/>
  <c r="D321" i="3"/>
  <c r="E321" i="3" s="1"/>
  <c r="H321" i="3" s="1"/>
  <c r="J321" i="3"/>
  <c r="F629" i="1"/>
  <c r="G628" i="1"/>
  <c r="I628" i="1"/>
  <c r="I627" i="2"/>
  <c r="G627" i="2"/>
  <c r="F628" i="2"/>
  <c r="F631" i="7" l="1"/>
  <c r="G630" i="7"/>
  <c r="I630" i="7"/>
  <c r="F630" i="4"/>
  <c r="I630" i="4" s="1"/>
  <c r="G629" i="4"/>
  <c r="F322" i="3"/>
  <c r="G322" i="3" s="1"/>
  <c r="C322" i="3" s="1"/>
  <c r="I321" i="3"/>
  <c r="F630" i="1"/>
  <c r="G629" i="1"/>
  <c r="I629" i="1"/>
  <c r="G628" i="2"/>
  <c r="I628" i="2"/>
  <c r="F629" i="2"/>
  <c r="F632" i="7" l="1"/>
  <c r="G631" i="7"/>
  <c r="I631" i="7"/>
  <c r="F631" i="4"/>
  <c r="I631" i="4" s="1"/>
  <c r="G630" i="4"/>
  <c r="D322" i="3"/>
  <c r="E322" i="3" s="1"/>
  <c r="H322" i="3" s="1"/>
  <c r="J322" i="3"/>
  <c r="F631" i="1"/>
  <c r="G630" i="1"/>
  <c r="I630" i="1"/>
  <c r="I629" i="2"/>
  <c r="G629" i="2"/>
  <c r="F630" i="2"/>
  <c r="F633" i="7" l="1"/>
  <c r="G632" i="7"/>
  <c r="I632" i="7"/>
  <c r="F632" i="4"/>
  <c r="I632" i="4" s="1"/>
  <c r="G631" i="4"/>
  <c r="F323" i="3"/>
  <c r="G323" i="3" s="1"/>
  <c r="C323" i="3" s="1"/>
  <c r="I322" i="3"/>
  <c r="F632" i="1"/>
  <c r="G631" i="1"/>
  <c r="I631" i="1"/>
  <c r="I630" i="2"/>
  <c r="G630" i="2"/>
  <c r="F631" i="2"/>
  <c r="F634" i="7" l="1"/>
  <c r="G633" i="7"/>
  <c r="I633" i="7"/>
  <c r="F633" i="4"/>
  <c r="I633" i="4" s="1"/>
  <c r="G632" i="4"/>
  <c r="D323" i="3"/>
  <c r="E323" i="3" s="1"/>
  <c r="H323" i="3" s="1"/>
  <c r="J323" i="3"/>
  <c r="F633" i="1"/>
  <c r="G632" i="1"/>
  <c r="I632" i="1"/>
  <c r="G631" i="2"/>
  <c r="I631" i="2"/>
  <c r="F632" i="2"/>
  <c r="F635" i="7" l="1"/>
  <c r="G634" i="7"/>
  <c r="I634" i="7"/>
  <c r="F634" i="4"/>
  <c r="I634" i="4" s="1"/>
  <c r="G633" i="4"/>
  <c r="F324" i="3"/>
  <c r="G324" i="3" s="1"/>
  <c r="C324" i="3" s="1"/>
  <c r="I323" i="3"/>
  <c r="F634" i="1"/>
  <c r="G633" i="1"/>
  <c r="I633" i="1"/>
  <c r="I632" i="2"/>
  <c r="G632" i="2"/>
  <c r="F633" i="2"/>
  <c r="F636" i="7" l="1"/>
  <c r="G635" i="7"/>
  <c r="I635" i="7"/>
  <c r="F635" i="4"/>
  <c r="I635" i="4" s="1"/>
  <c r="G634" i="4"/>
  <c r="D324" i="3"/>
  <c r="E324" i="3" s="1"/>
  <c r="H324" i="3" s="1"/>
  <c r="J324" i="3"/>
  <c r="F635" i="1"/>
  <c r="G634" i="1"/>
  <c r="I634" i="1"/>
  <c r="I633" i="2"/>
  <c r="G633" i="2"/>
  <c r="F634" i="2"/>
  <c r="F637" i="7" l="1"/>
  <c r="G636" i="7"/>
  <c r="I636" i="7"/>
  <c r="F636" i="4"/>
  <c r="I636" i="4" s="1"/>
  <c r="G635" i="4"/>
  <c r="F325" i="3"/>
  <c r="G325" i="3" s="1"/>
  <c r="C325" i="3" s="1"/>
  <c r="I324" i="3"/>
  <c r="F636" i="1"/>
  <c r="G635" i="1"/>
  <c r="I635" i="1"/>
  <c r="I634" i="2"/>
  <c r="G634" i="2"/>
  <c r="F635" i="2"/>
  <c r="F638" i="7" l="1"/>
  <c r="G637" i="7"/>
  <c r="I637" i="7"/>
  <c r="F637" i="4"/>
  <c r="I637" i="4" s="1"/>
  <c r="G636" i="4"/>
  <c r="D325" i="3"/>
  <c r="E325" i="3" s="1"/>
  <c r="H325" i="3" s="1"/>
  <c r="J325" i="3"/>
  <c r="F637" i="1"/>
  <c r="G636" i="1"/>
  <c r="I636" i="1"/>
  <c r="G635" i="2"/>
  <c r="I635" i="2"/>
  <c r="F636" i="2"/>
  <c r="F639" i="7" l="1"/>
  <c r="G638" i="7"/>
  <c r="I638" i="7"/>
  <c r="F638" i="4"/>
  <c r="I638" i="4" s="1"/>
  <c r="G637" i="4"/>
  <c r="F326" i="3"/>
  <c r="G326" i="3" s="1"/>
  <c r="C326" i="3" s="1"/>
  <c r="I325" i="3"/>
  <c r="F638" i="1"/>
  <c r="G637" i="1"/>
  <c r="I637" i="1"/>
  <c r="G636" i="2"/>
  <c r="I636" i="2"/>
  <c r="F637" i="2"/>
  <c r="F640" i="7" l="1"/>
  <c r="G639" i="7"/>
  <c r="I639" i="7"/>
  <c r="F639" i="4"/>
  <c r="I639" i="4" s="1"/>
  <c r="G638" i="4"/>
  <c r="D326" i="3"/>
  <c r="E326" i="3" s="1"/>
  <c r="H326" i="3" s="1"/>
  <c r="J326" i="3"/>
  <c r="F639" i="1"/>
  <c r="G638" i="1"/>
  <c r="I638" i="1"/>
  <c r="I637" i="2"/>
  <c r="G637" i="2"/>
  <c r="F638" i="2"/>
  <c r="F641" i="7" l="1"/>
  <c r="G640" i="7"/>
  <c r="I640" i="7"/>
  <c r="F640" i="4"/>
  <c r="I640" i="4" s="1"/>
  <c r="G639" i="4"/>
  <c r="F327" i="3"/>
  <c r="G327" i="3" s="1"/>
  <c r="C327" i="3" s="1"/>
  <c r="I326" i="3"/>
  <c r="F640" i="1"/>
  <c r="G639" i="1"/>
  <c r="I639" i="1"/>
  <c r="I638" i="2"/>
  <c r="G638" i="2"/>
  <c r="F639" i="2"/>
  <c r="F642" i="7" l="1"/>
  <c r="G641" i="7"/>
  <c r="I641" i="7"/>
  <c r="F641" i="4"/>
  <c r="I641" i="4" s="1"/>
  <c r="G640" i="4"/>
  <c r="D327" i="3"/>
  <c r="E327" i="3" s="1"/>
  <c r="H327" i="3" s="1"/>
  <c r="J327" i="3"/>
  <c r="F641" i="1"/>
  <c r="G640" i="1"/>
  <c r="I640" i="1"/>
  <c r="G639" i="2"/>
  <c r="I639" i="2"/>
  <c r="F640" i="2"/>
  <c r="F643" i="7" l="1"/>
  <c r="G642" i="7"/>
  <c r="I642" i="7"/>
  <c r="F642" i="4"/>
  <c r="I642" i="4" s="1"/>
  <c r="G641" i="4"/>
  <c r="F328" i="3"/>
  <c r="G328" i="3" s="1"/>
  <c r="C328" i="3" s="1"/>
  <c r="I327" i="3"/>
  <c r="F642" i="1"/>
  <c r="G641" i="1"/>
  <c r="I641" i="1"/>
  <c r="I640" i="2"/>
  <c r="G640" i="2"/>
  <c r="F641" i="2"/>
  <c r="F644" i="7" l="1"/>
  <c r="G643" i="7"/>
  <c r="I643" i="7"/>
  <c r="F643" i="4"/>
  <c r="I643" i="4" s="1"/>
  <c r="G642" i="4"/>
  <c r="D328" i="3"/>
  <c r="E328" i="3" s="1"/>
  <c r="H328" i="3" s="1"/>
  <c r="J328" i="3"/>
  <c r="F643" i="1"/>
  <c r="G642" i="1"/>
  <c r="I642" i="1"/>
  <c r="I641" i="2"/>
  <c r="G641" i="2"/>
  <c r="F642" i="2"/>
  <c r="F645" i="7" l="1"/>
  <c r="G644" i="7"/>
  <c r="I644" i="7"/>
  <c r="F644" i="4"/>
  <c r="I644" i="4" s="1"/>
  <c r="G643" i="4"/>
  <c r="F329" i="3"/>
  <c r="G329" i="3" s="1"/>
  <c r="C329" i="3" s="1"/>
  <c r="I328" i="3"/>
  <c r="F644" i="1"/>
  <c r="G643" i="1"/>
  <c r="I643" i="1"/>
  <c r="I642" i="2"/>
  <c r="G642" i="2"/>
  <c r="F643" i="2"/>
  <c r="F646" i="7" l="1"/>
  <c r="G645" i="7"/>
  <c r="I645" i="7"/>
  <c r="F645" i="4"/>
  <c r="I645" i="4" s="1"/>
  <c r="G644" i="4"/>
  <c r="D329" i="3"/>
  <c r="E329" i="3" s="1"/>
  <c r="J329" i="3"/>
  <c r="F645" i="1"/>
  <c r="G644" i="1"/>
  <c r="I644" i="1"/>
  <c r="I643" i="2"/>
  <c r="G643" i="2"/>
  <c r="F644" i="2"/>
  <c r="F647" i="7" l="1"/>
  <c r="G646" i="7"/>
  <c r="I646" i="7"/>
  <c r="F646" i="4"/>
  <c r="I646" i="4" s="1"/>
  <c r="G645" i="4"/>
  <c r="F330" i="3"/>
  <c r="G330" i="3" s="1"/>
  <c r="C330" i="3" s="1"/>
  <c r="I329" i="3"/>
  <c r="H329" i="3"/>
  <c r="F646" i="1"/>
  <c r="G645" i="1"/>
  <c r="I645" i="1"/>
  <c r="G644" i="2"/>
  <c r="I644" i="2"/>
  <c r="F645" i="2"/>
  <c r="F648" i="7" l="1"/>
  <c r="G647" i="7"/>
  <c r="I647" i="7"/>
  <c r="F647" i="4"/>
  <c r="I647" i="4" s="1"/>
  <c r="G646" i="4"/>
  <c r="D330" i="3"/>
  <c r="E330" i="3" s="1"/>
  <c r="H330" i="3" s="1"/>
  <c r="J330" i="3"/>
  <c r="F647" i="1"/>
  <c r="G646" i="1"/>
  <c r="I646" i="1"/>
  <c r="G645" i="2"/>
  <c r="I645" i="2"/>
  <c r="F646" i="2"/>
  <c r="F649" i="7" l="1"/>
  <c r="G648" i="7"/>
  <c r="I648" i="7"/>
  <c r="F648" i="4"/>
  <c r="I648" i="4" s="1"/>
  <c r="G647" i="4"/>
  <c r="F331" i="3"/>
  <c r="G331" i="3" s="1"/>
  <c r="C331" i="3" s="1"/>
  <c r="I330" i="3"/>
  <c r="F648" i="1"/>
  <c r="G647" i="1"/>
  <c r="I647" i="1"/>
  <c r="I646" i="2"/>
  <c r="G646" i="2"/>
  <c r="F647" i="2"/>
  <c r="F650" i="7" l="1"/>
  <c r="G649" i="7"/>
  <c r="I649" i="7"/>
  <c r="F649" i="4"/>
  <c r="I649" i="4" s="1"/>
  <c r="G648" i="4"/>
  <c r="D331" i="3"/>
  <c r="E331" i="3" s="1"/>
  <c r="H331" i="3" s="1"/>
  <c r="J331" i="3"/>
  <c r="F649" i="1"/>
  <c r="G648" i="1"/>
  <c r="I648" i="1"/>
  <c r="I647" i="2"/>
  <c r="G647" i="2"/>
  <c r="F648" i="2"/>
  <c r="F651" i="7" l="1"/>
  <c r="G650" i="7"/>
  <c r="I650" i="7"/>
  <c r="F650" i="4"/>
  <c r="I650" i="4" s="1"/>
  <c r="G649" i="4"/>
  <c r="F332" i="3"/>
  <c r="G332" i="3" s="1"/>
  <c r="C332" i="3" s="1"/>
  <c r="I331" i="3"/>
  <c r="F650" i="1"/>
  <c r="G649" i="1"/>
  <c r="I649" i="1"/>
  <c r="G648" i="2"/>
  <c r="I648" i="2"/>
  <c r="F649" i="2"/>
  <c r="F652" i="7" l="1"/>
  <c r="G651" i="7"/>
  <c r="I651" i="7"/>
  <c r="F651" i="4"/>
  <c r="I651" i="4" s="1"/>
  <c r="G650" i="4"/>
  <c r="D332" i="3"/>
  <c r="E332" i="3" s="1"/>
  <c r="H332" i="3" s="1"/>
  <c r="J332" i="3"/>
  <c r="F651" i="1"/>
  <c r="G650" i="1"/>
  <c r="I650" i="1"/>
  <c r="G649" i="2"/>
  <c r="I649" i="2"/>
  <c r="F650" i="2"/>
  <c r="F653" i="7" l="1"/>
  <c r="G652" i="7"/>
  <c r="I652" i="7"/>
  <c r="F652" i="4"/>
  <c r="I652" i="4" s="1"/>
  <c r="G651" i="4"/>
  <c r="F333" i="3"/>
  <c r="G333" i="3" s="1"/>
  <c r="C333" i="3" s="1"/>
  <c r="I332" i="3"/>
  <c r="F652" i="1"/>
  <c r="G651" i="1"/>
  <c r="I651" i="1"/>
  <c r="I650" i="2"/>
  <c r="G650" i="2"/>
  <c r="F651" i="2"/>
  <c r="F654" i="7" l="1"/>
  <c r="G653" i="7"/>
  <c r="I653" i="7"/>
  <c r="F653" i="4"/>
  <c r="I653" i="4" s="1"/>
  <c r="G652" i="4"/>
  <c r="D333" i="3"/>
  <c r="E333" i="3" s="1"/>
  <c r="H333" i="3" s="1"/>
  <c r="J333" i="3"/>
  <c r="F653" i="1"/>
  <c r="G652" i="1"/>
  <c r="I652" i="1"/>
  <c r="I651" i="2"/>
  <c r="G651" i="2"/>
  <c r="F652" i="2"/>
  <c r="F655" i="7" l="1"/>
  <c r="G654" i="7"/>
  <c r="I654" i="7"/>
  <c r="F654" i="4"/>
  <c r="I654" i="4" s="1"/>
  <c r="G653" i="4"/>
  <c r="F334" i="3"/>
  <c r="G334" i="3" s="1"/>
  <c r="C334" i="3" s="1"/>
  <c r="I333" i="3"/>
  <c r="F654" i="1"/>
  <c r="G653" i="1"/>
  <c r="I653" i="1"/>
  <c r="G652" i="2"/>
  <c r="I652" i="2"/>
  <c r="F653" i="2"/>
  <c r="F656" i="7" l="1"/>
  <c r="G655" i="7"/>
  <c r="I655" i="7"/>
  <c r="F655" i="4"/>
  <c r="I655" i="4" s="1"/>
  <c r="G654" i="4"/>
  <c r="D334" i="3"/>
  <c r="E334" i="3" s="1"/>
  <c r="H334" i="3" s="1"/>
  <c r="J334" i="3"/>
  <c r="F655" i="1"/>
  <c r="G654" i="1"/>
  <c r="I654" i="1"/>
  <c r="G653" i="2"/>
  <c r="I653" i="2"/>
  <c r="F654" i="2"/>
  <c r="F657" i="7" l="1"/>
  <c r="G656" i="7"/>
  <c r="I656" i="7"/>
  <c r="F656" i="4"/>
  <c r="I656" i="4" s="1"/>
  <c r="G655" i="4"/>
  <c r="F335" i="3"/>
  <c r="G335" i="3" s="1"/>
  <c r="C335" i="3" s="1"/>
  <c r="I334" i="3"/>
  <c r="F656" i="1"/>
  <c r="G655" i="1"/>
  <c r="I655" i="1"/>
  <c r="I654" i="2"/>
  <c r="G654" i="2"/>
  <c r="F655" i="2"/>
  <c r="F658" i="7" l="1"/>
  <c r="G657" i="7"/>
  <c r="I657" i="7"/>
  <c r="F657" i="4"/>
  <c r="I657" i="4" s="1"/>
  <c r="G656" i="4"/>
  <c r="D335" i="3"/>
  <c r="E335" i="3" s="1"/>
  <c r="H335" i="3" s="1"/>
  <c r="J335" i="3"/>
  <c r="F657" i="1"/>
  <c r="G656" i="1"/>
  <c r="I656" i="1"/>
  <c r="I655" i="2"/>
  <c r="G655" i="2"/>
  <c r="F656" i="2"/>
  <c r="F659" i="7" l="1"/>
  <c r="G658" i="7"/>
  <c r="I658" i="7"/>
  <c r="F658" i="4"/>
  <c r="I658" i="4" s="1"/>
  <c r="G657" i="4"/>
  <c r="F336" i="3"/>
  <c r="G336" i="3" s="1"/>
  <c r="C336" i="3" s="1"/>
  <c r="I335" i="3"/>
  <c r="F658" i="1"/>
  <c r="G657" i="1"/>
  <c r="I657" i="1"/>
  <c r="G656" i="2"/>
  <c r="I656" i="2"/>
  <c r="F657" i="2"/>
  <c r="F660" i="7" l="1"/>
  <c r="G659" i="7"/>
  <c r="I659" i="7"/>
  <c r="F659" i="4"/>
  <c r="I659" i="4" s="1"/>
  <c r="G658" i="4"/>
  <c r="D336" i="3"/>
  <c r="E336" i="3" s="1"/>
  <c r="H336" i="3" s="1"/>
  <c r="J336" i="3"/>
  <c r="F659" i="1"/>
  <c r="G658" i="1"/>
  <c r="I658" i="1"/>
  <c r="G657" i="2"/>
  <c r="I657" i="2"/>
  <c r="F658" i="2"/>
  <c r="F661" i="7" l="1"/>
  <c r="G660" i="7"/>
  <c r="I660" i="7"/>
  <c r="F660" i="4"/>
  <c r="I660" i="4" s="1"/>
  <c r="G659" i="4"/>
  <c r="F337" i="3"/>
  <c r="G337" i="3" s="1"/>
  <c r="C337" i="3" s="1"/>
  <c r="I336" i="3"/>
  <c r="F660" i="1"/>
  <c r="G659" i="1"/>
  <c r="I659" i="1"/>
  <c r="I658" i="2"/>
  <c r="G658" i="2"/>
  <c r="F659" i="2"/>
  <c r="F662" i="7" l="1"/>
  <c r="G661" i="7"/>
  <c r="I661" i="7"/>
  <c r="F661" i="4"/>
  <c r="I661" i="4" s="1"/>
  <c r="G660" i="4"/>
  <c r="D337" i="3"/>
  <c r="E337" i="3" s="1"/>
  <c r="H337" i="3" s="1"/>
  <c r="J337" i="3"/>
  <c r="F661" i="1"/>
  <c r="G660" i="1"/>
  <c r="I660" i="1"/>
  <c r="I659" i="2"/>
  <c r="G659" i="2"/>
  <c r="F660" i="2"/>
  <c r="F663" i="7" l="1"/>
  <c r="G662" i="7"/>
  <c r="I662" i="7"/>
  <c r="F662" i="4"/>
  <c r="I662" i="4" s="1"/>
  <c r="G661" i="4"/>
  <c r="F338" i="3"/>
  <c r="G338" i="3" s="1"/>
  <c r="C338" i="3" s="1"/>
  <c r="I337" i="3"/>
  <c r="F662" i="1"/>
  <c r="G661" i="1"/>
  <c r="I661" i="1"/>
  <c r="G660" i="2"/>
  <c r="I660" i="2"/>
  <c r="F661" i="2"/>
  <c r="F664" i="7" l="1"/>
  <c r="G663" i="7"/>
  <c r="I663" i="7"/>
  <c r="F663" i="4"/>
  <c r="I663" i="4" s="1"/>
  <c r="G662" i="4"/>
  <c r="D338" i="3"/>
  <c r="E338" i="3" s="1"/>
  <c r="H338" i="3" s="1"/>
  <c r="J338" i="3"/>
  <c r="F663" i="1"/>
  <c r="G662" i="1"/>
  <c r="I662" i="1"/>
  <c r="G661" i="2"/>
  <c r="F662" i="2"/>
  <c r="I661" i="2"/>
  <c r="F665" i="7" l="1"/>
  <c r="G664" i="7"/>
  <c r="I664" i="7"/>
  <c r="F664" i="4"/>
  <c r="I664" i="4" s="1"/>
  <c r="G663" i="4"/>
  <c r="F339" i="3"/>
  <c r="G339" i="3" s="1"/>
  <c r="C339" i="3" s="1"/>
  <c r="I338" i="3"/>
  <c r="F664" i="1"/>
  <c r="G663" i="1"/>
  <c r="I663" i="1"/>
  <c r="I662" i="2"/>
  <c r="G662" i="2"/>
  <c r="F663" i="2"/>
  <c r="F666" i="7" l="1"/>
  <c r="G665" i="7"/>
  <c r="I665" i="7"/>
  <c r="F665" i="4"/>
  <c r="I665" i="4" s="1"/>
  <c r="G664" i="4"/>
  <c r="D339" i="3"/>
  <c r="E339" i="3" s="1"/>
  <c r="H339" i="3" s="1"/>
  <c r="J339" i="3"/>
  <c r="F665" i="1"/>
  <c r="G664" i="1"/>
  <c r="I664" i="1"/>
  <c r="I663" i="2"/>
  <c r="G663" i="2"/>
  <c r="F664" i="2"/>
  <c r="F667" i="7" l="1"/>
  <c r="G666" i="7"/>
  <c r="I666" i="7"/>
  <c r="F666" i="4"/>
  <c r="I666" i="4" s="1"/>
  <c r="G665" i="4"/>
  <c r="F340" i="3"/>
  <c r="G340" i="3" s="1"/>
  <c r="C340" i="3" s="1"/>
  <c r="I339" i="3"/>
  <c r="F666" i="1"/>
  <c r="G665" i="1"/>
  <c r="I665" i="1"/>
  <c r="G664" i="2"/>
  <c r="I664" i="2"/>
  <c r="F665" i="2"/>
  <c r="F668" i="7" l="1"/>
  <c r="G667" i="7"/>
  <c r="I667" i="7"/>
  <c r="F667" i="4"/>
  <c r="I667" i="4" s="1"/>
  <c r="G666" i="4"/>
  <c r="D340" i="3"/>
  <c r="E340" i="3" s="1"/>
  <c r="H340" i="3" s="1"/>
  <c r="J340" i="3"/>
  <c r="F667" i="1"/>
  <c r="G666" i="1"/>
  <c r="I666" i="1"/>
  <c r="G665" i="2"/>
  <c r="I665" i="2"/>
  <c r="F666" i="2"/>
  <c r="F669" i="7" l="1"/>
  <c r="G668" i="7"/>
  <c r="I668" i="7"/>
  <c r="F668" i="4"/>
  <c r="I668" i="4" s="1"/>
  <c r="G667" i="4"/>
  <c r="F341" i="3"/>
  <c r="G341" i="3" s="1"/>
  <c r="C341" i="3" s="1"/>
  <c r="I340" i="3"/>
  <c r="F668" i="1"/>
  <c r="G667" i="1"/>
  <c r="I667" i="1"/>
  <c r="I666" i="2"/>
  <c r="G666" i="2"/>
  <c r="F667" i="2"/>
  <c r="F670" i="7" l="1"/>
  <c r="G669" i="7"/>
  <c r="I669" i="7"/>
  <c r="F669" i="4"/>
  <c r="I669" i="4" s="1"/>
  <c r="G668" i="4"/>
  <c r="D341" i="3"/>
  <c r="E341" i="3" s="1"/>
  <c r="H341" i="3" s="1"/>
  <c r="J341" i="3"/>
  <c r="F669" i="1"/>
  <c r="G668" i="1"/>
  <c r="I668" i="1"/>
  <c r="I667" i="2"/>
  <c r="G667" i="2"/>
  <c r="F668" i="2"/>
  <c r="F671" i="7" l="1"/>
  <c r="G670" i="7"/>
  <c r="I670" i="7"/>
  <c r="F670" i="4"/>
  <c r="I670" i="4" s="1"/>
  <c r="G669" i="4"/>
  <c r="F342" i="3"/>
  <c r="G342" i="3" s="1"/>
  <c r="C342" i="3" s="1"/>
  <c r="I341" i="3"/>
  <c r="F670" i="1"/>
  <c r="G669" i="1"/>
  <c r="I669" i="1"/>
  <c r="G668" i="2"/>
  <c r="I668" i="2"/>
  <c r="F669" i="2"/>
  <c r="F672" i="7" l="1"/>
  <c r="G671" i="7"/>
  <c r="I671" i="7"/>
  <c r="F671" i="4"/>
  <c r="I671" i="4" s="1"/>
  <c r="G670" i="4"/>
  <c r="D342" i="3"/>
  <c r="E342" i="3" s="1"/>
  <c r="H342" i="3" s="1"/>
  <c r="J342" i="3"/>
  <c r="F671" i="1"/>
  <c r="G670" i="1"/>
  <c r="I670" i="1"/>
  <c r="G669" i="2"/>
  <c r="I669" i="2"/>
  <c r="F670" i="2"/>
  <c r="F673" i="7" l="1"/>
  <c r="G672" i="7"/>
  <c r="I672" i="7"/>
  <c r="F672" i="4"/>
  <c r="I672" i="4" s="1"/>
  <c r="G671" i="4"/>
  <c r="F343" i="3"/>
  <c r="G343" i="3" s="1"/>
  <c r="C343" i="3" s="1"/>
  <c r="I342" i="3"/>
  <c r="F672" i="1"/>
  <c r="G671" i="1"/>
  <c r="I671" i="1"/>
  <c r="I670" i="2"/>
  <c r="G670" i="2"/>
  <c r="F671" i="2"/>
  <c r="F674" i="7" l="1"/>
  <c r="G673" i="7"/>
  <c r="I673" i="7"/>
  <c r="F673" i="4"/>
  <c r="I673" i="4" s="1"/>
  <c r="G672" i="4"/>
  <c r="D343" i="3"/>
  <c r="E343" i="3" s="1"/>
  <c r="H343" i="3" s="1"/>
  <c r="J343" i="3"/>
  <c r="F673" i="1"/>
  <c r="G672" i="1"/>
  <c r="I672" i="1"/>
  <c r="I671" i="2"/>
  <c r="G671" i="2"/>
  <c r="F672" i="2"/>
  <c r="F675" i="7" l="1"/>
  <c r="G674" i="7"/>
  <c r="I674" i="7"/>
  <c r="F674" i="4"/>
  <c r="I674" i="4" s="1"/>
  <c r="G673" i="4"/>
  <c r="F344" i="3"/>
  <c r="G344" i="3" s="1"/>
  <c r="C344" i="3" s="1"/>
  <c r="I343" i="3"/>
  <c r="F674" i="1"/>
  <c r="G673" i="1"/>
  <c r="I673" i="1"/>
  <c r="G672" i="2"/>
  <c r="I672" i="2"/>
  <c r="F673" i="2"/>
  <c r="F676" i="7" l="1"/>
  <c r="G675" i="7"/>
  <c r="I675" i="7"/>
  <c r="F675" i="4"/>
  <c r="I675" i="4" s="1"/>
  <c r="G674" i="4"/>
  <c r="D344" i="3"/>
  <c r="E344" i="3" s="1"/>
  <c r="H344" i="3" s="1"/>
  <c r="J344" i="3"/>
  <c r="F675" i="1"/>
  <c r="G674" i="1"/>
  <c r="I674" i="1"/>
  <c r="G673" i="2"/>
  <c r="I673" i="2"/>
  <c r="F674" i="2"/>
  <c r="F677" i="7" l="1"/>
  <c r="G676" i="7"/>
  <c r="I676" i="7"/>
  <c r="F676" i="4"/>
  <c r="I676" i="4" s="1"/>
  <c r="G675" i="4"/>
  <c r="F345" i="3"/>
  <c r="G345" i="3" s="1"/>
  <c r="C345" i="3" s="1"/>
  <c r="I344" i="3"/>
  <c r="F676" i="1"/>
  <c r="G675" i="1"/>
  <c r="I675" i="1"/>
  <c r="I674" i="2"/>
  <c r="G674" i="2"/>
  <c r="F675" i="2"/>
  <c r="F678" i="7" l="1"/>
  <c r="G677" i="7"/>
  <c r="I677" i="7"/>
  <c r="F677" i="4"/>
  <c r="I677" i="4" s="1"/>
  <c r="G676" i="4"/>
  <c r="D345" i="3"/>
  <c r="E345" i="3" s="1"/>
  <c r="H345" i="3" s="1"/>
  <c r="J345" i="3"/>
  <c r="F677" i="1"/>
  <c r="G676" i="1"/>
  <c r="I676" i="1"/>
  <c r="I675" i="2"/>
  <c r="G675" i="2"/>
  <c r="F676" i="2"/>
  <c r="F679" i="7" l="1"/>
  <c r="G678" i="7"/>
  <c r="I678" i="7"/>
  <c r="F678" i="4"/>
  <c r="I678" i="4" s="1"/>
  <c r="G677" i="4"/>
  <c r="F346" i="3"/>
  <c r="G346" i="3" s="1"/>
  <c r="C346" i="3" s="1"/>
  <c r="I345" i="3"/>
  <c r="F678" i="1"/>
  <c r="G677" i="1"/>
  <c r="I677" i="1"/>
  <c r="G676" i="2"/>
  <c r="I676" i="2"/>
  <c r="F677" i="2"/>
  <c r="F680" i="7" l="1"/>
  <c r="G679" i="7"/>
  <c r="I679" i="7"/>
  <c r="F679" i="4"/>
  <c r="I679" i="4" s="1"/>
  <c r="G678" i="4"/>
  <c r="D346" i="3"/>
  <c r="E346" i="3" s="1"/>
  <c r="H346" i="3" s="1"/>
  <c r="J346" i="3"/>
  <c r="F679" i="1"/>
  <c r="G678" i="1"/>
  <c r="I678" i="1"/>
  <c r="G677" i="2"/>
  <c r="I677" i="2"/>
  <c r="F678" i="2"/>
  <c r="F681" i="7" l="1"/>
  <c r="G680" i="7"/>
  <c r="I680" i="7"/>
  <c r="F680" i="4"/>
  <c r="I680" i="4" s="1"/>
  <c r="G679" i="4"/>
  <c r="F347" i="3"/>
  <c r="G347" i="3" s="1"/>
  <c r="C347" i="3" s="1"/>
  <c r="I346" i="3"/>
  <c r="F680" i="1"/>
  <c r="G679" i="1"/>
  <c r="I679" i="1"/>
  <c r="I678" i="2"/>
  <c r="G678" i="2"/>
  <c r="F679" i="2"/>
  <c r="F682" i="7" l="1"/>
  <c r="G681" i="7"/>
  <c r="I681" i="7"/>
  <c r="F681" i="4"/>
  <c r="I681" i="4" s="1"/>
  <c r="G680" i="4"/>
  <c r="D347" i="3"/>
  <c r="E347" i="3" s="1"/>
  <c r="H347" i="3" s="1"/>
  <c r="J347" i="3"/>
  <c r="F681" i="1"/>
  <c r="G680" i="1"/>
  <c r="I680" i="1"/>
  <c r="I679" i="2"/>
  <c r="G679" i="2"/>
  <c r="F680" i="2"/>
  <c r="F683" i="7" l="1"/>
  <c r="G682" i="7"/>
  <c r="I682" i="7"/>
  <c r="F682" i="4"/>
  <c r="I682" i="4" s="1"/>
  <c r="G681" i="4"/>
  <c r="F348" i="3"/>
  <c r="G348" i="3" s="1"/>
  <c r="C348" i="3" s="1"/>
  <c r="I347" i="3"/>
  <c r="F682" i="1"/>
  <c r="G681" i="1"/>
  <c r="I681" i="1"/>
  <c r="G680" i="2"/>
  <c r="I680" i="2"/>
  <c r="F681" i="2"/>
  <c r="F684" i="7" l="1"/>
  <c r="G683" i="7"/>
  <c r="I683" i="7"/>
  <c r="F683" i="4"/>
  <c r="I683" i="4" s="1"/>
  <c r="G682" i="4"/>
  <c r="D348" i="3"/>
  <c r="E348" i="3" s="1"/>
  <c r="H348" i="3" s="1"/>
  <c r="J348" i="3"/>
  <c r="F683" i="1"/>
  <c r="G682" i="1"/>
  <c r="I682" i="1"/>
  <c r="G681" i="2"/>
  <c r="I681" i="2"/>
  <c r="F682" i="2"/>
  <c r="F685" i="7" l="1"/>
  <c r="G684" i="7"/>
  <c r="I684" i="7"/>
  <c r="F684" i="4"/>
  <c r="I684" i="4" s="1"/>
  <c r="G683" i="4"/>
  <c r="F349" i="3"/>
  <c r="G349" i="3" s="1"/>
  <c r="C349" i="3" s="1"/>
  <c r="I348" i="3"/>
  <c r="F684" i="1"/>
  <c r="G683" i="1"/>
  <c r="I683" i="1"/>
  <c r="I682" i="2"/>
  <c r="G682" i="2"/>
  <c r="F683" i="2"/>
  <c r="F686" i="7" l="1"/>
  <c r="G685" i="7"/>
  <c r="I685" i="7"/>
  <c r="F685" i="4"/>
  <c r="I685" i="4" s="1"/>
  <c r="G684" i="4"/>
  <c r="D349" i="3"/>
  <c r="E349" i="3" s="1"/>
  <c r="H349" i="3" s="1"/>
  <c r="J349" i="3"/>
  <c r="F685" i="1"/>
  <c r="G684" i="1"/>
  <c r="I684" i="1"/>
  <c r="I683" i="2"/>
  <c r="G683" i="2"/>
  <c r="F684" i="2"/>
  <c r="F687" i="7" l="1"/>
  <c r="G686" i="7"/>
  <c r="I686" i="7"/>
  <c r="F686" i="4"/>
  <c r="I686" i="4" s="1"/>
  <c r="G685" i="4"/>
  <c r="F350" i="3"/>
  <c r="G350" i="3" s="1"/>
  <c r="C350" i="3" s="1"/>
  <c r="I349" i="3"/>
  <c r="F686" i="1"/>
  <c r="G685" i="1"/>
  <c r="I685" i="1"/>
  <c r="G684" i="2"/>
  <c r="I684" i="2"/>
  <c r="F685" i="2"/>
  <c r="F688" i="7" l="1"/>
  <c r="G687" i="7"/>
  <c r="I687" i="7"/>
  <c r="F687" i="4"/>
  <c r="I687" i="4" s="1"/>
  <c r="G686" i="4"/>
  <c r="D350" i="3"/>
  <c r="E350" i="3" s="1"/>
  <c r="H350" i="3" s="1"/>
  <c r="J350" i="3"/>
  <c r="F687" i="1"/>
  <c r="G686" i="1"/>
  <c r="I686" i="1"/>
  <c r="G685" i="2"/>
  <c r="I685" i="2"/>
  <c r="F686" i="2"/>
  <c r="F689" i="7" l="1"/>
  <c r="G688" i="7"/>
  <c r="I688" i="7"/>
  <c r="F688" i="4"/>
  <c r="I688" i="4" s="1"/>
  <c r="G687" i="4"/>
  <c r="F351" i="3"/>
  <c r="G351" i="3" s="1"/>
  <c r="C351" i="3" s="1"/>
  <c r="I350" i="3"/>
  <c r="F688" i="1"/>
  <c r="G687" i="1"/>
  <c r="I687" i="1"/>
  <c r="I686" i="2"/>
  <c r="G686" i="2"/>
  <c r="F687" i="2"/>
  <c r="F690" i="7" l="1"/>
  <c r="G689" i="7"/>
  <c r="I689" i="7"/>
  <c r="F689" i="4"/>
  <c r="I689" i="4" s="1"/>
  <c r="G688" i="4"/>
  <c r="D351" i="3"/>
  <c r="E351" i="3" s="1"/>
  <c r="H351" i="3" s="1"/>
  <c r="J351" i="3"/>
  <c r="F689" i="1"/>
  <c r="G688" i="1"/>
  <c r="I688" i="1"/>
  <c r="I687" i="2"/>
  <c r="G687" i="2"/>
  <c r="F688" i="2"/>
  <c r="F691" i="7" l="1"/>
  <c r="G690" i="7"/>
  <c r="I690" i="7"/>
  <c r="F690" i="4"/>
  <c r="I690" i="4" s="1"/>
  <c r="G689" i="4"/>
  <c r="F352" i="3"/>
  <c r="G352" i="3" s="1"/>
  <c r="C352" i="3" s="1"/>
  <c r="I351" i="3"/>
  <c r="F690" i="1"/>
  <c r="G689" i="1"/>
  <c r="I689" i="1"/>
  <c r="G688" i="2"/>
  <c r="I688" i="2"/>
  <c r="F689" i="2"/>
  <c r="F692" i="7" l="1"/>
  <c r="G691" i="7"/>
  <c r="I691" i="7"/>
  <c r="F691" i="4"/>
  <c r="I691" i="4" s="1"/>
  <c r="G690" i="4"/>
  <c r="D352" i="3"/>
  <c r="E352" i="3" s="1"/>
  <c r="H352" i="3" s="1"/>
  <c r="J352" i="3"/>
  <c r="F691" i="1"/>
  <c r="G690" i="1"/>
  <c r="I690" i="1"/>
  <c r="G689" i="2"/>
  <c r="I689" i="2"/>
  <c r="F690" i="2"/>
  <c r="F693" i="7" l="1"/>
  <c r="G692" i="7"/>
  <c r="I692" i="7"/>
  <c r="F692" i="4"/>
  <c r="I692" i="4" s="1"/>
  <c r="G691" i="4"/>
  <c r="F353" i="3"/>
  <c r="G353" i="3" s="1"/>
  <c r="C353" i="3" s="1"/>
  <c r="I352" i="3"/>
  <c r="F692" i="1"/>
  <c r="G691" i="1"/>
  <c r="I691" i="1"/>
  <c r="I690" i="2"/>
  <c r="G690" i="2"/>
  <c r="F691" i="2"/>
  <c r="F694" i="7" l="1"/>
  <c r="G693" i="7"/>
  <c r="I693" i="7"/>
  <c r="F693" i="4"/>
  <c r="I693" i="4" s="1"/>
  <c r="G692" i="4"/>
  <c r="D353" i="3"/>
  <c r="E353" i="3" s="1"/>
  <c r="H353" i="3" s="1"/>
  <c r="J353" i="3"/>
  <c r="F693" i="1"/>
  <c r="G692" i="1"/>
  <c r="I692" i="1"/>
  <c r="I691" i="2"/>
  <c r="G691" i="2"/>
  <c r="F692" i="2"/>
  <c r="F695" i="7" l="1"/>
  <c r="G694" i="7"/>
  <c r="I694" i="7"/>
  <c r="F694" i="4"/>
  <c r="I694" i="4" s="1"/>
  <c r="G693" i="4"/>
  <c r="F354" i="3"/>
  <c r="G354" i="3" s="1"/>
  <c r="C354" i="3" s="1"/>
  <c r="I353" i="3"/>
  <c r="F694" i="1"/>
  <c r="G693" i="1"/>
  <c r="I693" i="1"/>
  <c r="G692" i="2"/>
  <c r="I692" i="2"/>
  <c r="F693" i="2"/>
  <c r="F696" i="7" l="1"/>
  <c r="G695" i="7"/>
  <c r="I695" i="7"/>
  <c r="F695" i="4"/>
  <c r="I695" i="4" s="1"/>
  <c r="G694" i="4"/>
  <c r="D354" i="3"/>
  <c r="E354" i="3" s="1"/>
  <c r="H354" i="3" s="1"/>
  <c r="J354" i="3"/>
  <c r="F695" i="1"/>
  <c r="G694" i="1"/>
  <c r="I694" i="1"/>
  <c r="G693" i="2"/>
  <c r="I693" i="2"/>
  <c r="F694" i="2"/>
  <c r="F697" i="7" l="1"/>
  <c r="G696" i="7"/>
  <c r="I696" i="7"/>
  <c r="F696" i="4"/>
  <c r="I696" i="4" s="1"/>
  <c r="G695" i="4"/>
  <c r="F355" i="3"/>
  <c r="G355" i="3" s="1"/>
  <c r="C355" i="3" s="1"/>
  <c r="I354" i="3"/>
  <c r="F696" i="1"/>
  <c r="G695" i="1"/>
  <c r="I695" i="1"/>
  <c r="I694" i="2"/>
  <c r="G694" i="2"/>
  <c r="F695" i="2"/>
  <c r="F698" i="7" l="1"/>
  <c r="G697" i="7"/>
  <c r="I697" i="7"/>
  <c r="F697" i="4"/>
  <c r="I697" i="4" s="1"/>
  <c r="G696" i="4"/>
  <c r="D355" i="3"/>
  <c r="E355" i="3" s="1"/>
  <c r="H355" i="3" s="1"/>
  <c r="J355" i="3"/>
  <c r="F697" i="1"/>
  <c r="G696" i="1"/>
  <c r="I696" i="1"/>
  <c r="I695" i="2"/>
  <c r="G695" i="2"/>
  <c r="F696" i="2"/>
  <c r="F699" i="7" l="1"/>
  <c r="G698" i="7"/>
  <c r="I698" i="7"/>
  <c r="F698" i="4"/>
  <c r="I698" i="4" s="1"/>
  <c r="G697" i="4"/>
  <c r="F356" i="3"/>
  <c r="G356" i="3" s="1"/>
  <c r="C356" i="3" s="1"/>
  <c r="I355" i="3"/>
  <c r="F698" i="1"/>
  <c r="G697" i="1"/>
  <c r="I697" i="1"/>
  <c r="G696" i="2"/>
  <c r="I696" i="2"/>
  <c r="F697" i="2"/>
  <c r="F700" i="7" l="1"/>
  <c r="G699" i="7"/>
  <c r="I699" i="7"/>
  <c r="F699" i="4"/>
  <c r="I699" i="4" s="1"/>
  <c r="G698" i="4"/>
  <c r="D356" i="3"/>
  <c r="E356" i="3" s="1"/>
  <c r="H356" i="3" s="1"/>
  <c r="J356" i="3"/>
  <c r="F699" i="1"/>
  <c r="G698" i="1"/>
  <c r="I698" i="1"/>
  <c r="G697" i="2"/>
  <c r="I697" i="2"/>
  <c r="F698" i="2"/>
  <c r="F701" i="7" l="1"/>
  <c r="G700" i="7"/>
  <c r="I700" i="7"/>
  <c r="F700" i="4"/>
  <c r="I700" i="4" s="1"/>
  <c r="G699" i="4"/>
  <c r="F357" i="3"/>
  <c r="G357" i="3" s="1"/>
  <c r="C357" i="3" s="1"/>
  <c r="I356" i="3"/>
  <c r="F700" i="1"/>
  <c r="G699" i="1"/>
  <c r="I699" i="1"/>
  <c r="I698" i="2"/>
  <c r="G698" i="2"/>
  <c r="F699" i="2"/>
  <c r="F702" i="7" l="1"/>
  <c r="G701" i="7"/>
  <c r="I701" i="7"/>
  <c r="F701" i="4"/>
  <c r="I701" i="4" s="1"/>
  <c r="G700" i="4"/>
  <c r="D357" i="3"/>
  <c r="E357" i="3" s="1"/>
  <c r="H357" i="3" s="1"/>
  <c r="J357" i="3"/>
  <c r="F701" i="1"/>
  <c r="G700" i="1"/>
  <c r="I700" i="1"/>
  <c r="I699" i="2"/>
  <c r="G699" i="2"/>
  <c r="F700" i="2"/>
  <c r="F703" i="7" l="1"/>
  <c r="G702" i="7"/>
  <c r="I702" i="7"/>
  <c r="F702" i="4"/>
  <c r="I702" i="4" s="1"/>
  <c r="G701" i="4"/>
  <c r="F358" i="3"/>
  <c r="G358" i="3" s="1"/>
  <c r="C358" i="3" s="1"/>
  <c r="I357" i="3"/>
  <c r="F702" i="1"/>
  <c r="G701" i="1"/>
  <c r="I701" i="1"/>
  <c r="I700" i="2"/>
  <c r="G700" i="2"/>
  <c r="F701" i="2"/>
  <c r="F704" i="7" l="1"/>
  <c r="G703" i="7"/>
  <c r="I703" i="7"/>
  <c r="F703" i="4"/>
  <c r="I703" i="4" s="1"/>
  <c r="G702" i="4"/>
  <c r="D358" i="3"/>
  <c r="E358" i="3" s="1"/>
  <c r="H358" i="3" s="1"/>
  <c r="J358" i="3"/>
  <c r="F703" i="1"/>
  <c r="G702" i="1"/>
  <c r="I702" i="1"/>
  <c r="G701" i="2"/>
  <c r="I701" i="2"/>
  <c r="F702" i="2"/>
  <c r="F705" i="7" l="1"/>
  <c r="G704" i="7"/>
  <c r="I704" i="7"/>
  <c r="F704" i="4"/>
  <c r="I704" i="4" s="1"/>
  <c r="G703" i="4"/>
  <c r="F359" i="3"/>
  <c r="G359" i="3" s="1"/>
  <c r="C359" i="3" s="1"/>
  <c r="I358" i="3"/>
  <c r="F704" i="1"/>
  <c r="G703" i="1"/>
  <c r="I703" i="1"/>
  <c r="I702" i="2"/>
  <c r="G702" i="2"/>
  <c r="F703" i="2"/>
  <c r="F706" i="7" l="1"/>
  <c r="G705" i="7"/>
  <c r="I705" i="7"/>
  <c r="F705" i="4"/>
  <c r="I705" i="4" s="1"/>
  <c r="G704" i="4"/>
  <c r="D359" i="3"/>
  <c r="E359" i="3" s="1"/>
  <c r="H359" i="3" s="1"/>
  <c r="J359" i="3"/>
  <c r="F705" i="1"/>
  <c r="G704" i="1"/>
  <c r="I704" i="1"/>
  <c r="I703" i="2"/>
  <c r="G703" i="2"/>
  <c r="F704" i="2"/>
  <c r="F707" i="7" l="1"/>
  <c r="G706" i="7"/>
  <c r="I706" i="7"/>
  <c r="F706" i="4"/>
  <c r="I706" i="4" s="1"/>
  <c r="G705" i="4"/>
  <c r="F360" i="3"/>
  <c r="G360" i="3" s="1"/>
  <c r="C360" i="3" s="1"/>
  <c r="I359" i="3"/>
  <c r="F706" i="1"/>
  <c r="G705" i="1"/>
  <c r="I705" i="1"/>
  <c r="G704" i="2"/>
  <c r="I704" i="2"/>
  <c r="F705" i="2"/>
  <c r="F708" i="7" l="1"/>
  <c r="G707" i="7"/>
  <c r="I707" i="7"/>
  <c r="F707" i="4"/>
  <c r="I707" i="4" s="1"/>
  <c r="G706" i="4"/>
  <c r="D360" i="3"/>
  <c r="E360" i="3" s="1"/>
  <c r="H360" i="3" s="1"/>
  <c r="J360" i="3"/>
  <c r="F707" i="1"/>
  <c r="G706" i="1"/>
  <c r="I706" i="1"/>
  <c r="G705" i="2"/>
  <c r="I705" i="2"/>
  <c r="F706" i="2"/>
  <c r="F709" i="7" l="1"/>
  <c r="G708" i="7"/>
  <c r="I708" i="7"/>
  <c r="F708" i="4"/>
  <c r="I708" i="4" s="1"/>
  <c r="G707" i="4"/>
  <c r="F361" i="3"/>
  <c r="G361" i="3" s="1"/>
  <c r="C361" i="3" s="1"/>
  <c r="I360" i="3"/>
  <c r="F708" i="1"/>
  <c r="G707" i="1"/>
  <c r="I707" i="1"/>
  <c r="I706" i="2"/>
  <c r="G706" i="2"/>
  <c r="F707" i="2"/>
  <c r="F710" i="7" l="1"/>
  <c r="G709" i="7"/>
  <c r="I709" i="7"/>
  <c r="F709" i="4"/>
  <c r="I709" i="4" s="1"/>
  <c r="G708" i="4"/>
  <c r="D361" i="3"/>
  <c r="E361" i="3" s="1"/>
  <c r="H361" i="3" s="1"/>
  <c r="J361" i="3"/>
  <c r="F709" i="1"/>
  <c r="G708" i="1"/>
  <c r="I708" i="1"/>
  <c r="I707" i="2"/>
  <c r="G707" i="2"/>
  <c r="F708" i="2"/>
  <c r="F711" i="7" l="1"/>
  <c r="G710" i="7"/>
  <c r="I710" i="7"/>
  <c r="F710" i="4"/>
  <c r="I710" i="4" s="1"/>
  <c r="G709" i="4"/>
  <c r="F362" i="3"/>
  <c r="G362" i="3" s="1"/>
  <c r="C362" i="3" s="1"/>
  <c r="I361" i="3"/>
  <c r="F710" i="1"/>
  <c r="G709" i="1"/>
  <c r="I709" i="1"/>
  <c r="I708" i="2"/>
  <c r="G708" i="2"/>
  <c r="F709" i="2"/>
  <c r="F712" i="7" l="1"/>
  <c r="G711" i="7"/>
  <c r="I711" i="7"/>
  <c r="F711" i="4"/>
  <c r="I711" i="4" s="1"/>
  <c r="G710" i="4"/>
  <c r="D362" i="3"/>
  <c r="E362" i="3" s="1"/>
  <c r="H362" i="3" s="1"/>
  <c r="J362" i="3"/>
  <c r="F711" i="1"/>
  <c r="G710" i="1"/>
  <c r="I710" i="1"/>
  <c r="G709" i="2"/>
  <c r="I709" i="2"/>
  <c r="F710" i="2"/>
  <c r="F713" i="7" l="1"/>
  <c r="G712" i="7"/>
  <c r="I712" i="7"/>
  <c r="F712" i="4"/>
  <c r="I712" i="4" s="1"/>
  <c r="G711" i="4"/>
  <c r="F363" i="3"/>
  <c r="G363" i="3" s="1"/>
  <c r="C363" i="3" s="1"/>
  <c r="I362" i="3"/>
  <c r="F712" i="1"/>
  <c r="G711" i="1"/>
  <c r="I711" i="1"/>
  <c r="I710" i="2"/>
  <c r="G710" i="2"/>
  <c r="F711" i="2"/>
  <c r="F714" i="7" l="1"/>
  <c r="G713" i="7"/>
  <c r="I713" i="7"/>
  <c r="F713" i="4"/>
  <c r="I713" i="4" s="1"/>
  <c r="G712" i="4"/>
  <c r="D363" i="3"/>
  <c r="E363" i="3" s="1"/>
  <c r="H363" i="3" s="1"/>
  <c r="J363" i="3"/>
  <c r="F713" i="1"/>
  <c r="G712" i="1"/>
  <c r="I712" i="1"/>
  <c r="I711" i="2"/>
  <c r="G711" i="2"/>
  <c r="F712" i="2"/>
  <c r="F715" i="7" l="1"/>
  <c r="G714" i="7"/>
  <c r="I714" i="7"/>
  <c r="F714" i="4"/>
  <c r="I714" i="4" s="1"/>
  <c r="G713" i="4"/>
  <c r="F364" i="3"/>
  <c r="G364" i="3" s="1"/>
  <c r="C364" i="3" s="1"/>
  <c r="I363" i="3"/>
  <c r="F714" i="1"/>
  <c r="G713" i="1"/>
  <c r="I713" i="1"/>
  <c r="G712" i="2"/>
  <c r="I712" i="2"/>
  <c r="F713" i="2"/>
  <c r="F716" i="7" l="1"/>
  <c r="G715" i="7"/>
  <c r="I715" i="7"/>
  <c r="F715" i="4"/>
  <c r="I715" i="4" s="1"/>
  <c r="G714" i="4"/>
  <c r="D364" i="3"/>
  <c r="E364" i="3" s="1"/>
  <c r="H364" i="3" s="1"/>
  <c r="J364" i="3"/>
  <c r="F715" i="1"/>
  <c r="G714" i="1"/>
  <c r="I714" i="1"/>
  <c r="G713" i="2"/>
  <c r="I713" i="2"/>
  <c r="F714" i="2"/>
  <c r="F717" i="7" l="1"/>
  <c r="G716" i="7"/>
  <c r="I716" i="7"/>
  <c r="F716" i="4"/>
  <c r="I716" i="4" s="1"/>
  <c r="G715" i="4"/>
  <c r="F365" i="3"/>
  <c r="G365" i="3" s="1"/>
  <c r="C365" i="3" s="1"/>
  <c r="I364" i="3"/>
  <c r="F716" i="1"/>
  <c r="G715" i="1"/>
  <c r="I715" i="1"/>
  <c r="I714" i="2"/>
  <c r="G714" i="2"/>
  <c r="F715" i="2"/>
  <c r="F718" i="7" l="1"/>
  <c r="G717" i="7"/>
  <c r="I717" i="7"/>
  <c r="F717" i="4"/>
  <c r="I717" i="4" s="1"/>
  <c r="G716" i="4"/>
  <c r="D365" i="3"/>
  <c r="E365" i="3" s="1"/>
  <c r="H365" i="3" s="1"/>
  <c r="J365" i="3"/>
  <c r="F717" i="1"/>
  <c r="G716" i="1"/>
  <c r="I716" i="1"/>
  <c r="I715" i="2"/>
  <c r="G715" i="2"/>
  <c r="F716" i="2"/>
  <c r="F719" i="7" l="1"/>
  <c r="G718" i="7"/>
  <c r="I718" i="7"/>
  <c r="F718" i="4"/>
  <c r="I718" i="4" s="1"/>
  <c r="G717" i="4"/>
  <c r="F366" i="3"/>
  <c r="G366" i="3" s="1"/>
  <c r="C366" i="3" s="1"/>
  <c r="I365" i="3"/>
  <c r="F718" i="1"/>
  <c r="G717" i="1"/>
  <c r="I717" i="1"/>
  <c r="I716" i="2"/>
  <c r="G716" i="2"/>
  <c r="F717" i="2"/>
  <c r="F720" i="7" l="1"/>
  <c r="G719" i="7"/>
  <c r="I719" i="7"/>
  <c r="F719" i="4"/>
  <c r="I719" i="4" s="1"/>
  <c r="G718" i="4"/>
  <c r="D366" i="3"/>
  <c r="E366" i="3" s="1"/>
  <c r="H366" i="3" s="1"/>
  <c r="J366" i="3"/>
  <c r="F719" i="1"/>
  <c r="G718" i="1"/>
  <c r="I718" i="1"/>
  <c r="G717" i="2"/>
  <c r="I717" i="2"/>
  <c r="F718" i="2"/>
  <c r="F721" i="7" l="1"/>
  <c r="G720" i="7"/>
  <c r="I720" i="7"/>
  <c r="F720" i="4"/>
  <c r="I720" i="4" s="1"/>
  <c r="G719" i="4"/>
  <c r="F367" i="3"/>
  <c r="G367" i="3" s="1"/>
  <c r="C367" i="3" s="1"/>
  <c r="I366" i="3"/>
  <c r="F720" i="1"/>
  <c r="G719" i="1"/>
  <c r="I719" i="1"/>
  <c r="I718" i="2"/>
  <c r="G718" i="2"/>
  <c r="F719" i="2"/>
  <c r="F722" i="7" l="1"/>
  <c r="G721" i="7"/>
  <c r="I721" i="7"/>
  <c r="F721" i="4"/>
  <c r="I721" i="4" s="1"/>
  <c r="G720" i="4"/>
  <c r="D367" i="3"/>
  <c r="E367" i="3" s="1"/>
  <c r="H367" i="3" s="1"/>
  <c r="J367" i="3"/>
  <c r="F721" i="1"/>
  <c r="G720" i="1"/>
  <c r="I720" i="1"/>
  <c r="I719" i="2"/>
  <c r="G719" i="2"/>
  <c r="F720" i="2"/>
  <c r="F723" i="7" l="1"/>
  <c r="G722" i="7"/>
  <c r="I722" i="7"/>
  <c r="F722" i="4"/>
  <c r="I722" i="4" s="1"/>
  <c r="G721" i="4"/>
  <c r="F368" i="3"/>
  <c r="G368" i="3" s="1"/>
  <c r="C368" i="3" s="1"/>
  <c r="I367" i="3"/>
  <c r="F722" i="1"/>
  <c r="G721" i="1"/>
  <c r="I721" i="1"/>
  <c r="G720" i="2"/>
  <c r="I720" i="2"/>
  <c r="F721" i="2"/>
  <c r="F724" i="7" l="1"/>
  <c r="G723" i="7"/>
  <c r="I723" i="7"/>
  <c r="F723" i="4"/>
  <c r="I723" i="4" s="1"/>
  <c r="G722" i="4"/>
  <c r="D368" i="3"/>
  <c r="E368" i="3" s="1"/>
  <c r="H368" i="3" s="1"/>
  <c r="J368" i="3"/>
  <c r="F723" i="1"/>
  <c r="G722" i="1"/>
  <c r="I722" i="1"/>
  <c r="G721" i="2"/>
  <c r="I721" i="2"/>
  <c r="F722" i="2"/>
  <c r="F725" i="7" l="1"/>
  <c r="G724" i="7"/>
  <c r="I724" i="7"/>
  <c r="F724" i="4"/>
  <c r="I724" i="4" s="1"/>
  <c r="G723" i="4"/>
  <c r="F369" i="3"/>
  <c r="G369" i="3" s="1"/>
  <c r="C369" i="3" s="1"/>
  <c r="I368" i="3"/>
  <c r="F724" i="1"/>
  <c r="G723" i="1"/>
  <c r="I723" i="1"/>
  <c r="I722" i="2"/>
  <c r="G722" i="2"/>
  <c r="F723" i="2"/>
  <c r="F726" i="7" l="1"/>
  <c r="G725" i="7"/>
  <c r="I725" i="7"/>
  <c r="F725" i="4"/>
  <c r="I725" i="4" s="1"/>
  <c r="G724" i="4"/>
  <c r="D369" i="3"/>
  <c r="E369" i="3" s="1"/>
  <c r="H369" i="3" s="1"/>
  <c r="J369" i="3"/>
  <c r="F725" i="1"/>
  <c r="G724" i="1"/>
  <c r="I724" i="1"/>
  <c r="I723" i="2"/>
  <c r="G723" i="2"/>
  <c r="F724" i="2"/>
  <c r="F727" i="7" l="1"/>
  <c r="G726" i="7"/>
  <c r="I726" i="7"/>
  <c r="F726" i="4"/>
  <c r="I726" i="4" s="1"/>
  <c r="G725" i="4"/>
  <c r="F370" i="3"/>
  <c r="G370" i="3" s="1"/>
  <c r="C370" i="3" s="1"/>
  <c r="I369" i="3"/>
  <c r="F726" i="1"/>
  <c r="G725" i="1"/>
  <c r="I725" i="1"/>
  <c r="I724" i="2"/>
  <c r="G724" i="2"/>
  <c r="F725" i="2"/>
  <c r="F728" i="7" l="1"/>
  <c r="G727" i="7"/>
  <c r="I727" i="7"/>
  <c r="F727" i="4"/>
  <c r="I727" i="4" s="1"/>
  <c r="G726" i="4"/>
  <c r="D370" i="3"/>
  <c r="E370" i="3" s="1"/>
  <c r="H370" i="3" s="1"/>
  <c r="J370" i="3"/>
  <c r="F727" i="1"/>
  <c r="G726" i="1"/>
  <c r="I726" i="1"/>
  <c r="G725" i="2"/>
  <c r="F726" i="2"/>
  <c r="I725" i="2"/>
  <c r="F729" i="7" l="1"/>
  <c r="G728" i="7"/>
  <c r="I728" i="7"/>
  <c r="F728" i="4"/>
  <c r="I728" i="4" s="1"/>
  <c r="G727" i="4"/>
  <c r="F371" i="3"/>
  <c r="G371" i="3" s="1"/>
  <c r="C371" i="3" s="1"/>
  <c r="I370" i="3"/>
  <c r="F728" i="1"/>
  <c r="G727" i="1"/>
  <c r="I727" i="1"/>
  <c r="I726" i="2"/>
  <c r="G726" i="2"/>
  <c r="F727" i="2"/>
  <c r="F730" i="7" l="1"/>
  <c r="G729" i="7"/>
  <c r="I729" i="7"/>
  <c r="F729" i="4"/>
  <c r="I729" i="4" s="1"/>
  <c r="G728" i="4"/>
  <c r="D371" i="3"/>
  <c r="E371" i="3" s="1"/>
  <c r="H371" i="3" s="1"/>
  <c r="J371" i="3"/>
  <c r="F729" i="1"/>
  <c r="G728" i="1"/>
  <c r="I728" i="1"/>
  <c r="I727" i="2"/>
  <c r="G727" i="2"/>
  <c r="F728" i="2"/>
  <c r="F731" i="7" l="1"/>
  <c r="G730" i="7"/>
  <c r="I730" i="7"/>
  <c r="F730" i="4"/>
  <c r="I730" i="4" s="1"/>
  <c r="G729" i="4"/>
  <c r="F372" i="3"/>
  <c r="G372" i="3" s="1"/>
  <c r="C372" i="3" s="1"/>
  <c r="I371" i="3"/>
  <c r="F730" i="1"/>
  <c r="G729" i="1"/>
  <c r="I729" i="1"/>
  <c r="G728" i="2"/>
  <c r="I728" i="2"/>
  <c r="F729" i="2"/>
  <c r="F732" i="7" l="1"/>
  <c r="G731" i="7"/>
  <c r="I731" i="7"/>
  <c r="F731" i="4"/>
  <c r="I731" i="4" s="1"/>
  <c r="G730" i="4"/>
  <c r="D372" i="3"/>
  <c r="E372" i="3" s="1"/>
  <c r="H372" i="3" s="1"/>
  <c r="J372" i="3"/>
  <c r="F731" i="1"/>
  <c r="G730" i="1"/>
  <c r="I730" i="1"/>
  <c r="G729" i="2"/>
  <c r="I729" i="2"/>
  <c r="F730" i="2"/>
  <c r="F733" i="7" l="1"/>
  <c r="G732" i="7"/>
  <c r="I732" i="7"/>
  <c r="F732" i="4"/>
  <c r="I732" i="4" s="1"/>
  <c r="G731" i="4"/>
  <c r="F373" i="3"/>
  <c r="G373" i="3" s="1"/>
  <c r="C373" i="3" s="1"/>
  <c r="I372" i="3"/>
  <c r="F732" i="1"/>
  <c r="G731" i="1"/>
  <c r="I731" i="1"/>
  <c r="I730" i="2"/>
  <c r="G730" i="2"/>
  <c r="F731" i="2"/>
  <c r="F734" i="7" l="1"/>
  <c r="G733" i="7"/>
  <c r="I733" i="7"/>
  <c r="F733" i="4"/>
  <c r="I733" i="4" s="1"/>
  <c r="G732" i="4"/>
  <c r="D373" i="3"/>
  <c r="E373" i="3" s="1"/>
  <c r="H373" i="3" s="1"/>
  <c r="J373" i="3"/>
  <c r="F733" i="1"/>
  <c r="G732" i="1"/>
  <c r="I732" i="1"/>
  <c r="I731" i="2"/>
  <c r="G731" i="2"/>
  <c r="F732" i="2"/>
  <c r="F735" i="7" l="1"/>
  <c r="G734" i="7"/>
  <c r="I734" i="7"/>
  <c r="F734" i="4"/>
  <c r="I734" i="4" s="1"/>
  <c r="G733" i="4"/>
  <c r="F374" i="3"/>
  <c r="G374" i="3" s="1"/>
  <c r="C374" i="3" s="1"/>
  <c r="I373" i="3"/>
  <c r="F734" i="1"/>
  <c r="G733" i="1"/>
  <c r="I733" i="1"/>
  <c r="I732" i="2"/>
  <c r="G732" i="2"/>
  <c r="F733" i="2"/>
  <c r="F736" i="7" l="1"/>
  <c r="G735" i="7"/>
  <c r="I735" i="7"/>
  <c r="F735" i="4"/>
  <c r="I735" i="4" s="1"/>
  <c r="G734" i="4"/>
  <c r="D374" i="3"/>
  <c r="E374" i="3" s="1"/>
  <c r="H374" i="3" s="1"/>
  <c r="J374" i="3"/>
  <c r="F735" i="1"/>
  <c r="G734" i="1"/>
  <c r="I734" i="1"/>
  <c r="G733" i="2"/>
  <c r="I733" i="2"/>
  <c r="F734" i="2"/>
  <c r="F737" i="7" l="1"/>
  <c r="G736" i="7"/>
  <c r="I736" i="7"/>
  <c r="F736" i="4"/>
  <c r="I736" i="4" s="1"/>
  <c r="G735" i="4"/>
  <c r="F375" i="3"/>
  <c r="G375" i="3" s="1"/>
  <c r="C375" i="3" s="1"/>
  <c r="I374" i="3"/>
  <c r="F736" i="1"/>
  <c r="G735" i="1"/>
  <c r="I735" i="1"/>
  <c r="I734" i="2"/>
  <c r="G734" i="2"/>
  <c r="F735" i="2"/>
  <c r="F738" i="7" l="1"/>
  <c r="G737" i="7"/>
  <c r="I737" i="7"/>
  <c r="F737" i="4"/>
  <c r="I737" i="4" s="1"/>
  <c r="G736" i="4"/>
  <c r="D375" i="3"/>
  <c r="E375" i="3" s="1"/>
  <c r="H375" i="3" s="1"/>
  <c r="J375" i="3"/>
  <c r="F737" i="1"/>
  <c r="G736" i="1"/>
  <c r="I736" i="1"/>
  <c r="I735" i="2"/>
  <c r="G735" i="2"/>
  <c r="F736" i="2"/>
  <c r="F739" i="7" l="1"/>
  <c r="G738" i="7"/>
  <c r="I738" i="7"/>
  <c r="F738" i="4"/>
  <c r="I738" i="4" s="1"/>
  <c r="G737" i="4"/>
  <c r="F376" i="3"/>
  <c r="G376" i="3" s="1"/>
  <c r="C376" i="3" s="1"/>
  <c r="I375" i="3"/>
  <c r="F738" i="1"/>
  <c r="G737" i="1"/>
  <c r="I737" i="1"/>
  <c r="G736" i="2"/>
  <c r="I736" i="2"/>
  <c r="F737" i="2"/>
  <c r="F740" i="7" l="1"/>
  <c r="G739" i="7"/>
  <c r="I739" i="7"/>
  <c r="F739" i="4"/>
  <c r="I739" i="4" s="1"/>
  <c r="G738" i="4"/>
  <c r="D376" i="3"/>
  <c r="E376" i="3" s="1"/>
  <c r="H376" i="3" s="1"/>
  <c r="J376" i="3"/>
  <c r="F739" i="1"/>
  <c r="G738" i="1"/>
  <c r="I738" i="1"/>
  <c r="G737" i="2"/>
  <c r="I737" i="2"/>
  <c r="F738" i="2"/>
  <c r="F741" i="7" l="1"/>
  <c r="G740" i="7"/>
  <c r="I740" i="7"/>
  <c r="F740" i="4"/>
  <c r="I740" i="4" s="1"/>
  <c r="G739" i="4"/>
  <c r="F377" i="3"/>
  <c r="G377" i="3" s="1"/>
  <c r="C377" i="3" s="1"/>
  <c r="I376" i="3"/>
  <c r="F740" i="1"/>
  <c r="G739" i="1"/>
  <c r="I739" i="1"/>
  <c r="I738" i="2"/>
  <c r="G738" i="2"/>
  <c r="F739" i="2"/>
  <c r="F742" i="7" l="1"/>
  <c r="G741" i="7"/>
  <c r="I741" i="7"/>
  <c r="F741" i="4"/>
  <c r="I741" i="4" s="1"/>
  <c r="G740" i="4"/>
  <c r="D377" i="3"/>
  <c r="E377" i="3" s="1"/>
  <c r="H377" i="3" s="1"/>
  <c r="J377" i="3"/>
  <c r="F741" i="1"/>
  <c r="G740" i="1"/>
  <c r="I740" i="1"/>
  <c r="I739" i="2"/>
  <c r="G739" i="2"/>
  <c r="F740" i="2"/>
  <c r="F743" i="7" l="1"/>
  <c r="G742" i="7"/>
  <c r="I742" i="7"/>
  <c r="F742" i="4"/>
  <c r="I742" i="4" s="1"/>
  <c r="G741" i="4"/>
  <c r="F378" i="3"/>
  <c r="G378" i="3" s="1"/>
  <c r="C378" i="3" s="1"/>
  <c r="I377" i="3"/>
  <c r="F742" i="1"/>
  <c r="G741" i="1"/>
  <c r="I741" i="1"/>
  <c r="I740" i="2"/>
  <c r="G740" i="2"/>
  <c r="F741" i="2"/>
  <c r="F744" i="7" l="1"/>
  <c r="G743" i="7"/>
  <c r="I743" i="7"/>
  <c r="F743" i="4"/>
  <c r="I743" i="4" s="1"/>
  <c r="G742" i="4"/>
  <c r="D378" i="3"/>
  <c r="E378" i="3" s="1"/>
  <c r="H378" i="3" s="1"/>
  <c r="J378" i="3"/>
  <c r="F743" i="1"/>
  <c r="G742" i="1"/>
  <c r="I742" i="1"/>
  <c r="G741" i="2"/>
  <c r="F742" i="2"/>
  <c r="I741" i="2"/>
  <c r="F745" i="7" l="1"/>
  <c r="G744" i="7"/>
  <c r="I744" i="7"/>
  <c r="F744" i="4"/>
  <c r="I744" i="4" s="1"/>
  <c r="G743" i="4"/>
  <c r="F379" i="3"/>
  <c r="G379" i="3" s="1"/>
  <c r="C379" i="3" s="1"/>
  <c r="I378" i="3"/>
  <c r="F744" i="1"/>
  <c r="G743" i="1"/>
  <c r="I743" i="1"/>
  <c r="I742" i="2"/>
  <c r="G742" i="2"/>
  <c r="F743" i="2"/>
  <c r="F746" i="7" l="1"/>
  <c r="G745" i="7"/>
  <c r="I745" i="7"/>
  <c r="F745" i="4"/>
  <c r="I745" i="4" s="1"/>
  <c r="G744" i="4"/>
  <c r="D379" i="3"/>
  <c r="E379" i="3" s="1"/>
  <c r="H379" i="3" s="1"/>
  <c r="J379" i="3"/>
  <c r="F745" i="1"/>
  <c r="G744" i="1"/>
  <c r="I744" i="1"/>
  <c r="I743" i="2"/>
  <c r="G743" i="2"/>
  <c r="F744" i="2"/>
  <c r="F747" i="7" l="1"/>
  <c r="G746" i="7"/>
  <c r="I746" i="7"/>
  <c r="F746" i="4"/>
  <c r="I746" i="4" s="1"/>
  <c r="G745" i="4"/>
  <c r="F380" i="3"/>
  <c r="G380" i="3" s="1"/>
  <c r="C380" i="3" s="1"/>
  <c r="I379" i="3"/>
  <c r="F746" i="1"/>
  <c r="G745" i="1"/>
  <c r="I745" i="1"/>
  <c r="G744" i="2"/>
  <c r="I744" i="2"/>
  <c r="F745" i="2"/>
  <c r="F748" i="7" l="1"/>
  <c r="G747" i="7"/>
  <c r="I747" i="7"/>
  <c r="F747" i="4"/>
  <c r="I747" i="4" s="1"/>
  <c r="G746" i="4"/>
  <c r="D380" i="3"/>
  <c r="E380" i="3" s="1"/>
  <c r="H380" i="3" s="1"/>
  <c r="J380" i="3"/>
  <c r="F747" i="1"/>
  <c r="G746" i="1"/>
  <c r="I746" i="1"/>
  <c r="G745" i="2"/>
  <c r="I745" i="2"/>
  <c r="F746" i="2"/>
  <c r="F749" i="7" l="1"/>
  <c r="G748" i="7"/>
  <c r="I748" i="7"/>
  <c r="F748" i="4"/>
  <c r="I748" i="4" s="1"/>
  <c r="G747" i="4"/>
  <c r="F381" i="3"/>
  <c r="G381" i="3" s="1"/>
  <c r="C381" i="3" s="1"/>
  <c r="I380" i="3"/>
  <c r="F748" i="1"/>
  <c r="G747" i="1"/>
  <c r="I747" i="1"/>
  <c r="I746" i="2"/>
  <c r="G746" i="2"/>
  <c r="F747" i="2"/>
  <c r="F750" i="7" l="1"/>
  <c r="G749" i="7"/>
  <c r="I749" i="7"/>
  <c r="F749" i="4"/>
  <c r="I749" i="4" s="1"/>
  <c r="G748" i="4"/>
  <c r="D381" i="3"/>
  <c r="E381" i="3" s="1"/>
  <c r="H381" i="3" s="1"/>
  <c r="J381" i="3"/>
  <c r="F749" i="1"/>
  <c r="G748" i="1"/>
  <c r="I748" i="1"/>
  <c r="I747" i="2"/>
  <c r="G747" i="2"/>
  <c r="F748" i="2"/>
  <c r="F751" i="7" l="1"/>
  <c r="G750" i="7"/>
  <c r="I750" i="7"/>
  <c r="F750" i="4"/>
  <c r="I750" i="4" s="1"/>
  <c r="G749" i="4"/>
  <c r="F382" i="3"/>
  <c r="G382" i="3" s="1"/>
  <c r="C382" i="3" s="1"/>
  <c r="I381" i="3"/>
  <c r="F750" i="1"/>
  <c r="G749" i="1"/>
  <c r="I749" i="1"/>
  <c r="I748" i="2"/>
  <c r="G748" i="2"/>
  <c r="F749" i="2"/>
  <c r="F752" i="7" l="1"/>
  <c r="G751" i="7"/>
  <c r="I751" i="7"/>
  <c r="F751" i="4"/>
  <c r="I751" i="4" s="1"/>
  <c r="G750" i="4"/>
  <c r="D382" i="3"/>
  <c r="E382" i="3" s="1"/>
  <c r="H382" i="3" s="1"/>
  <c r="J382" i="3"/>
  <c r="F751" i="1"/>
  <c r="G750" i="1"/>
  <c r="I750" i="1"/>
  <c r="G749" i="2"/>
  <c r="I749" i="2"/>
  <c r="F750" i="2"/>
  <c r="F753" i="7" l="1"/>
  <c r="G752" i="7"/>
  <c r="I752" i="7"/>
  <c r="F752" i="4"/>
  <c r="I752" i="4" s="1"/>
  <c r="G751" i="4"/>
  <c r="F383" i="3"/>
  <c r="G383" i="3" s="1"/>
  <c r="C383" i="3" s="1"/>
  <c r="I382" i="3"/>
  <c r="F752" i="1"/>
  <c r="G751" i="1"/>
  <c r="I751" i="1"/>
  <c r="I750" i="2"/>
  <c r="G750" i="2"/>
  <c r="F751" i="2"/>
  <c r="F754" i="7" l="1"/>
  <c r="G753" i="7"/>
  <c r="I753" i="7"/>
  <c r="F753" i="4"/>
  <c r="I753" i="4" s="1"/>
  <c r="G752" i="4"/>
  <c r="D383" i="3"/>
  <c r="E383" i="3" s="1"/>
  <c r="H383" i="3" s="1"/>
  <c r="J383" i="3"/>
  <c r="F753" i="1"/>
  <c r="G752" i="1"/>
  <c r="I752" i="1"/>
  <c r="I751" i="2"/>
  <c r="G751" i="2"/>
  <c r="F752" i="2"/>
  <c r="F755" i="7" l="1"/>
  <c r="G754" i="7"/>
  <c r="I754" i="7"/>
  <c r="F754" i="4"/>
  <c r="I754" i="4" s="1"/>
  <c r="G753" i="4"/>
  <c r="F384" i="3"/>
  <c r="G384" i="3" s="1"/>
  <c r="C384" i="3" s="1"/>
  <c r="I383" i="3"/>
  <c r="F754" i="1"/>
  <c r="G753" i="1"/>
  <c r="I753" i="1"/>
  <c r="G752" i="2"/>
  <c r="I752" i="2"/>
  <c r="F753" i="2"/>
  <c r="F756" i="7" l="1"/>
  <c r="G755" i="7"/>
  <c r="I755" i="7"/>
  <c r="F755" i="4"/>
  <c r="I755" i="4" s="1"/>
  <c r="G754" i="4"/>
  <c r="D384" i="3"/>
  <c r="E384" i="3" s="1"/>
  <c r="H384" i="3" s="1"/>
  <c r="J384" i="3"/>
  <c r="F755" i="1"/>
  <c r="G754" i="1"/>
  <c r="I754" i="1"/>
  <c r="G753" i="2"/>
  <c r="I753" i="2"/>
  <c r="F754" i="2"/>
  <c r="F757" i="7" l="1"/>
  <c r="G756" i="7"/>
  <c r="I756" i="7"/>
  <c r="F756" i="4"/>
  <c r="I756" i="4" s="1"/>
  <c r="G755" i="4"/>
  <c r="F385" i="3"/>
  <c r="G385" i="3" s="1"/>
  <c r="C385" i="3" s="1"/>
  <c r="I384" i="3"/>
  <c r="F756" i="1"/>
  <c r="G755" i="1"/>
  <c r="I755" i="1"/>
  <c r="I754" i="2"/>
  <c r="G754" i="2"/>
  <c r="F755" i="2"/>
  <c r="F758" i="7" l="1"/>
  <c r="G757" i="7"/>
  <c r="I757" i="7"/>
  <c r="F757" i="4"/>
  <c r="I757" i="4" s="1"/>
  <c r="G756" i="4"/>
  <c r="D385" i="3"/>
  <c r="E385" i="3" s="1"/>
  <c r="H385" i="3" s="1"/>
  <c r="J385" i="3"/>
  <c r="F757" i="1"/>
  <c r="G756" i="1"/>
  <c r="I756" i="1"/>
  <c r="I755" i="2"/>
  <c r="G755" i="2"/>
  <c r="F756" i="2"/>
  <c r="F759" i="7" l="1"/>
  <c r="G758" i="7"/>
  <c r="I758" i="7"/>
  <c r="F758" i="4"/>
  <c r="I758" i="4" s="1"/>
  <c r="G757" i="4"/>
  <c r="F386" i="3"/>
  <c r="G386" i="3" s="1"/>
  <c r="C386" i="3" s="1"/>
  <c r="I385" i="3"/>
  <c r="F758" i="1"/>
  <c r="G757" i="1"/>
  <c r="I757" i="1"/>
  <c r="I756" i="2"/>
  <c r="G756" i="2"/>
  <c r="F757" i="2"/>
  <c r="F760" i="7" l="1"/>
  <c r="G759" i="7"/>
  <c r="I759" i="7"/>
  <c r="F759" i="4"/>
  <c r="I759" i="4" s="1"/>
  <c r="G758" i="4"/>
  <c r="D386" i="3"/>
  <c r="E386" i="3" s="1"/>
  <c r="H386" i="3" s="1"/>
  <c r="J386" i="3"/>
  <c r="F759" i="1"/>
  <c r="G758" i="1"/>
  <c r="I758" i="1"/>
  <c r="G757" i="2"/>
  <c r="F758" i="2"/>
  <c r="I757" i="2"/>
  <c r="F761" i="7" l="1"/>
  <c r="G760" i="7"/>
  <c r="I760" i="7"/>
  <c r="F760" i="4"/>
  <c r="I760" i="4" s="1"/>
  <c r="G759" i="4"/>
  <c r="F387" i="3"/>
  <c r="G387" i="3" s="1"/>
  <c r="C387" i="3" s="1"/>
  <c r="I386" i="3"/>
  <c r="F760" i="1"/>
  <c r="G759" i="1"/>
  <c r="I759" i="1"/>
  <c r="I758" i="2"/>
  <c r="G758" i="2"/>
  <c r="F759" i="2"/>
  <c r="F762" i="7" l="1"/>
  <c r="G761" i="7"/>
  <c r="I761" i="7"/>
  <c r="F761" i="4"/>
  <c r="I761" i="4" s="1"/>
  <c r="G760" i="4"/>
  <c r="D387" i="3"/>
  <c r="E387" i="3" s="1"/>
  <c r="H387" i="3" s="1"/>
  <c r="J387" i="3"/>
  <c r="F761" i="1"/>
  <c r="G760" i="1"/>
  <c r="I760" i="1"/>
  <c r="I759" i="2"/>
  <c r="G759" i="2"/>
  <c r="F760" i="2"/>
  <c r="F763" i="7" l="1"/>
  <c r="G762" i="7"/>
  <c r="I762" i="7"/>
  <c r="F762" i="4"/>
  <c r="I762" i="4" s="1"/>
  <c r="G761" i="4"/>
  <c r="F388" i="3"/>
  <c r="G388" i="3" s="1"/>
  <c r="C388" i="3" s="1"/>
  <c r="I387" i="3"/>
  <c r="F762" i="1"/>
  <c r="G761" i="1"/>
  <c r="I761" i="1"/>
  <c r="G760" i="2"/>
  <c r="I760" i="2"/>
  <c r="F761" i="2"/>
  <c r="F764" i="7" l="1"/>
  <c r="G763" i="7"/>
  <c r="I763" i="7"/>
  <c r="F763" i="4"/>
  <c r="I763" i="4" s="1"/>
  <c r="G762" i="4"/>
  <c r="D388" i="3"/>
  <c r="E388" i="3" s="1"/>
  <c r="H388" i="3" s="1"/>
  <c r="J388" i="3"/>
  <c r="F763" i="1"/>
  <c r="G762" i="1"/>
  <c r="I762" i="1"/>
  <c r="G761" i="2"/>
  <c r="I761" i="2"/>
  <c r="F762" i="2"/>
  <c r="F765" i="7" l="1"/>
  <c r="G764" i="7"/>
  <c r="I764" i="7"/>
  <c r="F764" i="4"/>
  <c r="I764" i="4" s="1"/>
  <c r="G763" i="4"/>
  <c r="F389" i="3"/>
  <c r="G389" i="3" s="1"/>
  <c r="C389" i="3" s="1"/>
  <c r="I388" i="3"/>
  <c r="F764" i="1"/>
  <c r="G763" i="1"/>
  <c r="I763" i="1"/>
  <c r="I762" i="2"/>
  <c r="G762" i="2"/>
  <c r="F763" i="2"/>
  <c r="F766" i="7" l="1"/>
  <c r="G765" i="7"/>
  <c r="I765" i="7"/>
  <c r="F765" i="4"/>
  <c r="I765" i="4" s="1"/>
  <c r="G764" i="4"/>
  <c r="D389" i="3"/>
  <c r="E389" i="3" s="1"/>
  <c r="H389" i="3" s="1"/>
  <c r="J389" i="3"/>
  <c r="F765" i="1"/>
  <c r="G764" i="1"/>
  <c r="I764" i="1"/>
  <c r="I763" i="2"/>
  <c r="G763" i="2"/>
  <c r="F764" i="2"/>
  <c r="F767" i="7" l="1"/>
  <c r="G766" i="7"/>
  <c r="I766" i="7"/>
  <c r="F766" i="4"/>
  <c r="I766" i="4" s="1"/>
  <c r="G765" i="4"/>
  <c r="F390" i="3"/>
  <c r="G390" i="3" s="1"/>
  <c r="C390" i="3" s="1"/>
  <c r="I389" i="3"/>
  <c r="F766" i="1"/>
  <c r="G765" i="1"/>
  <c r="I765" i="1"/>
  <c r="I764" i="2"/>
  <c r="G764" i="2"/>
  <c r="F765" i="2"/>
  <c r="F768" i="7" l="1"/>
  <c r="G767" i="7"/>
  <c r="I767" i="7"/>
  <c r="F767" i="4"/>
  <c r="I767" i="4" s="1"/>
  <c r="G766" i="4"/>
  <c r="D390" i="3"/>
  <c r="E390" i="3" s="1"/>
  <c r="H390" i="3" s="1"/>
  <c r="J390" i="3"/>
  <c r="F767" i="1"/>
  <c r="G766" i="1"/>
  <c r="I766" i="1"/>
  <c r="G765" i="2"/>
  <c r="I765" i="2"/>
  <c r="F766" i="2"/>
  <c r="F769" i="7" l="1"/>
  <c r="G768" i="7"/>
  <c r="I768" i="7"/>
  <c r="F768" i="4"/>
  <c r="I768" i="4" s="1"/>
  <c r="G767" i="4"/>
  <c r="F391" i="3"/>
  <c r="G391" i="3" s="1"/>
  <c r="C391" i="3" s="1"/>
  <c r="I390" i="3"/>
  <c r="F768" i="1"/>
  <c r="G767" i="1"/>
  <c r="I767" i="1"/>
  <c r="I766" i="2"/>
  <c r="G766" i="2"/>
  <c r="F767" i="2"/>
  <c r="F770" i="7" l="1"/>
  <c r="G769" i="7"/>
  <c r="I769" i="7"/>
  <c r="F769" i="4"/>
  <c r="I769" i="4" s="1"/>
  <c r="G768" i="4"/>
  <c r="D391" i="3"/>
  <c r="E391" i="3" s="1"/>
  <c r="H391" i="3" s="1"/>
  <c r="J391" i="3"/>
  <c r="F769" i="1"/>
  <c r="G768" i="1"/>
  <c r="I768" i="1"/>
  <c r="I767" i="2"/>
  <c r="G767" i="2"/>
  <c r="F768" i="2"/>
  <c r="F771" i="7" l="1"/>
  <c r="G770" i="7"/>
  <c r="I770" i="7"/>
  <c r="F770" i="4"/>
  <c r="I770" i="4" s="1"/>
  <c r="G769" i="4"/>
  <c r="F392" i="3"/>
  <c r="G392" i="3" s="1"/>
  <c r="C392" i="3" s="1"/>
  <c r="I391" i="3"/>
  <c r="F770" i="1"/>
  <c r="G769" i="1"/>
  <c r="I769" i="1"/>
  <c r="G768" i="2"/>
  <c r="I768" i="2"/>
  <c r="F769" i="2"/>
  <c r="F772" i="7" l="1"/>
  <c r="G771" i="7"/>
  <c r="I771" i="7"/>
  <c r="F771" i="4"/>
  <c r="I771" i="4" s="1"/>
  <c r="G770" i="4"/>
  <c r="D392" i="3"/>
  <c r="E392" i="3" s="1"/>
  <c r="H392" i="3" s="1"/>
  <c r="J392" i="3"/>
  <c r="F771" i="1"/>
  <c r="G770" i="1"/>
  <c r="I770" i="1"/>
  <c r="G769" i="2"/>
  <c r="I769" i="2"/>
  <c r="F770" i="2"/>
  <c r="F773" i="7" l="1"/>
  <c r="G772" i="7"/>
  <c r="I772" i="7"/>
  <c r="F772" i="4"/>
  <c r="I772" i="4" s="1"/>
  <c r="G771" i="4"/>
  <c r="F393" i="3"/>
  <c r="G393" i="3" s="1"/>
  <c r="C393" i="3" s="1"/>
  <c r="I392" i="3"/>
  <c r="F772" i="1"/>
  <c r="G771" i="1"/>
  <c r="I771" i="1"/>
  <c r="I770" i="2"/>
  <c r="G770" i="2"/>
  <c r="F771" i="2"/>
  <c r="F774" i="7" l="1"/>
  <c r="G773" i="7"/>
  <c r="I773" i="7"/>
  <c r="F773" i="4"/>
  <c r="I773" i="4" s="1"/>
  <c r="G772" i="4"/>
  <c r="D393" i="3"/>
  <c r="E393" i="3" s="1"/>
  <c r="H393" i="3" s="1"/>
  <c r="J393" i="3"/>
  <c r="F773" i="1"/>
  <c r="G772" i="1"/>
  <c r="I772" i="1"/>
  <c r="I771" i="2"/>
  <c r="G771" i="2"/>
  <c r="F772" i="2"/>
  <c r="F775" i="7" l="1"/>
  <c r="G774" i="7"/>
  <c r="I774" i="7"/>
  <c r="F774" i="4"/>
  <c r="I774" i="4" s="1"/>
  <c r="G773" i="4"/>
  <c r="F394" i="3"/>
  <c r="G394" i="3" s="1"/>
  <c r="C394" i="3" s="1"/>
  <c r="I393" i="3"/>
  <c r="F774" i="1"/>
  <c r="G773" i="1"/>
  <c r="I773" i="1"/>
  <c r="I772" i="2"/>
  <c r="G772" i="2"/>
  <c r="F773" i="2"/>
  <c r="F776" i="7" l="1"/>
  <c r="G775" i="7"/>
  <c r="I775" i="7"/>
  <c r="F775" i="4"/>
  <c r="I775" i="4" s="1"/>
  <c r="G774" i="4"/>
  <c r="D394" i="3"/>
  <c r="E394" i="3" s="1"/>
  <c r="H394" i="3" s="1"/>
  <c r="J394" i="3"/>
  <c r="F775" i="1"/>
  <c r="G774" i="1"/>
  <c r="I774" i="1"/>
  <c r="G773" i="2"/>
  <c r="I773" i="2"/>
  <c r="F774" i="2"/>
  <c r="F777" i="7" l="1"/>
  <c r="G776" i="7"/>
  <c r="I776" i="7"/>
  <c r="F776" i="4"/>
  <c r="I776" i="4" s="1"/>
  <c r="G775" i="4"/>
  <c r="F395" i="3"/>
  <c r="G395" i="3" s="1"/>
  <c r="C395" i="3" s="1"/>
  <c r="I394" i="3"/>
  <c r="F776" i="1"/>
  <c r="G775" i="1"/>
  <c r="I775" i="1"/>
  <c r="I774" i="2"/>
  <c r="G774" i="2"/>
  <c r="F775" i="2"/>
  <c r="F778" i="7" l="1"/>
  <c r="G777" i="7"/>
  <c r="I777" i="7"/>
  <c r="F777" i="4"/>
  <c r="I777" i="4" s="1"/>
  <c r="G776" i="4"/>
  <c r="D395" i="3"/>
  <c r="E395" i="3" s="1"/>
  <c r="H395" i="3" s="1"/>
  <c r="J395" i="3"/>
  <c r="F777" i="1"/>
  <c r="G776" i="1"/>
  <c r="I776" i="1"/>
  <c r="I775" i="2"/>
  <c r="G775" i="2"/>
  <c r="F776" i="2"/>
  <c r="F779" i="7" l="1"/>
  <c r="G778" i="7"/>
  <c r="I778" i="7"/>
  <c r="F778" i="4"/>
  <c r="I778" i="4" s="1"/>
  <c r="G777" i="4"/>
  <c r="F396" i="3"/>
  <c r="G396" i="3" s="1"/>
  <c r="C396" i="3" s="1"/>
  <c r="I395" i="3"/>
  <c r="F778" i="1"/>
  <c r="G777" i="1"/>
  <c r="I777" i="1"/>
  <c r="G776" i="2"/>
  <c r="I776" i="2"/>
  <c r="F777" i="2"/>
  <c r="F780" i="7" l="1"/>
  <c r="G779" i="7"/>
  <c r="I779" i="7"/>
  <c r="F779" i="4"/>
  <c r="I779" i="4" s="1"/>
  <c r="G778" i="4"/>
  <c r="D396" i="3"/>
  <c r="E396" i="3" s="1"/>
  <c r="H396" i="3" s="1"/>
  <c r="J396" i="3"/>
  <c r="F779" i="1"/>
  <c r="G778" i="1"/>
  <c r="I778" i="1"/>
  <c r="G777" i="2"/>
  <c r="I777" i="2"/>
  <c r="F778" i="2"/>
  <c r="F781" i="7" l="1"/>
  <c r="G780" i="7"/>
  <c r="I780" i="7"/>
  <c r="F780" i="4"/>
  <c r="I780" i="4" s="1"/>
  <c r="G779" i="4"/>
  <c r="F397" i="3"/>
  <c r="G397" i="3" s="1"/>
  <c r="C397" i="3" s="1"/>
  <c r="I396" i="3"/>
  <c r="F780" i="1"/>
  <c r="G779" i="1"/>
  <c r="I779" i="1"/>
  <c r="I778" i="2"/>
  <c r="G778" i="2"/>
  <c r="F779" i="2"/>
  <c r="F782" i="7" l="1"/>
  <c r="G781" i="7"/>
  <c r="I781" i="7"/>
  <c r="F781" i="4"/>
  <c r="I781" i="4" s="1"/>
  <c r="G780" i="4"/>
  <c r="D397" i="3"/>
  <c r="E397" i="3" s="1"/>
  <c r="H397" i="3" s="1"/>
  <c r="J397" i="3"/>
  <c r="F781" i="1"/>
  <c r="G780" i="1"/>
  <c r="I780" i="1"/>
  <c r="I779" i="2"/>
  <c r="G779" i="2"/>
  <c r="F780" i="2"/>
  <c r="F783" i="7" l="1"/>
  <c r="G782" i="7"/>
  <c r="I782" i="7"/>
  <c r="F782" i="4"/>
  <c r="I782" i="4" s="1"/>
  <c r="G781" i="4"/>
  <c r="F398" i="3"/>
  <c r="G398" i="3" s="1"/>
  <c r="C398" i="3" s="1"/>
  <c r="I397" i="3"/>
  <c r="F782" i="1"/>
  <c r="G781" i="1"/>
  <c r="I781" i="1"/>
  <c r="I780" i="2"/>
  <c r="G780" i="2"/>
  <c r="F781" i="2"/>
  <c r="F784" i="7" l="1"/>
  <c r="G783" i="7"/>
  <c r="I783" i="7"/>
  <c r="F783" i="4"/>
  <c r="I783" i="4" s="1"/>
  <c r="G782" i="4"/>
  <c r="D398" i="3"/>
  <c r="E398" i="3" s="1"/>
  <c r="H398" i="3" s="1"/>
  <c r="J398" i="3"/>
  <c r="F783" i="1"/>
  <c r="G782" i="1"/>
  <c r="I782" i="1"/>
  <c r="G781" i="2"/>
  <c r="I781" i="2"/>
  <c r="F782" i="2"/>
  <c r="F785" i="7" l="1"/>
  <c r="G784" i="7"/>
  <c r="I784" i="7"/>
  <c r="F784" i="4"/>
  <c r="I784" i="4" s="1"/>
  <c r="G783" i="4"/>
  <c r="F399" i="3"/>
  <c r="G399" i="3" s="1"/>
  <c r="C399" i="3" s="1"/>
  <c r="I398" i="3"/>
  <c r="F784" i="1"/>
  <c r="G783" i="1"/>
  <c r="I783" i="1"/>
  <c r="I782" i="2"/>
  <c r="G782" i="2"/>
  <c r="F783" i="2"/>
  <c r="F786" i="7" l="1"/>
  <c r="G785" i="7"/>
  <c r="I785" i="7"/>
  <c r="F785" i="4"/>
  <c r="I785" i="4" s="1"/>
  <c r="G784" i="4"/>
  <c r="D399" i="3"/>
  <c r="E399" i="3" s="1"/>
  <c r="H399" i="3" s="1"/>
  <c r="J399" i="3"/>
  <c r="F785" i="1"/>
  <c r="G784" i="1"/>
  <c r="I784" i="1"/>
  <c r="I783" i="2"/>
  <c r="G783" i="2"/>
  <c r="F784" i="2"/>
  <c r="F787" i="7" l="1"/>
  <c r="G786" i="7"/>
  <c r="I786" i="7"/>
  <c r="F786" i="4"/>
  <c r="I786" i="4" s="1"/>
  <c r="G785" i="4"/>
  <c r="F400" i="3"/>
  <c r="G400" i="3" s="1"/>
  <c r="C400" i="3" s="1"/>
  <c r="I399" i="3"/>
  <c r="F786" i="1"/>
  <c r="G785" i="1"/>
  <c r="I785" i="1"/>
  <c r="G784" i="2"/>
  <c r="I784" i="2"/>
  <c r="F785" i="2"/>
  <c r="F788" i="7" l="1"/>
  <c r="G787" i="7"/>
  <c r="I787" i="7"/>
  <c r="F787" i="4"/>
  <c r="I787" i="4" s="1"/>
  <c r="G786" i="4"/>
  <c r="D400" i="3"/>
  <c r="E400" i="3" s="1"/>
  <c r="H400" i="3" s="1"/>
  <c r="J400" i="3"/>
  <c r="F787" i="1"/>
  <c r="G786" i="1"/>
  <c r="I786" i="1"/>
  <c r="G785" i="2"/>
  <c r="I785" i="2"/>
  <c r="F786" i="2"/>
  <c r="F789" i="7" l="1"/>
  <c r="G788" i="7"/>
  <c r="I788" i="7"/>
  <c r="F788" i="4"/>
  <c r="I788" i="4" s="1"/>
  <c r="G787" i="4"/>
  <c r="F401" i="3"/>
  <c r="G401" i="3" s="1"/>
  <c r="C401" i="3" s="1"/>
  <c r="I400" i="3"/>
  <c r="F788" i="1"/>
  <c r="G787" i="1"/>
  <c r="I787" i="1"/>
  <c r="I786" i="2"/>
  <c r="G786" i="2"/>
  <c r="F787" i="2"/>
  <c r="F790" i="7" l="1"/>
  <c r="G789" i="7"/>
  <c r="I789" i="7"/>
  <c r="F789" i="4"/>
  <c r="I789" i="4" s="1"/>
  <c r="G788" i="4"/>
  <c r="D401" i="3"/>
  <c r="E401" i="3" s="1"/>
  <c r="H401" i="3" s="1"/>
  <c r="J401" i="3"/>
  <c r="F789" i="1"/>
  <c r="G788" i="1"/>
  <c r="I788" i="1"/>
  <c r="I787" i="2"/>
  <c r="G787" i="2"/>
  <c r="F788" i="2"/>
  <c r="F791" i="7" l="1"/>
  <c r="G790" i="7"/>
  <c r="I790" i="7"/>
  <c r="F790" i="4"/>
  <c r="I790" i="4" s="1"/>
  <c r="G789" i="4"/>
  <c r="F402" i="3"/>
  <c r="G402" i="3" s="1"/>
  <c r="C402" i="3" s="1"/>
  <c r="I401" i="3"/>
  <c r="F790" i="1"/>
  <c r="G789" i="1"/>
  <c r="I789" i="1"/>
  <c r="I788" i="2"/>
  <c r="G788" i="2"/>
  <c r="F789" i="2"/>
  <c r="F792" i="7" l="1"/>
  <c r="G791" i="7"/>
  <c r="I791" i="7"/>
  <c r="F791" i="4"/>
  <c r="I791" i="4" s="1"/>
  <c r="G790" i="4"/>
  <c r="D402" i="3"/>
  <c r="E402" i="3" s="1"/>
  <c r="H402" i="3" s="1"/>
  <c r="J402" i="3"/>
  <c r="F791" i="1"/>
  <c r="G790" i="1"/>
  <c r="I790" i="1"/>
  <c r="G789" i="2"/>
  <c r="F790" i="2"/>
  <c r="I789" i="2"/>
  <c r="F793" i="7" l="1"/>
  <c r="G792" i="7"/>
  <c r="I792" i="7"/>
  <c r="F792" i="4"/>
  <c r="I792" i="4" s="1"/>
  <c r="G791" i="4"/>
  <c r="F403" i="3"/>
  <c r="G403" i="3" s="1"/>
  <c r="C403" i="3" s="1"/>
  <c r="I402" i="3"/>
  <c r="F792" i="1"/>
  <c r="G791" i="1"/>
  <c r="I791" i="1"/>
  <c r="I790" i="2"/>
  <c r="G790" i="2"/>
  <c r="F791" i="2"/>
  <c r="F794" i="7" l="1"/>
  <c r="G793" i="7"/>
  <c r="I793" i="7"/>
  <c r="F793" i="4"/>
  <c r="I793" i="4" s="1"/>
  <c r="G792" i="4"/>
  <c r="D403" i="3"/>
  <c r="E403" i="3" s="1"/>
  <c r="H403" i="3" s="1"/>
  <c r="J403" i="3"/>
  <c r="F793" i="1"/>
  <c r="G792" i="1"/>
  <c r="I792" i="1"/>
  <c r="I791" i="2"/>
  <c r="G791" i="2"/>
  <c r="F792" i="2"/>
  <c r="F795" i="7" l="1"/>
  <c r="G794" i="7"/>
  <c r="I794" i="7"/>
  <c r="F794" i="4"/>
  <c r="I794" i="4" s="1"/>
  <c r="G793" i="4"/>
  <c r="F404" i="3"/>
  <c r="G404" i="3" s="1"/>
  <c r="C404" i="3" s="1"/>
  <c r="I403" i="3"/>
  <c r="F794" i="1"/>
  <c r="G793" i="1"/>
  <c r="I793" i="1"/>
  <c r="G792" i="2"/>
  <c r="I792" i="2"/>
  <c r="F793" i="2"/>
  <c r="F796" i="7" l="1"/>
  <c r="G795" i="7"/>
  <c r="I795" i="7"/>
  <c r="F795" i="4"/>
  <c r="I795" i="4" s="1"/>
  <c r="G794" i="4"/>
  <c r="D404" i="3"/>
  <c r="E404" i="3" s="1"/>
  <c r="H404" i="3" s="1"/>
  <c r="J404" i="3"/>
  <c r="F795" i="1"/>
  <c r="G794" i="1"/>
  <c r="I794" i="1"/>
  <c r="G793" i="2"/>
  <c r="I793" i="2"/>
  <c r="F794" i="2"/>
  <c r="F797" i="7" l="1"/>
  <c r="G796" i="7"/>
  <c r="I796" i="7"/>
  <c r="F796" i="4"/>
  <c r="I796" i="4" s="1"/>
  <c r="G795" i="4"/>
  <c r="F405" i="3"/>
  <c r="G405" i="3" s="1"/>
  <c r="C405" i="3" s="1"/>
  <c r="I404" i="3"/>
  <c r="F796" i="1"/>
  <c r="G795" i="1"/>
  <c r="I795" i="1"/>
  <c r="I794" i="2"/>
  <c r="G794" i="2"/>
  <c r="F795" i="2"/>
  <c r="F798" i="7" l="1"/>
  <c r="G797" i="7"/>
  <c r="I797" i="7"/>
  <c r="F797" i="4"/>
  <c r="I797" i="4" s="1"/>
  <c r="G796" i="4"/>
  <c r="D405" i="3"/>
  <c r="E405" i="3" s="1"/>
  <c r="H405" i="3" s="1"/>
  <c r="J405" i="3"/>
  <c r="F797" i="1"/>
  <c r="G796" i="1"/>
  <c r="I796" i="1"/>
  <c r="I795" i="2"/>
  <c r="G795" i="2"/>
  <c r="F796" i="2"/>
  <c r="F799" i="7" l="1"/>
  <c r="G798" i="7"/>
  <c r="I798" i="7"/>
  <c r="F798" i="4"/>
  <c r="I798" i="4" s="1"/>
  <c r="G797" i="4"/>
  <c r="F406" i="3"/>
  <c r="G406" i="3" s="1"/>
  <c r="C406" i="3" s="1"/>
  <c r="I405" i="3"/>
  <c r="F798" i="1"/>
  <c r="G797" i="1"/>
  <c r="I797" i="1"/>
  <c r="I796" i="2"/>
  <c r="G796" i="2"/>
  <c r="F797" i="2"/>
  <c r="F800" i="7" l="1"/>
  <c r="G799" i="7"/>
  <c r="I799" i="7"/>
  <c r="F799" i="4"/>
  <c r="I799" i="4" s="1"/>
  <c r="G798" i="4"/>
  <c r="D406" i="3"/>
  <c r="E406" i="3" s="1"/>
  <c r="H406" i="3" s="1"/>
  <c r="J406" i="3"/>
  <c r="F799" i="1"/>
  <c r="G798" i="1"/>
  <c r="I798" i="1"/>
  <c r="G797" i="2"/>
  <c r="I797" i="2"/>
  <c r="F798" i="2"/>
  <c r="F801" i="7" l="1"/>
  <c r="G800" i="7"/>
  <c r="I800" i="7"/>
  <c r="F800" i="4"/>
  <c r="I800" i="4" s="1"/>
  <c r="G799" i="4"/>
  <c r="F407" i="3"/>
  <c r="G407" i="3" s="1"/>
  <c r="C407" i="3" s="1"/>
  <c r="I406" i="3"/>
  <c r="F800" i="1"/>
  <c r="G799" i="1"/>
  <c r="I799" i="1"/>
  <c r="I798" i="2"/>
  <c r="G798" i="2"/>
  <c r="F799" i="2"/>
  <c r="F802" i="7" l="1"/>
  <c r="G801" i="7"/>
  <c r="I801" i="7"/>
  <c r="F801" i="4"/>
  <c r="I801" i="4" s="1"/>
  <c r="G800" i="4"/>
  <c r="D407" i="3"/>
  <c r="E407" i="3" s="1"/>
  <c r="J407" i="3"/>
  <c r="F801" i="1"/>
  <c r="G800" i="1"/>
  <c r="I800" i="1"/>
  <c r="I799" i="2"/>
  <c r="G799" i="2"/>
  <c r="F800" i="2"/>
  <c r="F803" i="7" l="1"/>
  <c r="G802" i="7"/>
  <c r="I802" i="7"/>
  <c r="F802" i="4"/>
  <c r="I802" i="4" s="1"/>
  <c r="G801" i="4"/>
  <c r="F408" i="3"/>
  <c r="G408" i="3" s="1"/>
  <c r="C408" i="3" s="1"/>
  <c r="I407" i="3"/>
  <c r="H407" i="3"/>
  <c r="F802" i="1"/>
  <c r="G801" i="1"/>
  <c r="I801" i="1"/>
  <c r="G800" i="2"/>
  <c r="I800" i="2"/>
  <c r="F801" i="2"/>
  <c r="F804" i="7" l="1"/>
  <c r="G803" i="7"/>
  <c r="I803" i="7"/>
  <c r="F803" i="4"/>
  <c r="I803" i="4" s="1"/>
  <c r="G802" i="4"/>
  <c r="D408" i="3"/>
  <c r="E408" i="3" s="1"/>
  <c r="H408" i="3" s="1"/>
  <c r="J408" i="3"/>
  <c r="F803" i="1"/>
  <c r="G802" i="1"/>
  <c r="I802" i="1"/>
  <c r="G801" i="2"/>
  <c r="I801" i="2"/>
  <c r="F802" i="2"/>
  <c r="F805" i="7" l="1"/>
  <c r="G804" i="7"/>
  <c r="I804" i="7"/>
  <c r="F804" i="4"/>
  <c r="I804" i="4" s="1"/>
  <c r="G803" i="4"/>
  <c r="F409" i="3"/>
  <c r="G409" i="3" s="1"/>
  <c r="C409" i="3" s="1"/>
  <c r="I408" i="3"/>
  <c r="F804" i="1"/>
  <c r="G803" i="1"/>
  <c r="I803" i="1"/>
  <c r="I802" i="2"/>
  <c r="G802" i="2"/>
  <c r="F803" i="2"/>
  <c r="F806" i="7" l="1"/>
  <c r="G805" i="7"/>
  <c r="I805" i="7"/>
  <c r="F805" i="4"/>
  <c r="I805" i="4" s="1"/>
  <c r="G804" i="4"/>
  <c r="D409" i="3"/>
  <c r="E409" i="3" s="1"/>
  <c r="H409" i="3" s="1"/>
  <c r="J409" i="3"/>
  <c r="F805" i="1"/>
  <c r="G804" i="1"/>
  <c r="I804" i="1"/>
  <c r="I803" i="2"/>
  <c r="G803" i="2"/>
  <c r="F804" i="2"/>
  <c r="F807" i="7" l="1"/>
  <c r="G806" i="7"/>
  <c r="I806" i="7"/>
  <c r="F806" i="4"/>
  <c r="I806" i="4" s="1"/>
  <c r="G805" i="4"/>
  <c r="F410" i="3"/>
  <c r="G410" i="3" s="1"/>
  <c r="C410" i="3" s="1"/>
  <c r="I409" i="3"/>
  <c r="F806" i="1"/>
  <c r="G805" i="1"/>
  <c r="I805" i="1"/>
  <c r="I804" i="2"/>
  <c r="G804" i="2"/>
  <c r="F805" i="2"/>
  <c r="F808" i="7" l="1"/>
  <c r="G807" i="7"/>
  <c r="I807" i="7"/>
  <c r="F807" i="4"/>
  <c r="I807" i="4" s="1"/>
  <c r="G806" i="4"/>
  <c r="D410" i="3"/>
  <c r="E410" i="3" s="1"/>
  <c r="H410" i="3" s="1"/>
  <c r="J410" i="3"/>
  <c r="F807" i="1"/>
  <c r="G806" i="1"/>
  <c r="I806" i="1"/>
  <c r="G805" i="2"/>
  <c r="F806" i="2"/>
  <c r="I805" i="2"/>
  <c r="F809" i="7" l="1"/>
  <c r="G808" i="7"/>
  <c r="I808" i="7"/>
  <c r="F808" i="4"/>
  <c r="I808" i="4" s="1"/>
  <c r="G807" i="4"/>
  <c r="F411" i="3"/>
  <c r="G411" i="3" s="1"/>
  <c r="C411" i="3" s="1"/>
  <c r="I410" i="3"/>
  <c r="F808" i="1"/>
  <c r="G807" i="1"/>
  <c r="I807" i="1"/>
  <c r="I806" i="2"/>
  <c r="G806" i="2"/>
  <c r="F807" i="2"/>
  <c r="F810" i="7" l="1"/>
  <c r="G809" i="7"/>
  <c r="I809" i="7"/>
  <c r="F809" i="4"/>
  <c r="I809" i="4" s="1"/>
  <c r="G808" i="4"/>
  <c r="D411" i="3"/>
  <c r="E411" i="3" s="1"/>
  <c r="H411" i="3" s="1"/>
  <c r="J411" i="3"/>
  <c r="F809" i="1"/>
  <c r="G808" i="1"/>
  <c r="I808" i="1"/>
  <c r="I807" i="2"/>
  <c r="G807" i="2"/>
  <c r="F808" i="2"/>
  <c r="F811" i="7" l="1"/>
  <c r="G810" i="7"/>
  <c r="I810" i="7"/>
  <c r="F810" i="4"/>
  <c r="I810" i="4" s="1"/>
  <c r="G809" i="4"/>
  <c r="F412" i="3"/>
  <c r="G412" i="3" s="1"/>
  <c r="C412" i="3" s="1"/>
  <c r="I411" i="3"/>
  <c r="F810" i="1"/>
  <c r="G809" i="1"/>
  <c r="I809" i="1"/>
  <c r="G808" i="2"/>
  <c r="I808" i="2"/>
  <c r="F809" i="2"/>
  <c r="F812" i="7" l="1"/>
  <c r="G811" i="7"/>
  <c r="I811" i="7"/>
  <c r="F811" i="4"/>
  <c r="I811" i="4" s="1"/>
  <c r="G810" i="4"/>
  <c r="D412" i="3"/>
  <c r="E412" i="3" s="1"/>
  <c r="H412" i="3" s="1"/>
  <c r="J412" i="3"/>
  <c r="F811" i="1"/>
  <c r="G810" i="1"/>
  <c r="I810" i="1"/>
  <c r="G809" i="2"/>
  <c r="I809" i="2"/>
  <c r="F810" i="2"/>
  <c r="F813" i="7" l="1"/>
  <c r="G812" i="7"/>
  <c r="I812" i="7"/>
  <c r="F812" i="4"/>
  <c r="I812" i="4" s="1"/>
  <c r="G811" i="4"/>
  <c r="F413" i="3"/>
  <c r="G413" i="3" s="1"/>
  <c r="C413" i="3" s="1"/>
  <c r="I412" i="3"/>
  <c r="F812" i="1"/>
  <c r="G811" i="1"/>
  <c r="I811" i="1"/>
  <c r="I810" i="2"/>
  <c r="G810" i="2"/>
  <c r="F811" i="2"/>
  <c r="F814" i="7" l="1"/>
  <c r="G813" i="7"/>
  <c r="I813" i="7"/>
  <c r="F813" i="4"/>
  <c r="I813" i="4" s="1"/>
  <c r="G812" i="4"/>
  <c r="D413" i="3"/>
  <c r="E413" i="3" s="1"/>
  <c r="H413" i="3" s="1"/>
  <c r="J413" i="3"/>
  <c r="F813" i="1"/>
  <c r="G812" i="1"/>
  <c r="I812" i="1"/>
  <c r="I811" i="2"/>
  <c r="G811" i="2"/>
  <c r="F812" i="2"/>
  <c r="F815" i="7" l="1"/>
  <c r="G814" i="7"/>
  <c r="I814" i="7"/>
  <c r="F814" i="4"/>
  <c r="I814" i="4" s="1"/>
  <c r="G813" i="4"/>
  <c r="F414" i="3"/>
  <c r="G414" i="3" s="1"/>
  <c r="C414" i="3" s="1"/>
  <c r="I413" i="3"/>
  <c r="F814" i="1"/>
  <c r="G813" i="1"/>
  <c r="I813" i="1"/>
  <c r="I812" i="2"/>
  <c r="G812" i="2"/>
  <c r="F813" i="2"/>
  <c r="F816" i="7" l="1"/>
  <c r="G815" i="7"/>
  <c r="I815" i="7"/>
  <c r="F815" i="4"/>
  <c r="I815" i="4" s="1"/>
  <c r="G814" i="4"/>
  <c r="D414" i="3"/>
  <c r="E414" i="3" s="1"/>
  <c r="H414" i="3" s="1"/>
  <c r="J414" i="3"/>
  <c r="F815" i="1"/>
  <c r="G814" i="1"/>
  <c r="I814" i="1"/>
  <c r="G813" i="2"/>
  <c r="I813" i="2"/>
  <c r="F814" i="2"/>
  <c r="F817" i="7" l="1"/>
  <c r="G816" i="7"/>
  <c r="I816" i="7"/>
  <c r="F816" i="4"/>
  <c r="I816" i="4" s="1"/>
  <c r="G815" i="4"/>
  <c r="F415" i="3"/>
  <c r="G415" i="3" s="1"/>
  <c r="C415" i="3" s="1"/>
  <c r="I414" i="3"/>
  <c r="F816" i="1"/>
  <c r="G815" i="1"/>
  <c r="I815" i="1"/>
  <c r="I814" i="2"/>
  <c r="G814" i="2"/>
  <c r="F815" i="2"/>
  <c r="F818" i="7" l="1"/>
  <c r="G817" i="7"/>
  <c r="I817" i="7"/>
  <c r="F817" i="4"/>
  <c r="I817" i="4" s="1"/>
  <c r="G816" i="4"/>
  <c r="D415" i="3"/>
  <c r="E415" i="3" s="1"/>
  <c r="H415" i="3" s="1"/>
  <c r="J415" i="3"/>
  <c r="F817" i="1"/>
  <c r="G816" i="1"/>
  <c r="I816" i="1"/>
  <c r="I815" i="2"/>
  <c r="G815" i="2"/>
  <c r="F816" i="2"/>
  <c r="F819" i="7" l="1"/>
  <c r="G818" i="7"/>
  <c r="I818" i="7"/>
  <c r="F818" i="4"/>
  <c r="I818" i="4" s="1"/>
  <c r="G817" i="4"/>
  <c r="F416" i="3"/>
  <c r="G416" i="3" s="1"/>
  <c r="C416" i="3" s="1"/>
  <c r="I415" i="3"/>
  <c r="F818" i="1"/>
  <c r="G817" i="1"/>
  <c r="I817" i="1"/>
  <c r="I816" i="2"/>
  <c r="G816" i="2"/>
  <c r="F817" i="2"/>
  <c r="F820" i="7" l="1"/>
  <c r="G819" i="7"/>
  <c r="I819" i="7"/>
  <c r="F819" i="4"/>
  <c r="I819" i="4" s="1"/>
  <c r="G818" i="4"/>
  <c r="D416" i="3"/>
  <c r="E416" i="3" s="1"/>
  <c r="H416" i="3" s="1"/>
  <c r="J416" i="3"/>
  <c r="F819" i="1"/>
  <c r="G818" i="1"/>
  <c r="I818" i="1"/>
  <c r="I817" i="2"/>
  <c r="G817" i="2"/>
  <c r="F818" i="2"/>
  <c r="F821" i="7" l="1"/>
  <c r="G820" i="7"/>
  <c r="I820" i="7"/>
  <c r="F820" i="4"/>
  <c r="I820" i="4" s="1"/>
  <c r="G819" i="4"/>
  <c r="F417" i="3"/>
  <c r="G417" i="3" s="1"/>
  <c r="C417" i="3" s="1"/>
  <c r="I416" i="3"/>
  <c r="F820" i="1"/>
  <c r="G819" i="1"/>
  <c r="I819" i="1"/>
  <c r="G818" i="2"/>
  <c r="I818" i="2"/>
  <c r="F819" i="2"/>
  <c r="F822" i="7" l="1"/>
  <c r="G821" i="7"/>
  <c r="I821" i="7"/>
  <c r="F821" i="4"/>
  <c r="I821" i="4" s="1"/>
  <c r="G820" i="4"/>
  <c r="D417" i="3"/>
  <c r="E417" i="3" s="1"/>
  <c r="H417" i="3" s="1"/>
  <c r="J417" i="3"/>
  <c r="F821" i="1"/>
  <c r="G820" i="1"/>
  <c r="I820" i="1"/>
  <c r="G819" i="2"/>
  <c r="I819" i="2"/>
  <c r="F820" i="2"/>
  <c r="F823" i="7" l="1"/>
  <c r="G822" i="7"/>
  <c r="I822" i="7"/>
  <c r="F822" i="4"/>
  <c r="I822" i="4" s="1"/>
  <c r="G821" i="4"/>
  <c r="F418" i="3"/>
  <c r="G418" i="3" s="1"/>
  <c r="C418" i="3" s="1"/>
  <c r="I417" i="3"/>
  <c r="F822" i="1"/>
  <c r="G821" i="1"/>
  <c r="I821" i="1"/>
  <c r="I820" i="2"/>
  <c r="G820" i="2"/>
  <c r="F821" i="2"/>
  <c r="F824" i="7" l="1"/>
  <c r="G823" i="7"/>
  <c r="I823" i="7"/>
  <c r="F823" i="4"/>
  <c r="I823" i="4" s="1"/>
  <c r="G822" i="4"/>
  <c r="D418" i="3"/>
  <c r="E418" i="3" s="1"/>
  <c r="H418" i="3" s="1"/>
  <c r="J418" i="3"/>
  <c r="F823" i="1"/>
  <c r="G822" i="1"/>
  <c r="I822" i="1"/>
  <c r="G821" i="2"/>
  <c r="I821" i="2"/>
  <c r="F822" i="2"/>
  <c r="F825" i="7" l="1"/>
  <c r="G824" i="7"/>
  <c r="I824" i="7"/>
  <c r="F824" i="4"/>
  <c r="I824" i="4" s="1"/>
  <c r="G823" i="4"/>
  <c r="F419" i="3"/>
  <c r="G419" i="3" s="1"/>
  <c r="C419" i="3" s="1"/>
  <c r="I418" i="3"/>
  <c r="F824" i="1"/>
  <c r="G823" i="1"/>
  <c r="I823" i="1"/>
  <c r="G822" i="2"/>
  <c r="I822" i="2"/>
  <c r="F823" i="2"/>
  <c r="F826" i="7" l="1"/>
  <c r="G825" i="7"/>
  <c r="I825" i="7"/>
  <c r="F825" i="4"/>
  <c r="I825" i="4" s="1"/>
  <c r="G824" i="4"/>
  <c r="D419" i="3"/>
  <c r="E419" i="3" s="1"/>
  <c r="H419" i="3" s="1"/>
  <c r="J419" i="3"/>
  <c r="F825" i="1"/>
  <c r="G824" i="1"/>
  <c r="I824" i="1"/>
  <c r="I823" i="2"/>
  <c r="G823" i="2"/>
  <c r="F824" i="2"/>
  <c r="F827" i="7" l="1"/>
  <c r="G826" i="7"/>
  <c r="I826" i="7"/>
  <c r="F826" i="4"/>
  <c r="I826" i="4" s="1"/>
  <c r="G825" i="4"/>
  <c r="F420" i="3"/>
  <c r="G420" i="3" s="1"/>
  <c r="C420" i="3" s="1"/>
  <c r="I419" i="3"/>
  <c r="F826" i="1"/>
  <c r="G825" i="1"/>
  <c r="I825" i="1"/>
  <c r="I824" i="2"/>
  <c r="G824" i="2"/>
  <c r="F825" i="2"/>
  <c r="F828" i="7" l="1"/>
  <c r="G827" i="7"/>
  <c r="I827" i="7"/>
  <c r="F827" i="4"/>
  <c r="I827" i="4" s="1"/>
  <c r="G826" i="4"/>
  <c r="J420" i="3"/>
  <c r="D420" i="3"/>
  <c r="E420" i="3" s="1"/>
  <c r="H420" i="3" s="1"/>
  <c r="F827" i="1"/>
  <c r="G826" i="1"/>
  <c r="I826" i="1"/>
  <c r="I825" i="2"/>
  <c r="G825" i="2"/>
  <c r="F826" i="2"/>
  <c r="F829" i="7" l="1"/>
  <c r="G828" i="7"/>
  <c r="I828" i="7"/>
  <c r="F828" i="4"/>
  <c r="I828" i="4" s="1"/>
  <c r="G827" i="4"/>
  <c r="F421" i="3"/>
  <c r="G421" i="3" s="1"/>
  <c r="C421" i="3" s="1"/>
  <c r="I420" i="3"/>
  <c r="F828" i="1"/>
  <c r="G827" i="1"/>
  <c r="I827" i="1"/>
  <c r="G826" i="2"/>
  <c r="I826" i="2"/>
  <c r="F827" i="2"/>
  <c r="F830" i="7" l="1"/>
  <c r="G829" i="7"/>
  <c r="I829" i="7"/>
  <c r="F829" i="4"/>
  <c r="I829" i="4" s="1"/>
  <c r="G828" i="4"/>
  <c r="J421" i="3"/>
  <c r="D421" i="3"/>
  <c r="E421" i="3" s="1"/>
  <c r="H421" i="3" s="1"/>
  <c r="F829" i="1"/>
  <c r="G828" i="1"/>
  <c r="I828" i="1"/>
  <c r="I827" i="2"/>
  <c r="G827" i="2"/>
  <c r="F828" i="2"/>
  <c r="F831" i="7" l="1"/>
  <c r="G830" i="7"/>
  <c r="I830" i="7"/>
  <c r="F830" i="4"/>
  <c r="I830" i="4" s="1"/>
  <c r="G829" i="4"/>
  <c r="F422" i="3"/>
  <c r="G422" i="3" s="1"/>
  <c r="C422" i="3" s="1"/>
  <c r="I421" i="3"/>
  <c r="F830" i="1"/>
  <c r="G829" i="1"/>
  <c r="I829" i="1"/>
  <c r="I828" i="2"/>
  <c r="G828" i="2"/>
  <c r="F829" i="2"/>
  <c r="F832" i="7" l="1"/>
  <c r="G831" i="7"/>
  <c r="I831" i="7"/>
  <c r="F831" i="4"/>
  <c r="I831" i="4" s="1"/>
  <c r="G830" i="4"/>
  <c r="D422" i="3"/>
  <c r="E422" i="3" s="1"/>
  <c r="H422" i="3" s="1"/>
  <c r="J422" i="3"/>
  <c r="F831" i="1"/>
  <c r="G830" i="1"/>
  <c r="I830" i="1"/>
  <c r="G829" i="2"/>
  <c r="I829" i="2"/>
  <c r="F830" i="2"/>
  <c r="F833" i="7" l="1"/>
  <c r="G832" i="7"/>
  <c r="I832" i="7"/>
  <c r="F832" i="4"/>
  <c r="I832" i="4" s="1"/>
  <c r="G831" i="4"/>
  <c r="F423" i="3"/>
  <c r="G423" i="3" s="1"/>
  <c r="C423" i="3" s="1"/>
  <c r="I422" i="3"/>
  <c r="F832" i="1"/>
  <c r="G831" i="1"/>
  <c r="I831" i="1"/>
  <c r="G830" i="2"/>
  <c r="I830" i="2"/>
  <c r="F831" i="2"/>
  <c r="F834" i="7" l="1"/>
  <c r="G833" i="7"/>
  <c r="I833" i="7"/>
  <c r="F833" i="4"/>
  <c r="I833" i="4" s="1"/>
  <c r="G832" i="4"/>
  <c r="D423" i="3"/>
  <c r="E423" i="3" s="1"/>
  <c r="H423" i="3" s="1"/>
  <c r="J423" i="3"/>
  <c r="F833" i="1"/>
  <c r="G832" i="1"/>
  <c r="I832" i="1"/>
  <c r="I831" i="2"/>
  <c r="G831" i="2"/>
  <c r="F832" i="2"/>
  <c r="F835" i="7" l="1"/>
  <c r="G834" i="7"/>
  <c r="I834" i="7"/>
  <c r="F834" i="4"/>
  <c r="I834" i="4" s="1"/>
  <c r="G833" i="4"/>
  <c r="F424" i="3"/>
  <c r="G424" i="3" s="1"/>
  <c r="C424" i="3" s="1"/>
  <c r="I423" i="3"/>
  <c r="F834" i="1"/>
  <c r="G833" i="1"/>
  <c r="I833" i="1"/>
  <c r="I832" i="2"/>
  <c r="G832" i="2"/>
  <c r="F833" i="2"/>
  <c r="F836" i="7" l="1"/>
  <c r="G835" i="7"/>
  <c r="I835" i="7"/>
  <c r="F835" i="4"/>
  <c r="I835" i="4" s="1"/>
  <c r="G834" i="4"/>
  <c r="D424" i="3"/>
  <c r="E424" i="3" s="1"/>
  <c r="H424" i="3" s="1"/>
  <c r="J424" i="3"/>
  <c r="F835" i="1"/>
  <c r="G834" i="1"/>
  <c r="I834" i="1"/>
  <c r="I833" i="2"/>
  <c r="G833" i="2"/>
  <c r="F834" i="2"/>
  <c r="F837" i="7" l="1"/>
  <c r="G836" i="7"/>
  <c r="I836" i="7"/>
  <c r="F836" i="4"/>
  <c r="I836" i="4" s="1"/>
  <c r="G835" i="4"/>
  <c r="F425" i="3"/>
  <c r="G425" i="3" s="1"/>
  <c r="C425" i="3" s="1"/>
  <c r="I424" i="3"/>
  <c r="F836" i="1"/>
  <c r="G835" i="1"/>
  <c r="I835" i="1"/>
  <c r="G834" i="2"/>
  <c r="I834" i="2"/>
  <c r="F835" i="2"/>
  <c r="F838" i="7" l="1"/>
  <c r="G837" i="7"/>
  <c r="I837" i="7"/>
  <c r="F837" i="4"/>
  <c r="I837" i="4" s="1"/>
  <c r="G836" i="4"/>
  <c r="D425" i="3"/>
  <c r="E425" i="3" s="1"/>
  <c r="H425" i="3" s="1"/>
  <c r="J425" i="3"/>
  <c r="F837" i="1"/>
  <c r="G836" i="1"/>
  <c r="I836" i="1"/>
  <c r="G835" i="2"/>
  <c r="I835" i="2"/>
  <c r="F836" i="2"/>
  <c r="F839" i="7" l="1"/>
  <c r="G838" i="7"/>
  <c r="I838" i="7"/>
  <c r="F838" i="4"/>
  <c r="I838" i="4" s="1"/>
  <c r="G837" i="4"/>
  <c r="F426" i="3"/>
  <c r="G426" i="3" s="1"/>
  <c r="C426" i="3" s="1"/>
  <c r="I425" i="3"/>
  <c r="F838" i="1"/>
  <c r="G837" i="1"/>
  <c r="I837" i="1"/>
  <c r="I836" i="2"/>
  <c r="G836" i="2"/>
  <c r="F837" i="2"/>
  <c r="F840" i="7" l="1"/>
  <c r="G839" i="7"/>
  <c r="I839" i="7"/>
  <c r="F839" i="4"/>
  <c r="I839" i="4" s="1"/>
  <c r="G838" i="4"/>
  <c r="D426" i="3"/>
  <c r="E426" i="3" s="1"/>
  <c r="H426" i="3" s="1"/>
  <c r="J426" i="3"/>
  <c r="F839" i="1"/>
  <c r="G838" i="1"/>
  <c r="I838" i="1"/>
  <c r="G837" i="2"/>
  <c r="I837" i="2"/>
  <c r="F838" i="2"/>
  <c r="F841" i="7" l="1"/>
  <c r="G840" i="7"/>
  <c r="I840" i="7"/>
  <c r="F840" i="4"/>
  <c r="I840" i="4" s="1"/>
  <c r="G839" i="4"/>
  <c r="F427" i="3"/>
  <c r="G427" i="3" s="1"/>
  <c r="C427" i="3" s="1"/>
  <c r="I426" i="3"/>
  <c r="F840" i="1"/>
  <c r="G839" i="1"/>
  <c r="I839" i="1"/>
  <c r="G838" i="2"/>
  <c r="I838" i="2"/>
  <c r="F839" i="2"/>
  <c r="F842" i="7" l="1"/>
  <c r="G841" i="7"/>
  <c r="I841" i="7"/>
  <c r="F841" i="4"/>
  <c r="I841" i="4" s="1"/>
  <c r="G840" i="4"/>
  <c r="D427" i="3"/>
  <c r="E427" i="3" s="1"/>
  <c r="H427" i="3" s="1"/>
  <c r="J427" i="3"/>
  <c r="F841" i="1"/>
  <c r="G840" i="1"/>
  <c r="I840" i="1"/>
  <c r="I839" i="2"/>
  <c r="G839" i="2"/>
  <c r="F840" i="2"/>
  <c r="F843" i="7" l="1"/>
  <c r="G842" i="7"/>
  <c r="I842" i="7"/>
  <c r="F842" i="4"/>
  <c r="I842" i="4" s="1"/>
  <c r="G841" i="4"/>
  <c r="F428" i="3"/>
  <c r="G428" i="3" s="1"/>
  <c r="C428" i="3" s="1"/>
  <c r="I427" i="3"/>
  <c r="F842" i="1"/>
  <c r="G841" i="1"/>
  <c r="I841" i="1"/>
  <c r="I840" i="2"/>
  <c r="G840" i="2"/>
  <c r="F841" i="2"/>
  <c r="F844" i="7" l="1"/>
  <c r="G843" i="7"/>
  <c r="I843" i="7"/>
  <c r="F843" i="4"/>
  <c r="I843" i="4" s="1"/>
  <c r="G842" i="4"/>
  <c r="D428" i="3"/>
  <c r="E428" i="3" s="1"/>
  <c r="H428" i="3" s="1"/>
  <c r="J428" i="3"/>
  <c r="F843" i="1"/>
  <c r="G842" i="1"/>
  <c r="I842" i="1"/>
  <c r="I841" i="2"/>
  <c r="G841" i="2"/>
  <c r="F842" i="2"/>
  <c r="F845" i="7" l="1"/>
  <c r="G844" i="7"/>
  <c r="I844" i="7"/>
  <c r="F844" i="4"/>
  <c r="I844" i="4" s="1"/>
  <c r="G843" i="4"/>
  <c r="F429" i="3"/>
  <c r="G429" i="3" s="1"/>
  <c r="C429" i="3" s="1"/>
  <c r="I428" i="3"/>
  <c r="F844" i="1"/>
  <c r="G843" i="1"/>
  <c r="I843" i="1"/>
  <c r="G842" i="2"/>
  <c r="I842" i="2"/>
  <c r="F843" i="2"/>
  <c r="F846" i="7" l="1"/>
  <c r="G845" i="7"/>
  <c r="I845" i="7"/>
  <c r="F845" i="4"/>
  <c r="I845" i="4" s="1"/>
  <c r="G844" i="4"/>
  <c r="D429" i="3"/>
  <c r="E429" i="3" s="1"/>
  <c r="H429" i="3" s="1"/>
  <c r="J429" i="3"/>
  <c r="F845" i="1"/>
  <c r="G844" i="1"/>
  <c r="I844" i="1"/>
  <c r="I843" i="2"/>
  <c r="G843" i="2"/>
  <c r="F844" i="2"/>
  <c r="F847" i="7" l="1"/>
  <c r="G846" i="7"/>
  <c r="I846" i="7"/>
  <c r="F846" i="4"/>
  <c r="I846" i="4" s="1"/>
  <c r="G845" i="4"/>
  <c r="F430" i="3"/>
  <c r="G430" i="3" s="1"/>
  <c r="C430" i="3" s="1"/>
  <c r="I429" i="3"/>
  <c r="F846" i="1"/>
  <c r="G845" i="1"/>
  <c r="I845" i="1"/>
  <c r="I844" i="2"/>
  <c r="G844" i="2"/>
  <c r="F845" i="2"/>
  <c r="F848" i="7" l="1"/>
  <c r="G847" i="7"/>
  <c r="I847" i="7"/>
  <c r="F847" i="4"/>
  <c r="I847" i="4" s="1"/>
  <c r="G846" i="4"/>
  <c r="D430" i="3"/>
  <c r="E430" i="3" s="1"/>
  <c r="H430" i="3" s="1"/>
  <c r="J430" i="3"/>
  <c r="F847" i="1"/>
  <c r="G846" i="1"/>
  <c r="I846" i="1"/>
  <c r="G845" i="2"/>
  <c r="I845" i="2"/>
  <c r="F846" i="2"/>
  <c r="F849" i="7" l="1"/>
  <c r="G848" i="7"/>
  <c r="I848" i="7"/>
  <c r="F848" i="4"/>
  <c r="I848" i="4" s="1"/>
  <c r="G847" i="4"/>
  <c r="F431" i="3"/>
  <c r="G431" i="3" s="1"/>
  <c r="C431" i="3" s="1"/>
  <c r="I430" i="3"/>
  <c r="F848" i="1"/>
  <c r="G847" i="1"/>
  <c r="I847" i="1"/>
  <c r="G846" i="2"/>
  <c r="I846" i="2"/>
  <c r="F847" i="2"/>
  <c r="F850" i="7" l="1"/>
  <c r="G849" i="7"/>
  <c r="I849" i="7"/>
  <c r="F849" i="4"/>
  <c r="I849" i="4" s="1"/>
  <c r="G848" i="4"/>
  <c r="D431" i="3"/>
  <c r="E431" i="3" s="1"/>
  <c r="H431" i="3" s="1"/>
  <c r="J431" i="3"/>
  <c r="F849" i="1"/>
  <c r="G848" i="1"/>
  <c r="I848" i="1"/>
  <c r="I847" i="2"/>
  <c r="G847" i="2"/>
  <c r="F848" i="2"/>
  <c r="F851" i="7" l="1"/>
  <c r="G850" i="7"/>
  <c r="I850" i="7"/>
  <c r="F850" i="4"/>
  <c r="I850" i="4" s="1"/>
  <c r="G849" i="4"/>
  <c r="F432" i="3"/>
  <c r="G432" i="3" s="1"/>
  <c r="C432" i="3" s="1"/>
  <c r="I431" i="3"/>
  <c r="F850" i="1"/>
  <c r="G849" i="1"/>
  <c r="I849" i="1"/>
  <c r="I848" i="2"/>
  <c r="G848" i="2"/>
  <c r="F849" i="2"/>
  <c r="F852" i="7" l="1"/>
  <c r="G851" i="7"/>
  <c r="I851" i="7"/>
  <c r="F851" i="4"/>
  <c r="I851" i="4" s="1"/>
  <c r="G850" i="4"/>
  <c r="D432" i="3"/>
  <c r="E432" i="3" s="1"/>
  <c r="H432" i="3" s="1"/>
  <c r="J432" i="3"/>
  <c r="F851" i="1"/>
  <c r="G850" i="1"/>
  <c r="I850" i="1"/>
  <c r="I849" i="2"/>
  <c r="G849" i="2"/>
  <c r="F850" i="2"/>
  <c r="F853" i="7" l="1"/>
  <c r="G852" i="7"/>
  <c r="I852" i="7"/>
  <c r="F852" i="4"/>
  <c r="I852" i="4" s="1"/>
  <c r="G851" i="4"/>
  <c r="F433" i="3"/>
  <c r="G433" i="3" s="1"/>
  <c r="C433" i="3" s="1"/>
  <c r="I432" i="3"/>
  <c r="F852" i="1"/>
  <c r="G851" i="1"/>
  <c r="I851" i="1"/>
  <c r="G850" i="2"/>
  <c r="I850" i="2"/>
  <c r="F851" i="2"/>
  <c r="F854" i="7" l="1"/>
  <c r="G853" i="7"/>
  <c r="I853" i="7"/>
  <c r="F853" i="4"/>
  <c r="I853" i="4" s="1"/>
  <c r="G852" i="4"/>
  <c r="D433" i="3"/>
  <c r="E433" i="3" s="1"/>
  <c r="H433" i="3" s="1"/>
  <c r="J433" i="3"/>
  <c r="F853" i="1"/>
  <c r="G852" i="1"/>
  <c r="I852" i="1"/>
  <c r="G851" i="2"/>
  <c r="I851" i="2"/>
  <c r="F852" i="2"/>
  <c r="F855" i="7" l="1"/>
  <c r="G854" i="7"/>
  <c r="I854" i="7"/>
  <c r="F854" i="4"/>
  <c r="I854" i="4" s="1"/>
  <c r="G853" i="4"/>
  <c r="F434" i="3"/>
  <c r="G434" i="3" s="1"/>
  <c r="C434" i="3" s="1"/>
  <c r="I433" i="3"/>
  <c r="F854" i="1"/>
  <c r="G853" i="1"/>
  <c r="I853" i="1"/>
  <c r="I852" i="2"/>
  <c r="G852" i="2"/>
  <c r="F853" i="2"/>
  <c r="F856" i="7" l="1"/>
  <c r="G855" i="7"/>
  <c r="I855" i="7"/>
  <c r="F855" i="4"/>
  <c r="I855" i="4" s="1"/>
  <c r="G854" i="4"/>
  <c r="D434" i="3"/>
  <c r="E434" i="3" s="1"/>
  <c r="H434" i="3" s="1"/>
  <c r="J434" i="3"/>
  <c r="F855" i="1"/>
  <c r="G854" i="1"/>
  <c r="I854" i="1"/>
  <c r="I853" i="2"/>
  <c r="G853" i="2"/>
  <c r="F854" i="2"/>
  <c r="F857" i="7" l="1"/>
  <c r="G856" i="7"/>
  <c r="I856" i="7"/>
  <c r="F856" i="4"/>
  <c r="I856" i="4" s="1"/>
  <c r="G855" i="4"/>
  <c r="F435" i="3"/>
  <c r="G435" i="3" s="1"/>
  <c r="C435" i="3" s="1"/>
  <c r="I434" i="3"/>
  <c r="F856" i="1"/>
  <c r="G855" i="1"/>
  <c r="I855" i="1"/>
  <c r="G854" i="2"/>
  <c r="I854" i="2"/>
  <c r="F855" i="2"/>
  <c r="F858" i="7" l="1"/>
  <c r="G857" i="7"/>
  <c r="I857" i="7"/>
  <c r="F857" i="4"/>
  <c r="I857" i="4" s="1"/>
  <c r="G856" i="4"/>
  <c r="D435" i="3"/>
  <c r="E435" i="3" s="1"/>
  <c r="H435" i="3" s="1"/>
  <c r="J435" i="3"/>
  <c r="F857" i="1"/>
  <c r="G856" i="1"/>
  <c r="I856" i="1"/>
  <c r="I855" i="2"/>
  <c r="G855" i="2"/>
  <c r="F856" i="2"/>
  <c r="F859" i="7" l="1"/>
  <c r="G858" i="7"/>
  <c r="I858" i="7"/>
  <c r="F858" i="4"/>
  <c r="I858" i="4" s="1"/>
  <c r="G857" i="4"/>
  <c r="F436" i="3"/>
  <c r="G436" i="3" s="1"/>
  <c r="C436" i="3" s="1"/>
  <c r="I435" i="3"/>
  <c r="F858" i="1"/>
  <c r="G857" i="1"/>
  <c r="I857" i="1"/>
  <c r="I856" i="2"/>
  <c r="G856" i="2"/>
  <c r="F857" i="2"/>
  <c r="F860" i="7" l="1"/>
  <c r="G859" i="7"/>
  <c r="I859" i="7"/>
  <c r="F859" i="4"/>
  <c r="I859" i="4" s="1"/>
  <c r="G858" i="4"/>
  <c r="D436" i="3"/>
  <c r="E436" i="3" s="1"/>
  <c r="H436" i="3" s="1"/>
  <c r="J436" i="3"/>
  <c r="F859" i="1"/>
  <c r="G858" i="1"/>
  <c r="I858" i="1"/>
  <c r="I857" i="2"/>
  <c r="G857" i="2"/>
  <c r="F858" i="2"/>
  <c r="F861" i="7" l="1"/>
  <c r="G860" i="7"/>
  <c r="I860" i="7"/>
  <c r="F860" i="4"/>
  <c r="I860" i="4" s="1"/>
  <c r="G859" i="4"/>
  <c r="F437" i="3"/>
  <c r="G437" i="3" s="1"/>
  <c r="C437" i="3" s="1"/>
  <c r="I436" i="3"/>
  <c r="F860" i="1"/>
  <c r="G859" i="1"/>
  <c r="I859" i="1"/>
  <c r="G858" i="2"/>
  <c r="I858" i="2"/>
  <c r="F859" i="2"/>
  <c r="F862" i="7" l="1"/>
  <c r="G861" i="7"/>
  <c r="I861" i="7"/>
  <c r="F861" i="4"/>
  <c r="I861" i="4" s="1"/>
  <c r="G860" i="4"/>
  <c r="D437" i="3"/>
  <c r="E437" i="3" s="1"/>
  <c r="H437" i="3" s="1"/>
  <c r="J437" i="3"/>
  <c r="F861" i="1"/>
  <c r="G860" i="1"/>
  <c r="I860" i="1"/>
  <c r="G859" i="2"/>
  <c r="I859" i="2"/>
  <c r="F860" i="2"/>
  <c r="F863" i="7" l="1"/>
  <c r="G862" i="7"/>
  <c r="I862" i="7"/>
  <c r="F862" i="4"/>
  <c r="I862" i="4" s="1"/>
  <c r="G861" i="4"/>
  <c r="F438" i="3"/>
  <c r="G438" i="3" s="1"/>
  <c r="C438" i="3" s="1"/>
  <c r="I437" i="3"/>
  <c r="F862" i="1"/>
  <c r="G861" i="1"/>
  <c r="I861" i="1"/>
  <c r="I860" i="2"/>
  <c r="G860" i="2"/>
  <c r="F861" i="2"/>
  <c r="F864" i="7" l="1"/>
  <c r="G863" i="7"/>
  <c r="I863" i="7"/>
  <c r="F863" i="4"/>
  <c r="I863" i="4" s="1"/>
  <c r="G862" i="4"/>
  <c r="D438" i="3"/>
  <c r="E438" i="3" s="1"/>
  <c r="H438" i="3" s="1"/>
  <c r="J438" i="3"/>
  <c r="F863" i="1"/>
  <c r="G862" i="1"/>
  <c r="I862" i="1"/>
  <c r="I861" i="2"/>
  <c r="G861" i="2"/>
  <c r="F862" i="2"/>
  <c r="F865" i="7" l="1"/>
  <c r="G864" i="7"/>
  <c r="I864" i="7"/>
  <c r="F864" i="4"/>
  <c r="I864" i="4" s="1"/>
  <c r="G863" i="4"/>
  <c r="F439" i="3"/>
  <c r="G439" i="3" s="1"/>
  <c r="C439" i="3" s="1"/>
  <c r="I438" i="3"/>
  <c r="F864" i="1"/>
  <c r="G863" i="1"/>
  <c r="I863" i="1"/>
  <c r="G862" i="2"/>
  <c r="I862" i="2"/>
  <c r="F863" i="2"/>
  <c r="F866" i="7" l="1"/>
  <c r="G865" i="7"/>
  <c r="I865" i="7"/>
  <c r="F865" i="4"/>
  <c r="I865" i="4" s="1"/>
  <c r="G864" i="4"/>
  <c r="D439" i="3"/>
  <c r="E439" i="3" s="1"/>
  <c r="H439" i="3" s="1"/>
  <c r="J439" i="3"/>
  <c r="F865" i="1"/>
  <c r="G864" i="1"/>
  <c r="I864" i="1"/>
  <c r="I863" i="2"/>
  <c r="G863" i="2"/>
  <c r="F864" i="2"/>
  <c r="F867" i="7" l="1"/>
  <c r="G866" i="7"/>
  <c r="I866" i="7"/>
  <c r="F866" i="4"/>
  <c r="I866" i="4" s="1"/>
  <c r="G865" i="4"/>
  <c r="F440" i="3"/>
  <c r="G440" i="3" s="1"/>
  <c r="C440" i="3" s="1"/>
  <c r="I439" i="3"/>
  <c r="F866" i="1"/>
  <c r="G865" i="1"/>
  <c r="I865" i="1"/>
  <c r="I864" i="2"/>
  <c r="G864" i="2"/>
  <c r="F865" i="2"/>
  <c r="F868" i="7" l="1"/>
  <c r="G867" i="7"/>
  <c r="I867" i="7"/>
  <c r="F867" i="4"/>
  <c r="I867" i="4" s="1"/>
  <c r="G866" i="4"/>
  <c r="D440" i="3"/>
  <c r="E440" i="3" s="1"/>
  <c r="H440" i="3" s="1"/>
  <c r="J440" i="3"/>
  <c r="F867" i="1"/>
  <c r="G866" i="1"/>
  <c r="I866" i="1"/>
  <c r="I865" i="2"/>
  <c r="G865" i="2"/>
  <c r="F866" i="2"/>
  <c r="F869" i="7" l="1"/>
  <c r="G868" i="7"/>
  <c r="I868" i="7"/>
  <c r="F868" i="4"/>
  <c r="I868" i="4" s="1"/>
  <c r="G867" i="4"/>
  <c r="F441" i="3"/>
  <c r="G441" i="3" s="1"/>
  <c r="C441" i="3" s="1"/>
  <c r="I440" i="3"/>
  <c r="F868" i="1"/>
  <c r="G867" i="1"/>
  <c r="I867" i="1"/>
  <c r="G866" i="2"/>
  <c r="I866" i="2"/>
  <c r="F867" i="2"/>
  <c r="F870" i="7" l="1"/>
  <c r="G869" i="7"/>
  <c r="I869" i="7"/>
  <c r="F869" i="4"/>
  <c r="I869" i="4" s="1"/>
  <c r="G868" i="4"/>
  <c r="D441" i="3"/>
  <c r="E441" i="3" s="1"/>
  <c r="H441" i="3" s="1"/>
  <c r="J441" i="3"/>
  <c r="F869" i="1"/>
  <c r="G868" i="1"/>
  <c r="I868" i="1"/>
  <c r="G867" i="2"/>
  <c r="I867" i="2"/>
  <c r="F868" i="2"/>
  <c r="F871" i="7" l="1"/>
  <c r="G870" i="7"/>
  <c r="I870" i="7"/>
  <c r="F870" i="4"/>
  <c r="I870" i="4" s="1"/>
  <c r="G869" i="4"/>
  <c r="F442" i="3"/>
  <c r="G442" i="3" s="1"/>
  <c r="C442" i="3" s="1"/>
  <c r="I441" i="3"/>
  <c r="F870" i="1"/>
  <c r="G869" i="1"/>
  <c r="I869" i="1"/>
  <c r="I868" i="2"/>
  <c r="G868" i="2"/>
  <c r="F869" i="2"/>
  <c r="F872" i="7" l="1"/>
  <c r="G871" i="7"/>
  <c r="I871" i="7"/>
  <c r="F871" i="4"/>
  <c r="I871" i="4" s="1"/>
  <c r="G870" i="4"/>
  <c r="D442" i="3"/>
  <c r="E442" i="3" s="1"/>
  <c r="H442" i="3" s="1"/>
  <c r="J442" i="3"/>
  <c r="F871" i="1"/>
  <c r="G870" i="1"/>
  <c r="I870" i="1"/>
  <c r="I869" i="2"/>
  <c r="G869" i="2"/>
  <c r="F870" i="2"/>
  <c r="F873" i="7" l="1"/>
  <c r="G872" i="7"/>
  <c r="I872" i="7"/>
  <c r="F872" i="4"/>
  <c r="I872" i="4" s="1"/>
  <c r="G871" i="4"/>
  <c r="F443" i="3"/>
  <c r="G443" i="3" s="1"/>
  <c r="C443" i="3" s="1"/>
  <c r="I442" i="3"/>
  <c r="F872" i="1"/>
  <c r="G871" i="1"/>
  <c r="I871" i="1"/>
  <c r="G870" i="2"/>
  <c r="I870" i="2"/>
  <c r="F871" i="2"/>
  <c r="F874" i="7" l="1"/>
  <c r="G873" i="7"/>
  <c r="I873" i="7"/>
  <c r="F873" i="4"/>
  <c r="I873" i="4" s="1"/>
  <c r="G872" i="4"/>
  <c r="D443" i="3"/>
  <c r="E443" i="3" s="1"/>
  <c r="H443" i="3" s="1"/>
  <c r="J443" i="3"/>
  <c r="F873" i="1"/>
  <c r="G872" i="1"/>
  <c r="I872" i="1"/>
  <c r="I871" i="2"/>
  <c r="G871" i="2"/>
  <c r="F872" i="2"/>
  <c r="F875" i="7" l="1"/>
  <c r="G874" i="7"/>
  <c r="I874" i="7"/>
  <c r="F874" i="4"/>
  <c r="I874" i="4" s="1"/>
  <c r="G873" i="4"/>
  <c r="F444" i="3"/>
  <c r="G444" i="3" s="1"/>
  <c r="C444" i="3" s="1"/>
  <c r="I443" i="3"/>
  <c r="F874" i="1"/>
  <c r="G873" i="1"/>
  <c r="I873" i="1"/>
  <c r="I872" i="2"/>
  <c r="G872" i="2"/>
  <c r="F873" i="2"/>
  <c r="F876" i="7" l="1"/>
  <c r="G875" i="7"/>
  <c r="I875" i="7"/>
  <c r="F875" i="4"/>
  <c r="I875" i="4" s="1"/>
  <c r="G874" i="4"/>
  <c r="D444" i="3"/>
  <c r="E444" i="3" s="1"/>
  <c r="H444" i="3" s="1"/>
  <c r="J444" i="3"/>
  <c r="F875" i="1"/>
  <c r="G874" i="1"/>
  <c r="I874" i="1"/>
  <c r="G873" i="2"/>
  <c r="I873" i="2"/>
  <c r="F874" i="2"/>
  <c r="F877" i="7" l="1"/>
  <c r="G876" i="7"/>
  <c r="I876" i="7"/>
  <c r="F876" i="4"/>
  <c r="I876" i="4" s="1"/>
  <c r="G875" i="4"/>
  <c r="F445" i="3"/>
  <c r="G445" i="3" s="1"/>
  <c r="C445" i="3" s="1"/>
  <c r="I444" i="3"/>
  <c r="F876" i="1"/>
  <c r="G875" i="1"/>
  <c r="I875" i="1"/>
  <c r="G874" i="2"/>
  <c r="I874" i="2"/>
  <c r="F875" i="2"/>
  <c r="F878" i="7" l="1"/>
  <c r="G877" i="7"/>
  <c r="I877" i="7"/>
  <c r="F877" i="4"/>
  <c r="I877" i="4" s="1"/>
  <c r="G876" i="4"/>
  <c r="D445" i="3"/>
  <c r="E445" i="3" s="1"/>
  <c r="H445" i="3" s="1"/>
  <c r="J445" i="3"/>
  <c r="F877" i="1"/>
  <c r="G876" i="1"/>
  <c r="I876" i="1"/>
  <c r="G875" i="2"/>
  <c r="I875" i="2"/>
  <c r="F876" i="2"/>
  <c r="F879" i="7" l="1"/>
  <c r="G878" i="7"/>
  <c r="I878" i="7"/>
  <c r="F878" i="4"/>
  <c r="I878" i="4" s="1"/>
  <c r="G877" i="4"/>
  <c r="F446" i="3"/>
  <c r="G446" i="3" s="1"/>
  <c r="C446" i="3" s="1"/>
  <c r="I445" i="3"/>
  <c r="F878" i="1"/>
  <c r="G877" i="1"/>
  <c r="I877" i="1"/>
  <c r="G876" i="2"/>
  <c r="I876" i="2"/>
  <c r="F877" i="2"/>
  <c r="F880" i="7" l="1"/>
  <c r="G879" i="7"/>
  <c r="I879" i="7"/>
  <c r="F879" i="4"/>
  <c r="I879" i="4" s="1"/>
  <c r="G878" i="4"/>
  <c r="D446" i="3"/>
  <c r="E446" i="3" s="1"/>
  <c r="H446" i="3" s="1"/>
  <c r="J446" i="3"/>
  <c r="F879" i="1"/>
  <c r="G878" i="1"/>
  <c r="I878" i="1"/>
  <c r="I877" i="2"/>
  <c r="G877" i="2"/>
  <c r="F878" i="2"/>
  <c r="F881" i="7" l="1"/>
  <c r="G880" i="7"/>
  <c r="I880" i="7"/>
  <c r="F880" i="4"/>
  <c r="I880" i="4" s="1"/>
  <c r="G879" i="4"/>
  <c r="F447" i="3"/>
  <c r="G447" i="3" s="1"/>
  <c r="C447" i="3" s="1"/>
  <c r="I446" i="3"/>
  <c r="F880" i="1"/>
  <c r="G879" i="1"/>
  <c r="I879" i="1"/>
  <c r="I878" i="2"/>
  <c r="G878" i="2"/>
  <c r="F879" i="2"/>
  <c r="F882" i="7" l="1"/>
  <c r="G881" i="7"/>
  <c r="I881" i="7"/>
  <c r="F881" i="4"/>
  <c r="I881" i="4" s="1"/>
  <c r="G880" i="4"/>
  <c r="D447" i="3"/>
  <c r="E447" i="3" s="1"/>
  <c r="H447" i="3" s="1"/>
  <c r="J447" i="3"/>
  <c r="F881" i="1"/>
  <c r="G880" i="1"/>
  <c r="I880" i="1"/>
  <c r="I879" i="2"/>
  <c r="G879" i="2"/>
  <c r="F880" i="2"/>
  <c r="F883" i="7" l="1"/>
  <c r="G882" i="7"/>
  <c r="I882" i="7"/>
  <c r="F882" i="4"/>
  <c r="I882" i="4" s="1"/>
  <c r="G881" i="4"/>
  <c r="F448" i="3"/>
  <c r="G448" i="3" s="1"/>
  <c r="C448" i="3" s="1"/>
  <c r="I447" i="3"/>
  <c r="F882" i="1"/>
  <c r="G881" i="1"/>
  <c r="I881" i="1"/>
  <c r="G880" i="2"/>
  <c r="I880" i="2"/>
  <c r="F881" i="2"/>
  <c r="F884" i="7" l="1"/>
  <c r="G883" i="7"/>
  <c r="I883" i="7"/>
  <c r="F883" i="4"/>
  <c r="I883" i="4" s="1"/>
  <c r="G882" i="4"/>
  <c r="D448" i="3"/>
  <c r="E448" i="3" s="1"/>
  <c r="H448" i="3" s="1"/>
  <c r="J448" i="3"/>
  <c r="F883" i="1"/>
  <c r="G882" i="1"/>
  <c r="I882" i="1"/>
  <c r="G881" i="2"/>
  <c r="I881" i="2"/>
  <c r="F882" i="2"/>
  <c r="F885" i="7" l="1"/>
  <c r="G884" i="7"/>
  <c r="I884" i="7"/>
  <c r="F884" i="4"/>
  <c r="I884" i="4" s="1"/>
  <c r="G883" i="4"/>
  <c r="F449" i="3"/>
  <c r="G449" i="3" s="1"/>
  <c r="C449" i="3" s="1"/>
  <c r="I448" i="3"/>
  <c r="F884" i="1"/>
  <c r="G883" i="1"/>
  <c r="I883" i="1"/>
  <c r="I882" i="2"/>
  <c r="G882" i="2"/>
  <c r="F883" i="2"/>
  <c r="F886" i="7" l="1"/>
  <c r="G885" i="7"/>
  <c r="I885" i="7"/>
  <c r="F885" i="4"/>
  <c r="I885" i="4" s="1"/>
  <c r="G884" i="4"/>
  <c r="D449" i="3"/>
  <c r="E449" i="3" s="1"/>
  <c r="H449" i="3" s="1"/>
  <c r="J449" i="3"/>
  <c r="F885" i="1"/>
  <c r="G884" i="1"/>
  <c r="I884" i="1"/>
  <c r="I883" i="2"/>
  <c r="G883" i="2"/>
  <c r="F884" i="2"/>
  <c r="F887" i="7" l="1"/>
  <c r="G886" i="7"/>
  <c r="I886" i="7"/>
  <c r="F886" i="4"/>
  <c r="I886" i="4" s="1"/>
  <c r="G885" i="4"/>
  <c r="F450" i="3"/>
  <c r="G450" i="3" s="1"/>
  <c r="C450" i="3" s="1"/>
  <c r="I449" i="3"/>
  <c r="F886" i="1"/>
  <c r="G885" i="1"/>
  <c r="I885" i="1"/>
  <c r="G884" i="2"/>
  <c r="I884" i="2"/>
  <c r="F885" i="2"/>
  <c r="F888" i="7" l="1"/>
  <c r="G887" i="7"/>
  <c r="I887" i="7"/>
  <c r="F887" i="4"/>
  <c r="I887" i="4" s="1"/>
  <c r="G886" i="4"/>
  <c r="J450" i="3"/>
  <c r="D450" i="3"/>
  <c r="E450" i="3" s="1"/>
  <c r="F887" i="1"/>
  <c r="G886" i="1"/>
  <c r="I886" i="1"/>
  <c r="G885" i="2"/>
  <c r="I885" i="2"/>
  <c r="F886" i="2"/>
  <c r="F889" i="7" l="1"/>
  <c r="G888" i="7"/>
  <c r="I888" i="7"/>
  <c r="F888" i="4"/>
  <c r="I888" i="4" s="1"/>
  <c r="G887" i="4"/>
  <c r="F451" i="3"/>
  <c r="G451" i="3" s="1"/>
  <c r="C451" i="3" s="1"/>
  <c r="I450" i="3"/>
  <c r="H450" i="3"/>
  <c r="F888" i="1"/>
  <c r="G887" i="1"/>
  <c r="I887" i="1"/>
  <c r="I886" i="2"/>
  <c r="G886" i="2"/>
  <c r="F887" i="2"/>
  <c r="F890" i="7" l="1"/>
  <c r="G889" i="7"/>
  <c r="I889" i="7"/>
  <c r="F889" i="4"/>
  <c r="I889" i="4" s="1"/>
  <c r="G888" i="4"/>
  <c r="D451" i="3"/>
  <c r="E451" i="3" s="1"/>
  <c r="H451" i="3" s="1"/>
  <c r="J451" i="3"/>
  <c r="F889" i="1"/>
  <c r="G888" i="1"/>
  <c r="I888" i="1"/>
  <c r="I887" i="2"/>
  <c r="G887" i="2"/>
  <c r="F888" i="2"/>
  <c r="F891" i="7" l="1"/>
  <c r="G890" i="7"/>
  <c r="I890" i="7"/>
  <c r="F890" i="4"/>
  <c r="I890" i="4" s="1"/>
  <c r="G889" i="4"/>
  <c r="F452" i="3"/>
  <c r="G452" i="3" s="1"/>
  <c r="C452" i="3" s="1"/>
  <c r="I451" i="3"/>
  <c r="F890" i="1"/>
  <c r="G889" i="1"/>
  <c r="I889" i="1"/>
  <c r="G888" i="2"/>
  <c r="I888" i="2"/>
  <c r="F889" i="2"/>
  <c r="F892" i="7" l="1"/>
  <c r="G891" i="7"/>
  <c r="I891" i="7"/>
  <c r="F891" i="4"/>
  <c r="I891" i="4" s="1"/>
  <c r="G890" i="4"/>
  <c r="D452" i="3"/>
  <c r="E452" i="3" s="1"/>
  <c r="H452" i="3" s="1"/>
  <c r="J452" i="3"/>
  <c r="F891" i="1"/>
  <c r="G890" i="1"/>
  <c r="I890" i="1"/>
  <c r="G889" i="2"/>
  <c r="I889" i="2"/>
  <c r="F890" i="2"/>
  <c r="F893" i="7" l="1"/>
  <c r="G892" i="7"/>
  <c r="I892" i="7"/>
  <c r="F892" i="4"/>
  <c r="I892" i="4" s="1"/>
  <c r="G891" i="4"/>
  <c r="F453" i="3"/>
  <c r="G453" i="3" s="1"/>
  <c r="C453" i="3" s="1"/>
  <c r="I452" i="3"/>
  <c r="F892" i="1"/>
  <c r="G891" i="1"/>
  <c r="I891" i="1"/>
  <c r="I890" i="2"/>
  <c r="G890" i="2"/>
  <c r="F891" i="2"/>
  <c r="F894" i="7" l="1"/>
  <c r="G893" i="7"/>
  <c r="I893" i="7"/>
  <c r="F893" i="4"/>
  <c r="I893" i="4" s="1"/>
  <c r="G892" i="4"/>
  <c r="J453" i="3"/>
  <c r="D453" i="3"/>
  <c r="E453" i="3" s="1"/>
  <c r="F893" i="1"/>
  <c r="G892" i="1"/>
  <c r="I892" i="1"/>
  <c r="I891" i="2"/>
  <c r="G891" i="2"/>
  <c r="F892" i="2"/>
  <c r="F895" i="7" l="1"/>
  <c r="G894" i="7"/>
  <c r="I894" i="7"/>
  <c r="F894" i="4"/>
  <c r="I894" i="4" s="1"/>
  <c r="G893" i="4"/>
  <c r="F454" i="3"/>
  <c r="G454" i="3" s="1"/>
  <c r="C454" i="3" s="1"/>
  <c r="I453" i="3"/>
  <c r="H453" i="3"/>
  <c r="F894" i="1"/>
  <c r="G893" i="1"/>
  <c r="I893" i="1"/>
  <c r="G892" i="2"/>
  <c r="I892" i="2"/>
  <c r="F893" i="2"/>
  <c r="F896" i="7" l="1"/>
  <c r="G895" i="7"/>
  <c r="I895" i="7"/>
  <c r="F895" i="4"/>
  <c r="I895" i="4" s="1"/>
  <c r="G894" i="4"/>
  <c r="D454" i="3"/>
  <c r="E454" i="3" s="1"/>
  <c r="H454" i="3" s="1"/>
  <c r="J454" i="3"/>
  <c r="F895" i="1"/>
  <c r="G894" i="1"/>
  <c r="I894" i="1"/>
  <c r="G893" i="2"/>
  <c r="I893" i="2"/>
  <c r="F894" i="2"/>
  <c r="F897" i="7" l="1"/>
  <c r="G896" i="7"/>
  <c r="I896" i="7"/>
  <c r="F896" i="4"/>
  <c r="I896" i="4" s="1"/>
  <c r="G895" i="4"/>
  <c r="F455" i="3"/>
  <c r="G455" i="3" s="1"/>
  <c r="C455" i="3" s="1"/>
  <c r="I454" i="3"/>
  <c r="F896" i="1"/>
  <c r="G895" i="1"/>
  <c r="I895" i="1"/>
  <c r="I894" i="2"/>
  <c r="G894" i="2"/>
  <c r="F895" i="2"/>
  <c r="F898" i="7" l="1"/>
  <c r="G897" i="7"/>
  <c r="I897" i="7"/>
  <c r="F897" i="4"/>
  <c r="I897" i="4" s="1"/>
  <c r="G896" i="4"/>
  <c r="D455" i="3"/>
  <c r="E455" i="3" s="1"/>
  <c r="H455" i="3" s="1"/>
  <c r="J455" i="3"/>
  <c r="F897" i="1"/>
  <c r="G896" i="1"/>
  <c r="I896" i="1"/>
  <c r="I895" i="2"/>
  <c r="G895" i="2"/>
  <c r="F896" i="2"/>
  <c r="F899" i="7" l="1"/>
  <c r="G898" i="7"/>
  <c r="I898" i="7"/>
  <c r="F898" i="4"/>
  <c r="I898" i="4" s="1"/>
  <c r="G897" i="4"/>
  <c r="F456" i="3"/>
  <c r="G456" i="3" s="1"/>
  <c r="C456" i="3" s="1"/>
  <c r="I455" i="3"/>
  <c r="F898" i="1"/>
  <c r="G897" i="1"/>
  <c r="I897" i="1"/>
  <c r="G896" i="2"/>
  <c r="I896" i="2"/>
  <c r="F897" i="2"/>
  <c r="F900" i="7" l="1"/>
  <c r="G899" i="7"/>
  <c r="I899" i="7"/>
  <c r="F899" i="4"/>
  <c r="I899" i="4" s="1"/>
  <c r="G898" i="4"/>
  <c r="D456" i="3"/>
  <c r="E456" i="3" s="1"/>
  <c r="H456" i="3" s="1"/>
  <c r="J456" i="3"/>
  <c r="F899" i="1"/>
  <c r="G898" i="1"/>
  <c r="I898" i="1"/>
  <c r="G897" i="2"/>
  <c r="I897" i="2"/>
  <c r="F898" i="2"/>
  <c r="F901" i="7" l="1"/>
  <c r="G900" i="7"/>
  <c r="I900" i="7"/>
  <c r="F900" i="4"/>
  <c r="I900" i="4" s="1"/>
  <c r="G899" i="4"/>
  <c r="F457" i="3"/>
  <c r="G457" i="3" s="1"/>
  <c r="C457" i="3" s="1"/>
  <c r="I456" i="3"/>
  <c r="F900" i="1"/>
  <c r="G899" i="1"/>
  <c r="I899" i="1"/>
  <c r="I898" i="2"/>
  <c r="G898" i="2"/>
  <c r="F899" i="2"/>
  <c r="F902" i="7" l="1"/>
  <c r="G901" i="7"/>
  <c r="I901" i="7"/>
  <c r="F901" i="4"/>
  <c r="I901" i="4" s="1"/>
  <c r="G900" i="4"/>
  <c r="D457" i="3"/>
  <c r="E457" i="3" s="1"/>
  <c r="H457" i="3" s="1"/>
  <c r="J457" i="3"/>
  <c r="F901" i="1"/>
  <c r="G900" i="1"/>
  <c r="I900" i="1"/>
  <c r="I899" i="2"/>
  <c r="G899" i="2"/>
  <c r="F900" i="2"/>
  <c r="F903" i="7" l="1"/>
  <c r="G902" i="7"/>
  <c r="I902" i="7"/>
  <c r="F902" i="4"/>
  <c r="I902" i="4" s="1"/>
  <c r="G901" i="4"/>
  <c r="F458" i="3"/>
  <c r="G458" i="3" s="1"/>
  <c r="C458" i="3" s="1"/>
  <c r="I457" i="3"/>
  <c r="F902" i="1"/>
  <c r="G901" i="1"/>
  <c r="I901" i="1"/>
  <c r="G900" i="2"/>
  <c r="I900" i="2"/>
  <c r="F901" i="2"/>
  <c r="F904" i="7" l="1"/>
  <c r="G903" i="7"/>
  <c r="I903" i="7"/>
  <c r="F903" i="4"/>
  <c r="I903" i="4" s="1"/>
  <c r="G902" i="4"/>
  <c r="D458" i="3"/>
  <c r="E458" i="3" s="1"/>
  <c r="H458" i="3" s="1"/>
  <c r="J458" i="3"/>
  <c r="F903" i="1"/>
  <c r="G902" i="1"/>
  <c r="I902" i="1"/>
  <c r="G901" i="2"/>
  <c r="I901" i="2"/>
  <c r="F902" i="2"/>
  <c r="F905" i="7" l="1"/>
  <c r="G904" i="7"/>
  <c r="I904" i="7"/>
  <c r="F904" i="4"/>
  <c r="I904" i="4" s="1"/>
  <c r="G903" i="4"/>
  <c r="F459" i="3"/>
  <c r="G459" i="3" s="1"/>
  <c r="C459" i="3" s="1"/>
  <c r="I458" i="3"/>
  <c r="F904" i="1"/>
  <c r="G903" i="1"/>
  <c r="I903" i="1"/>
  <c r="I902" i="2"/>
  <c r="G902" i="2"/>
  <c r="F903" i="2"/>
  <c r="F906" i="7" l="1"/>
  <c r="G905" i="7"/>
  <c r="I905" i="7"/>
  <c r="F905" i="4"/>
  <c r="I905" i="4" s="1"/>
  <c r="G904" i="4"/>
  <c r="D459" i="3"/>
  <c r="E459" i="3" s="1"/>
  <c r="H459" i="3" s="1"/>
  <c r="J459" i="3"/>
  <c r="F905" i="1"/>
  <c r="G904" i="1"/>
  <c r="I904" i="1"/>
  <c r="I903" i="2"/>
  <c r="G903" i="2"/>
  <c r="F904" i="2"/>
  <c r="F907" i="7" l="1"/>
  <c r="G906" i="7"/>
  <c r="I906" i="7"/>
  <c r="F906" i="4"/>
  <c r="I906" i="4" s="1"/>
  <c r="G905" i="4"/>
  <c r="F460" i="3"/>
  <c r="G460" i="3" s="1"/>
  <c r="C460" i="3" s="1"/>
  <c r="I459" i="3"/>
  <c r="F906" i="1"/>
  <c r="G905" i="1"/>
  <c r="I905" i="1"/>
  <c r="I904" i="2"/>
  <c r="G904" i="2"/>
  <c r="F905" i="2"/>
  <c r="F908" i="7" l="1"/>
  <c r="G907" i="7"/>
  <c r="I907" i="7"/>
  <c r="F907" i="4"/>
  <c r="I907" i="4" s="1"/>
  <c r="G906" i="4"/>
  <c r="D460" i="3"/>
  <c r="E460" i="3" s="1"/>
  <c r="H460" i="3" s="1"/>
  <c r="J460" i="3"/>
  <c r="F907" i="1"/>
  <c r="G906" i="1"/>
  <c r="I906" i="1"/>
  <c r="G905" i="2"/>
  <c r="I905" i="2"/>
  <c r="F906" i="2"/>
  <c r="F909" i="7" l="1"/>
  <c r="G908" i="7"/>
  <c r="I908" i="7"/>
  <c r="F908" i="4"/>
  <c r="I908" i="4" s="1"/>
  <c r="G907" i="4"/>
  <c r="F461" i="3"/>
  <c r="G461" i="3" s="1"/>
  <c r="C461" i="3" s="1"/>
  <c r="I460" i="3"/>
  <c r="F908" i="1"/>
  <c r="G907" i="1"/>
  <c r="I907" i="1"/>
  <c r="I906" i="2"/>
  <c r="G906" i="2"/>
  <c r="F907" i="2"/>
  <c r="F910" i="7" l="1"/>
  <c r="G909" i="7"/>
  <c r="I909" i="7"/>
  <c r="F909" i="4"/>
  <c r="I909" i="4" s="1"/>
  <c r="G908" i="4"/>
  <c r="D461" i="3"/>
  <c r="E461" i="3" s="1"/>
  <c r="H461" i="3" s="1"/>
  <c r="J461" i="3"/>
  <c r="F909" i="1"/>
  <c r="G908" i="1"/>
  <c r="I908" i="1"/>
  <c r="I907" i="2"/>
  <c r="G907" i="2"/>
  <c r="F908" i="2"/>
  <c r="F911" i="7" l="1"/>
  <c r="G910" i="7"/>
  <c r="I910" i="7"/>
  <c r="F910" i="4"/>
  <c r="I910" i="4" s="1"/>
  <c r="G909" i="4"/>
  <c r="F462" i="3"/>
  <c r="G462" i="3" s="1"/>
  <c r="C462" i="3" s="1"/>
  <c r="I461" i="3"/>
  <c r="F910" i="1"/>
  <c r="G909" i="1"/>
  <c r="I909" i="1"/>
  <c r="G908" i="2"/>
  <c r="I908" i="2"/>
  <c r="F909" i="2"/>
  <c r="F912" i="7" l="1"/>
  <c r="G911" i="7"/>
  <c r="I911" i="7"/>
  <c r="F911" i="4"/>
  <c r="I911" i="4" s="1"/>
  <c r="G910" i="4"/>
  <c r="J462" i="3"/>
  <c r="D462" i="3"/>
  <c r="E462" i="3" s="1"/>
  <c r="F911" i="1"/>
  <c r="G910" i="1"/>
  <c r="I910" i="1"/>
  <c r="G909" i="2"/>
  <c r="I909" i="2"/>
  <c r="F910" i="2"/>
  <c r="F913" i="7" l="1"/>
  <c r="G912" i="7"/>
  <c r="I912" i="7"/>
  <c r="F912" i="4"/>
  <c r="I912" i="4" s="1"/>
  <c r="G911" i="4"/>
  <c r="F463" i="3"/>
  <c r="G463" i="3" s="1"/>
  <c r="C463" i="3" s="1"/>
  <c r="I462" i="3"/>
  <c r="H462" i="3"/>
  <c r="F912" i="1"/>
  <c r="G911" i="1"/>
  <c r="I911" i="1"/>
  <c r="I910" i="2"/>
  <c r="G910" i="2"/>
  <c r="F911" i="2"/>
  <c r="F914" i="7" l="1"/>
  <c r="G913" i="7"/>
  <c r="I913" i="7"/>
  <c r="F913" i="4"/>
  <c r="I913" i="4" s="1"/>
  <c r="G912" i="4"/>
  <c r="D463" i="3"/>
  <c r="E463" i="3" s="1"/>
  <c r="H463" i="3" s="1"/>
  <c r="J463" i="3"/>
  <c r="F913" i="1"/>
  <c r="G912" i="1"/>
  <c r="I912" i="1"/>
  <c r="I911" i="2"/>
  <c r="G911" i="2"/>
  <c r="F912" i="2"/>
  <c r="F915" i="7" l="1"/>
  <c r="G914" i="7"/>
  <c r="I914" i="7"/>
  <c r="F914" i="4"/>
  <c r="I914" i="4" s="1"/>
  <c r="G913" i="4"/>
  <c r="F464" i="3"/>
  <c r="G464" i="3" s="1"/>
  <c r="C464" i="3" s="1"/>
  <c r="I463" i="3"/>
  <c r="F914" i="1"/>
  <c r="G913" i="1"/>
  <c r="I913" i="1"/>
  <c r="I912" i="2"/>
  <c r="G912" i="2"/>
  <c r="F913" i="2"/>
  <c r="F916" i="7" l="1"/>
  <c r="G915" i="7"/>
  <c r="I915" i="7"/>
  <c r="F915" i="4"/>
  <c r="I915" i="4" s="1"/>
  <c r="G914" i="4"/>
  <c r="D464" i="3"/>
  <c r="E464" i="3" s="1"/>
  <c r="H464" i="3" s="1"/>
  <c r="J464" i="3"/>
  <c r="F915" i="1"/>
  <c r="G914" i="1"/>
  <c r="I914" i="1"/>
  <c r="G913" i="2"/>
  <c r="I913" i="2"/>
  <c r="F914" i="2"/>
  <c r="F917" i="7" l="1"/>
  <c r="G916" i="7"/>
  <c r="I916" i="7"/>
  <c r="F916" i="4"/>
  <c r="I916" i="4" s="1"/>
  <c r="G915" i="4"/>
  <c r="F465" i="3"/>
  <c r="G465" i="3" s="1"/>
  <c r="C465" i="3" s="1"/>
  <c r="I464" i="3"/>
  <c r="F916" i="1"/>
  <c r="G915" i="1"/>
  <c r="I915" i="1"/>
  <c r="I914" i="2"/>
  <c r="G914" i="2"/>
  <c r="F915" i="2"/>
  <c r="F918" i="7" l="1"/>
  <c r="G917" i="7"/>
  <c r="I917" i="7"/>
  <c r="F917" i="4"/>
  <c r="I917" i="4" s="1"/>
  <c r="G916" i="4"/>
  <c r="D465" i="3"/>
  <c r="E465" i="3" s="1"/>
  <c r="H465" i="3" s="1"/>
  <c r="J465" i="3"/>
  <c r="F917" i="1"/>
  <c r="G916" i="1"/>
  <c r="I916" i="1"/>
  <c r="I915" i="2"/>
  <c r="G915" i="2"/>
  <c r="F916" i="2"/>
  <c r="F919" i="7" l="1"/>
  <c r="G918" i="7"/>
  <c r="I918" i="7"/>
  <c r="F918" i="4"/>
  <c r="I918" i="4" s="1"/>
  <c r="G917" i="4"/>
  <c r="F466" i="3"/>
  <c r="G466" i="3" s="1"/>
  <c r="C466" i="3" s="1"/>
  <c r="I465" i="3"/>
  <c r="F918" i="1"/>
  <c r="G917" i="1"/>
  <c r="I917" i="1"/>
  <c r="G916" i="2"/>
  <c r="I916" i="2"/>
  <c r="F917" i="2"/>
  <c r="F920" i="7" l="1"/>
  <c r="G919" i="7"/>
  <c r="I919" i="7"/>
  <c r="F919" i="4"/>
  <c r="I919" i="4" s="1"/>
  <c r="G918" i="4"/>
  <c r="D466" i="3"/>
  <c r="E466" i="3" s="1"/>
  <c r="H466" i="3" s="1"/>
  <c r="J466" i="3"/>
  <c r="F919" i="1"/>
  <c r="G918" i="1"/>
  <c r="I918" i="1"/>
  <c r="G917" i="2"/>
  <c r="I917" i="2"/>
  <c r="F918" i="2"/>
  <c r="F921" i="7" l="1"/>
  <c r="G920" i="7"/>
  <c r="I920" i="7"/>
  <c r="F920" i="4"/>
  <c r="I920" i="4" s="1"/>
  <c r="G919" i="4"/>
  <c r="F467" i="3"/>
  <c r="G467" i="3" s="1"/>
  <c r="C467" i="3" s="1"/>
  <c r="I466" i="3"/>
  <c r="F920" i="1"/>
  <c r="G919" i="1"/>
  <c r="I919" i="1"/>
  <c r="I918" i="2"/>
  <c r="G918" i="2"/>
  <c r="F919" i="2"/>
  <c r="F922" i="7" l="1"/>
  <c r="G921" i="7"/>
  <c r="I921" i="7"/>
  <c r="F921" i="4"/>
  <c r="I921" i="4" s="1"/>
  <c r="G920" i="4"/>
  <c r="D467" i="3"/>
  <c r="E467" i="3" s="1"/>
  <c r="H467" i="3" s="1"/>
  <c r="J467" i="3"/>
  <c r="F921" i="1"/>
  <c r="G920" i="1"/>
  <c r="I920" i="1"/>
  <c r="G919" i="2"/>
  <c r="I919" i="2"/>
  <c r="F920" i="2"/>
  <c r="F923" i="7" l="1"/>
  <c r="G922" i="7"/>
  <c r="I922" i="7"/>
  <c r="F922" i="4"/>
  <c r="I922" i="4" s="1"/>
  <c r="G921" i="4"/>
  <c r="F468" i="3"/>
  <c r="G468" i="3" s="1"/>
  <c r="C468" i="3" s="1"/>
  <c r="I467" i="3"/>
  <c r="F922" i="1"/>
  <c r="G921" i="1"/>
  <c r="I921" i="1"/>
  <c r="I920" i="2"/>
  <c r="G920" i="2"/>
  <c r="F921" i="2"/>
  <c r="F924" i="7" l="1"/>
  <c r="G923" i="7"/>
  <c r="I923" i="7"/>
  <c r="F923" i="4"/>
  <c r="I923" i="4" s="1"/>
  <c r="G922" i="4"/>
  <c r="D468" i="3"/>
  <c r="E468" i="3" s="1"/>
  <c r="H468" i="3" s="1"/>
  <c r="J468" i="3"/>
  <c r="F923" i="1"/>
  <c r="G922" i="1"/>
  <c r="I922" i="1"/>
  <c r="I921" i="2"/>
  <c r="G921" i="2"/>
  <c r="F922" i="2"/>
  <c r="F925" i="7" l="1"/>
  <c r="G924" i="7"/>
  <c r="I924" i="7"/>
  <c r="F924" i="4"/>
  <c r="I924" i="4" s="1"/>
  <c r="G923" i="4"/>
  <c r="F469" i="3"/>
  <c r="G469" i="3" s="1"/>
  <c r="C469" i="3" s="1"/>
  <c r="I468" i="3"/>
  <c r="F924" i="1"/>
  <c r="G923" i="1"/>
  <c r="I923" i="1"/>
  <c r="I922" i="2"/>
  <c r="G922" i="2"/>
  <c r="F923" i="2"/>
  <c r="F926" i="7" l="1"/>
  <c r="G925" i="7"/>
  <c r="I925" i="7"/>
  <c r="F925" i="4"/>
  <c r="I925" i="4" s="1"/>
  <c r="G924" i="4"/>
  <c r="D469" i="3"/>
  <c r="E469" i="3" s="1"/>
  <c r="H469" i="3" s="1"/>
  <c r="J469" i="3"/>
  <c r="F925" i="1"/>
  <c r="G924" i="1"/>
  <c r="I924" i="1"/>
  <c r="I923" i="2"/>
  <c r="G923" i="2"/>
  <c r="F924" i="2"/>
  <c r="F927" i="7" l="1"/>
  <c r="G926" i="7"/>
  <c r="I926" i="7"/>
  <c r="F926" i="4"/>
  <c r="I926" i="4" s="1"/>
  <c r="G925" i="4"/>
  <c r="F470" i="3"/>
  <c r="G470" i="3" s="1"/>
  <c r="C470" i="3" s="1"/>
  <c r="I469" i="3"/>
  <c r="F926" i="1"/>
  <c r="G925" i="1"/>
  <c r="I925" i="1"/>
  <c r="G924" i="2"/>
  <c r="I924" i="2"/>
  <c r="F925" i="2"/>
  <c r="F928" i="7" l="1"/>
  <c r="G927" i="7"/>
  <c r="I927" i="7"/>
  <c r="F927" i="4"/>
  <c r="I927" i="4" s="1"/>
  <c r="G926" i="4"/>
  <c r="D470" i="3"/>
  <c r="E470" i="3" s="1"/>
  <c r="H470" i="3" s="1"/>
  <c r="J470" i="3"/>
  <c r="F927" i="1"/>
  <c r="G926" i="1"/>
  <c r="I926" i="1"/>
  <c r="I925" i="2"/>
  <c r="G925" i="2"/>
  <c r="F926" i="2"/>
  <c r="F929" i="7" l="1"/>
  <c r="G928" i="7"/>
  <c r="I928" i="7"/>
  <c r="F928" i="4"/>
  <c r="I928" i="4" s="1"/>
  <c r="G927" i="4"/>
  <c r="F471" i="3"/>
  <c r="G471" i="3" s="1"/>
  <c r="C471" i="3" s="1"/>
  <c r="I470" i="3"/>
  <c r="F928" i="1"/>
  <c r="G927" i="1"/>
  <c r="I927" i="1"/>
  <c r="G926" i="2"/>
  <c r="I926" i="2"/>
  <c r="F927" i="2"/>
  <c r="F930" i="7" l="1"/>
  <c r="G929" i="7"/>
  <c r="I929" i="7"/>
  <c r="F929" i="4"/>
  <c r="I929" i="4" s="1"/>
  <c r="G928" i="4"/>
  <c r="D471" i="3"/>
  <c r="E471" i="3" s="1"/>
  <c r="H471" i="3" s="1"/>
  <c r="J471" i="3"/>
  <c r="F929" i="1"/>
  <c r="G928" i="1"/>
  <c r="I928" i="1"/>
  <c r="G927" i="2"/>
  <c r="I927" i="2"/>
  <c r="F928" i="2"/>
  <c r="F931" i="7" l="1"/>
  <c r="G930" i="7"/>
  <c r="I930" i="7"/>
  <c r="F930" i="4"/>
  <c r="I930" i="4" s="1"/>
  <c r="G929" i="4"/>
  <c r="F472" i="3"/>
  <c r="G472" i="3" s="1"/>
  <c r="C472" i="3" s="1"/>
  <c r="I471" i="3"/>
  <c r="F930" i="1"/>
  <c r="G929" i="1"/>
  <c r="I929" i="1"/>
  <c r="I928" i="2"/>
  <c r="G928" i="2"/>
  <c r="F929" i="2"/>
  <c r="F932" i="7" l="1"/>
  <c r="G931" i="7"/>
  <c r="I931" i="7"/>
  <c r="F931" i="4"/>
  <c r="I931" i="4" s="1"/>
  <c r="G930" i="4"/>
  <c r="D472" i="3"/>
  <c r="E472" i="3" s="1"/>
  <c r="H472" i="3" s="1"/>
  <c r="J472" i="3"/>
  <c r="F931" i="1"/>
  <c r="G930" i="1"/>
  <c r="I930" i="1"/>
  <c r="I929" i="2"/>
  <c r="G929" i="2"/>
  <c r="F930" i="2"/>
  <c r="F933" i="7" l="1"/>
  <c r="G932" i="7"/>
  <c r="I932" i="7"/>
  <c r="F932" i="4"/>
  <c r="I932" i="4" s="1"/>
  <c r="G931" i="4"/>
  <c r="F473" i="3"/>
  <c r="G473" i="3" s="1"/>
  <c r="C473" i="3" s="1"/>
  <c r="I472" i="3"/>
  <c r="F932" i="1"/>
  <c r="G931" i="1"/>
  <c r="I931" i="1"/>
  <c r="G930" i="2"/>
  <c r="I930" i="2"/>
  <c r="F931" i="2"/>
  <c r="F934" i="7" l="1"/>
  <c r="G933" i="7"/>
  <c r="I933" i="7"/>
  <c r="F933" i="4"/>
  <c r="I933" i="4" s="1"/>
  <c r="G932" i="4"/>
  <c r="D473" i="3"/>
  <c r="E473" i="3" s="1"/>
  <c r="H473" i="3" s="1"/>
  <c r="J473" i="3"/>
  <c r="F933" i="1"/>
  <c r="G932" i="1"/>
  <c r="I932" i="1"/>
  <c r="I931" i="2"/>
  <c r="G931" i="2"/>
  <c r="F932" i="2"/>
  <c r="F935" i="7" l="1"/>
  <c r="G934" i="7"/>
  <c r="I934" i="7"/>
  <c r="F934" i="4"/>
  <c r="I934" i="4" s="1"/>
  <c r="G933" i="4"/>
  <c r="F474" i="3"/>
  <c r="G474" i="3" s="1"/>
  <c r="C474" i="3" s="1"/>
  <c r="I473" i="3"/>
  <c r="F934" i="1"/>
  <c r="G933" i="1"/>
  <c r="I933" i="1"/>
  <c r="I932" i="2"/>
  <c r="G932" i="2"/>
  <c r="F933" i="2"/>
  <c r="F936" i="7" l="1"/>
  <c r="G935" i="7"/>
  <c r="I935" i="7"/>
  <c r="F935" i="4"/>
  <c r="I935" i="4" s="1"/>
  <c r="G934" i="4"/>
  <c r="D474" i="3"/>
  <c r="E474" i="3" s="1"/>
  <c r="H474" i="3" s="1"/>
  <c r="J474" i="3"/>
  <c r="F935" i="1"/>
  <c r="G934" i="1"/>
  <c r="I934" i="1"/>
  <c r="I933" i="2"/>
  <c r="G933" i="2"/>
  <c r="F934" i="2"/>
  <c r="F937" i="7" l="1"/>
  <c r="G936" i="7"/>
  <c r="I936" i="7"/>
  <c r="F936" i="4"/>
  <c r="I936" i="4" s="1"/>
  <c r="G935" i="4"/>
  <c r="F475" i="3"/>
  <c r="G475" i="3" s="1"/>
  <c r="C475" i="3" s="1"/>
  <c r="I474" i="3"/>
  <c r="F936" i="1"/>
  <c r="G935" i="1"/>
  <c r="I935" i="1"/>
  <c r="G934" i="2"/>
  <c r="I934" i="2"/>
  <c r="F935" i="2"/>
  <c r="F938" i="7" l="1"/>
  <c r="G937" i="7"/>
  <c r="I937" i="7"/>
  <c r="F937" i="4"/>
  <c r="I937" i="4" s="1"/>
  <c r="G936" i="4"/>
  <c r="D475" i="3"/>
  <c r="E475" i="3" s="1"/>
  <c r="H475" i="3" s="1"/>
  <c r="J475" i="3"/>
  <c r="F937" i="1"/>
  <c r="G936" i="1"/>
  <c r="I936" i="1"/>
  <c r="G935" i="2"/>
  <c r="I935" i="2"/>
  <c r="F936" i="2"/>
  <c r="F939" i="7" l="1"/>
  <c r="G938" i="7"/>
  <c r="I938" i="7"/>
  <c r="F938" i="4"/>
  <c r="I938" i="4" s="1"/>
  <c r="G937" i="4"/>
  <c r="F476" i="3"/>
  <c r="G476" i="3" s="1"/>
  <c r="C476" i="3" s="1"/>
  <c r="I475" i="3"/>
  <c r="F938" i="1"/>
  <c r="G937" i="1"/>
  <c r="I937" i="1"/>
  <c r="I936" i="2"/>
  <c r="G936" i="2"/>
  <c r="F937" i="2"/>
  <c r="F940" i="7" l="1"/>
  <c r="G939" i="7"/>
  <c r="I939" i="7"/>
  <c r="F939" i="4"/>
  <c r="I939" i="4" s="1"/>
  <c r="G938" i="4"/>
  <c r="D476" i="3"/>
  <c r="E476" i="3" s="1"/>
  <c r="H476" i="3" s="1"/>
  <c r="J476" i="3"/>
  <c r="F939" i="1"/>
  <c r="G938" i="1"/>
  <c r="I938" i="1"/>
  <c r="I937" i="2"/>
  <c r="G937" i="2"/>
  <c r="F938" i="2"/>
  <c r="F941" i="7" l="1"/>
  <c r="G940" i="7"/>
  <c r="I940" i="7"/>
  <c r="F940" i="4"/>
  <c r="I940" i="4" s="1"/>
  <c r="G939" i="4"/>
  <c r="F477" i="3"/>
  <c r="G477" i="3" s="1"/>
  <c r="C477" i="3" s="1"/>
  <c r="I476" i="3"/>
  <c r="F940" i="1"/>
  <c r="G939" i="1"/>
  <c r="I939" i="1"/>
  <c r="I938" i="2"/>
  <c r="G938" i="2"/>
  <c r="F939" i="2"/>
  <c r="F942" i="7" l="1"/>
  <c r="G941" i="7"/>
  <c r="I941" i="7"/>
  <c r="F941" i="4"/>
  <c r="I941" i="4" s="1"/>
  <c r="G940" i="4"/>
  <c r="D477" i="3"/>
  <c r="E477" i="3" s="1"/>
  <c r="H477" i="3" s="1"/>
  <c r="J477" i="3"/>
  <c r="F941" i="1"/>
  <c r="G940" i="1"/>
  <c r="I940" i="1"/>
  <c r="I939" i="2"/>
  <c r="G939" i="2"/>
  <c r="F940" i="2"/>
  <c r="F943" i="7" l="1"/>
  <c r="G942" i="7"/>
  <c r="I942" i="7"/>
  <c r="F942" i="4"/>
  <c r="I942" i="4" s="1"/>
  <c r="G941" i="4"/>
  <c r="F478" i="3"/>
  <c r="G478" i="3" s="1"/>
  <c r="C478" i="3" s="1"/>
  <c r="I477" i="3"/>
  <c r="F942" i="1"/>
  <c r="G941" i="1"/>
  <c r="I941" i="1"/>
  <c r="G940" i="2"/>
  <c r="I940" i="2"/>
  <c r="F941" i="2"/>
  <c r="F944" i="7" l="1"/>
  <c r="G943" i="7"/>
  <c r="I943" i="7"/>
  <c r="F943" i="4"/>
  <c r="I943" i="4" s="1"/>
  <c r="G942" i="4"/>
  <c r="D478" i="3"/>
  <c r="E478" i="3" s="1"/>
  <c r="H478" i="3" s="1"/>
  <c r="J478" i="3"/>
  <c r="F943" i="1"/>
  <c r="G942" i="1"/>
  <c r="I942" i="1"/>
  <c r="I941" i="2"/>
  <c r="G941" i="2"/>
  <c r="F942" i="2"/>
  <c r="F945" i="7" l="1"/>
  <c r="G944" i="7"/>
  <c r="I944" i="7"/>
  <c r="F944" i="4"/>
  <c r="I944" i="4" s="1"/>
  <c r="G943" i="4"/>
  <c r="F479" i="3"/>
  <c r="G479" i="3" s="1"/>
  <c r="C479" i="3" s="1"/>
  <c r="I478" i="3"/>
  <c r="F944" i="1"/>
  <c r="G943" i="1"/>
  <c r="I943" i="1"/>
  <c r="G942" i="2"/>
  <c r="I942" i="2"/>
  <c r="F943" i="2"/>
  <c r="F946" i="7" l="1"/>
  <c r="G945" i="7"/>
  <c r="I945" i="7"/>
  <c r="F945" i="4"/>
  <c r="I945" i="4" s="1"/>
  <c r="G944" i="4"/>
  <c r="D479" i="3"/>
  <c r="E479" i="3" s="1"/>
  <c r="H479" i="3" s="1"/>
  <c r="J479" i="3"/>
  <c r="F945" i="1"/>
  <c r="G944" i="1"/>
  <c r="I944" i="1"/>
  <c r="G943" i="2"/>
  <c r="I943" i="2"/>
  <c r="F944" i="2"/>
  <c r="F947" i="7" l="1"/>
  <c r="G946" i="7"/>
  <c r="I946" i="7"/>
  <c r="F946" i="4"/>
  <c r="I946" i="4" s="1"/>
  <c r="G945" i="4"/>
  <c r="F480" i="3"/>
  <c r="G480" i="3" s="1"/>
  <c r="C480" i="3" s="1"/>
  <c r="I479" i="3"/>
  <c r="F946" i="1"/>
  <c r="G945" i="1"/>
  <c r="I945" i="1"/>
  <c r="I944" i="2"/>
  <c r="G944" i="2"/>
  <c r="F945" i="2"/>
  <c r="F948" i="7" l="1"/>
  <c r="G947" i="7"/>
  <c r="I947" i="7"/>
  <c r="F947" i="4"/>
  <c r="I947" i="4" s="1"/>
  <c r="G946" i="4"/>
  <c r="D480" i="3"/>
  <c r="E480" i="3" s="1"/>
  <c r="H480" i="3" s="1"/>
  <c r="J480" i="3"/>
  <c r="F947" i="1"/>
  <c r="G946" i="1"/>
  <c r="I946" i="1"/>
  <c r="I945" i="2"/>
  <c r="G945" i="2"/>
  <c r="F946" i="2"/>
  <c r="F949" i="7" l="1"/>
  <c r="G948" i="7"/>
  <c r="I948" i="7"/>
  <c r="F948" i="4"/>
  <c r="I948" i="4" s="1"/>
  <c r="G947" i="4"/>
  <c r="F481" i="3"/>
  <c r="G481" i="3" s="1"/>
  <c r="C481" i="3" s="1"/>
  <c r="I480" i="3"/>
  <c r="F948" i="1"/>
  <c r="G947" i="1"/>
  <c r="I947" i="1"/>
  <c r="I946" i="2"/>
  <c r="G946" i="2"/>
  <c r="F947" i="2"/>
  <c r="F950" i="7" l="1"/>
  <c r="G949" i="7"/>
  <c r="I949" i="7"/>
  <c r="F949" i="4"/>
  <c r="I949" i="4" s="1"/>
  <c r="G948" i="4"/>
  <c r="D481" i="3"/>
  <c r="E481" i="3" s="1"/>
  <c r="H481" i="3" s="1"/>
  <c r="J481" i="3"/>
  <c r="F949" i="1"/>
  <c r="G948" i="1"/>
  <c r="I948" i="1"/>
  <c r="I947" i="2"/>
  <c r="G947" i="2"/>
  <c r="F948" i="2"/>
  <c r="F951" i="7" l="1"/>
  <c r="G950" i="7"/>
  <c r="I950" i="7"/>
  <c r="F950" i="4"/>
  <c r="I950" i="4" s="1"/>
  <c r="G949" i="4"/>
  <c r="F482" i="3"/>
  <c r="G482" i="3" s="1"/>
  <c r="C482" i="3" s="1"/>
  <c r="I481" i="3"/>
  <c r="F950" i="1"/>
  <c r="G949" i="1"/>
  <c r="I949" i="1"/>
  <c r="I948" i="2"/>
  <c r="G948" i="2"/>
  <c r="F949" i="2"/>
  <c r="F952" i="7" l="1"/>
  <c r="G951" i="7"/>
  <c r="I951" i="7"/>
  <c r="F951" i="4"/>
  <c r="I951" i="4" s="1"/>
  <c r="G950" i="4"/>
  <c r="D482" i="3"/>
  <c r="E482" i="3" s="1"/>
  <c r="H482" i="3" s="1"/>
  <c r="J482" i="3"/>
  <c r="F951" i="1"/>
  <c r="G950" i="1"/>
  <c r="I950" i="1"/>
  <c r="I949" i="2"/>
  <c r="G949" i="2"/>
  <c r="F950" i="2"/>
  <c r="F953" i="7" l="1"/>
  <c r="G952" i="7"/>
  <c r="I952" i="7"/>
  <c r="F952" i="4"/>
  <c r="I952" i="4" s="1"/>
  <c r="G951" i="4"/>
  <c r="F483" i="3"/>
  <c r="G483" i="3" s="1"/>
  <c r="C483" i="3" s="1"/>
  <c r="I482" i="3"/>
  <c r="F952" i="1"/>
  <c r="G951" i="1"/>
  <c r="I951" i="1"/>
  <c r="G950" i="2"/>
  <c r="I950" i="2"/>
  <c r="F951" i="2"/>
  <c r="F954" i="7" l="1"/>
  <c r="G953" i="7"/>
  <c r="I953" i="7"/>
  <c r="F953" i="4"/>
  <c r="I953" i="4" s="1"/>
  <c r="G952" i="4"/>
  <c r="D483" i="3"/>
  <c r="E483" i="3" s="1"/>
  <c r="H483" i="3" s="1"/>
  <c r="J483" i="3"/>
  <c r="F953" i="1"/>
  <c r="G952" i="1"/>
  <c r="I952" i="1"/>
  <c r="G951" i="2"/>
  <c r="I951" i="2"/>
  <c r="F952" i="2"/>
  <c r="F955" i="7" l="1"/>
  <c r="G954" i="7"/>
  <c r="I954" i="7"/>
  <c r="F954" i="4"/>
  <c r="I954" i="4" s="1"/>
  <c r="G953" i="4"/>
  <c r="F484" i="3"/>
  <c r="G484" i="3" s="1"/>
  <c r="C484" i="3" s="1"/>
  <c r="I483" i="3"/>
  <c r="F954" i="1"/>
  <c r="G953" i="1"/>
  <c r="I953" i="1"/>
  <c r="I952" i="2"/>
  <c r="G952" i="2"/>
  <c r="F953" i="2"/>
  <c r="F956" i="7" l="1"/>
  <c r="G955" i="7"/>
  <c r="I955" i="7"/>
  <c r="F955" i="4"/>
  <c r="I955" i="4" s="1"/>
  <c r="G954" i="4"/>
  <c r="J484" i="3"/>
  <c r="D484" i="3"/>
  <c r="E484" i="3" s="1"/>
  <c r="H484" i="3" s="1"/>
  <c r="F955" i="1"/>
  <c r="G954" i="1"/>
  <c r="I954" i="1"/>
  <c r="I953" i="2"/>
  <c r="G953" i="2"/>
  <c r="F954" i="2"/>
  <c r="F957" i="7" l="1"/>
  <c r="G956" i="7"/>
  <c r="I956" i="7"/>
  <c r="F956" i="4"/>
  <c r="I956" i="4" s="1"/>
  <c r="G955" i="4"/>
  <c r="F485" i="3"/>
  <c r="G485" i="3" s="1"/>
  <c r="C485" i="3" s="1"/>
  <c r="I484" i="3"/>
  <c r="F956" i="1"/>
  <c r="G955" i="1"/>
  <c r="I955" i="1"/>
  <c r="I954" i="2"/>
  <c r="G954" i="2"/>
  <c r="F955" i="2"/>
  <c r="F958" i="7" l="1"/>
  <c r="G957" i="7"/>
  <c r="I957" i="7"/>
  <c r="F957" i="4"/>
  <c r="I957" i="4" s="1"/>
  <c r="G956" i="4"/>
  <c r="D485" i="3"/>
  <c r="E485" i="3" s="1"/>
  <c r="H485" i="3" s="1"/>
  <c r="J485" i="3"/>
  <c r="F957" i="1"/>
  <c r="G956" i="1"/>
  <c r="I956" i="1"/>
  <c r="I955" i="2"/>
  <c r="G955" i="2"/>
  <c r="F956" i="2"/>
  <c r="F959" i="7" l="1"/>
  <c r="G958" i="7"/>
  <c r="I958" i="7"/>
  <c r="F958" i="4"/>
  <c r="I958" i="4" s="1"/>
  <c r="G957" i="4"/>
  <c r="F486" i="3"/>
  <c r="G486" i="3" s="1"/>
  <c r="C486" i="3" s="1"/>
  <c r="I485" i="3"/>
  <c r="F958" i="1"/>
  <c r="G957" i="1"/>
  <c r="I957" i="1"/>
  <c r="G956" i="2"/>
  <c r="I956" i="2"/>
  <c r="F957" i="2"/>
  <c r="F960" i="7" l="1"/>
  <c r="G959" i="7"/>
  <c r="I959" i="7"/>
  <c r="F959" i="4"/>
  <c r="I959" i="4" s="1"/>
  <c r="G958" i="4"/>
  <c r="D486" i="3"/>
  <c r="E486" i="3" s="1"/>
  <c r="H486" i="3" s="1"/>
  <c r="J486" i="3"/>
  <c r="F959" i="1"/>
  <c r="G958" i="1"/>
  <c r="I958" i="1"/>
  <c r="I957" i="2"/>
  <c r="G957" i="2"/>
  <c r="F958" i="2"/>
  <c r="F961" i="7" l="1"/>
  <c r="G960" i="7"/>
  <c r="I960" i="7"/>
  <c r="F960" i="4"/>
  <c r="I960" i="4" s="1"/>
  <c r="G959" i="4"/>
  <c r="F487" i="3"/>
  <c r="G487" i="3" s="1"/>
  <c r="C487" i="3" s="1"/>
  <c r="I486" i="3"/>
  <c r="F960" i="1"/>
  <c r="G959" i="1"/>
  <c r="I959" i="1"/>
  <c r="G958" i="2"/>
  <c r="I958" i="2"/>
  <c r="F959" i="2"/>
  <c r="F962" i="7" l="1"/>
  <c r="G961" i="7"/>
  <c r="I961" i="7"/>
  <c r="F961" i="4"/>
  <c r="I961" i="4" s="1"/>
  <c r="G960" i="4"/>
  <c r="D487" i="3"/>
  <c r="E487" i="3" s="1"/>
  <c r="J487" i="3"/>
  <c r="F961" i="1"/>
  <c r="G960" i="1"/>
  <c r="I960" i="1"/>
  <c r="G959" i="2"/>
  <c r="I959" i="2"/>
  <c r="F960" i="2"/>
  <c r="F963" i="7" l="1"/>
  <c r="G962" i="7"/>
  <c r="I962" i="7"/>
  <c r="F962" i="4"/>
  <c r="I962" i="4" s="1"/>
  <c r="G961" i="4"/>
  <c r="F488" i="3"/>
  <c r="G488" i="3" s="1"/>
  <c r="C488" i="3" s="1"/>
  <c r="I487" i="3"/>
  <c r="H487" i="3"/>
  <c r="F962" i="1"/>
  <c r="G961" i="1"/>
  <c r="I961" i="1"/>
  <c r="I960" i="2"/>
  <c r="G960" i="2"/>
  <c r="F961" i="2"/>
  <c r="F964" i="7" l="1"/>
  <c r="G963" i="7"/>
  <c r="I963" i="7"/>
  <c r="F963" i="4"/>
  <c r="I963" i="4" s="1"/>
  <c r="G962" i="4"/>
  <c r="D488" i="3"/>
  <c r="E488" i="3" s="1"/>
  <c r="H488" i="3" s="1"/>
  <c r="J488" i="3"/>
  <c r="F963" i="1"/>
  <c r="G962" i="1"/>
  <c r="I962" i="1"/>
  <c r="I961" i="2"/>
  <c r="G961" i="2"/>
  <c r="F962" i="2"/>
  <c r="F965" i="7" l="1"/>
  <c r="G964" i="7"/>
  <c r="I964" i="7"/>
  <c r="F964" i="4"/>
  <c r="I964" i="4" s="1"/>
  <c r="G963" i="4"/>
  <c r="F489" i="3"/>
  <c r="G489" i="3" s="1"/>
  <c r="C489" i="3" s="1"/>
  <c r="I488" i="3"/>
  <c r="F964" i="1"/>
  <c r="G963" i="1"/>
  <c r="I963" i="1"/>
  <c r="I962" i="2"/>
  <c r="G962" i="2"/>
  <c r="F963" i="2"/>
  <c r="F966" i="7" l="1"/>
  <c r="G965" i="7"/>
  <c r="I965" i="7"/>
  <c r="F965" i="4"/>
  <c r="I965" i="4" s="1"/>
  <c r="G964" i="4"/>
  <c r="D489" i="3"/>
  <c r="E489" i="3" s="1"/>
  <c r="H489" i="3" s="1"/>
  <c r="J489" i="3"/>
  <c r="F965" i="1"/>
  <c r="G964" i="1"/>
  <c r="I964" i="1"/>
  <c r="I963" i="2"/>
  <c r="G963" i="2"/>
  <c r="F964" i="2"/>
  <c r="F967" i="7" l="1"/>
  <c r="G966" i="7"/>
  <c r="I966" i="7"/>
  <c r="F966" i="4"/>
  <c r="I966" i="4" s="1"/>
  <c r="G965" i="4"/>
  <c r="F490" i="3"/>
  <c r="G490" i="3" s="1"/>
  <c r="C490" i="3" s="1"/>
  <c r="I489" i="3"/>
  <c r="F966" i="1"/>
  <c r="G965" i="1"/>
  <c r="I965" i="1"/>
  <c r="I964" i="2"/>
  <c r="G964" i="2"/>
  <c r="F965" i="2"/>
  <c r="F968" i="7" l="1"/>
  <c r="G967" i="7"/>
  <c r="I967" i="7"/>
  <c r="F967" i="4"/>
  <c r="I967" i="4" s="1"/>
  <c r="G966" i="4"/>
  <c r="J490" i="3"/>
  <c r="D490" i="3"/>
  <c r="E490" i="3" s="1"/>
  <c r="H490" i="3" s="1"/>
  <c r="F967" i="1"/>
  <c r="G966" i="1"/>
  <c r="I966" i="1"/>
  <c r="G965" i="2"/>
  <c r="I965" i="2"/>
  <c r="F966" i="2"/>
  <c r="F969" i="7" l="1"/>
  <c r="G968" i="7"/>
  <c r="I968" i="7"/>
  <c r="F968" i="4"/>
  <c r="I968" i="4" s="1"/>
  <c r="G967" i="4"/>
  <c r="F491" i="3"/>
  <c r="G491" i="3" s="1"/>
  <c r="C491" i="3" s="1"/>
  <c r="I490" i="3"/>
  <c r="F968" i="1"/>
  <c r="G967" i="1"/>
  <c r="I967" i="1"/>
  <c r="G966" i="2"/>
  <c r="I966" i="2"/>
  <c r="F967" i="2"/>
  <c r="F970" i="7" l="1"/>
  <c r="G969" i="7"/>
  <c r="I969" i="7"/>
  <c r="F969" i="4"/>
  <c r="I969" i="4" s="1"/>
  <c r="G968" i="4"/>
  <c r="D491" i="3"/>
  <c r="E491" i="3" s="1"/>
  <c r="H491" i="3" s="1"/>
  <c r="J491" i="3"/>
  <c r="F969" i="1"/>
  <c r="G968" i="1"/>
  <c r="I968" i="1"/>
  <c r="I967" i="2"/>
  <c r="G967" i="2"/>
  <c r="F968" i="2"/>
  <c r="F971" i="7" l="1"/>
  <c r="G970" i="7"/>
  <c r="I970" i="7"/>
  <c r="F970" i="4"/>
  <c r="I970" i="4" s="1"/>
  <c r="G969" i="4"/>
  <c r="F492" i="3"/>
  <c r="G492" i="3" s="1"/>
  <c r="C492" i="3" s="1"/>
  <c r="I491" i="3"/>
  <c r="F970" i="1"/>
  <c r="G969" i="1"/>
  <c r="I969" i="1"/>
  <c r="I968" i="2"/>
  <c r="G968" i="2"/>
  <c r="F969" i="2"/>
  <c r="F972" i="7" l="1"/>
  <c r="G971" i="7"/>
  <c r="I971" i="7"/>
  <c r="F971" i="4"/>
  <c r="I971" i="4" s="1"/>
  <c r="G970" i="4"/>
  <c r="D492" i="3"/>
  <c r="E492" i="3" s="1"/>
  <c r="H492" i="3" s="1"/>
  <c r="J492" i="3"/>
  <c r="F971" i="1"/>
  <c r="G970" i="1"/>
  <c r="I970" i="1"/>
  <c r="I969" i="2"/>
  <c r="G969" i="2"/>
  <c r="F970" i="2"/>
  <c r="F973" i="7" l="1"/>
  <c r="G972" i="7"/>
  <c r="I972" i="7"/>
  <c r="F972" i="4"/>
  <c r="I972" i="4" s="1"/>
  <c r="G971" i="4"/>
  <c r="F493" i="3"/>
  <c r="G493" i="3" s="1"/>
  <c r="C493" i="3" s="1"/>
  <c r="I492" i="3"/>
  <c r="F972" i="1"/>
  <c r="G971" i="1"/>
  <c r="I971" i="1"/>
  <c r="I970" i="2"/>
  <c r="G970" i="2"/>
  <c r="F971" i="2"/>
  <c r="F974" i="7" l="1"/>
  <c r="G973" i="7"/>
  <c r="I973" i="7"/>
  <c r="F973" i="4"/>
  <c r="I973" i="4" s="1"/>
  <c r="G972" i="4"/>
  <c r="D493" i="3"/>
  <c r="E493" i="3" s="1"/>
  <c r="H493" i="3" s="1"/>
  <c r="J493" i="3"/>
  <c r="F973" i="1"/>
  <c r="G972" i="1"/>
  <c r="I972" i="1"/>
  <c r="I971" i="2"/>
  <c r="G971" i="2"/>
  <c r="F972" i="2"/>
  <c r="F975" i="7" l="1"/>
  <c r="G974" i="7"/>
  <c r="I974" i="7"/>
  <c r="F974" i="4"/>
  <c r="I974" i="4" s="1"/>
  <c r="G973" i="4"/>
  <c r="F494" i="3"/>
  <c r="G494" i="3" s="1"/>
  <c r="C494" i="3" s="1"/>
  <c r="I493" i="3"/>
  <c r="F974" i="1"/>
  <c r="G973" i="1"/>
  <c r="I973" i="1"/>
  <c r="G972" i="2"/>
  <c r="I972" i="2"/>
  <c r="F973" i="2"/>
  <c r="F976" i="7" l="1"/>
  <c r="G975" i="7"/>
  <c r="I975" i="7"/>
  <c r="F975" i="4"/>
  <c r="I975" i="4" s="1"/>
  <c r="G974" i="4"/>
  <c r="D494" i="3"/>
  <c r="E494" i="3" s="1"/>
  <c r="H494" i="3" s="1"/>
  <c r="J494" i="3"/>
  <c r="F975" i="1"/>
  <c r="G974" i="1"/>
  <c r="I974" i="1"/>
  <c r="G973" i="2"/>
  <c r="I973" i="2"/>
  <c r="F974" i="2"/>
  <c r="F977" i="7" l="1"/>
  <c r="G976" i="7"/>
  <c r="I976" i="7"/>
  <c r="F976" i="4"/>
  <c r="I976" i="4" s="1"/>
  <c r="G975" i="4"/>
  <c r="F495" i="3"/>
  <c r="G495" i="3" s="1"/>
  <c r="C495" i="3" s="1"/>
  <c r="I494" i="3"/>
  <c r="F976" i="1"/>
  <c r="G975" i="1"/>
  <c r="I975" i="1"/>
  <c r="G974" i="2"/>
  <c r="I974" i="2"/>
  <c r="F975" i="2"/>
  <c r="F978" i="7" l="1"/>
  <c r="G977" i="7"/>
  <c r="I977" i="7"/>
  <c r="F977" i="4"/>
  <c r="I977" i="4" s="1"/>
  <c r="G976" i="4"/>
  <c r="D495" i="3"/>
  <c r="E495" i="3" s="1"/>
  <c r="H495" i="3" s="1"/>
  <c r="J495" i="3"/>
  <c r="F977" i="1"/>
  <c r="G976" i="1"/>
  <c r="I976" i="1"/>
  <c r="I975" i="2"/>
  <c r="G975" i="2"/>
  <c r="F976" i="2"/>
  <c r="F979" i="7" l="1"/>
  <c r="G978" i="7"/>
  <c r="I978" i="7"/>
  <c r="F978" i="4"/>
  <c r="I978" i="4" s="1"/>
  <c r="G977" i="4"/>
  <c r="F496" i="3"/>
  <c r="G496" i="3" s="1"/>
  <c r="C496" i="3" s="1"/>
  <c r="I495" i="3"/>
  <c r="F978" i="1"/>
  <c r="G977" i="1"/>
  <c r="I977" i="1"/>
  <c r="I976" i="2"/>
  <c r="G976" i="2"/>
  <c r="F977" i="2"/>
  <c r="F980" i="7" l="1"/>
  <c r="G979" i="7"/>
  <c r="I979" i="7"/>
  <c r="F979" i="4"/>
  <c r="I979" i="4" s="1"/>
  <c r="G978" i="4"/>
  <c r="D496" i="3"/>
  <c r="E496" i="3" s="1"/>
  <c r="H496" i="3" s="1"/>
  <c r="J496" i="3"/>
  <c r="F979" i="1"/>
  <c r="G978" i="1"/>
  <c r="I978" i="1"/>
  <c r="I977" i="2"/>
  <c r="G977" i="2"/>
  <c r="F978" i="2"/>
  <c r="F981" i="7" l="1"/>
  <c r="G980" i="7"/>
  <c r="I980" i="7"/>
  <c r="F980" i="4"/>
  <c r="I980" i="4" s="1"/>
  <c r="G979" i="4"/>
  <c r="F497" i="3"/>
  <c r="G497" i="3" s="1"/>
  <c r="C497" i="3" s="1"/>
  <c r="I496" i="3"/>
  <c r="F980" i="1"/>
  <c r="G979" i="1"/>
  <c r="I979" i="1"/>
  <c r="G978" i="2"/>
  <c r="I978" i="2"/>
  <c r="F979" i="2"/>
  <c r="F982" i="7" l="1"/>
  <c r="G981" i="7"/>
  <c r="I981" i="7"/>
  <c r="F981" i="4"/>
  <c r="I981" i="4" s="1"/>
  <c r="G980" i="4"/>
  <c r="D497" i="3"/>
  <c r="E497" i="3" s="1"/>
  <c r="H497" i="3" s="1"/>
  <c r="J497" i="3"/>
  <c r="F981" i="1"/>
  <c r="G980" i="1"/>
  <c r="I980" i="1"/>
  <c r="I979" i="2"/>
  <c r="G979" i="2"/>
  <c r="F980" i="2"/>
  <c r="F983" i="7" l="1"/>
  <c r="G982" i="7"/>
  <c r="I982" i="7"/>
  <c r="F982" i="4"/>
  <c r="I982" i="4" s="1"/>
  <c r="G981" i="4"/>
  <c r="F498" i="3"/>
  <c r="G498" i="3" s="1"/>
  <c r="C498" i="3" s="1"/>
  <c r="I497" i="3"/>
  <c r="F982" i="1"/>
  <c r="G981" i="1"/>
  <c r="I981" i="1"/>
  <c r="I980" i="2"/>
  <c r="G980" i="2"/>
  <c r="F981" i="2"/>
  <c r="F984" i="7" l="1"/>
  <c r="G983" i="7"/>
  <c r="I983" i="7"/>
  <c r="F983" i="4"/>
  <c r="I983" i="4" s="1"/>
  <c r="G982" i="4"/>
  <c r="D498" i="3"/>
  <c r="E498" i="3" s="1"/>
  <c r="H498" i="3" s="1"/>
  <c r="J498" i="3"/>
  <c r="F983" i="1"/>
  <c r="G982" i="1"/>
  <c r="I982" i="1"/>
  <c r="G981" i="2"/>
  <c r="I981" i="2"/>
  <c r="F982" i="2"/>
  <c r="F985" i="7" l="1"/>
  <c r="G984" i="7"/>
  <c r="I984" i="7"/>
  <c r="F984" i="4"/>
  <c r="I984" i="4" s="1"/>
  <c r="G983" i="4"/>
  <c r="F499" i="3"/>
  <c r="G499" i="3" s="1"/>
  <c r="C499" i="3" s="1"/>
  <c r="I498" i="3"/>
  <c r="F984" i="1"/>
  <c r="G983" i="1"/>
  <c r="I983" i="1"/>
  <c r="G982" i="2"/>
  <c r="I982" i="2"/>
  <c r="F983" i="2"/>
  <c r="F986" i="7" l="1"/>
  <c r="G985" i="7"/>
  <c r="I985" i="7"/>
  <c r="F985" i="4"/>
  <c r="I985" i="4" s="1"/>
  <c r="G984" i="4"/>
  <c r="D499" i="3"/>
  <c r="E499" i="3" s="1"/>
  <c r="H499" i="3" s="1"/>
  <c r="J499" i="3"/>
  <c r="F985" i="1"/>
  <c r="G984" i="1"/>
  <c r="I984" i="1"/>
  <c r="I983" i="2"/>
  <c r="G983" i="2"/>
  <c r="F984" i="2"/>
  <c r="F987" i="7" l="1"/>
  <c r="G986" i="7"/>
  <c r="I986" i="7"/>
  <c r="F986" i="4"/>
  <c r="I986" i="4" s="1"/>
  <c r="G985" i="4"/>
  <c r="F500" i="3"/>
  <c r="G500" i="3" s="1"/>
  <c r="C500" i="3" s="1"/>
  <c r="I499" i="3"/>
  <c r="F986" i="1"/>
  <c r="G985" i="1"/>
  <c r="I985" i="1"/>
  <c r="I984" i="2"/>
  <c r="G984" i="2"/>
  <c r="F985" i="2"/>
  <c r="F988" i="7" l="1"/>
  <c r="G987" i="7"/>
  <c r="I987" i="7"/>
  <c r="F987" i="4"/>
  <c r="I987" i="4" s="1"/>
  <c r="G986" i="4"/>
  <c r="D500" i="3"/>
  <c r="E500" i="3" s="1"/>
  <c r="H500" i="3" s="1"/>
  <c r="J500" i="3"/>
  <c r="F987" i="1"/>
  <c r="G986" i="1"/>
  <c r="I986" i="1"/>
  <c r="I985" i="2"/>
  <c r="G985" i="2"/>
  <c r="F986" i="2"/>
  <c r="F989" i="7" l="1"/>
  <c r="G988" i="7"/>
  <c r="I988" i="7"/>
  <c r="F988" i="4"/>
  <c r="I988" i="4" s="1"/>
  <c r="G987" i="4"/>
  <c r="F501" i="3"/>
  <c r="G501" i="3" s="1"/>
  <c r="C501" i="3" s="1"/>
  <c r="I500" i="3"/>
  <c r="F988" i="1"/>
  <c r="G987" i="1"/>
  <c r="I987" i="1"/>
  <c r="I986" i="2"/>
  <c r="G986" i="2"/>
  <c r="F987" i="2"/>
  <c r="F990" i="7" l="1"/>
  <c r="G989" i="7"/>
  <c r="I989" i="7"/>
  <c r="F989" i="4"/>
  <c r="I989" i="4" s="1"/>
  <c r="G988" i="4"/>
  <c r="D501" i="3"/>
  <c r="E501" i="3" s="1"/>
  <c r="H501" i="3" s="1"/>
  <c r="J501" i="3"/>
  <c r="F989" i="1"/>
  <c r="G988" i="1"/>
  <c r="I988" i="1"/>
  <c r="I987" i="2"/>
  <c r="G987" i="2"/>
  <c r="F988" i="2"/>
  <c r="F991" i="7" l="1"/>
  <c r="G990" i="7"/>
  <c r="I990" i="7"/>
  <c r="F990" i="4"/>
  <c r="I990" i="4" s="1"/>
  <c r="G989" i="4"/>
  <c r="F502" i="3"/>
  <c r="G502" i="3" s="1"/>
  <c r="C502" i="3" s="1"/>
  <c r="I501" i="3"/>
  <c r="F990" i="1"/>
  <c r="G989" i="1"/>
  <c r="I989" i="1"/>
  <c r="I988" i="2"/>
  <c r="G988" i="2"/>
  <c r="F989" i="2"/>
  <c r="F992" i="7" l="1"/>
  <c r="G991" i="7"/>
  <c r="I991" i="7"/>
  <c r="F991" i="4"/>
  <c r="I991" i="4" s="1"/>
  <c r="G990" i="4"/>
  <c r="D502" i="3"/>
  <c r="E502" i="3" s="1"/>
  <c r="H502" i="3" s="1"/>
  <c r="J502" i="3"/>
  <c r="F991" i="1"/>
  <c r="G990" i="1"/>
  <c r="I990" i="1"/>
  <c r="G989" i="2"/>
  <c r="I989" i="2"/>
  <c r="F990" i="2"/>
  <c r="F993" i="7" l="1"/>
  <c r="G992" i="7"/>
  <c r="I992" i="7"/>
  <c r="F992" i="4"/>
  <c r="I992" i="4" s="1"/>
  <c r="G991" i="4"/>
  <c r="F503" i="3"/>
  <c r="G503" i="3" s="1"/>
  <c r="C503" i="3" s="1"/>
  <c r="I502" i="3"/>
  <c r="F992" i="1"/>
  <c r="G991" i="1"/>
  <c r="I991" i="1"/>
  <c r="G990" i="2"/>
  <c r="I990" i="2"/>
  <c r="F991" i="2"/>
  <c r="F994" i="7" l="1"/>
  <c r="G993" i="7"/>
  <c r="I993" i="7"/>
  <c r="F993" i="4"/>
  <c r="I993" i="4" s="1"/>
  <c r="G992" i="4"/>
  <c r="D503" i="3"/>
  <c r="E503" i="3" s="1"/>
  <c r="H503" i="3" s="1"/>
  <c r="J503" i="3"/>
  <c r="F993" i="1"/>
  <c r="G992" i="1"/>
  <c r="I992" i="1"/>
  <c r="I991" i="2"/>
  <c r="G991" i="2"/>
  <c r="F992" i="2"/>
  <c r="F995" i="7" l="1"/>
  <c r="G994" i="7"/>
  <c r="I994" i="7"/>
  <c r="F994" i="4"/>
  <c r="I994" i="4" s="1"/>
  <c r="G993" i="4"/>
  <c r="F504" i="3"/>
  <c r="G504" i="3" s="1"/>
  <c r="C504" i="3" s="1"/>
  <c r="I503" i="3"/>
  <c r="F994" i="1"/>
  <c r="G993" i="1"/>
  <c r="I993" i="1"/>
  <c r="I992" i="2"/>
  <c r="G992" i="2"/>
  <c r="F993" i="2"/>
  <c r="F996" i="7" l="1"/>
  <c r="G995" i="7"/>
  <c r="I995" i="7"/>
  <c r="F995" i="4"/>
  <c r="I995" i="4" s="1"/>
  <c r="G994" i="4"/>
  <c r="D504" i="3"/>
  <c r="E504" i="3" s="1"/>
  <c r="H504" i="3" s="1"/>
  <c r="J504" i="3"/>
  <c r="F995" i="1"/>
  <c r="G994" i="1"/>
  <c r="I994" i="1"/>
  <c r="I993" i="2"/>
  <c r="G993" i="2"/>
  <c r="F994" i="2"/>
  <c r="F997" i="7" l="1"/>
  <c r="G996" i="7"/>
  <c r="I996" i="7"/>
  <c r="F996" i="4"/>
  <c r="I996" i="4" s="1"/>
  <c r="G995" i="4"/>
  <c r="F505" i="3"/>
  <c r="G505" i="3" s="1"/>
  <c r="C505" i="3" s="1"/>
  <c r="I504" i="3"/>
  <c r="F996" i="1"/>
  <c r="G995" i="1"/>
  <c r="I995" i="1"/>
  <c r="I994" i="2"/>
  <c r="G994" i="2"/>
  <c r="F995" i="2"/>
  <c r="F998" i="7" l="1"/>
  <c r="G997" i="7"/>
  <c r="I997" i="7"/>
  <c r="F997" i="4"/>
  <c r="I997" i="4" s="1"/>
  <c r="G996" i="4"/>
  <c r="D505" i="3"/>
  <c r="E505" i="3" s="1"/>
  <c r="H505" i="3" s="1"/>
  <c r="J505" i="3"/>
  <c r="F997" i="1"/>
  <c r="G996" i="1"/>
  <c r="I996" i="1"/>
  <c r="I995" i="2"/>
  <c r="G995" i="2"/>
  <c r="F996" i="2"/>
  <c r="F999" i="7" l="1"/>
  <c r="G998" i="7"/>
  <c r="I998" i="7"/>
  <c r="F998" i="4"/>
  <c r="I998" i="4" s="1"/>
  <c r="G997" i="4"/>
  <c r="F506" i="3"/>
  <c r="G506" i="3" s="1"/>
  <c r="C506" i="3" s="1"/>
  <c r="I505" i="3"/>
  <c r="F998" i="1"/>
  <c r="G997" i="1"/>
  <c r="I997" i="1"/>
  <c r="I996" i="2"/>
  <c r="G996" i="2"/>
  <c r="F997" i="2"/>
  <c r="F1000" i="7" l="1"/>
  <c r="G999" i="7"/>
  <c r="I999" i="7"/>
  <c r="F999" i="4"/>
  <c r="I999" i="4" s="1"/>
  <c r="G998" i="4"/>
  <c r="D506" i="3"/>
  <c r="E506" i="3" s="1"/>
  <c r="H506" i="3" s="1"/>
  <c r="J506" i="3"/>
  <c r="F999" i="1"/>
  <c r="G998" i="1"/>
  <c r="I998" i="1"/>
  <c r="G997" i="2"/>
  <c r="I997" i="2"/>
  <c r="F998" i="2"/>
  <c r="F1001" i="7" l="1"/>
  <c r="G1000" i="7"/>
  <c r="I1000" i="7"/>
  <c r="F1000" i="4"/>
  <c r="I1000" i="4" s="1"/>
  <c r="G999" i="4"/>
  <c r="F507" i="3"/>
  <c r="G507" i="3" s="1"/>
  <c r="C507" i="3" s="1"/>
  <c r="I506" i="3"/>
  <c r="F1000" i="1"/>
  <c r="G999" i="1"/>
  <c r="I999" i="1"/>
  <c r="G998" i="2"/>
  <c r="I998" i="2"/>
  <c r="F999" i="2"/>
  <c r="F1002" i="7" l="1"/>
  <c r="G1001" i="7"/>
  <c r="I1001" i="7"/>
  <c r="F1001" i="4"/>
  <c r="I1001" i="4" s="1"/>
  <c r="G1000" i="4"/>
  <c r="D507" i="3"/>
  <c r="E507" i="3" s="1"/>
  <c r="H507" i="3" s="1"/>
  <c r="J507" i="3"/>
  <c r="F1001" i="1"/>
  <c r="G1000" i="1"/>
  <c r="I1000" i="1"/>
  <c r="I999" i="2"/>
  <c r="G999" i="2"/>
  <c r="F1000" i="2"/>
  <c r="F1003" i="7" l="1"/>
  <c r="G1002" i="7"/>
  <c r="I1002" i="7"/>
  <c r="F1002" i="4"/>
  <c r="I1002" i="4" s="1"/>
  <c r="G1001" i="4"/>
  <c r="F508" i="3"/>
  <c r="G508" i="3" s="1"/>
  <c r="C508" i="3" s="1"/>
  <c r="I507" i="3"/>
  <c r="F1002" i="1"/>
  <c r="G1001" i="1"/>
  <c r="I1001" i="1"/>
  <c r="I1000" i="2"/>
  <c r="G1000" i="2"/>
  <c r="F1001" i="2"/>
  <c r="F1004" i="7" l="1"/>
  <c r="G1003" i="7"/>
  <c r="I1003" i="7"/>
  <c r="F1003" i="4"/>
  <c r="I1003" i="4" s="1"/>
  <c r="G1002" i="4"/>
  <c r="D508" i="3"/>
  <c r="E508" i="3" s="1"/>
  <c r="H508" i="3" s="1"/>
  <c r="J508" i="3"/>
  <c r="F1003" i="1"/>
  <c r="G1002" i="1"/>
  <c r="I1002" i="1"/>
  <c r="I1001" i="2"/>
  <c r="G1001" i="2"/>
  <c r="F1002" i="2"/>
  <c r="F1005" i="7" l="1"/>
  <c r="G1004" i="7"/>
  <c r="I1004" i="7"/>
  <c r="F1004" i="4"/>
  <c r="I1004" i="4" s="1"/>
  <c r="G1003" i="4"/>
  <c r="F509" i="3"/>
  <c r="G509" i="3" s="1"/>
  <c r="C509" i="3" s="1"/>
  <c r="I508" i="3"/>
  <c r="F1004" i="1"/>
  <c r="G1003" i="1"/>
  <c r="I1003" i="1"/>
  <c r="I1002" i="2"/>
  <c r="G1002" i="2"/>
  <c r="F1003" i="2"/>
  <c r="F1006" i="7" l="1"/>
  <c r="G1005" i="7"/>
  <c r="I1005" i="7"/>
  <c r="F1005" i="4"/>
  <c r="I1005" i="4" s="1"/>
  <c r="G1004" i="4"/>
  <c r="D509" i="3"/>
  <c r="E509" i="3" s="1"/>
  <c r="H509" i="3" s="1"/>
  <c r="J509" i="3"/>
  <c r="F1005" i="1"/>
  <c r="G1004" i="1"/>
  <c r="I1004" i="1"/>
  <c r="I1003" i="2"/>
  <c r="G1003" i="2"/>
  <c r="F1004" i="2"/>
  <c r="F1007" i="7" l="1"/>
  <c r="G1006" i="7"/>
  <c r="I1006" i="7"/>
  <c r="F1006" i="4"/>
  <c r="I1006" i="4" s="1"/>
  <c r="G1005" i="4"/>
  <c r="F510" i="3"/>
  <c r="G510" i="3" s="1"/>
  <c r="C510" i="3" s="1"/>
  <c r="I509" i="3"/>
  <c r="F1006" i="1"/>
  <c r="G1005" i="1"/>
  <c r="I1005" i="1"/>
  <c r="G1004" i="2"/>
  <c r="I1004" i="2"/>
  <c r="F1005" i="2"/>
  <c r="F1008" i="7" l="1"/>
  <c r="G1007" i="7"/>
  <c r="I1007" i="7"/>
  <c r="F1007" i="4"/>
  <c r="I1007" i="4" s="1"/>
  <c r="G1006" i="4"/>
  <c r="D510" i="3"/>
  <c r="E510" i="3" s="1"/>
  <c r="H510" i="3" s="1"/>
  <c r="J510" i="3"/>
  <c r="F1007" i="1"/>
  <c r="G1006" i="1"/>
  <c r="I1006" i="1"/>
  <c r="G1005" i="2"/>
  <c r="I1005" i="2"/>
  <c r="F1006" i="2"/>
  <c r="F1009" i="7" l="1"/>
  <c r="G1008" i="7"/>
  <c r="I1008" i="7"/>
  <c r="F1008" i="4"/>
  <c r="I1008" i="4" s="1"/>
  <c r="G1007" i="4"/>
  <c r="F511" i="3"/>
  <c r="G511" i="3" s="1"/>
  <c r="C511" i="3" s="1"/>
  <c r="I510" i="3"/>
  <c r="F1008" i="1"/>
  <c r="G1007" i="1"/>
  <c r="I1007" i="1"/>
  <c r="G1006" i="2"/>
  <c r="I1006" i="2"/>
  <c r="F1007" i="2"/>
  <c r="F1010" i="7" l="1"/>
  <c r="G1009" i="7"/>
  <c r="I1009" i="7"/>
  <c r="F1009" i="4"/>
  <c r="I1009" i="4" s="1"/>
  <c r="G1008" i="4"/>
  <c r="D511" i="3"/>
  <c r="E511" i="3" s="1"/>
  <c r="H511" i="3" s="1"/>
  <c r="J511" i="3"/>
  <c r="F1009" i="1"/>
  <c r="G1008" i="1"/>
  <c r="I1008" i="1"/>
  <c r="I1007" i="2"/>
  <c r="G1007" i="2"/>
  <c r="F1008" i="2"/>
  <c r="F1011" i="7" l="1"/>
  <c r="G1010" i="7"/>
  <c r="I1010" i="7"/>
  <c r="F1010" i="4"/>
  <c r="I1010" i="4" s="1"/>
  <c r="G1009" i="4"/>
  <c r="F512" i="3"/>
  <c r="G512" i="3" s="1"/>
  <c r="C512" i="3" s="1"/>
  <c r="I511" i="3"/>
  <c r="F1010" i="1"/>
  <c r="G1009" i="1"/>
  <c r="I1009" i="1"/>
  <c r="I1008" i="2"/>
  <c r="G1008" i="2"/>
  <c r="F1009" i="2"/>
  <c r="F1012" i="7" l="1"/>
  <c r="G1011" i="7"/>
  <c r="I1011" i="7"/>
  <c r="F1011" i="4"/>
  <c r="I1011" i="4" s="1"/>
  <c r="G1010" i="4"/>
  <c r="D512" i="3"/>
  <c r="E512" i="3" s="1"/>
  <c r="H512" i="3" s="1"/>
  <c r="J512" i="3"/>
  <c r="F1011" i="1"/>
  <c r="G1010" i="1"/>
  <c r="I1010" i="1"/>
  <c r="I1009" i="2"/>
  <c r="G1009" i="2"/>
  <c r="F1010" i="2"/>
  <c r="F1013" i="7" l="1"/>
  <c r="G1012" i="7"/>
  <c r="I1012" i="7"/>
  <c r="F1012" i="4"/>
  <c r="I1012" i="4" s="1"/>
  <c r="G1011" i="4"/>
  <c r="F513" i="3"/>
  <c r="G513" i="3" s="1"/>
  <c r="C513" i="3" s="1"/>
  <c r="I512" i="3"/>
  <c r="F1012" i="1"/>
  <c r="G1011" i="1"/>
  <c r="I1011" i="1"/>
  <c r="G1010" i="2"/>
  <c r="I1010" i="2"/>
  <c r="F1011" i="2"/>
  <c r="F1014" i="7" l="1"/>
  <c r="G1013" i="7"/>
  <c r="I1013" i="7"/>
  <c r="F1013" i="4"/>
  <c r="I1013" i="4" s="1"/>
  <c r="G1012" i="4"/>
  <c r="D513" i="3"/>
  <c r="E513" i="3" s="1"/>
  <c r="H513" i="3" s="1"/>
  <c r="J513" i="3"/>
  <c r="F1013" i="1"/>
  <c r="G1012" i="1"/>
  <c r="I1012" i="1"/>
  <c r="I1011" i="2"/>
  <c r="G1011" i="2"/>
  <c r="F1012" i="2"/>
  <c r="F1015" i="7" l="1"/>
  <c r="G1014" i="7"/>
  <c r="I1014" i="7"/>
  <c r="F1014" i="4"/>
  <c r="I1014" i="4" s="1"/>
  <c r="G1013" i="4"/>
  <c r="F514" i="3"/>
  <c r="G514" i="3" s="1"/>
  <c r="C514" i="3" s="1"/>
  <c r="I513" i="3"/>
  <c r="F1014" i="1"/>
  <c r="G1013" i="1"/>
  <c r="I1013" i="1"/>
  <c r="I1012" i="2"/>
  <c r="G1012" i="2"/>
  <c r="F1013" i="2"/>
  <c r="F1016" i="7" l="1"/>
  <c r="G1015" i="7"/>
  <c r="I1015" i="7"/>
  <c r="F1015" i="4"/>
  <c r="I1015" i="4" s="1"/>
  <c r="G1014" i="4"/>
  <c r="D514" i="3"/>
  <c r="E514" i="3" s="1"/>
  <c r="H514" i="3" s="1"/>
  <c r="J514" i="3"/>
  <c r="F1015" i="1"/>
  <c r="G1014" i="1"/>
  <c r="I1014" i="1"/>
  <c r="G1013" i="2"/>
  <c r="I1013" i="2"/>
  <c r="F1014" i="2"/>
  <c r="F1017" i="7" l="1"/>
  <c r="G1016" i="7"/>
  <c r="I1016" i="7"/>
  <c r="F1016" i="4"/>
  <c r="I1016" i="4" s="1"/>
  <c r="G1015" i="4"/>
  <c r="F515" i="3"/>
  <c r="G515" i="3" s="1"/>
  <c r="C515" i="3" s="1"/>
  <c r="I514" i="3"/>
  <c r="F1016" i="1"/>
  <c r="G1015" i="1"/>
  <c r="I1015" i="1"/>
  <c r="G1014" i="2"/>
  <c r="I1014" i="2"/>
  <c r="F1015" i="2"/>
  <c r="F1018" i="7" l="1"/>
  <c r="G1017" i="7"/>
  <c r="I1017" i="7"/>
  <c r="F1017" i="4"/>
  <c r="I1017" i="4" s="1"/>
  <c r="G1016" i="4"/>
  <c r="D515" i="3"/>
  <c r="E515" i="3" s="1"/>
  <c r="H515" i="3" s="1"/>
  <c r="J515" i="3"/>
  <c r="F1017" i="1"/>
  <c r="G1016" i="1"/>
  <c r="I1016" i="1"/>
  <c r="I1015" i="2"/>
  <c r="G1015" i="2"/>
  <c r="F1016" i="2"/>
  <c r="F1019" i="7" l="1"/>
  <c r="G1018" i="7"/>
  <c r="I1018" i="7"/>
  <c r="F1018" i="4"/>
  <c r="I1018" i="4" s="1"/>
  <c r="G1017" i="4"/>
  <c r="F516" i="3"/>
  <c r="G516" i="3" s="1"/>
  <c r="C516" i="3" s="1"/>
  <c r="I515" i="3"/>
  <c r="F1018" i="1"/>
  <c r="G1017" i="1"/>
  <c r="I1017" i="1"/>
  <c r="I1016" i="2"/>
  <c r="G1016" i="2"/>
  <c r="F1017" i="2"/>
  <c r="F1020" i="7" l="1"/>
  <c r="G1019" i="7"/>
  <c r="I1019" i="7"/>
  <c r="F1019" i="4"/>
  <c r="I1019" i="4" s="1"/>
  <c r="G1018" i="4"/>
  <c r="D516" i="3"/>
  <c r="E516" i="3" s="1"/>
  <c r="H516" i="3" s="1"/>
  <c r="J516" i="3"/>
  <c r="F1019" i="1"/>
  <c r="G1018" i="1"/>
  <c r="I1018" i="1"/>
  <c r="I1017" i="2"/>
  <c r="G1017" i="2"/>
  <c r="F1018" i="2"/>
  <c r="F1021" i="7" l="1"/>
  <c r="G1020" i="7"/>
  <c r="I1020" i="7"/>
  <c r="F1020" i="4"/>
  <c r="I1020" i="4" s="1"/>
  <c r="G1019" i="4"/>
  <c r="F517" i="3"/>
  <c r="G517" i="3" s="1"/>
  <c r="C517" i="3" s="1"/>
  <c r="I516" i="3"/>
  <c r="F1020" i="1"/>
  <c r="G1019" i="1"/>
  <c r="I1019" i="1"/>
  <c r="G1018" i="2"/>
  <c r="I1018" i="2"/>
  <c r="F1019" i="2"/>
  <c r="F1022" i="7" l="1"/>
  <c r="G1021" i="7"/>
  <c r="I1021" i="7"/>
  <c r="F1021" i="4"/>
  <c r="I1021" i="4" s="1"/>
  <c r="G1020" i="4"/>
  <c r="D517" i="3"/>
  <c r="E517" i="3" s="1"/>
  <c r="H517" i="3" s="1"/>
  <c r="J517" i="3"/>
  <c r="F1021" i="1"/>
  <c r="G1020" i="1"/>
  <c r="I1020" i="1"/>
  <c r="I1019" i="2"/>
  <c r="G1019" i="2"/>
  <c r="F1020" i="2"/>
  <c r="F1023" i="7" l="1"/>
  <c r="G1022" i="7"/>
  <c r="I1022" i="7"/>
  <c r="F1022" i="4"/>
  <c r="I1022" i="4" s="1"/>
  <c r="G1021" i="4"/>
  <c r="F518" i="3"/>
  <c r="G518" i="3" s="1"/>
  <c r="C518" i="3" s="1"/>
  <c r="I517" i="3"/>
  <c r="F1022" i="1"/>
  <c r="G1021" i="1"/>
  <c r="I1021" i="1"/>
  <c r="I1020" i="2"/>
  <c r="G1020" i="2"/>
  <c r="F1021" i="2"/>
  <c r="F1024" i="7" l="1"/>
  <c r="G1023" i="7"/>
  <c r="I1023" i="7"/>
  <c r="F1023" i="4"/>
  <c r="I1023" i="4" s="1"/>
  <c r="G1022" i="4"/>
  <c r="D518" i="3"/>
  <c r="E518" i="3" s="1"/>
  <c r="H518" i="3" s="1"/>
  <c r="J518" i="3"/>
  <c r="F1023" i="1"/>
  <c r="G1022" i="1"/>
  <c r="I1022" i="1"/>
  <c r="G1021" i="2"/>
  <c r="I1021" i="2"/>
  <c r="F1022" i="2"/>
  <c r="F1025" i="7" l="1"/>
  <c r="G1024" i="7"/>
  <c r="I1024" i="7"/>
  <c r="F1024" i="4"/>
  <c r="I1024" i="4" s="1"/>
  <c r="G1023" i="4"/>
  <c r="F519" i="3"/>
  <c r="G519" i="3" s="1"/>
  <c r="C519" i="3" s="1"/>
  <c r="I518" i="3"/>
  <c r="F1024" i="1"/>
  <c r="G1023" i="1"/>
  <c r="I1023" i="1"/>
  <c r="G1022" i="2"/>
  <c r="I1022" i="2"/>
  <c r="F1023" i="2"/>
  <c r="F1026" i="7" l="1"/>
  <c r="G1025" i="7"/>
  <c r="I1025" i="7"/>
  <c r="F1025" i="4"/>
  <c r="I1025" i="4" s="1"/>
  <c r="G1024" i="4"/>
  <c r="D519" i="3"/>
  <c r="E519" i="3" s="1"/>
  <c r="H519" i="3" s="1"/>
  <c r="J519" i="3"/>
  <c r="F1025" i="1"/>
  <c r="G1024" i="1"/>
  <c r="I1024" i="1"/>
  <c r="I1023" i="2"/>
  <c r="G1023" i="2"/>
  <c r="F1024" i="2"/>
  <c r="F1027" i="7" l="1"/>
  <c r="G1026" i="7"/>
  <c r="I1026" i="7"/>
  <c r="F1026" i="4"/>
  <c r="I1026" i="4" s="1"/>
  <c r="G1025" i="4"/>
  <c r="F520" i="3"/>
  <c r="G520" i="3" s="1"/>
  <c r="C520" i="3" s="1"/>
  <c r="I519" i="3"/>
  <c r="F1026" i="1"/>
  <c r="G1025" i="1"/>
  <c r="I1025" i="1"/>
  <c r="I1024" i="2"/>
  <c r="G1024" i="2"/>
  <c r="F1025" i="2"/>
  <c r="F1028" i="7" l="1"/>
  <c r="G1027" i="7"/>
  <c r="I1027" i="7"/>
  <c r="F1027" i="4"/>
  <c r="I1027" i="4" s="1"/>
  <c r="G1026" i="4"/>
  <c r="D520" i="3"/>
  <c r="E520" i="3" s="1"/>
  <c r="H520" i="3" s="1"/>
  <c r="J520" i="3"/>
  <c r="F1027" i="1"/>
  <c r="G1026" i="1"/>
  <c r="I1026" i="1"/>
  <c r="I1025" i="2"/>
  <c r="G1025" i="2"/>
  <c r="F1026" i="2"/>
  <c r="F1029" i="7" l="1"/>
  <c r="G1028" i="7"/>
  <c r="I1028" i="7"/>
  <c r="F1028" i="4"/>
  <c r="I1028" i="4" s="1"/>
  <c r="G1027" i="4"/>
  <c r="F521" i="3"/>
  <c r="G521" i="3" s="1"/>
  <c r="C521" i="3" s="1"/>
  <c r="I520" i="3"/>
  <c r="F1028" i="1"/>
  <c r="G1027" i="1"/>
  <c r="I1027" i="1"/>
  <c r="G1026" i="2"/>
  <c r="I1026" i="2"/>
  <c r="F1027" i="2"/>
  <c r="F1030" i="7" l="1"/>
  <c r="G1029" i="7"/>
  <c r="I1029" i="7"/>
  <c r="F1029" i="4"/>
  <c r="I1029" i="4" s="1"/>
  <c r="G1028" i="4"/>
  <c r="D521" i="3"/>
  <c r="E521" i="3" s="1"/>
  <c r="H521" i="3" s="1"/>
  <c r="J521" i="3"/>
  <c r="F1029" i="1"/>
  <c r="G1028" i="1"/>
  <c r="I1028" i="1"/>
  <c r="I1027" i="2"/>
  <c r="G1027" i="2"/>
  <c r="F1028" i="2"/>
  <c r="F1031" i="7" l="1"/>
  <c r="G1030" i="7"/>
  <c r="I1030" i="7"/>
  <c r="F1030" i="4"/>
  <c r="I1030" i="4" s="1"/>
  <c r="G1029" i="4"/>
  <c r="F522" i="3"/>
  <c r="G522" i="3" s="1"/>
  <c r="C522" i="3" s="1"/>
  <c r="I521" i="3"/>
  <c r="F1030" i="1"/>
  <c r="G1029" i="1"/>
  <c r="I1029" i="1"/>
  <c r="I1028" i="2"/>
  <c r="G1028" i="2"/>
  <c r="F1029" i="2"/>
  <c r="F1032" i="7" l="1"/>
  <c r="G1031" i="7"/>
  <c r="I1031" i="7"/>
  <c r="F1031" i="4"/>
  <c r="I1031" i="4" s="1"/>
  <c r="G1030" i="4"/>
  <c r="D522" i="3"/>
  <c r="E522" i="3" s="1"/>
  <c r="H522" i="3" s="1"/>
  <c r="J522" i="3"/>
  <c r="F1031" i="1"/>
  <c r="G1030" i="1"/>
  <c r="I1030" i="1"/>
  <c r="G1029" i="2"/>
  <c r="I1029" i="2"/>
  <c r="F1030" i="2"/>
  <c r="F1033" i="7" l="1"/>
  <c r="G1032" i="7"/>
  <c r="I1032" i="7"/>
  <c r="F1032" i="4"/>
  <c r="I1032" i="4" s="1"/>
  <c r="G1031" i="4"/>
  <c r="F523" i="3"/>
  <c r="G523" i="3" s="1"/>
  <c r="C523" i="3" s="1"/>
  <c r="I522" i="3"/>
  <c r="F1032" i="1"/>
  <c r="G1031" i="1"/>
  <c r="I1031" i="1"/>
  <c r="G1030" i="2"/>
  <c r="I1030" i="2"/>
  <c r="F1031" i="2"/>
  <c r="F1034" i="7" l="1"/>
  <c r="G1033" i="7"/>
  <c r="I1033" i="7"/>
  <c r="F1033" i="4"/>
  <c r="I1033" i="4" s="1"/>
  <c r="G1032" i="4"/>
  <c r="D523" i="3"/>
  <c r="E523" i="3" s="1"/>
  <c r="H523" i="3" s="1"/>
  <c r="J523" i="3"/>
  <c r="F1033" i="1"/>
  <c r="G1032" i="1"/>
  <c r="I1032" i="1"/>
  <c r="I1031" i="2"/>
  <c r="G1031" i="2"/>
  <c r="F1032" i="2"/>
  <c r="F1035" i="7" l="1"/>
  <c r="G1034" i="7"/>
  <c r="I1034" i="7"/>
  <c r="F1034" i="4"/>
  <c r="I1034" i="4" s="1"/>
  <c r="G1033" i="4"/>
  <c r="F524" i="3"/>
  <c r="G524" i="3" s="1"/>
  <c r="C524" i="3" s="1"/>
  <c r="I523" i="3"/>
  <c r="F1034" i="1"/>
  <c r="G1033" i="1"/>
  <c r="I1033" i="1"/>
  <c r="I1032" i="2"/>
  <c r="G1032" i="2"/>
  <c r="F1033" i="2"/>
  <c r="F1036" i="7" l="1"/>
  <c r="G1035" i="7"/>
  <c r="I1035" i="7"/>
  <c r="F1035" i="4"/>
  <c r="I1035" i="4" s="1"/>
  <c r="G1034" i="4"/>
  <c r="D524" i="3"/>
  <c r="E524" i="3" s="1"/>
  <c r="H524" i="3" s="1"/>
  <c r="J524" i="3"/>
  <c r="F1035" i="1"/>
  <c r="G1034" i="1"/>
  <c r="I1034" i="1"/>
  <c r="I1033" i="2"/>
  <c r="G1033" i="2"/>
  <c r="F1034" i="2"/>
  <c r="F1037" i="7" l="1"/>
  <c r="G1036" i="7"/>
  <c r="I1036" i="7"/>
  <c r="F1036" i="4"/>
  <c r="I1036" i="4" s="1"/>
  <c r="G1035" i="4"/>
  <c r="F525" i="3"/>
  <c r="G525" i="3" s="1"/>
  <c r="C525" i="3" s="1"/>
  <c r="I524" i="3"/>
  <c r="F1036" i="1"/>
  <c r="G1035" i="1"/>
  <c r="I1035" i="1"/>
  <c r="I1034" i="2"/>
  <c r="G1034" i="2"/>
  <c r="F1035" i="2"/>
  <c r="F1038" i="7" l="1"/>
  <c r="G1037" i="7"/>
  <c r="I1037" i="7"/>
  <c r="F1037" i="4"/>
  <c r="I1037" i="4" s="1"/>
  <c r="G1036" i="4"/>
  <c r="D525" i="3"/>
  <c r="E525" i="3" s="1"/>
  <c r="H525" i="3" s="1"/>
  <c r="J525" i="3"/>
  <c r="F1037" i="1"/>
  <c r="G1036" i="1"/>
  <c r="I1036" i="1"/>
  <c r="I1035" i="2"/>
  <c r="G1035" i="2"/>
  <c r="F1036" i="2"/>
  <c r="F1039" i="7" l="1"/>
  <c r="G1038" i="7"/>
  <c r="I1038" i="7"/>
  <c r="F1038" i="4"/>
  <c r="I1038" i="4" s="1"/>
  <c r="G1037" i="4"/>
  <c r="F526" i="3"/>
  <c r="G526" i="3" s="1"/>
  <c r="C526" i="3" s="1"/>
  <c r="I525" i="3"/>
  <c r="F1038" i="1"/>
  <c r="G1037" i="1"/>
  <c r="I1037" i="1"/>
  <c r="I1036" i="2"/>
  <c r="G1036" i="2"/>
  <c r="F1037" i="2"/>
  <c r="F1040" i="7" l="1"/>
  <c r="G1039" i="7"/>
  <c r="I1039" i="7"/>
  <c r="F1039" i="4"/>
  <c r="I1039" i="4" s="1"/>
  <c r="G1038" i="4"/>
  <c r="J526" i="3"/>
  <c r="D526" i="3"/>
  <c r="E526" i="3" s="1"/>
  <c r="F1039" i="1"/>
  <c r="G1038" i="1"/>
  <c r="I1038" i="1"/>
  <c r="I1037" i="2"/>
  <c r="G1037" i="2"/>
  <c r="F1038" i="2"/>
  <c r="F1041" i="7" l="1"/>
  <c r="G1040" i="7"/>
  <c r="I1040" i="7"/>
  <c r="F1040" i="4"/>
  <c r="I1040" i="4" s="1"/>
  <c r="G1039" i="4"/>
  <c r="F527" i="3"/>
  <c r="G527" i="3" s="1"/>
  <c r="C527" i="3" s="1"/>
  <c r="I526" i="3"/>
  <c r="H526" i="3"/>
  <c r="F1040" i="1"/>
  <c r="G1039" i="1"/>
  <c r="I1039" i="1"/>
  <c r="G1038" i="2"/>
  <c r="I1038" i="2"/>
  <c r="F1039" i="2"/>
  <c r="F1042" i="7" l="1"/>
  <c r="G1041" i="7"/>
  <c r="I1041" i="7"/>
  <c r="F1041" i="4"/>
  <c r="I1041" i="4" s="1"/>
  <c r="G1040" i="4"/>
  <c r="D527" i="3"/>
  <c r="E527" i="3" s="1"/>
  <c r="H527" i="3" s="1"/>
  <c r="J527" i="3"/>
  <c r="F1041" i="1"/>
  <c r="G1040" i="1"/>
  <c r="I1040" i="1"/>
  <c r="I1039" i="2"/>
  <c r="G1039" i="2"/>
  <c r="F1040" i="2"/>
  <c r="F1043" i="7" l="1"/>
  <c r="G1042" i="7"/>
  <c r="I1042" i="7"/>
  <c r="F1042" i="4"/>
  <c r="I1042" i="4" s="1"/>
  <c r="G1041" i="4"/>
  <c r="F528" i="3"/>
  <c r="G528" i="3" s="1"/>
  <c r="C528" i="3" s="1"/>
  <c r="I527" i="3"/>
  <c r="F1042" i="1"/>
  <c r="G1041" i="1"/>
  <c r="I1041" i="1"/>
  <c r="I1040" i="2"/>
  <c r="G1040" i="2"/>
  <c r="F1041" i="2"/>
  <c r="F1044" i="7" l="1"/>
  <c r="G1043" i="7"/>
  <c r="I1043" i="7"/>
  <c r="F1043" i="4"/>
  <c r="I1043" i="4" s="1"/>
  <c r="G1042" i="4"/>
  <c r="J528" i="3"/>
  <c r="D528" i="3"/>
  <c r="E528" i="3" s="1"/>
  <c r="F1043" i="1"/>
  <c r="G1042" i="1"/>
  <c r="I1042" i="1"/>
  <c r="G1041" i="2"/>
  <c r="I1041" i="2"/>
  <c r="F1042" i="2"/>
  <c r="F1045" i="7" l="1"/>
  <c r="G1044" i="7"/>
  <c r="I1044" i="7"/>
  <c r="F1044" i="4"/>
  <c r="I1044" i="4" s="1"/>
  <c r="G1043" i="4"/>
  <c r="F529" i="3"/>
  <c r="G529" i="3" s="1"/>
  <c r="C529" i="3" s="1"/>
  <c r="I528" i="3"/>
  <c r="H528" i="3"/>
  <c r="F1044" i="1"/>
  <c r="G1043" i="1"/>
  <c r="I1043" i="1"/>
  <c r="G1042" i="2"/>
  <c r="I1042" i="2"/>
  <c r="F1043" i="2"/>
  <c r="F1046" i="7" l="1"/>
  <c r="G1045" i="7"/>
  <c r="I1045" i="7"/>
  <c r="F1045" i="4"/>
  <c r="I1045" i="4" s="1"/>
  <c r="G1044" i="4"/>
  <c r="D529" i="3"/>
  <c r="E529" i="3" s="1"/>
  <c r="H529" i="3" s="1"/>
  <c r="J529" i="3"/>
  <c r="F1045" i="1"/>
  <c r="G1044" i="1"/>
  <c r="I1044" i="1"/>
  <c r="I1043" i="2"/>
  <c r="G1043" i="2"/>
  <c r="F1044" i="2"/>
  <c r="F1047" i="7" l="1"/>
  <c r="G1046" i="7"/>
  <c r="I1046" i="7"/>
  <c r="F1046" i="4"/>
  <c r="I1046" i="4" s="1"/>
  <c r="G1045" i="4"/>
  <c r="F530" i="3"/>
  <c r="G530" i="3" s="1"/>
  <c r="C530" i="3" s="1"/>
  <c r="I529" i="3"/>
  <c r="F1046" i="1"/>
  <c r="G1045" i="1"/>
  <c r="I1045" i="1"/>
  <c r="I1044" i="2"/>
  <c r="G1044" i="2"/>
  <c r="F1045" i="2"/>
  <c r="F1048" i="7" l="1"/>
  <c r="G1047" i="7"/>
  <c r="I1047" i="7"/>
  <c r="F1047" i="4"/>
  <c r="I1047" i="4" s="1"/>
  <c r="G1046" i="4"/>
  <c r="D530" i="3"/>
  <c r="E530" i="3" s="1"/>
  <c r="H530" i="3" s="1"/>
  <c r="J530" i="3"/>
  <c r="F1047" i="1"/>
  <c r="G1046" i="1"/>
  <c r="I1046" i="1"/>
  <c r="I1045" i="2"/>
  <c r="G1045" i="2"/>
  <c r="F1046" i="2"/>
  <c r="F1049" i="7" l="1"/>
  <c r="G1048" i="7"/>
  <c r="I1048" i="7"/>
  <c r="F1048" i="4"/>
  <c r="I1048" i="4" s="1"/>
  <c r="G1047" i="4"/>
  <c r="F531" i="3"/>
  <c r="G531" i="3" s="1"/>
  <c r="C531" i="3" s="1"/>
  <c r="I530" i="3"/>
  <c r="F1048" i="1"/>
  <c r="G1047" i="1"/>
  <c r="I1047" i="1"/>
  <c r="G1046" i="2"/>
  <c r="I1046" i="2"/>
  <c r="F1047" i="2"/>
  <c r="F1050" i="7" l="1"/>
  <c r="G1049" i="7"/>
  <c r="I1049" i="7"/>
  <c r="F1049" i="4"/>
  <c r="I1049" i="4" s="1"/>
  <c r="G1048" i="4"/>
  <c r="J531" i="3"/>
  <c r="D531" i="3"/>
  <c r="E531" i="3" s="1"/>
  <c r="H531" i="3" s="1"/>
  <c r="F1049" i="1"/>
  <c r="G1048" i="1"/>
  <c r="I1048" i="1"/>
  <c r="G1047" i="2"/>
  <c r="I1047" i="2"/>
  <c r="F1048" i="2"/>
  <c r="F1051" i="7" l="1"/>
  <c r="G1050" i="7"/>
  <c r="I1050" i="7"/>
  <c r="F1050" i="4"/>
  <c r="I1050" i="4" s="1"/>
  <c r="G1049" i="4"/>
  <c r="F532" i="3"/>
  <c r="G532" i="3" s="1"/>
  <c r="C532" i="3" s="1"/>
  <c r="I531" i="3"/>
  <c r="F1050" i="1"/>
  <c r="G1049" i="1"/>
  <c r="I1049" i="1"/>
  <c r="I1048" i="2"/>
  <c r="G1048" i="2"/>
  <c r="F1049" i="2"/>
  <c r="F1052" i="7" l="1"/>
  <c r="G1051" i="7"/>
  <c r="I1051" i="7"/>
  <c r="F1051" i="4"/>
  <c r="I1051" i="4" s="1"/>
  <c r="G1050" i="4"/>
  <c r="D532" i="3"/>
  <c r="E532" i="3" s="1"/>
  <c r="H532" i="3" s="1"/>
  <c r="J532" i="3"/>
  <c r="F1051" i="1"/>
  <c r="G1050" i="1"/>
  <c r="I1050" i="1"/>
  <c r="G1049" i="2"/>
  <c r="I1049" i="2"/>
  <c r="F1050" i="2"/>
  <c r="F1053" i="7" l="1"/>
  <c r="G1052" i="7"/>
  <c r="I1052" i="7"/>
  <c r="F1052" i="4"/>
  <c r="I1052" i="4" s="1"/>
  <c r="G1051" i="4"/>
  <c r="F533" i="3"/>
  <c r="G533" i="3" s="1"/>
  <c r="C533" i="3" s="1"/>
  <c r="I532" i="3"/>
  <c r="F1052" i="1"/>
  <c r="G1051" i="1"/>
  <c r="I1051" i="1"/>
  <c r="I1050" i="2"/>
  <c r="G1050" i="2"/>
  <c r="F1051" i="2"/>
  <c r="F1054" i="7" l="1"/>
  <c r="G1053" i="7"/>
  <c r="I1053" i="7"/>
  <c r="F1053" i="4"/>
  <c r="I1053" i="4" s="1"/>
  <c r="G1052" i="4"/>
  <c r="D533" i="3"/>
  <c r="E533" i="3" s="1"/>
  <c r="H533" i="3" s="1"/>
  <c r="J533" i="3"/>
  <c r="F1053" i="1"/>
  <c r="G1052" i="1"/>
  <c r="I1052" i="1"/>
  <c r="I1051" i="2"/>
  <c r="G1051" i="2"/>
  <c r="F1052" i="2"/>
  <c r="F1055" i="7" l="1"/>
  <c r="G1054" i="7"/>
  <c r="I1054" i="7"/>
  <c r="F1054" i="4"/>
  <c r="I1054" i="4" s="1"/>
  <c r="G1053" i="4"/>
  <c r="F534" i="3"/>
  <c r="G534" i="3" s="1"/>
  <c r="C534" i="3" s="1"/>
  <c r="I533" i="3"/>
  <c r="F1054" i="1"/>
  <c r="G1053" i="1"/>
  <c r="I1053" i="1"/>
  <c r="I1052" i="2"/>
  <c r="G1052" i="2"/>
  <c r="F1053" i="2"/>
  <c r="F1056" i="7" l="1"/>
  <c r="G1055" i="7"/>
  <c r="I1055" i="7"/>
  <c r="F1055" i="4"/>
  <c r="I1055" i="4" s="1"/>
  <c r="G1054" i="4"/>
  <c r="D534" i="3"/>
  <c r="E534" i="3" s="1"/>
  <c r="H534" i="3" s="1"/>
  <c r="J534" i="3"/>
  <c r="F1055" i="1"/>
  <c r="G1054" i="1"/>
  <c r="I1054" i="1"/>
  <c r="I1053" i="2"/>
  <c r="G1053" i="2"/>
  <c r="F1054" i="2"/>
  <c r="F1057" i="7" l="1"/>
  <c r="G1056" i="7"/>
  <c r="I1056" i="7"/>
  <c r="F1056" i="4"/>
  <c r="I1056" i="4" s="1"/>
  <c r="G1055" i="4"/>
  <c r="F535" i="3"/>
  <c r="G535" i="3" s="1"/>
  <c r="C535" i="3" s="1"/>
  <c r="I534" i="3"/>
  <c r="F1056" i="1"/>
  <c r="G1055" i="1"/>
  <c r="I1055" i="1"/>
  <c r="G1054" i="2"/>
  <c r="I1054" i="2"/>
  <c r="F1055" i="2"/>
  <c r="F1058" i="7" l="1"/>
  <c r="G1057" i="7"/>
  <c r="I1057" i="7"/>
  <c r="F1057" i="4"/>
  <c r="I1057" i="4" s="1"/>
  <c r="G1056" i="4"/>
  <c r="D535" i="3"/>
  <c r="E535" i="3" s="1"/>
  <c r="H535" i="3" s="1"/>
  <c r="J535" i="3"/>
  <c r="F1057" i="1"/>
  <c r="G1056" i="1"/>
  <c r="I1056" i="1"/>
  <c r="I1055" i="2"/>
  <c r="G1055" i="2"/>
  <c r="F1056" i="2"/>
  <c r="F1059" i="7" l="1"/>
  <c r="G1058" i="7"/>
  <c r="I1058" i="7"/>
  <c r="F1058" i="4"/>
  <c r="I1058" i="4" s="1"/>
  <c r="G1057" i="4"/>
  <c r="F536" i="3"/>
  <c r="G536" i="3" s="1"/>
  <c r="C536" i="3" s="1"/>
  <c r="I535" i="3"/>
  <c r="F1058" i="1"/>
  <c r="G1057" i="1"/>
  <c r="I1057" i="1"/>
  <c r="I1056" i="2"/>
  <c r="G1056" i="2"/>
  <c r="F1057" i="2"/>
  <c r="F1060" i="7" l="1"/>
  <c r="G1059" i="7"/>
  <c r="I1059" i="7"/>
  <c r="F1059" i="4"/>
  <c r="I1059" i="4" s="1"/>
  <c r="G1058" i="4"/>
  <c r="D536" i="3"/>
  <c r="E536" i="3" s="1"/>
  <c r="H536" i="3" s="1"/>
  <c r="J536" i="3"/>
  <c r="F1059" i="1"/>
  <c r="G1058" i="1"/>
  <c r="I1058" i="1"/>
  <c r="G1057" i="2"/>
  <c r="I1057" i="2"/>
  <c r="F1058" i="2"/>
  <c r="F1061" i="7" l="1"/>
  <c r="G1060" i="7"/>
  <c r="I1060" i="7"/>
  <c r="F1060" i="4"/>
  <c r="I1060" i="4" s="1"/>
  <c r="G1059" i="4"/>
  <c r="F537" i="3"/>
  <c r="G537" i="3" s="1"/>
  <c r="C537" i="3" s="1"/>
  <c r="I536" i="3"/>
  <c r="F1060" i="1"/>
  <c r="G1059" i="1"/>
  <c r="I1059" i="1"/>
  <c r="I1058" i="2"/>
  <c r="G1058" i="2"/>
  <c r="F1059" i="2"/>
  <c r="F1062" i="7" l="1"/>
  <c r="G1061" i="7"/>
  <c r="I1061" i="7"/>
  <c r="F1061" i="4"/>
  <c r="I1061" i="4" s="1"/>
  <c r="G1060" i="4"/>
  <c r="D537" i="3"/>
  <c r="E537" i="3" s="1"/>
  <c r="H537" i="3" s="1"/>
  <c r="J537" i="3"/>
  <c r="F1061" i="1"/>
  <c r="G1060" i="1"/>
  <c r="I1060" i="1"/>
  <c r="I1059" i="2"/>
  <c r="G1059" i="2"/>
  <c r="F1060" i="2"/>
  <c r="F1063" i="7" l="1"/>
  <c r="G1062" i="7"/>
  <c r="I1062" i="7"/>
  <c r="F1062" i="4"/>
  <c r="I1062" i="4" s="1"/>
  <c r="G1061" i="4"/>
  <c r="F538" i="3"/>
  <c r="G538" i="3" s="1"/>
  <c r="C538" i="3" s="1"/>
  <c r="I537" i="3"/>
  <c r="F1062" i="1"/>
  <c r="G1061" i="1"/>
  <c r="I1061" i="1"/>
  <c r="I1060" i="2"/>
  <c r="G1060" i="2"/>
  <c r="F1061" i="2"/>
  <c r="F1064" i="7" l="1"/>
  <c r="G1063" i="7"/>
  <c r="I1063" i="7"/>
  <c r="F1063" i="4"/>
  <c r="I1063" i="4" s="1"/>
  <c r="G1062" i="4"/>
  <c r="D538" i="3"/>
  <c r="E538" i="3" s="1"/>
  <c r="H538" i="3" s="1"/>
  <c r="J538" i="3"/>
  <c r="F1063" i="1"/>
  <c r="G1062" i="1"/>
  <c r="I1062" i="1"/>
  <c r="I1061" i="2"/>
  <c r="G1061" i="2"/>
  <c r="F1062" i="2"/>
  <c r="F1065" i="7" l="1"/>
  <c r="G1064" i="7"/>
  <c r="I1064" i="7"/>
  <c r="F1064" i="4"/>
  <c r="I1064" i="4" s="1"/>
  <c r="G1063" i="4"/>
  <c r="F539" i="3"/>
  <c r="G539" i="3" s="1"/>
  <c r="C539" i="3" s="1"/>
  <c r="I538" i="3"/>
  <c r="F1064" i="1"/>
  <c r="G1063" i="1"/>
  <c r="I1063" i="1"/>
  <c r="G1062" i="2"/>
  <c r="I1062" i="2"/>
  <c r="F1063" i="2"/>
  <c r="F1066" i="7" l="1"/>
  <c r="G1065" i="7"/>
  <c r="I1065" i="7"/>
  <c r="F1065" i="4"/>
  <c r="I1065" i="4" s="1"/>
  <c r="G1064" i="4"/>
  <c r="D539" i="3"/>
  <c r="E539" i="3" s="1"/>
  <c r="H539" i="3" s="1"/>
  <c r="J539" i="3"/>
  <c r="F1065" i="1"/>
  <c r="G1064" i="1"/>
  <c r="I1064" i="1"/>
  <c r="I1063" i="2"/>
  <c r="G1063" i="2"/>
  <c r="F1064" i="2"/>
  <c r="F1067" i="7" l="1"/>
  <c r="G1066" i="7"/>
  <c r="I1066" i="7"/>
  <c r="F1066" i="4"/>
  <c r="I1066" i="4" s="1"/>
  <c r="G1065" i="4"/>
  <c r="F540" i="3"/>
  <c r="G540" i="3" s="1"/>
  <c r="C540" i="3" s="1"/>
  <c r="I539" i="3"/>
  <c r="F1066" i="1"/>
  <c r="G1065" i="1"/>
  <c r="I1065" i="1"/>
  <c r="I1064" i="2"/>
  <c r="G1064" i="2"/>
  <c r="F1065" i="2"/>
  <c r="F1068" i="7" l="1"/>
  <c r="G1067" i="7"/>
  <c r="I1067" i="7"/>
  <c r="F1067" i="4"/>
  <c r="I1067" i="4" s="1"/>
  <c r="G1066" i="4"/>
  <c r="J540" i="3"/>
  <c r="D540" i="3"/>
  <c r="E540" i="3" s="1"/>
  <c r="F1067" i="1"/>
  <c r="G1066" i="1"/>
  <c r="I1066" i="1"/>
  <c r="G1065" i="2"/>
  <c r="I1065" i="2"/>
  <c r="F1066" i="2"/>
  <c r="F1069" i="7" l="1"/>
  <c r="G1068" i="7"/>
  <c r="I1068" i="7"/>
  <c r="F1068" i="4"/>
  <c r="I1068" i="4" s="1"/>
  <c r="G1067" i="4"/>
  <c r="F541" i="3"/>
  <c r="G541" i="3" s="1"/>
  <c r="C541" i="3" s="1"/>
  <c r="I540" i="3"/>
  <c r="H540" i="3"/>
  <c r="F1068" i="1"/>
  <c r="G1067" i="1"/>
  <c r="I1067" i="1"/>
  <c r="I1066" i="2"/>
  <c r="G1066" i="2"/>
  <c r="F1067" i="2"/>
  <c r="F1070" i="7" l="1"/>
  <c r="G1069" i="7"/>
  <c r="I1069" i="7"/>
  <c r="F1069" i="4"/>
  <c r="I1069" i="4" s="1"/>
  <c r="G1068" i="4"/>
  <c r="J541" i="3"/>
  <c r="D541" i="3"/>
  <c r="E541" i="3" s="1"/>
  <c r="F1069" i="1"/>
  <c r="G1068" i="1"/>
  <c r="I1068" i="1"/>
  <c r="I1067" i="2"/>
  <c r="G1067" i="2"/>
  <c r="F1068" i="2"/>
  <c r="F1071" i="7" l="1"/>
  <c r="G1070" i="7"/>
  <c r="I1070" i="7"/>
  <c r="F1070" i="4"/>
  <c r="I1070" i="4" s="1"/>
  <c r="G1069" i="4"/>
  <c r="F542" i="3"/>
  <c r="G542" i="3" s="1"/>
  <c r="C542" i="3" s="1"/>
  <c r="I541" i="3"/>
  <c r="H541" i="3"/>
  <c r="F1070" i="1"/>
  <c r="G1069" i="1"/>
  <c r="I1069" i="1"/>
  <c r="I1068" i="2"/>
  <c r="G1068" i="2"/>
  <c r="F1069" i="2"/>
  <c r="F1072" i="7" l="1"/>
  <c r="G1071" i="7"/>
  <c r="I1071" i="7"/>
  <c r="F1071" i="4"/>
  <c r="I1071" i="4" s="1"/>
  <c r="G1070" i="4"/>
  <c r="J542" i="3"/>
  <c r="D542" i="3"/>
  <c r="E542" i="3" s="1"/>
  <c r="F1071" i="1"/>
  <c r="G1070" i="1"/>
  <c r="I1070" i="1"/>
  <c r="I1069" i="2"/>
  <c r="G1069" i="2"/>
  <c r="F1070" i="2"/>
  <c r="F1073" i="7" l="1"/>
  <c r="G1072" i="7"/>
  <c r="I1072" i="7"/>
  <c r="F1072" i="4"/>
  <c r="I1072" i="4" s="1"/>
  <c r="G1071" i="4"/>
  <c r="F543" i="3"/>
  <c r="G543" i="3" s="1"/>
  <c r="C543" i="3" s="1"/>
  <c r="I542" i="3"/>
  <c r="H542" i="3"/>
  <c r="F1072" i="1"/>
  <c r="G1071" i="1"/>
  <c r="I1071" i="1"/>
  <c r="G1070" i="2"/>
  <c r="I1070" i="2"/>
  <c r="F1071" i="2"/>
  <c r="F1074" i="7" l="1"/>
  <c r="G1073" i="7"/>
  <c r="I1073" i="7"/>
  <c r="F1073" i="4"/>
  <c r="I1073" i="4" s="1"/>
  <c r="G1072" i="4"/>
  <c r="J543" i="3"/>
  <c r="D543" i="3"/>
  <c r="E543" i="3" s="1"/>
  <c r="H543" i="3" s="1"/>
  <c r="F1073" i="1"/>
  <c r="G1072" i="1"/>
  <c r="I1072" i="1"/>
  <c r="I1071" i="2"/>
  <c r="G1071" i="2"/>
  <c r="F1072" i="2"/>
  <c r="F1075" i="7" l="1"/>
  <c r="G1074" i="7"/>
  <c r="I1074" i="7"/>
  <c r="F1074" i="4"/>
  <c r="I1074" i="4" s="1"/>
  <c r="G1073" i="4"/>
  <c r="F544" i="3"/>
  <c r="G544" i="3" s="1"/>
  <c r="C544" i="3" s="1"/>
  <c r="I543" i="3"/>
  <c r="F1074" i="1"/>
  <c r="G1073" i="1"/>
  <c r="I1073" i="1"/>
  <c r="I1072" i="2"/>
  <c r="G1072" i="2"/>
  <c r="F1073" i="2"/>
  <c r="F1076" i="7" l="1"/>
  <c r="G1075" i="7"/>
  <c r="I1075" i="7"/>
  <c r="F1075" i="4"/>
  <c r="I1075" i="4" s="1"/>
  <c r="G1074" i="4"/>
  <c r="D544" i="3"/>
  <c r="E544" i="3" s="1"/>
  <c r="H544" i="3" s="1"/>
  <c r="J544" i="3"/>
  <c r="F1075" i="1"/>
  <c r="G1074" i="1"/>
  <c r="I1074" i="1"/>
  <c r="G1073" i="2"/>
  <c r="I1073" i="2"/>
  <c r="F1074" i="2"/>
  <c r="F1077" i="7" l="1"/>
  <c r="G1076" i="7"/>
  <c r="I1076" i="7"/>
  <c r="F1076" i="4"/>
  <c r="I1076" i="4" s="1"/>
  <c r="G1075" i="4"/>
  <c r="F545" i="3"/>
  <c r="G545" i="3" s="1"/>
  <c r="C545" i="3" s="1"/>
  <c r="I544" i="3"/>
  <c r="F1076" i="1"/>
  <c r="G1075" i="1"/>
  <c r="I1075" i="1"/>
  <c r="I1074" i="2"/>
  <c r="G1074" i="2"/>
  <c r="F1075" i="2"/>
  <c r="F1078" i="7" l="1"/>
  <c r="G1077" i="7"/>
  <c r="I1077" i="7"/>
  <c r="F1077" i="4"/>
  <c r="I1077" i="4" s="1"/>
  <c r="G1076" i="4"/>
  <c r="J545" i="3"/>
  <c r="D545" i="3"/>
  <c r="E545" i="3" s="1"/>
  <c r="H545" i="3" s="1"/>
  <c r="F1077" i="1"/>
  <c r="G1076" i="1"/>
  <c r="I1076" i="1"/>
  <c r="I1075" i="2"/>
  <c r="G1075" i="2"/>
  <c r="F1076" i="2"/>
  <c r="F1079" i="7" l="1"/>
  <c r="G1078" i="7"/>
  <c r="I1078" i="7"/>
  <c r="F1078" i="4"/>
  <c r="I1078" i="4" s="1"/>
  <c r="G1077" i="4"/>
  <c r="F546" i="3"/>
  <c r="G546" i="3" s="1"/>
  <c r="C546" i="3" s="1"/>
  <c r="I545" i="3"/>
  <c r="F1078" i="1"/>
  <c r="G1077" i="1"/>
  <c r="I1077" i="1"/>
  <c r="I1076" i="2"/>
  <c r="G1076" i="2"/>
  <c r="F1077" i="2"/>
  <c r="F1080" i="7" l="1"/>
  <c r="G1079" i="7"/>
  <c r="I1079" i="7"/>
  <c r="F1079" i="4"/>
  <c r="I1079" i="4" s="1"/>
  <c r="G1078" i="4"/>
  <c r="D546" i="3"/>
  <c r="E546" i="3" s="1"/>
  <c r="H546" i="3" s="1"/>
  <c r="J546" i="3"/>
  <c r="F1079" i="1"/>
  <c r="G1078" i="1"/>
  <c r="I1078" i="1"/>
  <c r="I1077" i="2"/>
  <c r="G1077" i="2"/>
  <c r="F1078" i="2"/>
  <c r="F1081" i="7" l="1"/>
  <c r="G1080" i="7"/>
  <c r="I1080" i="7"/>
  <c r="F1080" i="4"/>
  <c r="I1080" i="4" s="1"/>
  <c r="G1079" i="4"/>
  <c r="F547" i="3"/>
  <c r="G547" i="3" s="1"/>
  <c r="C547" i="3" s="1"/>
  <c r="I546" i="3"/>
  <c r="F1080" i="1"/>
  <c r="G1079" i="1"/>
  <c r="I1079" i="1"/>
  <c r="G1078" i="2"/>
  <c r="I1078" i="2"/>
  <c r="F1079" i="2"/>
  <c r="F1082" i="7" l="1"/>
  <c r="G1081" i="7"/>
  <c r="I1081" i="7"/>
  <c r="F1081" i="4"/>
  <c r="I1081" i="4" s="1"/>
  <c r="G1080" i="4"/>
  <c r="J547" i="3"/>
  <c r="D547" i="3"/>
  <c r="E547" i="3" s="1"/>
  <c r="H547" i="3" s="1"/>
  <c r="F1081" i="1"/>
  <c r="G1080" i="1"/>
  <c r="I1080" i="1"/>
  <c r="I1079" i="2"/>
  <c r="G1079" i="2"/>
  <c r="F1080" i="2"/>
  <c r="F1083" i="7" l="1"/>
  <c r="G1082" i="7"/>
  <c r="I1082" i="7"/>
  <c r="F1082" i="4"/>
  <c r="I1082" i="4" s="1"/>
  <c r="G1081" i="4"/>
  <c r="F548" i="3"/>
  <c r="G548" i="3" s="1"/>
  <c r="C548" i="3" s="1"/>
  <c r="I547" i="3"/>
  <c r="F1082" i="1"/>
  <c r="G1081" i="1"/>
  <c r="I1081" i="1"/>
  <c r="I1080" i="2"/>
  <c r="G1080" i="2"/>
  <c r="F1081" i="2"/>
  <c r="F1084" i="7" l="1"/>
  <c r="G1083" i="7"/>
  <c r="I1083" i="7"/>
  <c r="F1083" i="4"/>
  <c r="I1083" i="4" s="1"/>
  <c r="G1082" i="4"/>
  <c r="D548" i="3"/>
  <c r="E548" i="3" s="1"/>
  <c r="H548" i="3" s="1"/>
  <c r="J548" i="3"/>
  <c r="F1083" i="1"/>
  <c r="G1082" i="1"/>
  <c r="I1082" i="1"/>
  <c r="G1081" i="2"/>
  <c r="I1081" i="2"/>
  <c r="F1082" i="2"/>
  <c r="F1085" i="7" l="1"/>
  <c r="G1084" i="7"/>
  <c r="I1084" i="7"/>
  <c r="F1084" i="4"/>
  <c r="I1084" i="4" s="1"/>
  <c r="G1083" i="4"/>
  <c r="F549" i="3"/>
  <c r="G549" i="3" s="1"/>
  <c r="C549" i="3" s="1"/>
  <c r="I548" i="3"/>
  <c r="F1084" i="1"/>
  <c r="G1083" i="1"/>
  <c r="I1083" i="1"/>
  <c r="I1082" i="2"/>
  <c r="G1082" i="2"/>
  <c r="F1083" i="2"/>
  <c r="F1086" i="7" l="1"/>
  <c r="G1085" i="7"/>
  <c r="I1085" i="7"/>
  <c r="F1085" i="4"/>
  <c r="I1085" i="4" s="1"/>
  <c r="G1084" i="4"/>
  <c r="D549" i="3"/>
  <c r="E549" i="3" s="1"/>
  <c r="H549" i="3" s="1"/>
  <c r="J549" i="3"/>
  <c r="F1085" i="1"/>
  <c r="G1084" i="1"/>
  <c r="I1084" i="1"/>
  <c r="I1083" i="2"/>
  <c r="G1083" i="2"/>
  <c r="F1084" i="2"/>
  <c r="F1087" i="7" l="1"/>
  <c r="G1086" i="7"/>
  <c r="I1086" i="7"/>
  <c r="F1086" i="4"/>
  <c r="I1086" i="4" s="1"/>
  <c r="G1085" i="4"/>
  <c r="F550" i="3"/>
  <c r="G550" i="3" s="1"/>
  <c r="C550" i="3" s="1"/>
  <c r="I549" i="3"/>
  <c r="F1086" i="1"/>
  <c r="G1085" i="1"/>
  <c r="I1085" i="1"/>
  <c r="I1084" i="2"/>
  <c r="G1084" i="2"/>
  <c r="F1085" i="2"/>
  <c r="F1088" i="7" l="1"/>
  <c r="G1087" i="7"/>
  <c r="I1087" i="7"/>
  <c r="F1087" i="4"/>
  <c r="I1087" i="4" s="1"/>
  <c r="G1086" i="4"/>
  <c r="D550" i="3"/>
  <c r="E550" i="3" s="1"/>
  <c r="H550" i="3" s="1"/>
  <c r="J550" i="3"/>
  <c r="F1087" i="1"/>
  <c r="G1086" i="1"/>
  <c r="I1086" i="1"/>
  <c r="I1085" i="2"/>
  <c r="G1085" i="2"/>
  <c r="F1086" i="2"/>
  <c r="F1089" i="7" l="1"/>
  <c r="G1088" i="7"/>
  <c r="I1088" i="7"/>
  <c r="F1088" i="4"/>
  <c r="I1088" i="4" s="1"/>
  <c r="G1087" i="4"/>
  <c r="F551" i="3"/>
  <c r="G551" i="3" s="1"/>
  <c r="C551" i="3" s="1"/>
  <c r="I550" i="3"/>
  <c r="F1088" i="1"/>
  <c r="G1087" i="1"/>
  <c r="I1087" i="1"/>
  <c r="G1086" i="2"/>
  <c r="I1086" i="2"/>
  <c r="F1087" i="2"/>
  <c r="F1090" i="7" l="1"/>
  <c r="G1089" i="7"/>
  <c r="I1089" i="7"/>
  <c r="F1089" i="4"/>
  <c r="I1089" i="4" s="1"/>
  <c r="G1088" i="4"/>
  <c r="J551" i="3"/>
  <c r="D551" i="3"/>
  <c r="E551" i="3" s="1"/>
  <c r="H551" i="3" s="1"/>
  <c r="F1089" i="1"/>
  <c r="G1088" i="1"/>
  <c r="I1088" i="1"/>
  <c r="I1087" i="2"/>
  <c r="G1087" i="2"/>
  <c r="F1088" i="2"/>
  <c r="F1091" i="7" l="1"/>
  <c r="G1090" i="7"/>
  <c r="I1090" i="7"/>
  <c r="F1090" i="4"/>
  <c r="I1090" i="4" s="1"/>
  <c r="G1089" i="4"/>
  <c r="F552" i="3"/>
  <c r="G552" i="3" s="1"/>
  <c r="C552" i="3" s="1"/>
  <c r="I551" i="3"/>
  <c r="F1090" i="1"/>
  <c r="G1089" i="1"/>
  <c r="I1089" i="1"/>
  <c r="I1088" i="2"/>
  <c r="G1088" i="2"/>
  <c r="F1089" i="2"/>
  <c r="F1092" i="7" l="1"/>
  <c r="G1091" i="7"/>
  <c r="I1091" i="7"/>
  <c r="F1091" i="4"/>
  <c r="I1091" i="4" s="1"/>
  <c r="G1090" i="4"/>
  <c r="J552" i="3"/>
  <c r="D552" i="3"/>
  <c r="E552" i="3" s="1"/>
  <c r="H552" i="3" s="1"/>
  <c r="F1091" i="1"/>
  <c r="G1090" i="1"/>
  <c r="I1090" i="1"/>
  <c r="G1089" i="2"/>
  <c r="I1089" i="2"/>
  <c r="F1090" i="2"/>
  <c r="F1093" i="7" l="1"/>
  <c r="G1092" i="7"/>
  <c r="I1092" i="7"/>
  <c r="F1092" i="4"/>
  <c r="I1092" i="4" s="1"/>
  <c r="G1091" i="4"/>
  <c r="F553" i="3"/>
  <c r="G553" i="3" s="1"/>
  <c r="C553" i="3" s="1"/>
  <c r="I552" i="3"/>
  <c r="F1092" i="1"/>
  <c r="G1091" i="1"/>
  <c r="I1091" i="1"/>
  <c r="I1090" i="2"/>
  <c r="G1090" i="2"/>
  <c r="F1091" i="2"/>
  <c r="F1094" i="7" l="1"/>
  <c r="G1093" i="7"/>
  <c r="I1093" i="7"/>
  <c r="F1093" i="4"/>
  <c r="I1093" i="4" s="1"/>
  <c r="G1092" i="4"/>
  <c r="D553" i="3"/>
  <c r="E553" i="3" s="1"/>
  <c r="H553" i="3" s="1"/>
  <c r="J553" i="3"/>
  <c r="F1093" i="1"/>
  <c r="G1092" i="1"/>
  <c r="I1092" i="1"/>
  <c r="I1091" i="2"/>
  <c r="G1091" i="2"/>
  <c r="F1092" i="2"/>
  <c r="F1095" i="7" l="1"/>
  <c r="G1094" i="7"/>
  <c r="I1094" i="7"/>
  <c r="F1094" i="4"/>
  <c r="I1094" i="4" s="1"/>
  <c r="G1093" i="4"/>
  <c r="F554" i="3"/>
  <c r="G554" i="3" s="1"/>
  <c r="C554" i="3" s="1"/>
  <c r="I553" i="3"/>
  <c r="F1094" i="1"/>
  <c r="G1093" i="1"/>
  <c r="I1093" i="1"/>
  <c r="I1092" i="2"/>
  <c r="G1092" i="2"/>
  <c r="F1093" i="2"/>
  <c r="F1096" i="7" l="1"/>
  <c r="G1095" i="7"/>
  <c r="I1095" i="7"/>
  <c r="F1095" i="4"/>
  <c r="I1095" i="4" s="1"/>
  <c r="G1094" i="4"/>
  <c r="J554" i="3"/>
  <c r="D554" i="3"/>
  <c r="E554" i="3" s="1"/>
  <c r="H554" i="3" s="1"/>
  <c r="F1095" i="1"/>
  <c r="G1094" i="1"/>
  <c r="I1094" i="1"/>
  <c r="I1093" i="2"/>
  <c r="F1094" i="2"/>
  <c r="G1093" i="2"/>
  <c r="F1097" i="7" l="1"/>
  <c r="G1096" i="7"/>
  <c r="I1096" i="7"/>
  <c r="F1096" i="4"/>
  <c r="I1096" i="4" s="1"/>
  <c r="G1095" i="4"/>
  <c r="F555" i="3"/>
  <c r="G555" i="3" s="1"/>
  <c r="C555" i="3" s="1"/>
  <c r="I554" i="3"/>
  <c r="F1096" i="1"/>
  <c r="G1095" i="1"/>
  <c r="I1095" i="1"/>
  <c r="G1094" i="2"/>
  <c r="I1094" i="2"/>
  <c r="F1095" i="2"/>
  <c r="F1098" i="7" l="1"/>
  <c r="G1097" i="7"/>
  <c r="I1097" i="7"/>
  <c r="F1097" i="4"/>
  <c r="I1097" i="4" s="1"/>
  <c r="G1096" i="4"/>
  <c r="D555" i="3"/>
  <c r="E555" i="3" s="1"/>
  <c r="H555" i="3" s="1"/>
  <c r="J555" i="3"/>
  <c r="F1097" i="1"/>
  <c r="G1096" i="1"/>
  <c r="I1096" i="1"/>
  <c r="I1095" i="2"/>
  <c r="G1095" i="2"/>
  <c r="F1096" i="2"/>
  <c r="F1099" i="7" l="1"/>
  <c r="G1098" i="7"/>
  <c r="I1098" i="7"/>
  <c r="F1098" i="4"/>
  <c r="I1098" i="4" s="1"/>
  <c r="G1097" i="4"/>
  <c r="F556" i="3"/>
  <c r="G556" i="3" s="1"/>
  <c r="C556" i="3" s="1"/>
  <c r="I555" i="3"/>
  <c r="F1098" i="1"/>
  <c r="G1097" i="1"/>
  <c r="I1097" i="1"/>
  <c r="I1096" i="2"/>
  <c r="G1096" i="2"/>
  <c r="F1097" i="2"/>
  <c r="F1100" i="7" l="1"/>
  <c r="G1099" i="7"/>
  <c r="I1099" i="7"/>
  <c r="F1099" i="4"/>
  <c r="I1099" i="4" s="1"/>
  <c r="G1098" i="4"/>
  <c r="J556" i="3"/>
  <c r="D556" i="3"/>
  <c r="E556" i="3" s="1"/>
  <c r="H556" i="3" s="1"/>
  <c r="F1099" i="1"/>
  <c r="G1098" i="1"/>
  <c r="I1098" i="1"/>
  <c r="G1097" i="2"/>
  <c r="I1097" i="2"/>
  <c r="F1098" i="2"/>
  <c r="F1101" i="7" l="1"/>
  <c r="G1100" i="7"/>
  <c r="I1100" i="7"/>
  <c r="F1100" i="4"/>
  <c r="I1100" i="4" s="1"/>
  <c r="G1099" i="4"/>
  <c r="F557" i="3"/>
  <c r="G557" i="3" s="1"/>
  <c r="C557" i="3" s="1"/>
  <c r="I556" i="3"/>
  <c r="F1100" i="1"/>
  <c r="G1099" i="1"/>
  <c r="I1099" i="1"/>
  <c r="I1098" i="2"/>
  <c r="G1098" i="2"/>
  <c r="F1099" i="2"/>
  <c r="F1102" i="7" l="1"/>
  <c r="G1101" i="7"/>
  <c r="I1101" i="7"/>
  <c r="F1101" i="4"/>
  <c r="I1101" i="4" s="1"/>
  <c r="G1100" i="4"/>
  <c r="J557" i="3"/>
  <c r="D557" i="3"/>
  <c r="E557" i="3" s="1"/>
  <c r="F1101" i="1"/>
  <c r="G1100" i="1"/>
  <c r="I1100" i="1"/>
  <c r="I1099" i="2"/>
  <c r="G1099" i="2"/>
  <c r="F1100" i="2"/>
  <c r="F1103" i="7" l="1"/>
  <c r="G1102" i="7"/>
  <c r="I1102" i="7"/>
  <c r="F1102" i="4"/>
  <c r="I1102" i="4" s="1"/>
  <c r="G1101" i="4"/>
  <c r="F558" i="3"/>
  <c r="G558" i="3" s="1"/>
  <c r="C558" i="3" s="1"/>
  <c r="I557" i="3"/>
  <c r="H557" i="3"/>
  <c r="F1102" i="1"/>
  <c r="G1101" i="1"/>
  <c r="I1101" i="1"/>
  <c r="I1100" i="2"/>
  <c r="G1100" i="2"/>
  <c r="F1101" i="2"/>
  <c r="F1104" i="7" l="1"/>
  <c r="G1103" i="7"/>
  <c r="I1103" i="7"/>
  <c r="F1103" i="4"/>
  <c r="I1103" i="4" s="1"/>
  <c r="G1102" i="4"/>
  <c r="J558" i="3"/>
  <c r="D558" i="3"/>
  <c r="E558" i="3" s="1"/>
  <c r="F1103" i="1"/>
  <c r="G1102" i="1"/>
  <c r="I1102" i="1"/>
  <c r="I1101" i="2"/>
  <c r="G1101" i="2"/>
  <c r="F1102" i="2"/>
  <c r="F1105" i="7" l="1"/>
  <c r="G1104" i="7"/>
  <c r="I1104" i="7"/>
  <c r="F1104" i="4"/>
  <c r="I1104" i="4" s="1"/>
  <c r="G1103" i="4"/>
  <c r="F559" i="3"/>
  <c r="G559" i="3" s="1"/>
  <c r="C559" i="3" s="1"/>
  <c r="I558" i="3"/>
  <c r="H558" i="3"/>
  <c r="F1104" i="1"/>
  <c r="G1103" i="1"/>
  <c r="I1103" i="1"/>
  <c r="G1102" i="2"/>
  <c r="I1102" i="2"/>
  <c r="F1103" i="2"/>
  <c r="F1106" i="7" l="1"/>
  <c r="G1105" i="7"/>
  <c r="I1105" i="7"/>
  <c r="F1105" i="4"/>
  <c r="I1105" i="4" s="1"/>
  <c r="G1104" i="4"/>
  <c r="J559" i="3"/>
  <c r="D559" i="3"/>
  <c r="E559" i="3" s="1"/>
  <c r="H559" i="3" s="1"/>
  <c r="F1105" i="1"/>
  <c r="G1104" i="1"/>
  <c r="I1104" i="1"/>
  <c r="G1103" i="2"/>
  <c r="I1103" i="2"/>
  <c r="F1104" i="2"/>
  <c r="F1107" i="7" l="1"/>
  <c r="G1106" i="7"/>
  <c r="I1106" i="7"/>
  <c r="F1106" i="4"/>
  <c r="I1106" i="4" s="1"/>
  <c r="G1105" i="4"/>
  <c r="F560" i="3"/>
  <c r="G560" i="3" s="1"/>
  <c r="C560" i="3" s="1"/>
  <c r="I559" i="3"/>
  <c r="F1106" i="1"/>
  <c r="G1105" i="1"/>
  <c r="I1105" i="1"/>
  <c r="I1104" i="2"/>
  <c r="G1104" i="2"/>
  <c r="F1105" i="2"/>
  <c r="F1108" i="7" l="1"/>
  <c r="G1107" i="7"/>
  <c r="I1107" i="7"/>
  <c r="F1107" i="4"/>
  <c r="I1107" i="4" s="1"/>
  <c r="G1106" i="4"/>
  <c r="D560" i="3"/>
  <c r="E560" i="3" s="1"/>
  <c r="H560" i="3" s="1"/>
  <c r="J560" i="3"/>
  <c r="F1107" i="1"/>
  <c r="G1106" i="1"/>
  <c r="I1106" i="1"/>
  <c r="I1105" i="2"/>
  <c r="G1105" i="2"/>
  <c r="F1106" i="2"/>
  <c r="F1109" i="7" l="1"/>
  <c r="G1108" i="7"/>
  <c r="I1108" i="7"/>
  <c r="F1108" i="4"/>
  <c r="I1108" i="4" s="1"/>
  <c r="G1107" i="4"/>
  <c r="F561" i="3"/>
  <c r="G561" i="3" s="1"/>
  <c r="C561" i="3" s="1"/>
  <c r="I560" i="3"/>
  <c r="F1108" i="1"/>
  <c r="G1107" i="1"/>
  <c r="I1107" i="1"/>
  <c r="I1106" i="2"/>
  <c r="G1106" i="2"/>
  <c r="F1107" i="2"/>
  <c r="F1110" i="7" l="1"/>
  <c r="G1109" i="7"/>
  <c r="I1109" i="7"/>
  <c r="F1109" i="4"/>
  <c r="I1109" i="4" s="1"/>
  <c r="G1108" i="4"/>
  <c r="J561" i="3"/>
  <c r="D561" i="3"/>
  <c r="E561" i="3" s="1"/>
  <c r="F1109" i="1"/>
  <c r="G1108" i="1"/>
  <c r="I1108" i="1"/>
  <c r="G1107" i="2"/>
  <c r="I1107" i="2"/>
  <c r="F1108" i="2"/>
  <c r="F1111" i="7" l="1"/>
  <c r="G1110" i="7"/>
  <c r="I1110" i="7"/>
  <c r="F1110" i="4"/>
  <c r="I1110" i="4" s="1"/>
  <c r="G1109" i="4"/>
  <c r="F562" i="3"/>
  <c r="G562" i="3" s="1"/>
  <c r="C562" i="3" s="1"/>
  <c r="I561" i="3"/>
  <c r="H561" i="3"/>
  <c r="F1110" i="1"/>
  <c r="G1109" i="1"/>
  <c r="I1109" i="1"/>
  <c r="G1108" i="2"/>
  <c r="I1108" i="2"/>
  <c r="F1109" i="2"/>
  <c r="F1112" i="7" l="1"/>
  <c r="G1111" i="7"/>
  <c r="I1111" i="7"/>
  <c r="F1111" i="4"/>
  <c r="I1111" i="4" s="1"/>
  <c r="G1110" i="4"/>
  <c r="J562" i="3"/>
  <c r="D562" i="3"/>
  <c r="E562" i="3" s="1"/>
  <c r="H562" i="3" s="1"/>
  <c r="F1111" i="1"/>
  <c r="G1110" i="1"/>
  <c r="I1110" i="1"/>
  <c r="I1109" i="2"/>
  <c r="G1109" i="2"/>
  <c r="F1110" i="2"/>
  <c r="F1113" i="7" l="1"/>
  <c r="G1112" i="7"/>
  <c r="I1112" i="7"/>
  <c r="F1112" i="4"/>
  <c r="I1112" i="4" s="1"/>
  <c r="G1111" i="4"/>
  <c r="F563" i="3"/>
  <c r="G563" i="3" s="1"/>
  <c r="C563" i="3" s="1"/>
  <c r="I562" i="3"/>
  <c r="F1112" i="1"/>
  <c r="G1111" i="1"/>
  <c r="I1111" i="1"/>
  <c r="I1110" i="2"/>
  <c r="G1110" i="2"/>
  <c r="F1111" i="2"/>
  <c r="F1114" i="7" l="1"/>
  <c r="G1113" i="7"/>
  <c r="I1113" i="7"/>
  <c r="F1113" i="4"/>
  <c r="I1113" i="4" s="1"/>
  <c r="G1112" i="4"/>
  <c r="D563" i="3"/>
  <c r="E563" i="3" s="1"/>
  <c r="H563" i="3" s="1"/>
  <c r="J563" i="3"/>
  <c r="F1113" i="1"/>
  <c r="G1112" i="1"/>
  <c r="I1112" i="1"/>
  <c r="G1111" i="2"/>
  <c r="I1111" i="2"/>
  <c r="F1112" i="2"/>
  <c r="F1115" i="7" l="1"/>
  <c r="G1114" i="7"/>
  <c r="I1114" i="7"/>
  <c r="F1114" i="4"/>
  <c r="I1114" i="4" s="1"/>
  <c r="G1113" i="4"/>
  <c r="F564" i="3"/>
  <c r="G564" i="3" s="1"/>
  <c r="C564" i="3" s="1"/>
  <c r="I563" i="3"/>
  <c r="F1114" i="1"/>
  <c r="G1113" i="1"/>
  <c r="I1113" i="1"/>
  <c r="G1112" i="2"/>
  <c r="I1112" i="2"/>
  <c r="F1113" i="2"/>
  <c r="F1116" i="7" l="1"/>
  <c r="G1115" i="7"/>
  <c r="I1115" i="7"/>
  <c r="F1115" i="4"/>
  <c r="I1115" i="4" s="1"/>
  <c r="G1114" i="4"/>
  <c r="J564" i="3"/>
  <c r="D564" i="3"/>
  <c r="E564" i="3" s="1"/>
  <c r="H564" i="3" s="1"/>
  <c r="F1115" i="1"/>
  <c r="G1114" i="1"/>
  <c r="I1114" i="1"/>
  <c r="I1113" i="2"/>
  <c r="G1113" i="2"/>
  <c r="F1114" i="2"/>
  <c r="F1117" i="7" l="1"/>
  <c r="G1116" i="7"/>
  <c r="I1116" i="7"/>
  <c r="F1116" i="4"/>
  <c r="I1116" i="4" s="1"/>
  <c r="G1115" i="4"/>
  <c r="F565" i="3"/>
  <c r="G565" i="3" s="1"/>
  <c r="C565" i="3" s="1"/>
  <c r="I564" i="3"/>
  <c r="F1116" i="1"/>
  <c r="G1115" i="1"/>
  <c r="I1115" i="1"/>
  <c r="G1114" i="2"/>
  <c r="I1114" i="2"/>
  <c r="F1115" i="2"/>
  <c r="F1118" i="7" l="1"/>
  <c r="G1117" i="7"/>
  <c r="I1117" i="7"/>
  <c r="F1117" i="4"/>
  <c r="I1117" i="4" s="1"/>
  <c r="G1116" i="4"/>
  <c r="D565" i="3"/>
  <c r="E565" i="3" s="1"/>
  <c r="H565" i="3" s="1"/>
  <c r="J565" i="3"/>
  <c r="F1117" i="1"/>
  <c r="G1116" i="1"/>
  <c r="I1116" i="1"/>
  <c r="G1115" i="2"/>
  <c r="I1115" i="2"/>
  <c r="F1116" i="2"/>
  <c r="F1119" i="7" l="1"/>
  <c r="G1118" i="7"/>
  <c r="I1118" i="7"/>
  <c r="F1118" i="4"/>
  <c r="I1118" i="4" s="1"/>
  <c r="G1117" i="4"/>
  <c r="F566" i="3"/>
  <c r="G566" i="3" s="1"/>
  <c r="C566" i="3" s="1"/>
  <c r="I565" i="3"/>
  <c r="F1118" i="1"/>
  <c r="G1117" i="1"/>
  <c r="I1117" i="1"/>
  <c r="G1116" i="2"/>
  <c r="I1116" i="2"/>
  <c r="F1117" i="2"/>
  <c r="F1120" i="7" l="1"/>
  <c r="G1119" i="7"/>
  <c r="I1119" i="7"/>
  <c r="F1119" i="4"/>
  <c r="I1119" i="4" s="1"/>
  <c r="G1118" i="4"/>
  <c r="J566" i="3"/>
  <c r="D566" i="3"/>
  <c r="E566" i="3" s="1"/>
  <c r="H566" i="3" s="1"/>
  <c r="F1119" i="1"/>
  <c r="G1118" i="1"/>
  <c r="I1118" i="1"/>
  <c r="I1117" i="2"/>
  <c r="G1117" i="2"/>
  <c r="F1118" i="2"/>
  <c r="F1121" i="7" l="1"/>
  <c r="G1120" i="7"/>
  <c r="I1120" i="7"/>
  <c r="F1120" i="4"/>
  <c r="I1120" i="4" s="1"/>
  <c r="G1119" i="4"/>
  <c r="F567" i="3"/>
  <c r="G567" i="3" s="1"/>
  <c r="C567" i="3" s="1"/>
  <c r="I566" i="3"/>
  <c r="F1120" i="1"/>
  <c r="G1119" i="1"/>
  <c r="I1119" i="1"/>
  <c r="I1118" i="2"/>
  <c r="G1118" i="2"/>
  <c r="F1119" i="2"/>
  <c r="F1122" i="7" l="1"/>
  <c r="G1121" i="7"/>
  <c r="I1121" i="7"/>
  <c r="F1121" i="4"/>
  <c r="I1121" i="4" s="1"/>
  <c r="G1120" i="4"/>
  <c r="J567" i="3"/>
  <c r="D567" i="3"/>
  <c r="E567" i="3" s="1"/>
  <c r="H567" i="3" s="1"/>
  <c r="F1121" i="1"/>
  <c r="G1120" i="1"/>
  <c r="I1120" i="1"/>
  <c r="G1119" i="2"/>
  <c r="I1119" i="2"/>
  <c r="F1120" i="2"/>
  <c r="F1123" i="7" l="1"/>
  <c r="G1122" i="7"/>
  <c r="I1122" i="7"/>
  <c r="F1122" i="4"/>
  <c r="I1122" i="4" s="1"/>
  <c r="G1121" i="4"/>
  <c r="F568" i="3"/>
  <c r="G568" i="3" s="1"/>
  <c r="C568" i="3" s="1"/>
  <c r="I567" i="3"/>
  <c r="F1122" i="1"/>
  <c r="G1121" i="1"/>
  <c r="I1121" i="1"/>
  <c r="I1120" i="2"/>
  <c r="G1120" i="2"/>
  <c r="F1121" i="2"/>
  <c r="F1124" i="7" l="1"/>
  <c r="G1123" i="7"/>
  <c r="I1123" i="7"/>
  <c r="F1123" i="4"/>
  <c r="I1123" i="4" s="1"/>
  <c r="G1122" i="4"/>
  <c r="J568" i="3"/>
  <c r="D568" i="3"/>
  <c r="E568" i="3" s="1"/>
  <c r="H568" i="3" s="1"/>
  <c r="F1123" i="1"/>
  <c r="G1122" i="1"/>
  <c r="I1122" i="1"/>
  <c r="I1121" i="2"/>
  <c r="G1121" i="2"/>
  <c r="F1122" i="2"/>
  <c r="F1125" i="7" l="1"/>
  <c r="G1124" i="7"/>
  <c r="I1124" i="7"/>
  <c r="F1124" i="4"/>
  <c r="I1124" i="4" s="1"/>
  <c r="G1123" i="4"/>
  <c r="F569" i="3"/>
  <c r="G569" i="3" s="1"/>
  <c r="C569" i="3" s="1"/>
  <c r="I568" i="3"/>
  <c r="F1124" i="1"/>
  <c r="G1123" i="1"/>
  <c r="I1123" i="1"/>
  <c r="G1122" i="2"/>
  <c r="I1122" i="2"/>
  <c r="F1123" i="2"/>
  <c r="F1126" i="7" l="1"/>
  <c r="G1125" i="7"/>
  <c r="I1125" i="7"/>
  <c r="F1125" i="4"/>
  <c r="I1125" i="4" s="1"/>
  <c r="G1124" i="4"/>
  <c r="J569" i="3"/>
  <c r="D569" i="3"/>
  <c r="E569" i="3" s="1"/>
  <c r="F1125" i="1"/>
  <c r="G1124" i="1"/>
  <c r="I1124" i="1"/>
  <c r="I1123" i="2"/>
  <c r="G1123" i="2"/>
  <c r="F1124" i="2"/>
  <c r="F1127" i="7" l="1"/>
  <c r="G1126" i="7"/>
  <c r="I1126" i="7"/>
  <c r="F1126" i="4"/>
  <c r="I1126" i="4" s="1"/>
  <c r="G1125" i="4"/>
  <c r="F570" i="3"/>
  <c r="G570" i="3" s="1"/>
  <c r="C570" i="3" s="1"/>
  <c r="I569" i="3"/>
  <c r="H569" i="3"/>
  <c r="F1126" i="1"/>
  <c r="G1125" i="1"/>
  <c r="I1125" i="1"/>
  <c r="G1124" i="2"/>
  <c r="I1124" i="2"/>
  <c r="F1125" i="2"/>
  <c r="F1128" i="7" l="1"/>
  <c r="G1127" i="7"/>
  <c r="I1127" i="7"/>
  <c r="F1127" i="4"/>
  <c r="I1127" i="4" s="1"/>
  <c r="G1126" i="4"/>
  <c r="J570" i="3"/>
  <c r="D570" i="3"/>
  <c r="E570" i="3" s="1"/>
  <c r="H570" i="3" s="1"/>
  <c r="F1127" i="1"/>
  <c r="G1126" i="1"/>
  <c r="I1126" i="1"/>
  <c r="G1125" i="2"/>
  <c r="I1125" i="2"/>
  <c r="F1126" i="2"/>
  <c r="F1129" i="7" l="1"/>
  <c r="G1128" i="7"/>
  <c r="I1128" i="7"/>
  <c r="F1128" i="4"/>
  <c r="I1128" i="4" s="1"/>
  <c r="G1127" i="4"/>
  <c r="F571" i="3"/>
  <c r="G571" i="3" s="1"/>
  <c r="C571" i="3" s="1"/>
  <c r="I570" i="3"/>
  <c r="F1128" i="1"/>
  <c r="G1127" i="1"/>
  <c r="I1127" i="1"/>
  <c r="I1126" i="2"/>
  <c r="G1126" i="2"/>
  <c r="F1127" i="2"/>
  <c r="F1130" i="7" l="1"/>
  <c r="G1129" i="7"/>
  <c r="I1129" i="7"/>
  <c r="F1129" i="4"/>
  <c r="I1129" i="4" s="1"/>
  <c r="G1128" i="4"/>
  <c r="J571" i="3"/>
  <c r="D571" i="3"/>
  <c r="E571" i="3" s="1"/>
  <c r="H571" i="3" s="1"/>
  <c r="F1129" i="1"/>
  <c r="G1128" i="1"/>
  <c r="I1128" i="1"/>
  <c r="I1127" i="2"/>
  <c r="G1127" i="2"/>
  <c r="F1128" i="2"/>
  <c r="F1131" i="7" l="1"/>
  <c r="G1130" i="7"/>
  <c r="I1130" i="7"/>
  <c r="F1130" i="4"/>
  <c r="I1130" i="4" s="1"/>
  <c r="G1129" i="4"/>
  <c r="F572" i="3"/>
  <c r="G572" i="3" s="1"/>
  <c r="C572" i="3" s="1"/>
  <c r="I571" i="3"/>
  <c r="F1130" i="1"/>
  <c r="G1129" i="1"/>
  <c r="I1129" i="1"/>
  <c r="I1128" i="2"/>
  <c r="G1128" i="2"/>
  <c r="F1129" i="2"/>
  <c r="F1132" i="7" l="1"/>
  <c r="G1131" i="7"/>
  <c r="I1131" i="7"/>
  <c r="F1131" i="4"/>
  <c r="I1131" i="4" s="1"/>
  <c r="G1130" i="4"/>
  <c r="D572" i="3"/>
  <c r="E572" i="3" s="1"/>
  <c r="H572" i="3" s="1"/>
  <c r="J572" i="3"/>
  <c r="F1131" i="1"/>
  <c r="G1130" i="1"/>
  <c r="I1130" i="1"/>
  <c r="I1129" i="2"/>
  <c r="G1129" i="2"/>
  <c r="F1130" i="2"/>
  <c r="F1133" i="7" l="1"/>
  <c r="G1132" i="7"/>
  <c r="I1132" i="7"/>
  <c r="F1132" i="4"/>
  <c r="I1132" i="4" s="1"/>
  <c r="G1131" i="4"/>
  <c r="F573" i="3"/>
  <c r="G573" i="3" s="1"/>
  <c r="C573" i="3" s="1"/>
  <c r="I572" i="3"/>
  <c r="F1132" i="1"/>
  <c r="G1131" i="1"/>
  <c r="I1131" i="1"/>
  <c r="G1130" i="2"/>
  <c r="I1130" i="2"/>
  <c r="F1131" i="2"/>
  <c r="F1134" i="7" l="1"/>
  <c r="G1133" i="7"/>
  <c r="I1133" i="7"/>
  <c r="F1133" i="4"/>
  <c r="I1133" i="4" s="1"/>
  <c r="G1132" i="4"/>
  <c r="D573" i="3"/>
  <c r="E573" i="3" s="1"/>
  <c r="H573" i="3" s="1"/>
  <c r="J573" i="3"/>
  <c r="F1133" i="1"/>
  <c r="G1132" i="1"/>
  <c r="I1132" i="1"/>
  <c r="I1131" i="2"/>
  <c r="G1131" i="2"/>
  <c r="F1132" i="2"/>
  <c r="F1135" i="7" l="1"/>
  <c r="G1134" i="7"/>
  <c r="I1134" i="7"/>
  <c r="F1134" i="4"/>
  <c r="I1134" i="4" s="1"/>
  <c r="G1133" i="4"/>
  <c r="F574" i="3"/>
  <c r="G574" i="3" s="1"/>
  <c r="C574" i="3" s="1"/>
  <c r="I573" i="3"/>
  <c r="F1134" i="1"/>
  <c r="G1133" i="1"/>
  <c r="I1133" i="1"/>
  <c r="G1132" i="2"/>
  <c r="I1132" i="2"/>
  <c r="F1133" i="2"/>
  <c r="F1136" i="7" l="1"/>
  <c r="G1135" i="7"/>
  <c r="I1135" i="7"/>
  <c r="F1135" i="4"/>
  <c r="I1135" i="4" s="1"/>
  <c r="G1134" i="4"/>
  <c r="D574" i="3"/>
  <c r="E574" i="3" s="1"/>
  <c r="H574" i="3" s="1"/>
  <c r="J574" i="3"/>
  <c r="F1135" i="1"/>
  <c r="G1134" i="1"/>
  <c r="I1134" i="1"/>
  <c r="G1133" i="2"/>
  <c r="I1133" i="2"/>
  <c r="F1134" i="2"/>
  <c r="F1137" i="7" l="1"/>
  <c r="G1136" i="7"/>
  <c r="I1136" i="7"/>
  <c r="F1136" i="4"/>
  <c r="I1136" i="4" s="1"/>
  <c r="G1135" i="4"/>
  <c r="F575" i="3"/>
  <c r="G575" i="3" s="1"/>
  <c r="C575" i="3" s="1"/>
  <c r="I574" i="3"/>
  <c r="F1136" i="1"/>
  <c r="G1135" i="1"/>
  <c r="I1135" i="1"/>
  <c r="I1134" i="2"/>
  <c r="G1134" i="2"/>
  <c r="F1135" i="2"/>
  <c r="F1138" i="7" l="1"/>
  <c r="G1137" i="7"/>
  <c r="I1137" i="7"/>
  <c r="F1137" i="4"/>
  <c r="I1137" i="4" s="1"/>
  <c r="G1136" i="4"/>
  <c r="D575" i="3"/>
  <c r="E575" i="3" s="1"/>
  <c r="H575" i="3" s="1"/>
  <c r="J575" i="3"/>
  <c r="F1137" i="1"/>
  <c r="G1136" i="1"/>
  <c r="I1136" i="1"/>
  <c r="I1135" i="2"/>
  <c r="G1135" i="2"/>
  <c r="F1136" i="2"/>
  <c r="F1139" i="7" l="1"/>
  <c r="G1138" i="7"/>
  <c r="I1138" i="7"/>
  <c r="F1138" i="4"/>
  <c r="I1138" i="4" s="1"/>
  <c r="G1137" i="4"/>
  <c r="F576" i="3"/>
  <c r="G576" i="3" s="1"/>
  <c r="C576" i="3" s="1"/>
  <c r="I575" i="3"/>
  <c r="F1138" i="1"/>
  <c r="G1137" i="1"/>
  <c r="I1137" i="1"/>
  <c r="I1136" i="2"/>
  <c r="G1136" i="2"/>
  <c r="F1137" i="2"/>
  <c r="F1140" i="7" l="1"/>
  <c r="G1139" i="7"/>
  <c r="I1139" i="7"/>
  <c r="F1139" i="4"/>
  <c r="I1139" i="4" s="1"/>
  <c r="G1138" i="4"/>
  <c r="D576" i="3"/>
  <c r="E576" i="3" s="1"/>
  <c r="H576" i="3" s="1"/>
  <c r="J576" i="3"/>
  <c r="F1139" i="1"/>
  <c r="G1138" i="1"/>
  <c r="I1138" i="1"/>
  <c r="I1137" i="2"/>
  <c r="F1138" i="2"/>
  <c r="G1137" i="2"/>
  <c r="F1141" i="7" l="1"/>
  <c r="G1140" i="7"/>
  <c r="I1140" i="7"/>
  <c r="F1140" i="4"/>
  <c r="I1140" i="4" s="1"/>
  <c r="G1139" i="4"/>
  <c r="F577" i="3"/>
  <c r="G577" i="3" s="1"/>
  <c r="C577" i="3" s="1"/>
  <c r="I576" i="3"/>
  <c r="F1140" i="1"/>
  <c r="G1139" i="1"/>
  <c r="I1139" i="1"/>
  <c r="G1138" i="2"/>
  <c r="I1138" i="2"/>
  <c r="F1139" i="2"/>
  <c r="F1142" i="7" l="1"/>
  <c r="G1141" i="7"/>
  <c r="I1141" i="7"/>
  <c r="F1141" i="4"/>
  <c r="I1141" i="4" s="1"/>
  <c r="G1140" i="4"/>
  <c r="D577" i="3"/>
  <c r="E577" i="3" s="1"/>
  <c r="H577" i="3" s="1"/>
  <c r="J577" i="3"/>
  <c r="F1141" i="1"/>
  <c r="G1140" i="1"/>
  <c r="I1140" i="1"/>
  <c r="I1139" i="2"/>
  <c r="G1139" i="2"/>
  <c r="F1140" i="2"/>
  <c r="F1143" i="7" l="1"/>
  <c r="G1142" i="7"/>
  <c r="I1142" i="7"/>
  <c r="F1142" i="4"/>
  <c r="I1142" i="4" s="1"/>
  <c r="G1141" i="4"/>
  <c r="F578" i="3"/>
  <c r="G578" i="3" s="1"/>
  <c r="C578" i="3" s="1"/>
  <c r="I577" i="3"/>
  <c r="F1142" i="1"/>
  <c r="G1141" i="1"/>
  <c r="I1141" i="1"/>
  <c r="G1140" i="2"/>
  <c r="I1140" i="2"/>
  <c r="F1141" i="2"/>
  <c r="F1144" i="7" l="1"/>
  <c r="G1143" i="7"/>
  <c r="I1143" i="7"/>
  <c r="F1143" i="4"/>
  <c r="I1143" i="4" s="1"/>
  <c r="G1142" i="4"/>
  <c r="D578" i="3"/>
  <c r="E578" i="3" s="1"/>
  <c r="H578" i="3" s="1"/>
  <c r="J578" i="3"/>
  <c r="F1143" i="1"/>
  <c r="G1142" i="1"/>
  <c r="I1142" i="1"/>
  <c r="G1141" i="2"/>
  <c r="I1141" i="2"/>
  <c r="F1142" i="2"/>
  <c r="F1145" i="7" l="1"/>
  <c r="G1144" i="7"/>
  <c r="I1144" i="7"/>
  <c r="F1144" i="4"/>
  <c r="I1144" i="4" s="1"/>
  <c r="G1143" i="4"/>
  <c r="F579" i="3"/>
  <c r="G579" i="3" s="1"/>
  <c r="C579" i="3" s="1"/>
  <c r="I578" i="3"/>
  <c r="F1144" i="1"/>
  <c r="G1143" i="1"/>
  <c r="I1143" i="1"/>
  <c r="I1142" i="2"/>
  <c r="G1142" i="2"/>
  <c r="F1143" i="2"/>
  <c r="F1146" i="7" l="1"/>
  <c r="G1145" i="7"/>
  <c r="I1145" i="7"/>
  <c r="F1145" i="4"/>
  <c r="I1145" i="4" s="1"/>
  <c r="G1144" i="4"/>
  <c r="D579" i="3"/>
  <c r="E579" i="3" s="1"/>
  <c r="H579" i="3" s="1"/>
  <c r="J579" i="3"/>
  <c r="F1145" i="1"/>
  <c r="G1144" i="1"/>
  <c r="I1144" i="1"/>
  <c r="I1143" i="2"/>
  <c r="G1143" i="2"/>
  <c r="F1144" i="2"/>
  <c r="F1147" i="7" l="1"/>
  <c r="G1146" i="7"/>
  <c r="I1146" i="7"/>
  <c r="F1146" i="4"/>
  <c r="I1146" i="4" s="1"/>
  <c r="G1145" i="4"/>
  <c r="F580" i="3"/>
  <c r="G580" i="3" s="1"/>
  <c r="C580" i="3" s="1"/>
  <c r="I579" i="3"/>
  <c r="F1146" i="1"/>
  <c r="G1145" i="1"/>
  <c r="I1145" i="1"/>
  <c r="I1144" i="2"/>
  <c r="G1144" i="2"/>
  <c r="F1145" i="2"/>
  <c r="F1148" i="7" l="1"/>
  <c r="G1147" i="7"/>
  <c r="I1147" i="7"/>
  <c r="F1147" i="4"/>
  <c r="I1147" i="4" s="1"/>
  <c r="G1146" i="4"/>
  <c r="D580" i="3"/>
  <c r="E580" i="3" s="1"/>
  <c r="H580" i="3" s="1"/>
  <c r="J580" i="3"/>
  <c r="F1147" i="1"/>
  <c r="G1146" i="1"/>
  <c r="I1146" i="1"/>
  <c r="I1145" i="2"/>
  <c r="F1146" i="2"/>
  <c r="G1145" i="2"/>
  <c r="F1149" i="7" l="1"/>
  <c r="G1148" i="7"/>
  <c r="I1148" i="7"/>
  <c r="F1148" i="4"/>
  <c r="I1148" i="4" s="1"/>
  <c r="G1147" i="4"/>
  <c r="F581" i="3"/>
  <c r="G581" i="3" s="1"/>
  <c r="C581" i="3" s="1"/>
  <c r="I580" i="3"/>
  <c r="F1148" i="1"/>
  <c r="G1147" i="1"/>
  <c r="I1147" i="1"/>
  <c r="G1146" i="2"/>
  <c r="I1146" i="2"/>
  <c r="F1147" i="2"/>
  <c r="F1150" i="7" l="1"/>
  <c r="G1149" i="7"/>
  <c r="I1149" i="7"/>
  <c r="F1149" i="4"/>
  <c r="I1149" i="4" s="1"/>
  <c r="G1148" i="4"/>
  <c r="D581" i="3"/>
  <c r="E581" i="3" s="1"/>
  <c r="H581" i="3" s="1"/>
  <c r="J581" i="3"/>
  <c r="F1149" i="1"/>
  <c r="G1148" i="1"/>
  <c r="I1148" i="1"/>
  <c r="I1147" i="2"/>
  <c r="G1147" i="2"/>
  <c r="F1148" i="2"/>
  <c r="F1151" i="7" l="1"/>
  <c r="G1150" i="7"/>
  <c r="I1150" i="7"/>
  <c r="F1150" i="4"/>
  <c r="I1150" i="4" s="1"/>
  <c r="G1149" i="4"/>
  <c r="F582" i="3"/>
  <c r="G582" i="3" s="1"/>
  <c r="C582" i="3" s="1"/>
  <c r="I581" i="3"/>
  <c r="F1150" i="1"/>
  <c r="G1149" i="1"/>
  <c r="I1149" i="1"/>
  <c r="G1148" i="2"/>
  <c r="I1148" i="2"/>
  <c r="F1149" i="2"/>
  <c r="F1152" i="7" l="1"/>
  <c r="G1151" i="7"/>
  <c r="I1151" i="7"/>
  <c r="F1151" i="4"/>
  <c r="I1151" i="4" s="1"/>
  <c r="G1150" i="4"/>
  <c r="J582" i="3"/>
  <c r="D582" i="3"/>
  <c r="E582" i="3" s="1"/>
  <c r="H582" i="3" s="1"/>
  <c r="F1151" i="1"/>
  <c r="G1150" i="1"/>
  <c r="I1150" i="1"/>
  <c r="G1149" i="2"/>
  <c r="I1149" i="2"/>
  <c r="F1150" i="2"/>
  <c r="F1153" i="7" l="1"/>
  <c r="G1152" i="7"/>
  <c r="I1152" i="7"/>
  <c r="F1152" i="4"/>
  <c r="I1152" i="4" s="1"/>
  <c r="G1151" i="4"/>
  <c r="F583" i="3"/>
  <c r="G583" i="3" s="1"/>
  <c r="C583" i="3" s="1"/>
  <c r="I582" i="3"/>
  <c r="F1152" i="1"/>
  <c r="G1151" i="1"/>
  <c r="I1151" i="1"/>
  <c r="I1150" i="2"/>
  <c r="G1150" i="2"/>
  <c r="F1151" i="2"/>
  <c r="F1154" i="7" l="1"/>
  <c r="G1153" i="7"/>
  <c r="I1153" i="7"/>
  <c r="F1153" i="4"/>
  <c r="I1153" i="4" s="1"/>
  <c r="G1152" i="4"/>
  <c r="D583" i="3"/>
  <c r="E583" i="3" s="1"/>
  <c r="H583" i="3" s="1"/>
  <c r="J583" i="3"/>
  <c r="F1153" i="1"/>
  <c r="G1152" i="1"/>
  <c r="I1152" i="1"/>
  <c r="I1151" i="2"/>
  <c r="G1151" i="2"/>
  <c r="F1152" i="2"/>
  <c r="F1155" i="7" l="1"/>
  <c r="G1154" i="7"/>
  <c r="I1154" i="7"/>
  <c r="F1154" i="4"/>
  <c r="I1154" i="4" s="1"/>
  <c r="G1153" i="4"/>
  <c r="F584" i="3"/>
  <c r="G584" i="3" s="1"/>
  <c r="C584" i="3" s="1"/>
  <c r="I583" i="3"/>
  <c r="F1154" i="1"/>
  <c r="G1153" i="1"/>
  <c r="I1153" i="1"/>
  <c r="I1152" i="2"/>
  <c r="G1152" i="2"/>
  <c r="F1153" i="2"/>
  <c r="F1156" i="7" l="1"/>
  <c r="G1155" i="7"/>
  <c r="I1155" i="7"/>
  <c r="F1155" i="4"/>
  <c r="I1155" i="4" s="1"/>
  <c r="G1154" i="4"/>
  <c r="D584" i="3"/>
  <c r="E584" i="3" s="1"/>
  <c r="H584" i="3" s="1"/>
  <c r="J584" i="3"/>
  <c r="F1155" i="1"/>
  <c r="G1154" i="1"/>
  <c r="I1154" i="1"/>
  <c r="I1153" i="2"/>
  <c r="G1153" i="2"/>
  <c r="F1154" i="2"/>
  <c r="F1157" i="7" l="1"/>
  <c r="G1156" i="7"/>
  <c r="I1156" i="7"/>
  <c r="F1156" i="4"/>
  <c r="I1156" i="4" s="1"/>
  <c r="G1155" i="4"/>
  <c r="F585" i="3"/>
  <c r="G585" i="3" s="1"/>
  <c r="C585" i="3" s="1"/>
  <c r="I584" i="3"/>
  <c r="F1156" i="1"/>
  <c r="G1155" i="1"/>
  <c r="I1155" i="1"/>
  <c r="G1154" i="2"/>
  <c r="I1154" i="2"/>
  <c r="F1155" i="2"/>
  <c r="F1158" i="7" l="1"/>
  <c r="G1157" i="7"/>
  <c r="I1157" i="7"/>
  <c r="F1157" i="4"/>
  <c r="I1157" i="4" s="1"/>
  <c r="G1156" i="4"/>
  <c r="D585" i="3"/>
  <c r="E585" i="3" s="1"/>
  <c r="H585" i="3" s="1"/>
  <c r="J585" i="3"/>
  <c r="F1157" i="1"/>
  <c r="G1156" i="1"/>
  <c r="I1156" i="1"/>
  <c r="I1155" i="2"/>
  <c r="G1155" i="2"/>
  <c r="F1156" i="2"/>
  <c r="F1159" i="7" l="1"/>
  <c r="G1158" i="7"/>
  <c r="I1158" i="7"/>
  <c r="F1158" i="4"/>
  <c r="I1158" i="4" s="1"/>
  <c r="G1157" i="4"/>
  <c r="F586" i="3"/>
  <c r="G586" i="3" s="1"/>
  <c r="C586" i="3" s="1"/>
  <c r="I585" i="3"/>
  <c r="F1158" i="1"/>
  <c r="G1157" i="1"/>
  <c r="I1157" i="1"/>
  <c r="G1156" i="2"/>
  <c r="I1156" i="2"/>
  <c r="F1157" i="2"/>
  <c r="F1160" i="7" l="1"/>
  <c r="G1159" i="7"/>
  <c r="I1159" i="7"/>
  <c r="F1159" i="4"/>
  <c r="I1159" i="4" s="1"/>
  <c r="G1158" i="4"/>
  <c r="D586" i="3"/>
  <c r="E586" i="3" s="1"/>
  <c r="H586" i="3" s="1"/>
  <c r="J586" i="3"/>
  <c r="F1159" i="1"/>
  <c r="G1158" i="1"/>
  <c r="I1158" i="1"/>
  <c r="G1157" i="2"/>
  <c r="I1157" i="2"/>
  <c r="F1158" i="2"/>
  <c r="F1161" i="7" l="1"/>
  <c r="G1160" i="7"/>
  <c r="I1160" i="7"/>
  <c r="F1160" i="4"/>
  <c r="I1160" i="4" s="1"/>
  <c r="G1159" i="4"/>
  <c r="F587" i="3"/>
  <c r="G587" i="3" s="1"/>
  <c r="C587" i="3" s="1"/>
  <c r="I586" i="3"/>
  <c r="F1160" i="1"/>
  <c r="G1159" i="1"/>
  <c r="I1159" i="1"/>
  <c r="I1158" i="2"/>
  <c r="G1158" i="2"/>
  <c r="F1159" i="2"/>
  <c r="F1162" i="7" l="1"/>
  <c r="G1161" i="7"/>
  <c r="I1161" i="7"/>
  <c r="F1161" i="4"/>
  <c r="I1161" i="4" s="1"/>
  <c r="G1160" i="4"/>
  <c r="D587" i="3"/>
  <c r="E587" i="3" s="1"/>
  <c r="H587" i="3" s="1"/>
  <c r="J587" i="3"/>
  <c r="F1161" i="1"/>
  <c r="G1160" i="1"/>
  <c r="I1160" i="1"/>
  <c r="I1159" i="2"/>
  <c r="G1159" i="2"/>
  <c r="F1160" i="2"/>
  <c r="F1163" i="7" l="1"/>
  <c r="G1162" i="7"/>
  <c r="I1162" i="7"/>
  <c r="F1162" i="4"/>
  <c r="I1162" i="4" s="1"/>
  <c r="G1161" i="4"/>
  <c r="F588" i="3"/>
  <c r="G588" i="3" s="1"/>
  <c r="C588" i="3" s="1"/>
  <c r="I587" i="3"/>
  <c r="F1162" i="1"/>
  <c r="G1161" i="1"/>
  <c r="I1161" i="1"/>
  <c r="G1160" i="2"/>
  <c r="I1160" i="2"/>
  <c r="F1161" i="2"/>
  <c r="F1164" i="7" l="1"/>
  <c r="G1163" i="7"/>
  <c r="I1163" i="7"/>
  <c r="F1163" i="4"/>
  <c r="I1163" i="4" s="1"/>
  <c r="G1162" i="4"/>
  <c r="D588" i="3"/>
  <c r="E588" i="3" s="1"/>
  <c r="H588" i="3" s="1"/>
  <c r="J588" i="3"/>
  <c r="F1163" i="1"/>
  <c r="G1162" i="1"/>
  <c r="I1162" i="1"/>
  <c r="G1161" i="2"/>
  <c r="I1161" i="2"/>
  <c r="F1162" i="2"/>
  <c r="F1165" i="7" l="1"/>
  <c r="G1164" i="7"/>
  <c r="I1164" i="7"/>
  <c r="F1164" i="4"/>
  <c r="I1164" i="4" s="1"/>
  <c r="G1163" i="4"/>
  <c r="F589" i="3"/>
  <c r="G589" i="3" s="1"/>
  <c r="C589" i="3" s="1"/>
  <c r="I588" i="3"/>
  <c r="F1164" i="1"/>
  <c r="G1163" i="1"/>
  <c r="I1163" i="1"/>
  <c r="I1162" i="2"/>
  <c r="G1162" i="2"/>
  <c r="F1163" i="2"/>
  <c r="F1166" i="7" l="1"/>
  <c r="G1165" i="7"/>
  <c r="I1165" i="7"/>
  <c r="F1165" i="4"/>
  <c r="I1165" i="4" s="1"/>
  <c r="G1164" i="4"/>
  <c r="D589" i="3"/>
  <c r="E589" i="3" s="1"/>
  <c r="H589" i="3" s="1"/>
  <c r="J589" i="3"/>
  <c r="F1165" i="1"/>
  <c r="G1164" i="1"/>
  <c r="I1164" i="1"/>
  <c r="I1163" i="2"/>
  <c r="G1163" i="2"/>
  <c r="F1164" i="2"/>
  <c r="F1167" i="7" l="1"/>
  <c r="G1166" i="7"/>
  <c r="I1166" i="7"/>
  <c r="F1166" i="4"/>
  <c r="I1166" i="4" s="1"/>
  <c r="G1165" i="4"/>
  <c r="F590" i="3"/>
  <c r="G590" i="3" s="1"/>
  <c r="C590" i="3" s="1"/>
  <c r="I589" i="3"/>
  <c r="F1166" i="1"/>
  <c r="G1165" i="1"/>
  <c r="I1165" i="1"/>
  <c r="G1164" i="2"/>
  <c r="I1164" i="2"/>
  <c r="F1165" i="2"/>
  <c r="F1168" i="7" l="1"/>
  <c r="G1167" i="7"/>
  <c r="I1167" i="7"/>
  <c r="F1167" i="4"/>
  <c r="I1167" i="4" s="1"/>
  <c r="G1166" i="4"/>
  <c r="D590" i="3"/>
  <c r="E590" i="3" s="1"/>
  <c r="H590" i="3" s="1"/>
  <c r="J590" i="3"/>
  <c r="F1167" i="1"/>
  <c r="G1166" i="1"/>
  <c r="I1166" i="1"/>
  <c r="I1165" i="2"/>
  <c r="G1165" i="2"/>
  <c r="F1166" i="2"/>
  <c r="F1169" i="7" l="1"/>
  <c r="G1168" i="7"/>
  <c r="I1168" i="7"/>
  <c r="F1168" i="4"/>
  <c r="I1168" i="4" s="1"/>
  <c r="G1167" i="4"/>
  <c r="F591" i="3"/>
  <c r="G591" i="3" s="1"/>
  <c r="C591" i="3" s="1"/>
  <c r="I590" i="3"/>
  <c r="F1168" i="1"/>
  <c r="G1167" i="1"/>
  <c r="I1167" i="1"/>
  <c r="I1166" i="2"/>
  <c r="G1166" i="2"/>
  <c r="F1167" i="2"/>
  <c r="F1170" i="7" l="1"/>
  <c r="G1169" i="7"/>
  <c r="I1169" i="7"/>
  <c r="F1169" i="4"/>
  <c r="I1169" i="4" s="1"/>
  <c r="G1168" i="4"/>
  <c r="D591" i="3"/>
  <c r="E591" i="3" s="1"/>
  <c r="H591" i="3" s="1"/>
  <c r="J591" i="3"/>
  <c r="F1169" i="1"/>
  <c r="G1168" i="1"/>
  <c r="I1168" i="1"/>
  <c r="I1167" i="2"/>
  <c r="G1167" i="2"/>
  <c r="F1168" i="2"/>
  <c r="F1171" i="7" l="1"/>
  <c r="G1170" i="7"/>
  <c r="I1170" i="7"/>
  <c r="F1170" i="4"/>
  <c r="I1170" i="4" s="1"/>
  <c r="G1169" i="4"/>
  <c r="F592" i="3"/>
  <c r="G592" i="3" s="1"/>
  <c r="C592" i="3" s="1"/>
  <c r="I591" i="3"/>
  <c r="F1170" i="1"/>
  <c r="G1169" i="1"/>
  <c r="I1169" i="1"/>
  <c r="G1168" i="2"/>
  <c r="I1168" i="2"/>
  <c r="F1169" i="2"/>
  <c r="F1172" i="7" l="1"/>
  <c r="G1171" i="7"/>
  <c r="I1171" i="7"/>
  <c r="F1171" i="4"/>
  <c r="I1171" i="4" s="1"/>
  <c r="G1170" i="4"/>
  <c r="J592" i="3"/>
  <c r="D592" i="3"/>
  <c r="E592" i="3" s="1"/>
  <c r="F1171" i="1"/>
  <c r="G1170" i="1"/>
  <c r="I1170" i="1"/>
  <c r="G1169" i="2"/>
  <c r="I1169" i="2"/>
  <c r="F1170" i="2"/>
  <c r="F1173" i="7" l="1"/>
  <c r="G1172" i="7"/>
  <c r="I1172" i="7"/>
  <c r="F1172" i="4"/>
  <c r="I1172" i="4" s="1"/>
  <c r="G1171" i="4"/>
  <c r="F593" i="3"/>
  <c r="G593" i="3" s="1"/>
  <c r="C593" i="3" s="1"/>
  <c r="I592" i="3"/>
  <c r="H592" i="3"/>
  <c r="F1172" i="1"/>
  <c r="G1171" i="1"/>
  <c r="I1171" i="1"/>
  <c r="I1170" i="2"/>
  <c r="G1170" i="2"/>
  <c r="F1171" i="2"/>
  <c r="F1174" i="7" l="1"/>
  <c r="G1173" i="7"/>
  <c r="I1173" i="7"/>
  <c r="F1173" i="4"/>
  <c r="I1173" i="4" s="1"/>
  <c r="G1172" i="4"/>
  <c r="J593" i="3"/>
  <c r="D593" i="3"/>
  <c r="E593" i="3" s="1"/>
  <c r="F1173" i="1"/>
  <c r="G1172" i="1"/>
  <c r="I1172" i="1"/>
  <c r="I1171" i="2"/>
  <c r="G1171" i="2"/>
  <c r="F1172" i="2"/>
  <c r="F1175" i="7" l="1"/>
  <c r="G1174" i="7"/>
  <c r="I1174" i="7"/>
  <c r="F1174" i="4"/>
  <c r="I1174" i="4" s="1"/>
  <c r="G1173" i="4"/>
  <c r="F594" i="3"/>
  <c r="G594" i="3" s="1"/>
  <c r="C594" i="3" s="1"/>
  <c r="I593" i="3"/>
  <c r="H593" i="3"/>
  <c r="F1174" i="1"/>
  <c r="G1173" i="1"/>
  <c r="I1173" i="1"/>
  <c r="G1172" i="2"/>
  <c r="I1172" i="2"/>
  <c r="F1173" i="2"/>
  <c r="F1176" i="7" l="1"/>
  <c r="G1175" i="7"/>
  <c r="I1175" i="7"/>
  <c r="F1175" i="4"/>
  <c r="I1175" i="4" s="1"/>
  <c r="G1174" i="4"/>
  <c r="D594" i="3"/>
  <c r="E594" i="3" s="1"/>
  <c r="H594" i="3" s="1"/>
  <c r="J594" i="3"/>
  <c r="F1175" i="1"/>
  <c r="G1174" i="1"/>
  <c r="I1174" i="1"/>
  <c r="I1173" i="2"/>
  <c r="G1173" i="2"/>
  <c r="F1174" i="2"/>
  <c r="F1177" i="7" l="1"/>
  <c r="G1176" i="7"/>
  <c r="I1176" i="7"/>
  <c r="F1176" i="4"/>
  <c r="I1176" i="4" s="1"/>
  <c r="G1175" i="4"/>
  <c r="F595" i="3"/>
  <c r="G595" i="3" s="1"/>
  <c r="C595" i="3" s="1"/>
  <c r="I594" i="3"/>
  <c r="F1176" i="1"/>
  <c r="G1175" i="1"/>
  <c r="I1175" i="1"/>
  <c r="I1174" i="2"/>
  <c r="G1174" i="2"/>
  <c r="F1175" i="2"/>
  <c r="F1178" i="7" l="1"/>
  <c r="G1177" i="7"/>
  <c r="I1177" i="7"/>
  <c r="F1177" i="4"/>
  <c r="I1177" i="4" s="1"/>
  <c r="G1176" i="4"/>
  <c r="D595" i="3"/>
  <c r="E595" i="3" s="1"/>
  <c r="H595" i="3" s="1"/>
  <c r="J595" i="3"/>
  <c r="F1177" i="1"/>
  <c r="G1176" i="1"/>
  <c r="I1176" i="1"/>
  <c r="I1175" i="2"/>
  <c r="G1175" i="2"/>
  <c r="F1176" i="2"/>
  <c r="F1179" i="7" l="1"/>
  <c r="G1178" i="7"/>
  <c r="I1178" i="7"/>
  <c r="F1178" i="4"/>
  <c r="I1178" i="4" s="1"/>
  <c r="G1177" i="4"/>
  <c r="F596" i="3"/>
  <c r="G596" i="3" s="1"/>
  <c r="C596" i="3" s="1"/>
  <c r="I595" i="3"/>
  <c r="F1178" i="1"/>
  <c r="G1177" i="1"/>
  <c r="I1177" i="1"/>
  <c r="G1176" i="2"/>
  <c r="I1176" i="2"/>
  <c r="F1177" i="2"/>
  <c r="F1180" i="7" l="1"/>
  <c r="G1179" i="7"/>
  <c r="I1179" i="7"/>
  <c r="F1179" i="4"/>
  <c r="I1179" i="4" s="1"/>
  <c r="G1178" i="4"/>
  <c r="D596" i="3"/>
  <c r="E596" i="3" s="1"/>
  <c r="H596" i="3" s="1"/>
  <c r="J596" i="3"/>
  <c r="F1179" i="1"/>
  <c r="G1178" i="1"/>
  <c r="I1178" i="1"/>
  <c r="G1177" i="2"/>
  <c r="I1177" i="2"/>
  <c r="F1178" i="2"/>
  <c r="F1181" i="7" l="1"/>
  <c r="G1180" i="7"/>
  <c r="I1180" i="7"/>
  <c r="F1180" i="4"/>
  <c r="I1180" i="4" s="1"/>
  <c r="G1179" i="4"/>
  <c r="F597" i="3"/>
  <c r="G597" i="3" s="1"/>
  <c r="C597" i="3" s="1"/>
  <c r="I596" i="3"/>
  <c r="F1180" i="1"/>
  <c r="G1179" i="1"/>
  <c r="I1179" i="1"/>
  <c r="I1178" i="2"/>
  <c r="G1178" i="2"/>
  <c r="F1179" i="2"/>
  <c r="F1182" i="7" l="1"/>
  <c r="G1181" i="7"/>
  <c r="I1181" i="7"/>
  <c r="F1181" i="4"/>
  <c r="I1181" i="4" s="1"/>
  <c r="G1180" i="4"/>
  <c r="D597" i="3"/>
  <c r="E597" i="3" s="1"/>
  <c r="H597" i="3" s="1"/>
  <c r="J597" i="3"/>
  <c r="F1181" i="1"/>
  <c r="G1180" i="1"/>
  <c r="I1180" i="1"/>
  <c r="I1179" i="2"/>
  <c r="G1179" i="2"/>
  <c r="F1180" i="2"/>
  <c r="F1183" i="7" l="1"/>
  <c r="G1182" i="7"/>
  <c r="I1182" i="7"/>
  <c r="F1182" i="4"/>
  <c r="I1182" i="4" s="1"/>
  <c r="G1181" i="4"/>
  <c r="F598" i="3"/>
  <c r="G598" i="3" s="1"/>
  <c r="C598" i="3" s="1"/>
  <c r="I597" i="3"/>
  <c r="F1182" i="1"/>
  <c r="G1181" i="1"/>
  <c r="I1181" i="1"/>
  <c r="G1180" i="2"/>
  <c r="I1180" i="2"/>
  <c r="F1181" i="2"/>
  <c r="F1184" i="7" l="1"/>
  <c r="G1183" i="7"/>
  <c r="I1183" i="7"/>
  <c r="F1183" i="4"/>
  <c r="I1183" i="4" s="1"/>
  <c r="G1182" i="4"/>
  <c r="D598" i="3"/>
  <c r="E598" i="3" s="1"/>
  <c r="H598" i="3" s="1"/>
  <c r="J598" i="3"/>
  <c r="F1183" i="1"/>
  <c r="G1182" i="1"/>
  <c r="I1182" i="1"/>
  <c r="G1181" i="2"/>
  <c r="I1181" i="2"/>
  <c r="F1182" i="2"/>
  <c r="F1185" i="7" l="1"/>
  <c r="G1184" i="7"/>
  <c r="I1184" i="7"/>
  <c r="F1184" i="4"/>
  <c r="I1184" i="4" s="1"/>
  <c r="G1183" i="4"/>
  <c r="F599" i="3"/>
  <c r="G599" i="3" s="1"/>
  <c r="C599" i="3" s="1"/>
  <c r="I598" i="3"/>
  <c r="F1184" i="1"/>
  <c r="G1183" i="1"/>
  <c r="I1183" i="1"/>
  <c r="I1182" i="2"/>
  <c r="G1182" i="2"/>
  <c r="F1183" i="2"/>
  <c r="F1186" i="7" l="1"/>
  <c r="G1185" i="7"/>
  <c r="I1185" i="7"/>
  <c r="F1185" i="4"/>
  <c r="I1185" i="4" s="1"/>
  <c r="G1184" i="4"/>
  <c r="D599" i="3"/>
  <c r="E599" i="3" s="1"/>
  <c r="H599" i="3" s="1"/>
  <c r="J599" i="3"/>
  <c r="F1185" i="1"/>
  <c r="G1184" i="1"/>
  <c r="I1184" i="1"/>
  <c r="G1183" i="2"/>
  <c r="I1183" i="2"/>
  <c r="F1184" i="2"/>
  <c r="F1187" i="7" l="1"/>
  <c r="G1186" i="7"/>
  <c r="I1186" i="7"/>
  <c r="F1186" i="4"/>
  <c r="I1186" i="4" s="1"/>
  <c r="G1185" i="4"/>
  <c r="F600" i="3"/>
  <c r="G600" i="3" s="1"/>
  <c r="C600" i="3" s="1"/>
  <c r="I599" i="3"/>
  <c r="F1186" i="1"/>
  <c r="G1185" i="1"/>
  <c r="I1185" i="1"/>
  <c r="G1184" i="2"/>
  <c r="I1184" i="2"/>
  <c r="F1185" i="2"/>
  <c r="F1188" i="7" l="1"/>
  <c r="G1187" i="7"/>
  <c r="I1187" i="7"/>
  <c r="F1187" i="4"/>
  <c r="I1187" i="4" s="1"/>
  <c r="G1186" i="4"/>
  <c r="D600" i="3"/>
  <c r="E600" i="3" s="1"/>
  <c r="H600" i="3" s="1"/>
  <c r="J600" i="3"/>
  <c r="F1187" i="1"/>
  <c r="G1186" i="1"/>
  <c r="I1186" i="1"/>
  <c r="G1185" i="2"/>
  <c r="I1185" i="2"/>
  <c r="F1186" i="2"/>
  <c r="F1189" i="7" l="1"/>
  <c r="G1188" i="7"/>
  <c r="I1188" i="7"/>
  <c r="F1188" i="4"/>
  <c r="I1188" i="4" s="1"/>
  <c r="G1187" i="4"/>
  <c r="F601" i="3"/>
  <c r="G601" i="3" s="1"/>
  <c r="C601" i="3" s="1"/>
  <c r="I600" i="3"/>
  <c r="F1188" i="1"/>
  <c r="G1187" i="1"/>
  <c r="I1187" i="1"/>
  <c r="I1186" i="2"/>
  <c r="G1186" i="2"/>
  <c r="F1187" i="2"/>
  <c r="F1190" i="7" l="1"/>
  <c r="G1189" i="7"/>
  <c r="I1189" i="7"/>
  <c r="F1189" i="4"/>
  <c r="I1189" i="4" s="1"/>
  <c r="G1188" i="4"/>
  <c r="D601" i="3"/>
  <c r="E601" i="3" s="1"/>
  <c r="H601" i="3" s="1"/>
  <c r="J601" i="3"/>
  <c r="F1189" i="1"/>
  <c r="G1188" i="1"/>
  <c r="I1188" i="1"/>
  <c r="I1187" i="2"/>
  <c r="G1187" i="2"/>
  <c r="F1188" i="2"/>
  <c r="F1191" i="7" l="1"/>
  <c r="G1190" i="7"/>
  <c r="I1190" i="7"/>
  <c r="F1190" i="4"/>
  <c r="I1190" i="4" s="1"/>
  <c r="G1189" i="4"/>
  <c r="F602" i="3"/>
  <c r="G602" i="3" s="1"/>
  <c r="C602" i="3" s="1"/>
  <c r="I601" i="3"/>
  <c r="F1190" i="1"/>
  <c r="G1189" i="1"/>
  <c r="I1189" i="1"/>
  <c r="G1188" i="2"/>
  <c r="I1188" i="2"/>
  <c r="F1189" i="2"/>
  <c r="F1192" i="7" l="1"/>
  <c r="G1191" i="7"/>
  <c r="I1191" i="7"/>
  <c r="F1191" i="4"/>
  <c r="I1191" i="4" s="1"/>
  <c r="G1190" i="4"/>
  <c r="D602" i="3"/>
  <c r="E602" i="3" s="1"/>
  <c r="H602" i="3" s="1"/>
  <c r="J602" i="3"/>
  <c r="F1191" i="1"/>
  <c r="G1190" i="1"/>
  <c r="I1190" i="1"/>
  <c r="I1189" i="2"/>
  <c r="G1189" i="2"/>
  <c r="F1190" i="2"/>
  <c r="F1193" i="7" l="1"/>
  <c r="G1192" i="7"/>
  <c r="I1192" i="7"/>
  <c r="F1192" i="4"/>
  <c r="I1192" i="4" s="1"/>
  <c r="G1191" i="4"/>
  <c r="F603" i="3"/>
  <c r="G603" i="3" s="1"/>
  <c r="C603" i="3" s="1"/>
  <c r="I602" i="3"/>
  <c r="F1192" i="1"/>
  <c r="G1191" i="1"/>
  <c r="I1191" i="1"/>
  <c r="I1190" i="2"/>
  <c r="G1190" i="2"/>
  <c r="F1191" i="2"/>
  <c r="F1194" i="7" l="1"/>
  <c r="G1193" i="7"/>
  <c r="I1193" i="7"/>
  <c r="F1193" i="4"/>
  <c r="I1193" i="4" s="1"/>
  <c r="G1192" i="4"/>
  <c r="D603" i="3"/>
  <c r="E603" i="3" s="1"/>
  <c r="H603" i="3" s="1"/>
  <c r="J603" i="3"/>
  <c r="F1193" i="1"/>
  <c r="G1192" i="1"/>
  <c r="I1192" i="1"/>
  <c r="I1191" i="2"/>
  <c r="G1191" i="2"/>
  <c r="F1192" i="2"/>
  <c r="F1195" i="7" l="1"/>
  <c r="G1194" i="7"/>
  <c r="I1194" i="7"/>
  <c r="F1194" i="4"/>
  <c r="I1194" i="4" s="1"/>
  <c r="G1193" i="4"/>
  <c r="F604" i="3"/>
  <c r="G604" i="3" s="1"/>
  <c r="C604" i="3" s="1"/>
  <c r="I603" i="3"/>
  <c r="F1194" i="1"/>
  <c r="G1193" i="1"/>
  <c r="I1193" i="1"/>
  <c r="G1192" i="2"/>
  <c r="I1192" i="2"/>
  <c r="F1193" i="2"/>
  <c r="F1196" i="7" l="1"/>
  <c r="G1195" i="7"/>
  <c r="I1195" i="7"/>
  <c r="F1195" i="4"/>
  <c r="I1195" i="4" s="1"/>
  <c r="G1194" i="4"/>
  <c r="D604" i="3"/>
  <c r="E604" i="3" s="1"/>
  <c r="H604" i="3" s="1"/>
  <c r="J604" i="3"/>
  <c r="F1195" i="1"/>
  <c r="G1194" i="1"/>
  <c r="I1194" i="1"/>
  <c r="G1193" i="2"/>
  <c r="I1193" i="2"/>
  <c r="F1194" i="2"/>
  <c r="F1197" i="7" l="1"/>
  <c r="G1196" i="7"/>
  <c r="I1196" i="7"/>
  <c r="F1196" i="4"/>
  <c r="I1196" i="4" s="1"/>
  <c r="G1195" i="4"/>
  <c r="F605" i="3"/>
  <c r="G605" i="3" s="1"/>
  <c r="C605" i="3" s="1"/>
  <c r="I604" i="3"/>
  <c r="F1196" i="1"/>
  <c r="G1195" i="1"/>
  <c r="I1195" i="1"/>
  <c r="I1194" i="2"/>
  <c r="G1194" i="2"/>
  <c r="F1195" i="2"/>
  <c r="F1198" i="7" l="1"/>
  <c r="G1197" i="7"/>
  <c r="I1197" i="7"/>
  <c r="F1197" i="4"/>
  <c r="I1197" i="4" s="1"/>
  <c r="G1196" i="4"/>
  <c r="D605" i="3"/>
  <c r="E605" i="3" s="1"/>
  <c r="H605" i="3" s="1"/>
  <c r="J605" i="3"/>
  <c r="F1197" i="1"/>
  <c r="G1196" i="1"/>
  <c r="I1196" i="1"/>
  <c r="I1195" i="2"/>
  <c r="G1195" i="2"/>
  <c r="F1196" i="2"/>
  <c r="F1199" i="7" l="1"/>
  <c r="G1198" i="7"/>
  <c r="I1198" i="7"/>
  <c r="F1198" i="4"/>
  <c r="I1198" i="4" s="1"/>
  <c r="G1197" i="4"/>
  <c r="F606" i="3"/>
  <c r="G606" i="3" s="1"/>
  <c r="C606" i="3" s="1"/>
  <c r="I605" i="3"/>
  <c r="F1198" i="1"/>
  <c r="G1197" i="1"/>
  <c r="I1197" i="1"/>
  <c r="G1196" i="2"/>
  <c r="I1196" i="2"/>
  <c r="F1197" i="2"/>
  <c r="F1200" i="7" l="1"/>
  <c r="G1199" i="7"/>
  <c r="I1199" i="7"/>
  <c r="F1199" i="4"/>
  <c r="I1199" i="4" s="1"/>
  <c r="G1198" i="4"/>
  <c r="D606" i="3"/>
  <c r="E606" i="3" s="1"/>
  <c r="H606" i="3" s="1"/>
  <c r="J606" i="3"/>
  <c r="F1199" i="1"/>
  <c r="G1198" i="1"/>
  <c r="I1198" i="1"/>
  <c r="I1197" i="2"/>
  <c r="G1197" i="2"/>
  <c r="F1198" i="2"/>
  <c r="F1201" i="7" l="1"/>
  <c r="G1200" i="7"/>
  <c r="I1200" i="7"/>
  <c r="F1200" i="4"/>
  <c r="I1200" i="4" s="1"/>
  <c r="G1199" i="4"/>
  <c r="F607" i="3"/>
  <c r="G607" i="3" s="1"/>
  <c r="C607" i="3" s="1"/>
  <c r="I606" i="3"/>
  <c r="F1200" i="1"/>
  <c r="G1199" i="1"/>
  <c r="I1199" i="1"/>
  <c r="I1198" i="2"/>
  <c r="G1198" i="2"/>
  <c r="F1199" i="2"/>
  <c r="F1202" i="7" l="1"/>
  <c r="G1201" i="7"/>
  <c r="I1201" i="7"/>
  <c r="F1201" i="4"/>
  <c r="I1201" i="4" s="1"/>
  <c r="G1200" i="4"/>
  <c r="D607" i="3"/>
  <c r="E607" i="3" s="1"/>
  <c r="H607" i="3" s="1"/>
  <c r="J607" i="3"/>
  <c r="F1201" i="1"/>
  <c r="G1200" i="1"/>
  <c r="I1200" i="1"/>
  <c r="I1199" i="2"/>
  <c r="G1199" i="2"/>
  <c r="F1200" i="2"/>
  <c r="F1203" i="7" l="1"/>
  <c r="G1202" i="7"/>
  <c r="I1202" i="7"/>
  <c r="F1202" i="4"/>
  <c r="I1202" i="4" s="1"/>
  <c r="G1201" i="4"/>
  <c r="F608" i="3"/>
  <c r="G608" i="3" s="1"/>
  <c r="C608" i="3" s="1"/>
  <c r="I607" i="3"/>
  <c r="F1202" i="1"/>
  <c r="G1201" i="1"/>
  <c r="I1201" i="1"/>
  <c r="G1200" i="2"/>
  <c r="I1200" i="2"/>
  <c r="F1201" i="2"/>
  <c r="F1204" i="7" l="1"/>
  <c r="G1203" i="7"/>
  <c r="I1203" i="7"/>
  <c r="F1203" i="4"/>
  <c r="I1203" i="4" s="1"/>
  <c r="G1202" i="4"/>
  <c r="D608" i="3"/>
  <c r="E608" i="3" s="1"/>
  <c r="H608" i="3" s="1"/>
  <c r="J608" i="3"/>
  <c r="F1203" i="1"/>
  <c r="G1202" i="1"/>
  <c r="I1202" i="1"/>
  <c r="G1201" i="2"/>
  <c r="I1201" i="2"/>
  <c r="F1202" i="2"/>
  <c r="F1205" i="7" l="1"/>
  <c r="G1204" i="7"/>
  <c r="I1204" i="7"/>
  <c r="F1204" i="4"/>
  <c r="I1204" i="4" s="1"/>
  <c r="G1203" i="4"/>
  <c r="F609" i="3"/>
  <c r="G609" i="3" s="1"/>
  <c r="C609" i="3" s="1"/>
  <c r="I608" i="3"/>
  <c r="F1204" i="1"/>
  <c r="G1203" i="1"/>
  <c r="I1203" i="1"/>
  <c r="I1202" i="2"/>
  <c r="G1202" i="2"/>
  <c r="F1203" i="2"/>
  <c r="F1206" i="7" l="1"/>
  <c r="G1205" i="7"/>
  <c r="I1205" i="7"/>
  <c r="F1205" i="4"/>
  <c r="I1205" i="4" s="1"/>
  <c r="G1204" i="4"/>
  <c r="D609" i="3"/>
  <c r="E609" i="3" s="1"/>
  <c r="H609" i="3" s="1"/>
  <c r="J609" i="3"/>
  <c r="F1205" i="1"/>
  <c r="G1204" i="1"/>
  <c r="I1204" i="1"/>
  <c r="I1203" i="2"/>
  <c r="G1203" i="2"/>
  <c r="F1204" i="2"/>
  <c r="F1207" i="7" l="1"/>
  <c r="G1206" i="7"/>
  <c r="I1206" i="7"/>
  <c r="F1206" i="4"/>
  <c r="I1206" i="4" s="1"/>
  <c r="G1205" i="4"/>
  <c r="F610" i="3"/>
  <c r="G610" i="3" s="1"/>
  <c r="C610" i="3" s="1"/>
  <c r="I609" i="3"/>
  <c r="F1206" i="1"/>
  <c r="G1205" i="1"/>
  <c r="I1205" i="1"/>
  <c r="G1204" i="2"/>
  <c r="I1204" i="2"/>
  <c r="F1205" i="2"/>
  <c r="F1208" i="7" l="1"/>
  <c r="G1207" i="7"/>
  <c r="I1207" i="7"/>
  <c r="F1207" i="4"/>
  <c r="I1207" i="4" s="1"/>
  <c r="G1206" i="4"/>
  <c r="D610" i="3"/>
  <c r="E610" i="3" s="1"/>
  <c r="H610" i="3" s="1"/>
  <c r="J610" i="3"/>
  <c r="F1207" i="1"/>
  <c r="G1206" i="1"/>
  <c r="I1206" i="1"/>
  <c r="I1205" i="2"/>
  <c r="G1205" i="2"/>
  <c r="F1206" i="2"/>
  <c r="F1209" i="7" l="1"/>
  <c r="G1208" i="7"/>
  <c r="I1208" i="7"/>
  <c r="F1208" i="4"/>
  <c r="I1208" i="4" s="1"/>
  <c r="G1207" i="4"/>
  <c r="F611" i="3"/>
  <c r="G611" i="3" s="1"/>
  <c r="C611" i="3" s="1"/>
  <c r="I610" i="3"/>
  <c r="F1208" i="1"/>
  <c r="G1207" i="1"/>
  <c r="I1207" i="1"/>
  <c r="I1206" i="2"/>
  <c r="G1206" i="2"/>
  <c r="F1207" i="2"/>
  <c r="F1210" i="7" l="1"/>
  <c r="G1209" i="7"/>
  <c r="I1209" i="7"/>
  <c r="F1209" i="4"/>
  <c r="I1209" i="4" s="1"/>
  <c r="G1208" i="4"/>
  <c r="J611" i="3"/>
  <c r="D611" i="3"/>
  <c r="E611" i="3" s="1"/>
  <c r="H611" i="3" s="1"/>
  <c r="F1209" i="1"/>
  <c r="G1208" i="1"/>
  <c r="I1208" i="1"/>
  <c r="I1207" i="2"/>
  <c r="G1207" i="2"/>
  <c r="F1208" i="2"/>
  <c r="F1211" i="7" l="1"/>
  <c r="G1210" i="7"/>
  <c r="I1210" i="7"/>
  <c r="F1210" i="4"/>
  <c r="I1210" i="4" s="1"/>
  <c r="G1209" i="4"/>
  <c r="F612" i="3"/>
  <c r="G612" i="3" s="1"/>
  <c r="C612" i="3" s="1"/>
  <c r="I611" i="3"/>
  <c r="F1210" i="1"/>
  <c r="G1209" i="1"/>
  <c r="I1209" i="1"/>
  <c r="G1208" i="2"/>
  <c r="I1208" i="2"/>
  <c r="F1209" i="2"/>
  <c r="F1212" i="7" l="1"/>
  <c r="G1211" i="7"/>
  <c r="I1211" i="7"/>
  <c r="F1211" i="4"/>
  <c r="I1211" i="4" s="1"/>
  <c r="G1210" i="4"/>
  <c r="D612" i="3"/>
  <c r="E612" i="3" s="1"/>
  <c r="H612" i="3" s="1"/>
  <c r="J612" i="3"/>
  <c r="F1211" i="1"/>
  <c r="G1210" i="1"/>
  <c r="I1210" i="1"/>
  <c r="G1209" i="2"/>
  <c r="I1209" i="2"/>
  <c r="F1210" i="2"/>
  <c r="F1213" i="7" l="1"/>
  <c r="G1212" i="7"/>
  <c r="I1212" i="7"/>
  <c r="F1212" i="4"/>
  <c r="I1212" i="4" s="1"/>
  <c r="G1211" i="4"/>
  <c r="F613" i="3"/>
  <c r="G613" i="3" s="1"/>
  <c r="C613" i="3" s="1"/>
  <c r="I612" i="3"/>
  <c r="F1212" i="1"/>
  <c r="G1211" i="1"/>
  <c r="I1211" i="1"/>
  <c r="I1210" i="2"/>
  <c r="G1210" i="2"/>
  <c r="F1211" i="2"/>
  <c r="F1214" i="7" l="1"/>
  <c r="G1213" i="7"/>
  <c r="I1213" i="7"/>
  <c r="F1213" i="4"/>
  <c r="I1213" i="4" s="1"/>
  <c r="G1212" i="4"/>
  <c r="D613" i="3"/>
  <c r="E613" i="3" s="1"/>
  <c r="H613" i="3" s="1"/>
  <c r="J613" i="3"/>
  <c r="F1213" i="1"/>
  <c r="G1212" i="1"/>
  <c r="I1212" i="1"/>
  <c r="I1211" i="2"/>
  <c r="G1211" i="2"/>
  <c r="F1212" i="2"/>
  <c r="F1215" i="7" l="1"/>
  <c r="G1214" i="7"/>
  <c r="I1214" i="7"/>
  <c r="F1214" i="4"/>
  <c r="I1214" i="4" s="1"/>
  <c r="G1213" i="4"/>
  <c r="F614" i="3"/>
  <c r="G614" i="3" s="1"/>
  <c r="C614" i="3" s="1"/>
  <c r="I613" i="3"/>
  <c r="F1214" i="1"/>
  <c r="G1213" i="1"/>
  <c r="I1213" i="1"/>
  <c r="G1212" i="2"/>
  <c r="I1212" i="2"/>
  <c r="F1213" i="2"/>
  <c r="F1216" i="7" l="1"/>
  <c r="G1215" i="7"/>
  <c r="I1215" i="7"/>
  <c r="F1215" i="4"/>
  <c r="I1215" i="4" s="1"/>
  <c r="G1214" i="4"/>
  <c r="D614" i="3"/>
  <c r="E614" i="3" s="1"/>
  <c r="H614" i="3" s="1"/>
  <c r="J614" i="3"/>
  <c r="F1215" i="1"/>
  <c r="G1214" i="1"/>
  <c r="I1214" i="1"/>
  <c r="F1214" i="2"/>
  <c r="G1213" i="2"/>
  <c r="I1213" i="2"/>
  <c r="F1217" i="7" l="1"/>
  <c r="G1216" i="7"/>
  <c r="I1216" i="7"/>
  <c r="F1216" i="4"/>
  <c r="I1216" i="4" s="1"/>
  <c r="G1215" i="4"/>
  <c r="F615" i="3"/>
  <c r="G615" i="3" s="1"/>
  <c r="C615" i="3" s="1"/>
  <c r="I614" i="3"/>
  <c r="F1216" i="1"/>
  <c r="G1215" i="1"/>
  <c r="I1215" i="1"/>
  <c r="I1214" i="2"/>
  <c r="G1214" i="2"/>
  <c r="F1215" i="2"/>
  <c r="F1218" i="7" l="1"/>
  <c r="G1217" i="7"/>
  <c r="I1217" i="7"/>
  <c r="F1217" i="4"/>
  <c r="I1217" i="4" s="1"/>
  <c r="G1216" i="4"/>
  <c r="D615" i="3"/>
  <c r="E615" i="3" s="1"/>
  <c r="H615" i="3" s="1"/>
  <c r="J615" i="3"/>
  <c r="F1217" i="1"/>
  <c r="G1216" i="1"/>
  <c r="I1216" i="1"/>
  <c r="I1215" i="2"/>
  <c r="G1215" i="2"/>
  <c r="F1216" i="2"/>
  <c r="F1219" i="7" l="1"/>
  <c r="G1218" i="7"/>
  <c r="I1218" i="7"/>
  <c r="F1218" i="4"/>
  <c r="I1218" i="4" s="1"/>
  <c r="G1217" i="4"/>
  <c r="F616" i="3"/>
  <c r="G616" i="3" s="1"/>
  <c r="C616" i="3" s="1"/>
  <c r="I615" i="3"/>
  <c r="F1218" i="1"/>
  <c r="G1217" i="1"/>
  <c r="I1217" i="1"/>
  <c r="G1216" i="2"/>
  <c r="I1216" i="2"/>
  <c r="F1217" i="2"/>
  <c r="F1220" i="7" l="1"/>
  <c r="G1219" i="7"/>
  <c r="I1219" i="7"/>
  <c r="F1219" i="4"/>
  <c r="I1219" i="4" s="1"/>
  <c r="G1218" i="4"/>
  <c r="D616" i="3"/>
  <c r="E616" i="3" s="1"/>
  <c r="H616" i="3" s="1"/>
  <c r="J616" i="3"/>
  <c r="F1219" i="1"/>
  <c r="G1218" i="1"/>
  <c r="I1218" i="1"/>
  <c r="G1217" i="2"/>
  <c r="I1217" i="2"/>
  <c r="F1218" i="2"/>
  <c r="F1221" i="7" l="1"/>
  <c r="G1220" i="7"/>
  <c r="I1220" i="7"/>
  <c r="F1220" i="4"/>
  <c r="I1220" i="4" s="1"/>
  <c r="G1219" i="4"/>
  <c r="F617" i="3"/>
  <c r="G617" i="3" s="1"/>
  <c r="C617" i="3" s="1"/>
  <c r="I616" i="3"/>
  <c r="F1220" i="1"/>
  <c r="G1219" i="1"/>
  <c r="I1219" i="1"/>
  <c r="I1218" i="2"/>
  <c r="G1218" i="2"/>
  <c r="F1219" i="2"/>
  <c r="F1222" i="7" l="1"/>
  <c r="G1221" i="7"/>
  <c r="I1221" i="7"/>
  <c r="F1221" i="4"/>
  <c r="I1221" i="4" s="1"/>
  <c r="G1220" i="4"/>
  <c r="D617" i="3"/>
  <c r="E617" i="3" s="1"/>
  <c r="H617" i="3" s="1"/>
  <c r="J617" i="3"/>
  <c r="F1221" i="1"/>
  <c r="G1220" i="1"/>
  <c r="I1220" i="1"/>
  <c r="I1219" i="2"/>
  <c r="G1219" i="2"/>
  <c r="F1220" i="2"/>
  <c r="F1223" i="7" l="1"/>
  <c r="G1222" i="7"/>
  <c r="I1222" i="7"/>
  <c r="F1222" i="4"/>
  <c r="I1222" i="4" s="1"/>
  <c r="G1221" i="4"/>
  <c r="F618" i="3"/>
  <c r="G618" i="3" s="1"/>
  <c r="C618" i="3" s="1"/>
  <c r="I617" i="3"/>
  <c r="F1222" i="1"/>
  <c r="G1221" i="1"/>
  <c r="I1221" i="1"/>
  <c r="G1220" i="2"/>
  <c r="I1220" i="2"/>
  <c r="F1221" i="2"/>
  <c r="F1224" i="7" l="1"/>
  <c r="G1223" i="7"/>
  <c r="I1223" i="7"/>
  <c r="F1223" i="4"/>
  <c r="I1223" i="4" s="1"/>
  <c r="G1222" i="4"/>
  <c r="D618" i="3"/>
  <c r="E618" i="3" s="1"/>
  <c r="H618" i="3" s="1"/>
  <c r="J618" i="3"/>
  <c r="F1223" i="1"/>
  <c r="G1222" i="1"/>
  <c r="I1222" i="1"/>
  <c r="G1221" i="2"/>
  <c r="I1221" i="2"/>
  <c r="F1222" i="2"/>
  <c r="F1225" i="7" l="1"/>
  <c r="G1224" i="7"/>
  <c r="I1224" i="7"/>
  <c r="F1224" i="4"/>
  <c r="I1224" i="4" s="1"/>
  <c r="G1223" i="4"/>
  <c r="F619" i="3"/>
  <c r="G619" i="3" s="1"/>
  <c r="C619" i="3" s="1"/>
  <c r="I618" i="3"/>
  <c r="F1224" i="1"/>
  <c r="G1223" i="1"/>
  <c r="I1223" i="1"/>
  <c r="I1222" i="2"/>
  <c r="G1222" i="2"/>
  <c r="F1223" i="2"/>
  <c r="F1226" i="7" l="1"/>
  <c r="G1225" i="7"/>
  <c r="I1225" i="7"/>
  <c r="F1225" i="4"/>
  <c r="I1225" i="4" s="1"/>
  <c r="G1224" i="4"/>
  <c r="D619" i="3"/>
  <c r="E619" i="3" s="1"/>
  <c r="H619" i="3" s="1"/>
  <c r="J619" i="3"/>
  <c r="F1225" i="1"/>
  <c r="G1224" i="1"/>
  <c r="I1224" i="1"/>
  <c r="G1223" i="2"/>
  <c r="I1223" i="2"/>
  <c r="F1224" i="2"/>
  <c r="F1227" i="7" l="1"/>
  <c r="G1226" i="7"/>
  <c r="I1226" i="7"/>
  <c r="F1226" i="4"/>
  <c r="I1226" i="4" s="1"/>
  <c r="G1225" i="4"/>
  <c r="F620" i="3"/>
  <c r="G620" i="3" s="1"/>
  <c r="C620" i="3" s="1"/>
  <c r="I619" i="3"/>
  <c r="F1226" i="1"/>
  <c r="G1225" i="1"/>
  <c r="I1225" i="1"/>
  <c r="G1224" i="2"/>
  <c r="I1224" i="2"/>
  <c r="F1225" i="2"/>
  <c r="F1228" i="7" l="1"/>
  <c r="G1227" i="7"/>
  <c r="I1227" i="7"/>
  <c r="F1227" i="4"/>
  <c r="I1227" i="4" s="1"/>
  <c r="G1226" i="4"/>
  <c r="D620" i="3"/>
  <c r="E620" i="3" s="1"/>
  <c r="H620" i="3" s="1"/>
  <c r="J620" i="3"/>
  <c r="F1227" i="1"/>
  <c r="G1226" i="1"/>
  <c r="I1226" i="1"/>
  <c r="G1225" i="2"/>
  <c r="I1225" i="2"/>
  <c r="F1226" i="2"/>
  <c r="F1229" i="7" l="1"/>
  <c r="G1228" i="7"/>
  <c r="I1228" i="7"/>
  <c r="F1228" i="4"/>
  <c r="I1228" i="4" s="1"/>
  <c r="G1227" i="4"/>
  <c r="F621" i="3"/>
  <c r="G621" i="3" s="1"/>
  <c r="C621" i="3" s="1"/>
  <c r="I620" i="3"/>
  <c r="F1228" i="1"/>
  <c r="G1227" i="1"/>
  <c r="I1227" i="1"/>
  <c r="I1226" i="2"/>
  <c r="G1226" i="2"/>
  <c r="F1227" i="2"/>
  <c r="F1230" i="7" l="1"/>
  <c r="G1229" i="7"/>
  <c r="I1229" i="7"/>
  <c r="F1229" i="4"/>
  <c r="I1229" i="4" s="1"/>
  <c r="G1228" i="4"/>
  <c r="D621" i="3"/>
  <c r="E621" i="3" s="1"/>
  <c r="H621" i="3" s="1"/>
  <c r="J621" i="3"/>
  <c r="F1229" i="1"/>
  <c r="G1228" i="1"/>
  <c r="I1228" i="1"/>
  <c r="I1227" i="2"/>
  <c r="G1227" i="2"/>
  <c r="F1228" i="2"/>
  <c r="F1231" i="7" l="1"/>
  <c r="G1230" i="7"/>
  <c r="I1230" i="7"/>
  <c r="F1230" i="4"/>
  <c r="I1230" i="4" s="1"/>
  <c r="G1229" i="4"/>
  <c r="F622" i="3"/>
  <c r="G622" i="3" s="1"/>
  <c r="C622" i="3" s="1"/>
  <c r="I621" i="3"/>
  <c r="F1230" i="1"/>
  <c r="G1229" i="1"/>
  <c r="I1229" i="1"/>
  <c r="G1228" i="2"/>
  <c r="I1228" i="2"/>
  <c r="F1229" i="2"/>
  <c r="F1232" i="7" l="1"/>
  <c r="G1231" i="7"/>
  <c r="I1231" i="7"/>
  <c r="F1231" i="4"/>
  <c r="I1231" i="4" s="1"/>
  <c r="G1230" i="4"/>
  <c r="D622" i="3"/>
  <c r="E622" i="3" s="1"/>
  <c r="J622" i="3"/>
  <c r="F1231" i="1"/>
  <c r="G1230" i="1"/>
  <c r="I1230" i="1"/>
  <c r="G1229" i="2"/>
  <c r="I1229" i="2"/>
  <c r="F1230" i="2"/>
  <c r="F1233" i="7" l="1"/>
  <c r="G1232" i="7"/>
  <c r="I1232" i="7"/>
  <c r="F1232" i="4"/>
  <c r="I1232" i="4" s="1"/>
  <c r="G1231" i="4"/>
  <c r="F623" i="3"/>
  <c r="G623" i="3" s="1"/>
  <c r="C623" i="3" s="1"/>
  <c r="I622" i="3"/>
  <c r="H622" i="3"/>
  <c r="F1232" i="1"/>
  <c r="G1231" i="1"/>
  <c r="I1231" i="1"/>
  <c r="I1230" i="2"/>
  <c r="G1230" i="2"/>
  <c r="F1231" i="2"/>
  <c r="F1234" i="7" l="1"/>
  <c r="G1233" i="7"/>
  <c r="I1233" i="7"/>
  <c r="F1233" i="4"/>
  <c r="I1233" i="4" s="1"/>
  <c r="G1232" i="4"/>
  <c r="D623" i="3"/>
  <c r="E623" i="3" s="1"/>
  <c r="H623" i="3" s="1"/>
  <c r="J623" i="3"/>
  <c r="F1233" i="1"/>
  <c r="G1232" i="1"/>
  <c r="I1232" i="1"/>
  <c r="G1231" i="2"/>
  <c r="I1231" i="2"/>
  <c r="F1232" i="2"/>
  <c r="F1235" i="7" l="1"/>
  <c r="G1234" i="7"/>
  <c r="I1234" i="7"/>
  <c r="F1234" i="4"/>
  <c r="I1234" i="4" s="1"/>
  <c r="G1233" i="4"/>
  <c r="F624" i="3"/>
  <c r="G624" i="3" s="1"/>
  <c r="C624" i="3" s="1"/>
  <c r="I623" i="3"/>
  <c r="F1234" i="1"/>
  <c r="G1233" i="1"/>
  <c r="I1233" i="1"/>
  <c r="G1232" i="2"/>
  <c r="I1232" i="2"/>
  <c r="F1233" i="2"/>
  <c r="F1236" i="7" l="1"/>
  <c r="G1235" i="7"/>
  <c r="I1235" i="7"/>
  <c r="F1235" i="4"/>
  <c r="I1235" i="4" s="1"/>
  <c r="G1234" i="4"/>
  <c r="D624" i="3"/>
  <c r="E624" i="3" s="1"/>
  <c r="H624" i="3" s="1"/>
  <c r="J624" i="3"/>
  <c r="F1235" i="1"/>
  <c r="G1234" i="1"/>
  <c r="I1234" i="1"/>
  <c r="G1233" i="2"/>
  <c r="I1233" i="2"/>
  <c r="F1234" i="2"/>
  <c r="F1237" i="7" l="1"/>
  <c r="G1236" i="7"/>
  <c r="I1236" i="7"/>
  <c r="F1236" i="4"/>
  <c r="I1236" i="4" s="1"/>
  <c r="G1235" i="4"/>
  <c r="F625" i="3"/>
  <c r="G625" i="3" s="1"/>
  <c r="C625" i="3" s="1"/>
  <c r="I624" i="3"/>
  <c r="F1236" i="1"/>
  <c r="G1235" i="1"/>
  <c r="I1235" i="1"/>
  <c r="I1234" i="2"/>
  <c r="G1234" i="2"/>
  <c r="F1235" i="2"/>
  <c r="F1238" i="7" l="1"/>
  <c r="G1237" i="7"/>
  <c r="I1237" i="7"/>
  <c r="F1237" i="4"/>
  <c r="I1237" i="4" s="1"/>
  <c r="G1236" i="4"/>
  <c r="D625" i="3"/>
  <c r="E625" i="3" s="1"/>
  <c r="H625" i="3" s="1"/>
  <c r="J625" i="3"/>
  <c r="F1237" i="1"/>
  <c r="G1236" i="1"/>
  <c r="I1236" i="1"/>
  <c r="I1235" i="2"/>
  <c r="G1235" i="2"/>
  <c r="F1236" i="2"/>
  <c r="F1239" i="7" l="1"/>
  <c r="G1238" i="7"/>
  <c r="I1238" i="7"/>
  <c r="F1238" i="4"/>
  <c r="I1238" i="4" s="1"/>
  <c r="G1237" i="4"/>
  <c r="F626" i="3"/>
  <c r="G626" i="3" s="1"/>
  <c r="C626" i="3" s="1"/>
  <c r="I625" i="3"/>
  <c r="F1238" i="1"/>
  <c r="G1237" i="1"/>
  <c r="I1237" i="1"/>
  <c r="G1236" i="2"/>
  <c r="F1237" i="2"/>
  <c r="I1236" i="2"/>
  <c r="F1240" i="7" l="1"/>
  <c r="G1239" i="7"/>
  <c r="I1239" i="7"/>
  <c r="F1239" i="4"/>
  <c r="I1239" i="4" s="1"/>
  <c r="G1238" i="4"/>
  <c r="D626" i="3"/>
  <c r="E626" i="3" s="1"/>
  <c r="H626" i="3" s="1"/>
  <c r="J626" i="3"/>
  <c r="F1239" i="1"/>
  <c r="G1238" i="1"/>
  <c r="I1238" i="1"/>
  <c r="I1237" i="2"/>
  <c r="G1237" i="2"/>
  <c r="F1238" i="2"/>
  <c r="F1241" i="7" l="1"/>
  <c r="G1240" i="7"/>
  <c r="I1240" i="7"/>
  <c r="F1240" i="4"/>
  <c r="I1240" i="4" s="1"/>
  <c r="G1239" i="4"/>
  <c r="F627" i="3"/>
  <c r="G627" i="3" s="1"/>
  <c r="C627" i="3" s="1"/>
  <c r="I626" i="3"/>
  <c r="F1240" i="1"/>
  <c r="G1239" i="1"/>
  <c r="I1239" i="1"/>
  <c r="I1238" i="2"/>
  <c r="G1238" i="2"/>
  <c r="F1239" i="2"/>
  <c r="F1242" i="7" l="1"/>
  <c r="G1241" i="7"/>
  <c r="I1241" i="7"/>
  <c r="F1241" i="4"/>
  <c r="I1241" i="4" s="1"/>
  <c r="G1240" i="4"/>
  <c r="D627" i="3"/>
  <c r="E627" i="3" s="1"/>
  <c r="H627" i="3" s="1"/>
  <c r="J627" i="3"/>
  <c r="F1241" i="1"/>
  <c r="G1240" i="1"/>
  <c r="I1240" i="1"/>
  <c r="G1239" i="2"/>
  <c r="I1239" i="2"/>
  <c r="F1240" i="2"/>
  <c r="F1243" i="7" l="1"/>
  <c r="G1242" i="7"/>
  <c r="I1242" i="7"/>
  <c r="F1242" i="4"/>
  <c r="I1242" i="4" s="1"/>
  <c r="G1241" i="4"/>
  <c r="F628" i="3"/>
  <c r="G628" i="3" s="1"/>
  <c r="C628" i="3" s="1"/>
  <c r="I627" i="3"/>
  <c r="F1242" i="1"/>
  <c r="G1241" i="1"/>
  <c r="I1241" i="1"/>
  <c r="G1240" i="2"/>
  <c r="I1240" i="2"/>
  <c r="F1241" i="2"/>
  <c r="F1244" i="7" l="1"/>
  <c r="G1243" i="7"/>
  <c r="I1243" i="7"/>
  <c r="F1243" i="4"/>
  <c r="I1243" i="4" s="1"/>
  <c r="G1242" i="4"/>
  <c r="D628" i="3"/>
  <c r="E628" i="3" s="1"/>
  <c r="H628" i="3" s="1"/>
  <c r="J628" i="3"/>
  <c r="F1243" i="1"/>
  <c r="G1242" i="1"/>
  <c r="I1242" i="1"/>
  <c r="I1241" i="2"/>
  <c r="G1241" i="2"/>
  <c r="F1242" i="2"/>
  <c r="F1245" i="7" l="1"/>
  <c r="G1244" i="7"/>
  <c r="I1244" i="7"/>
  <c r="F1244" i="4"/>
  <c r="I1244" i="4" s="1"/>
  <c r="G1243" i="4"/>
  <c r="F629" i="3"/>
  <c r="G629" i="3" s="1"/>
  <c r="C629" i="3" s="1"/>
  <c r="I628" i="3"/>
  <c r="F1244" i="1"/>
  <c r="G1243" i="1"/>
  <c r="I1243" i="1"/>
  <c r="I1242" i="2"/>
  <c r="G1242" i="2"/>
  <c r="F1243" i="2"/>
  <c r="F1246" i="7" l="1"/>
  <c r="G1245" i="7"/>
  <c r="I1245" i="7"/>
  <c r="F1245" i="4"/>
  <c r="I1245" i="4" s="1"/>
  <c r="G1244" i="4"/>
  <c r="D629" i="3"/>
  <c r="E629" i="3" s="1"/>
  <c r="H629" i="3" s="1"/>
  <c r="J629" i="3"/>
  <c r="F1245" i="1"/>
  <c r="G1244" i="1"/>
  <c r="I1244" i="1"/>
  <c r="I1243" i="2"/>
  <c r="G1243" i="2"/>
  <c r="F1244" i="2"/>
  <c r="F1247" i="7" l="1"/>
  <c r="G1246" i="7"/>
  <c r="I1246" i="7"/>
  <c r="F1246" i="4"/>
  <c r="I1246" i="4" s="1"/>
  <c r="G1245" i="4"/>
  <c r="F630" i="3"/>
  <c r="G630" i="3" s="1"/>
  <c r="C630" i="3" s="1"/>
  <c r="I629" i="3"/>
  <c r="F1246" i="1"/>
  <c r="G1245" i="1"/>
  <c r="I1245" i="1"/>
  <c r="G1244" i="2"/>
  <c r="I1244" i="2"/>
  <c r="F1245" i="2"/>
  <c r="F1248" i="7" l="1"/>
  <c r="G1247" i="7"/>
  <c r="I1247" i="7"/>
  <c r="F1247" i="4"/>
  <c r="I1247" i="4" s="1"/>
  <c r="G1246" i="4"/>
  <c r="D630" i="3"/>
  <c r="E630" i="3" s="1"/>
  <c r="H630" i="3" s="1"/>
  <c r="J630" i="3"/>
  <c r="F1247" i="1"/>
  <c r="G1246" i="1"/>
  <c r="I1246" i="1"/>
  <c r="I1245" i="2"/>
  <c r="G1245" i="2"/>
  <c r="F1246" i="2"/>
  <c r="F1249" i="7" l="1"/>
  <c r="G1248" i="7"/>
  <c r="I1248" i="7"/>
  <c r="F1248" i="4"/>
  <c r="I1248" i="4" s="1"/>
  <c r="G1247" i="4"/>
  <c r="F631" i="3"/>
  <c r="G631" i="3" s="1"/>
  <c r="C631" i="3" s="1"/>
  <c r="I630" i="3"/>
  <c r="F1248" i="1"/>
  <c r="G1247" i="1"/>
  <c r="I1247" i="1"/>
  <c r="G1246" i="2"/>
  <c r="I1246" i="2"/>
  <c r="F1247" i="2"/>
  <c r="F1250" i="7" l="1"/>
  <c r="G1249" i="7"/>
  <c r="I1249" i="7"/>
  <c r="F1249" i="4"/>
  <c r="I1249" i="4" s="1"/>
  <c r="G1248" i="4"/>
  <c r="J631" i="3"/>
  <c r="D631" i="3"/>
  <c r="E631" i="3" s="1"/>
  <c r="F1249" i="1"/>
  <c r="G1248" i="1"/>
  <c r="I1248" i="1"/>
  <c r="G1247" i="2"/>
  <c r="I1247" i="2"/>
  <c r="F1248" i="2"/>
  <c r="F1251" i="7" l="1"/>
  <c r="G1250" i="7"/>
  <c r="I1250" i="7"/>
  <c r="F1250" i="4"/>
  <c r="I1250" i="4" s="1"/>
  <c r="G1249" i="4"/>
  <c r="F632" i="3"/>
  <c r="G632" i="3" s="1"/>
  <c r="C632" i="3" s="1"/>
  <c r="I631" i="3"/>
  <c r="H631" i="3"/>
  <c r="F1250" i="1"/>
  <c r="G1249" i="1"/>
  <c r="I1249" i="1"/>
  <c r="I1248" i="2"/>
  <c r="G1248" i="2"/>
  <c r="F1249" i="2"/>
  <c r="F1252" i="7" l="1"/>
  <c r="G1251" i="7"/>
  <c r="I1251" i="7"/>
  <c r="F1251" i="4"/>
  <c r="I1251" i="4" s="1"/>
  <c r="G1250" i="4"/>
  <c r="J632" i="3"/>
  <c r="D632" i="3"/>
  <c r="E632" i="3" s="1"/>
  <c r="H632" i="3" s="1"/>
  <c r="F1251" i="1"/>
  <c r="G1250" i="1"/>
  <c r="I1250" i="1"/>
  <c r="I1249" i="2"/>
  <c r="G1249" i="2"/>
  <c r="F1250" i="2"/>
  <c r="F1253" i="7" l="1"/>
  <c r="G1252" i="7"/>
  <c r="I1252" i="7"/>
  <c r="F1252" i="4"/>
  <c r="I1252" i="4" s="1"/>
  <c r="G1251" i="4"/>
  <c r="F633" i="3"/>
  <c r="G633" i="3" s="1"/>
  <c r="C633" i="3" s="1"/>
  <c r="I632" i="3"/>
  <c r="F1252" i="1"/>
  <c r="G1251" i="1"/>
  <c r="I1251" i="1"/>
  <c r="I1250" i="2"/>
  <c r="G1250" i="2"/>
  <c r="F1251" i="2"/>
  <c r="F1254" i="7" l="1"/>
  <c r="G1253" i="7"/>
  <c r="I1253" i="7"/>
  <c r="F1253" i="4"/>
  <c r="I1253" i="4" s="1"/>
  <c r="G1252" i="4"/>
  <c r="D633" i="3"/>
  <c r="E633" i="3" s="1"/>
  <c r="H633" i="3" s="1"/>
  <c r="J633" i="3"/>
  <c r="F1253" i="1"/>
  <c r="G1252" i="1"/>
  <c r="I1252" i="1"/>
  <c r="I1251" i="2"/>
  <c r="G1251" i="2"/>
  <c r="F1252" i="2"/>
  <c r="F1255" i="7" l="1"/>
  <c r="G1254" i="7"/>
  <c r="I1254" i="7"/>
  <c r="F1254" i="4"/>
  <c r="I1254" i="4" s="1"/>
  <c r="G1253" i="4"/>
  <c r="F634" i="3"/>
  <c r="G634" i="3" s="1"/>
  <c r="C634" i="3" s="1"/>
  <c r="I633" i="3"/>
  <c r="F1254" i="1"/>
  <c r="G1253" i="1"/>
  <c r="I1253" i="1"/>
  <c r="G1252" i="2"/>
  <c r="I1252" i="2"/>
  <c r="F1253" i="2"/>
  <c r="F1256" i="7" l="1"/>
  <c r="G1255" i="7"/>
  <c r="I1255" i="7"/>
  <c r="F1255" i="4"/>
  <c r="I1255" i="4" s="1"/>
  <c r="G1254" i="4"/>
  <c r="D634" i="3"/>
  <c r="E634" i="3" s="1"/>
  <c r="H634" i="3" s="1"/>
  <c r="J634" i="3"/>
  <c r="F1255" i="1"/>
  <c r="G1254" i="1"/>
  <c r="I1254" i="1"/>
  <c r="I1253" i="2"/>
  <c r="G1253" i="2"/>
  <c r="F1254" i="2"/>
  <c r="F1257" i="7" l="1"/>
  <c r="G1256" i="7"/>
  <c r="I1256" i="7"/>
  <c r="F1256" i="4"/>
  <c r="I1256" i="4" s="1"/>
  <c r="G1255" i="4"/>
  <c r="F635" i="3"/>
  <c r="G635" i="3" s="1"/>
  <c r="C635" i="3" s="1"/>
  <c r="I634" i="3"/>
  <c r="F1256" i="1"/>
  <c r="G1255" i="1"/>
  <c r="I1255" i="1"/>
  <c r="G1254" i="2"/>
  <c r="I1254" i="2"/>
  <c r="F1255" i="2"/>
  <c r="F1258" i="7" l="1"/>
  <c r="G1257" i="7"/>
  <c r="I1257" i="7"/>
  <c r="F1257" i="4"/>
  <c r="I1257" i="4" s="1"/>
  <c r="G1256" i="4"/>
  <c r="D635" i="3"/>
  <c r="E635" i="3" s="1"/>
  <c r="H635" i="3" s="1"/>
  <c r="J635" i="3"/>
  <c r="F1257" i="1"/>
  <c r="G1256" i="1"/>
  <c r="I1256" i="1"/>
  <c r="G1255" i="2"/>
  <c r="I1255" i="2"/>
  <c r="F1256" i="2"/>
  <c r="F1259" i="7" l="1"/>
  <c r="G1258" i="7"/>
  <c r="I1258" i="7"/>
  <c r="F1258" i="4"/>
  <c r="I1258" i="4" s="1"/>
  <c r="G1257" i="4"/>
  <c r="F636" i="3"/>
  <c r="G636" i="3" s="1"/>
  <c r="C636" i="3" s="1"/>
  <c r="I635" i="3"/>
  <c r="F1258" i="1"/>
  <c r="G1257" i="1"/>
  <c r="I1257" i="1"/>
  <c r="I1256" i="2"/>
  <c r="G1256" i="2"/>
  <c r="F1257" i="2"/>
  <c r="F1260" i="7" l="1"/>
  <c r="G1259" i="7"/>
  <c r="I1259" i="7"/>
  <c r="F1259" i="4"/>
  <c r="I1259" i="4" s="1"/>
  <c r="G1258" i="4"/>
  <c r="D636" i="3"/>
  <c r="E636" i="3" s="1"/>
  <c r="H636" i="3" s="1"/>
  <c r="J636" i="3"/>
  <c r="F1259" i="1"/>
  <c r="G1258" i="1"/>
  <c r="I1258" i="1"/>
  <c r="I1257" i="2"/>
  <c r="G1257" i="2"/>
  <c r="F1258" i="2"/>
  <c r="F1261" i="7" l="1"/>
  <c r="G1260" i="7"/>
  <c r="I1260" i="7"/>
  <c r="F1260" i="4"/>
  <c r="I1260" i="4" s="1"/>
  <c r="G1259" i="4"/>
  <c r="F637" i="3"/>
  <c r="G637" i="3" s="1"/>
  <c r="C637" i="3" s="1"/>
  <c r="I636" i="3"/>
  <c r="F1260" i="1"/>
  <c r="G1259" i="1"/>
  <c r="I1259" i="1"/>
  <c r="I1258" i="2"/>
  <c r="G1258" i="2"/>
  <c r="F1259" i="2"/>
  <c r="F1262" i="7" l="1"/>
  <c r="G1261" i="7"/>
  <c r="I1261" i="7"/>
  <c r="F1261" i="4"/>
  <c r="I1261" i="4" s="1"/>
  <c r="G1260" i="4"/>
  <c r="J637" i="3"/>
  <c r="D637" i="3"/>
  <c r="E637" i="3" s="1"/>
  <c r="H637" i="3" s="1"/>
  <c r="F1261" i="1"/>
  <c r="G1260" i="1"/>
  <c r="I1260" i="1"/>
  <c r="I1259" i="2"/>
  <c r="G1259" i="2"/>
  <c r="F1260" i="2"/>
  <c r="F1263" i="7" l="1"/>
  <c r="G1262" i="7"/>
  <c r="I1262" i="7"/>
  <c r="F1262" i="4"/>
  <c r="I1262" i="4" s="1"/>
  <c r="G1261" i="4"/>
  <c r="F638" i="3"/>
  <c r="G638" i="3" s="1"/>
  <c r="C638" i="3" s="1"/>
  <c r="I637" i="3"/>
  <c r="F1262" i="1"/>
  <c r="G1261" i="1"/>
  <c r="I1261" i="1"/>
  <c r="I1260" i="2"/>
  <c r="G1260" i="2"/>
  <c r="F1261" i="2"/>
  <c r="F1264" i="7" l="1"/>
  <c r="G1263" i="7"/>
  <c r="I1263" i="7"/>
  <c r="F1263" i="4"/>
  <c r="I1263" i="4" s="1"/>
  <c r="G1262" i="4"/>
  <c r="J638" i="3"/>
  <c r="D638" i="3"/>
  <c r="E638" i="3" s="1"/>
  <c r="F1263" i="1"/>
  <c r="G1262" i="1"/>
  <c r="I1262" i="1"/>
  <c r="I1261" i="2"/>
  <c r="G1261" i="2"/>
  <c r="F1262" i="2"/>
  <c r="F1265" i="7" l="1"/>
  <c r="G1264" i="7"/>
  <c r="I1264" i="7"/>
  <c r="F1264" i="4"/>
  <c r="I1264" i="4" s="1"/>
  <c r="G1263" i="4"/>
  <c r="F639" i="3"/>
  <c r="G639" i="3" s="1"/>
  <c r="C639" i="3" s="1"/>
  <c r="I638" i="3"/>
  <c r="H638" i="3"/>
  <c r="F1264" i="1"/>
  <c r="G1263" i="1"/>
  <c r="I1263" i="1"/>
  <c r="G1262" i="2"/>
  <c r="I1262" i="2"/>
  <c r="F1263" i="2"/>
  <c r="F1266" i="7" l="1"/>
  <c r="G1265" i="7"/>
  <c r="I1265" i="7"/>
  <c r="F1265" i="4"/>
  <c r="I1265" i="4" s="1"/>
  <c r="G1264" i="4"/>
  <c r="J639" i="3"/>
  <c r="D639" i="3"/>
  <c r="E639" i="3" s="1"/>
  <c r="F1265" i="1"/>
  <c r="G1264" i="1"/>
  <c r="I1264" i="1"/>
  <c r="G1263" i="2"/>
  <c r="I1263" i="2"/>
  <c r="F1264" i="2"/>
  <c r="F1267" i="7" l="1"/>
  <c r="G1266" i="7"/>
  <c r="I1266" i="7"/>
  <c r="F1266" i="4"/>
  <c r="I1266" i="4" s="1"/>
  <c r="G1265" i="4"/>
  <c r="F640" i="3"/>
  <c r="G640" i="3" s="1"/>
  <c r="C640" i="3" s="1"/>
  <c r="I639" i="3"/>
  <c r="H639" i="3"/>
  <c r="F1266" i="1"/>
  <c r="G1265" i="1"/>
  <c r="I1265" i="1"/>
  <c r="I1264" i="2"/>
  <c r="G1264" i="2"/>
  <c r="F1265" i="2"/>
  <c r="F1268" i="7" l="1"/>
  <c r="G1267" i="7"/>
  <c r="I1267" i="7"/>
  <c r="F1267" i="4"/>
  <c r="I1267" i="4" s="1"/>
  <c r="G1266" i="4"/>
  <c r="J640" i="3"/>
  <c r="D640" i="3"/>
  <c r="E640" i="3" s="1"/>
  <c r="F1267" i="1"/>
  <c r="G1266" i="1"/>
  <c r="I1266" i="1"/>
  <c r="I1265" i="2"/>
  <c r="G1265" i="2"/>
  <c r="F1266" i="2"/>
  <c r="F1269" i="7" l="1"/>
  <c r="G1268" i="7"/>
  <c r="I1268" i="7"/>
  <c r="F1268" i="4"/>
  <c r="I1268" i="4" s="1"/>
  <c r="G1267" i="4"/>
  <c r="F641" i="3"/>
  <c r="G641" i="3" s="1"/>
  <c r="C641" i="3" s="1"/>
  <c r="I640" i="3"/>
  <c r="H640" i="3"/>
  <c r="F1268" i="1"/>
  <c r="G1267" i="1"/>
  <c r="I1267" i="1"/>
  <c r="I1266" i="2"/>
  <c r="G1266" i="2"/>
  <c r="F1267" i="2"/>
  <c r="F1270" i="7" l="1"/>
  <c r="G1269" i="7"/>
  <c r="I1269" i="7"/>
  <c r="F1269" i="4"/>
  <c r="I1269" i="4" s="1"/>
  <c r="G1268" i="4"/>
  <c r="J641" i="3"/>
  <c r="D641" i="3"/>
  <c r="E641" i="3" s="1"/>
  <c r="H641" i="3" s="1"/>
  <c r="F1269" i="1"/>
  <c r="G1268" i="1"/>
  <c r="I1268" i="1"/>
  <c r="I1267" i="2"/>
  <c r="G1267" i="2"/>
  <c r="F1268" i="2"/>
  <c r="F1271" i="7" l="1"/>
  <c r="G1270" i="7"/>
  <c r="I1270" i="7"/>
  <c r="F1270" i="4"/>
  <c r="I1270" i="4" s="1"/>
  <c r="G1269" i="4"/>
  <c r="F642" i="3"/>
  <c r="G642" i="3" s="1"/>
  <c r="C642" i="3" s="1"/>
  <c r="I641" i="3"/>
  <c r="F1270" i="1"/>
  <c r="G1269" i="1"/>
  <c r="I1269" i="1"/>
  <c r="I1268" i="2"/>
  <c r="G1268" i="2"/>
  <c r="F1269" i="2"/>
  <c r="F1272" i="7" l="1"/>
  <c r="G1271" i="7"/>
  <c r="I1271" i="7"/>
  <c r="F1271" i="4"/>
  <c r="I1271" i="4" s="1"/>
  <c r="G1270" i="4"/>
  <c r="J642" i="3"/>
  <c r="D642" i="3"/>
  <c r="E642" i="3" s="1"/>
  <c r="H642" i="3" s="1"/>
  <c r="F1271" i="1"/>
  <c r="G1270" i="1"/>
  <c r="I1270" i="1"/>
  <c r="I1269" i="2"/>
  <c r="G1269" i="2"/>
  <c r="F1270" i="2"/>
  <c r="F1273" i="7" l="1"/>
  <c r="G1272" i="7"/>
  <c r="I1272" i="7"/>
  <c r="F1272" i="4"/>
  <c r="G1272" i="4" s="1"/>
  <c r="G9" i="4" s="1"/>
  <c r="G1271" i="4"/>
  <c r="F643" i="3"/>
  <c r="G643" i="3" s="1"/>
  <c r="C643" i="3" s="1"/>
  <c r="I642" i="3"/>
  <c r="F1272" i="1"/>
  <c r="G1271" i="1"/>
  <c r="I1271" i="1"/>
  <c r="G1270" i="2"/>
  <c r="I1270" i="2"/>
  <c r="F1271" i="2"/>
  <c r="G1273" i="7" l="1"/>
  <c r="G8" i="7" s="1"/>
  <c r="I1273" i="7"/>
  <c r="I1272" i="4"/>
  <c r="J643" i="3"/>
  <c r="D643" i="3"/>
  <c r="E643" i="3" s="1"/>
  <c r="H643" i="3" s="1"/>
  <c r="G1272" i="1"/>
  <c r="G9" i="1" s="1"/>
  <c r="I1272" i="1"/>
  <c r="G1271" i="2"/>
  <c r="I1271" i="2"/>
  <c r="F1272" i="2"/>
  <c r="F644" i="3" l="1"/>
  <c r="G644" i="3" s="1"/>
  <c r="C644" i="3" s="1"/>
  <c r="I643" i="3"/>
  <c r="I1272" i="2"/>
  <c r="G1272" i="2"/>
  <c r="G9" i="2" s="1"/>
  <c r="J644" i="3" l="1"/>
  <c r="D644" i="3"/>
  <c r="E644" i="3" s="1"/>
  <c r="F645" i="3" l="1"/>
  <c r="G645" i="3" s="1"/>
  <c r="C645" i="3" s="1"/>
  <c r="I644" i="3"/>
  <c r="H644" i="3"/>
  <c r="J645" i="3" l="1"/>
  <c r="D645" i="3"/>
  <c r="E645" i="3" s="1"/>
  <c r="F646" i="3" l="1"/>
  <c r="G646" i="3" s="1"/>
  <c r="C646" i="3" s="1"/>
  <c r="I645" i="3"/>
  <c r="H645" i="3"/>
  <c r="J646" i="3" l="1"/>
  <c r="D646" i="3"/>
  <c r="E646" i="3" s="1"/>
  <c r="H646" i="3" s="1"/>
  <c r="F647" i="3" l="1"/>
  <c r="G647" i="3" s="1"/>
  <c r="C647" i="3" s="1"/>
  <c r="I646" i="3"/>
  <c r="J647" i="3" l="1"/>
  <c r="D647" i="3"/>
  <c r="E647" i="3" s="1"/>
  <c r="F648" i="3" l="1"/>
  <c r="G648" i="3" s="1"/>
  <c r="C648" i="3" s="1"/>
  <c r="I647" i="3"/>
  <c r="H647" i="3"/>
  <c r="J648" i="3" l="1"/>
  <c r="D648" i="3"/>
  <c r="E648" i="3" s="1"/>
  <c r="F649" i="3" l="1"/>
  <c r="G649" i="3" s="1"/>
  <c r="C649" i="3" s="1"/>
  <c r="I648" i="3"/>
  <c r="H648" i="3"/>
  <c r="D649" i="3" l="1"/>
  <c r="E649" i="3" s="1"/>
  <c r="H649" i="3" s="1"/>
  <c r="J649" i="3"/>
  <c r="F650" i="3" l="1"/>
  <c r="G650" i="3" s="1"/>
  <c r="C650" i="3" s="1"/>
  <c r="I649" i="3"/>
  <c r="D650" i="3" l="1"/>
  <c r="E650" i="3" s="1"/>
  <c r="H650" i="3" s="1"/>
  <c r="J650" i="3"/>
  <c r="F651" i="3" l="1"/>
  <c r="G651" i="3" s="1"/>
  <c r="C651" i="3" s="1"/>
  <c r="I650" i="3"/>
  <c r="D651" i="3" l="1"/>
  <c r="E651" i="3" s="1"/>
  <c r="H651" i="3" s="1"/>
  <c r="J651" i="3"/>
  <c r="F652" i="3" l="1"/>
  <c r="G652" i="3" s="1"/>
  <c r="C652" i="3" s="1"/>
  <c r="I651" i="3"/>
  <c r="D652" i="3" l="1"/>
  <c r="E652" i="3" s="1"/>
  <c r="H652" i="3" s="1"/>
  <c r="J652" i="3"/>
  <c r="F653" i="3" l="1"/>
  <c r="G653" i="3" s="1"/>
  <c r="C653" i="3" s="1"/>
  <c r="I652" i="3"/>
  <c r="D653" i="3" l="1"/>
  <c r="E653" i="3" s="1"/>
  <c r="H653" i="3" s="1"/>
  <c r="J653" i="3"/>
  <c r="F654" i="3" l="1"/>
  <c r="G654" i="3" s="1"/>
  <c r="C654" i="3" s="1"/>
  <c r="I653" i="3"/>
  <c r="D654" i="3" l="1"/>
  <c r="E654" i="3" s="1"/>
  <c r="H654" i="3" s="1"/>
  <c r="J654" i="3"/>
  <c r="F655" i="3" l="1"/>
  <c r="G655" i="3" s="1"/>
  <c r="C655" i="3" s="1"/>
  <c r="I654" i="3"/>
  <c r="D655" i="3" l="1"/>
  <c r="E655" i="3" s="1"/>
  <c r="H655" i="3" s="1"/>
  <c r="J655" i="3"/>
  <c r="F656" i="3" l="1"/>
  <c r="G656" i="3" s="1"/>
  <c r="C656" i="3" s="1"/>
  <c r="I655" i="3"/>
  <c r="D656" i="3" l="1"/>
  <c r="E656" i="3" s="1"/>
  <c r="H656" i="3" s="1"/>
  <c r="J656" i="3"/>
  <c r="F657" i="3" l="1"/>
  <c r="G657" i="3" s="1"/>
  <c r="C657" i="3" s="1"/>
  <c r="I656" i="3"/>
  <c r="D657" i="3" l="1"/>
  <c r="E657" i="3" s="1"/>
  <c r="H657" i="3" s="1"/>
  <c r="J657" i="3"/>
  <c r="F658" i="3" l="1"/>
  <c r="G658" i="3" s="1"/>
  <c r="C658" i="3" s="1"/>
  <c r="I657" i="3"/>
  <c r="D658" i="3" l="1"/>
  <c r="E658" i="3" s="1"/>
  <c r="H658" i="3" s="1"/>
  <c r="J658" i="3"/>
  <c r="F659" i="3" l="1"/>
  <c r="G659" i="3" s="1"/>
  <c r="C659" i="3" s="1"/>
  <c r="I658" i="3"/>
  <c r="D659" i="3" l="1"/>
  <c r="E659" i="3" s="1"/>
  <c r="H659" i="3" s="1"/>
  <c r="J659" i="3"/>
  <c r="F660" i="3" l="1"/>
  <c r="G660" i="3" s="1"/>
  <c r="C660" i="3" s="1"/>
  <c r="I659" i="3"/>
  <c r="D660" i="3" l="1"/>
  <c r="E660" i="3" s="1"/>
  <c r="H660" i="3" s="1"/>
  <c r="J660" i="3"/>
  <c r="F661" i="3" l="1"/>
  <c r="G661" i="3" s="1"/>
  <c r="C661" i="3" s="1"/>
  <c r="I660" i="3"/>
  <c r="D661" i="3" l="1"/>
  <c r="E661" i="3" s="1"/>
  <c r="H661" i="3" s="1"/>
  <c r="J661" i="3"/>
  <c r="F662" i="3" l="1"/>
  <c r="G662" i="3" s="1"/>
  <c r="C662" i="3" s="1"/>
  <c r="I661" i="3"/>
  <c r="D662" i="3" l="1"/>
  <c r="E662" i="3" s="1"/>
  <c r="H662" i="3" s="1"/>
  <c r="J662" i="3"/>
  <c r="F663" i="3" l="1"/>
  <c r="G663" i="3" s="1"/>
  <c r="C663" i="3" s="1"/>
  <c r="I662" i="3"/>
  <c r="D663" i="3" l="1"/>
  <c r="E663" i="3" s="1"/>
  <c r="H663" i="3" s="1"/>
  <c r="J663" i="3"/>
  <c r="F664" i="3" l="1"/>
  <c r="G664" i="3" s="1"/>
  <c r="C664" i="3" s="1"/>
  <c r="I663" i="3"/>
  <c r="D664" i="3" l="1"/>
  <c r="E664" i="3" s="1"/>
  <c r="H664" i="3" s="1"/>
  <c r="J664" i="3"/>
  <c r="F665" i="3" l="1"/>
  <c r="G665" i="3" s="1"/>
  <c r="C665" i="3" s="1"/>
  <c r="I664" i="3"/>
  <c r="D665" i="3" l="1"/>
  <c r="E665" i="3" s="1"/>
  <c r="H665" i="3" s="1"/>
  <c r="J665" i="3"/>
  <c r="F666" i="3" l="1"/>
  <c r="G666" i="3" s="1"/>
  <c r="C666" i="3" s="1"/>
  <c r="I665" i="3"/>
  <c r="D666" i="3" l="1"/>
  <c r="E666" i="3" s="1"/>
  <c r="H666" i="3" s="1"/>
  <c r="J666" i="3"/>
  <c r="F667" i="3" l="1"/>
  <c r="G667" i="3" s="1"/>
  <c r="C667" i="3" s="1"/>
  <c r="I666" i="3"/>
  <c r="D667" i="3" l="1"/>
  <c r="E667" i="3" s="1"/>
  <c r="H667" i="3" s="1"/>
  <c r="J667" i="3"/>
  <c r="F668" i="3" l="1"/>
  <c r="G668" i="3" s="1"/>
  <c r="C668" i="3" s="1"/>
  <c r="I667" i="3"/>
  <c r="D668" i="3" l="1"/>
  <c r="E668" i="3" s="1"/>
  <c r="H668" i="3" s="1"/>
  <c r="J668" i="3"/>
  <c r="F669" i="3" l="1"/>
  <c r="G669" i="3" s="1"/>
  <c r="C669" i="3" s="1"/>
  <c r="I668" i="3"/>
  <c r="D669" i="3" l="1"/>
  <c r="E669" i="3" s="1"/>
  <c r="H669" i="3" s="1"/>
  <c r="J669" i="3"/>
  <c r="F670" i="3" l="1"/>
  <c r="G670" i="3" s="1"/>
  <c r="C670" i="3" s="1"/>
  <c r="I669" i="3"/>
  <c r="D670" i="3" l="1"/>
  <c r="E670" i="3" s="1"/>
  <c r="H670" i="3" s="1"/>
  <c r="J670" i="3"/>
  <c r="F671" i="3" l="1"/>
  <c r="G671" i="3" s="1"/>
  <c r="C671" i="3" s="1"/>
  <c r="I670" i="3"/>
  <c r="D671" i="3" l="1"/>
  <c r="E671" i="3" s="1"/>
  <c r="H671" i="3" s="1"/>
  <c r="J671" i="3"/>
  <c r="F672" i="3" l="1"/>
  <c r="G672" i="3" s="1"/>
  <c r="C672" i="3" s="1"/>
  <c r="I671" i="3"/>
  <c r="D672" i="3" l="1"/>
  <c r="E672" i="3" s="1"/>
  <c r="H672" i="3" s="1"/>
  <c r="J672" i="3"/>
  <c r="F673" i="3" l="1"/>
  <c r="G673" i="3" s="1"/>
  <c r="C673" i="3" s="1"/>
  <c r="I672" i="3"/>
  <c r="D673" i="3" l="1"/>
  <c r="E673" i="3" s="1"/>
  <c r="H673" i="3" s="1"/>
  <c r="J673" i="3"/>
  <c r="F674" i="3" l="1"/>
  <c r="G674" i="3" s="1"/>
  <c r="C674" i="3" s="1"/>
  <c r="I673" i="3"/>
  <c r="D674" i="3" l="1"/>
  <c r="E674" i="3" s="1"/>
  <c r="H674" i="3" s="1"/>
  <c r="J674" i="3"/>
  <c r="F675" i="3" l="1"/>
  <c r="G675" i="3" s="1"/>
  <c r="C675" i="3" s="1"/>
  <c r="I674" i="3"/>
  <c r="D675" i="3" l="1"/>
  <c r="E675" i="3" s="1"/>
  <c r="H675" i="3" s="1"/>
  <c r="J675" i="3"/>
  <c r="F676" i="3" l="1"/>
  <c r="G676" i="3" s="1"/>
  <c r="C676" i="3" s="1"/>
  <c r="I675" i="3"/>
  <c r="D676" i="3" l="1"/>
  <c r="E676" i="3" s="1"/>
  <c r="H676" i="3" s="1"/>
  <c r="J676" i="3"/>
  <c r="F677" i="3" l="1"/>
  <c r="G677" i="3" s="1"/>
  <c r="C677" i="3" s="1"/>
  <c r="I676" i="3"/>
  <c r="D677" i="3" l="1"/>
  <c r="E677" i="3" s="1"/>
  <c r="H677" i="3" s="1"/>
  <c r="J677" i="3"/>
  <c r="F678" i="3" l="1"/>
  <c r="G678" i="3" s="1"/>
  <c r="C678" i="3" s="1"/>
  <c r="I677" i="3"/>
  <c r="D678" i="3" l="1"/>
  <c r="E678" i="3" s="1"/>
  <c r="H678" i="3" s="1"/>
  <c r="J678" i="3"/>
  <c r="F679" i="3" l="1"/>
  <c r="G679" i="3" s="1"/>
  <c r="C679" i="3" s="1"/>
  <c r="I678" i="3"/>
  <c r="D679" i="3" l="1"/>
  <c r="E679" i="3" s="1"/>
  <c r="H679" i="3" s="1"/>
  <c r="J679" i="3"/>
  <c r="F680" i="3" l="1"/>
  <c r="G680" i="3" s="1"/>
  <c r="C680" i="3" s="1"/>
  <c r="I679" i="3"/>
  <c r="D680" i="3" l="1"/>
  <c r="E680" i="3" s="1"/>
  <c r="H680" i="3" s="1"/>
  <c r="J680" i="3"/>
  <c r="F681" i="3" l="1"/>
  <c r="G681" i="3" s="1"/>
  <c r="C681" i="3" s="1"/>
  <c r="I680" i="3"/>
  <c r="D681" i="3" l="1"/>
  <c r="E681" i="3" s="1"/>
  <c r="H681" i="3" s="1"/>
  <c r="J681" i="3"/>
  <c r="F682" i="3" l="1"/>
  <c r="G682" i="3" s="1"/>
  <c r="C682" i="3" s="1"/>
  <c r="I681" i="3"/>
  <c r="D682" i="3" l="1"/>
  <c r="E682" i="3" s="1"/>
  <c r="H682" i="3" s="1"/>
  <c r="J682" i="3"/>
  <c r="F683" i="3" l="1"/>
  <c r="G683" i="3" s="1"/>
  <c r="C683" i="3" s="1"/>
  <c r="I682" i="3"/>
  <c r="D683" i="3" l="1"/>
  <c r="E683" i="3" s="1"/>
  <c r="H683" i="3" s="1"/>
  <c r="J683" i="3"/>
  <c r="F684" i="3" l="1"/>
  <c r="G684" i="3" s="1"/>
  <c r="C684" i="3" s="1"/>
  <c r="I683" i="3"/>
  <c r="D684" i="3" l="1"/>
  <c r="E684" i="3" s="1"/>
  <c r="H684" i="3" s="1"/>
  <c r="J684" i="3"/>
  <c r="F685" i="3" l="1"/>
  <c r="G685" i="3" s="1"/>
  <c r="C685" i="3" s="1"/>
  <c r="I684" i="3"/>
  <c r="D685" i="3" l="1"/>
  <c r="E685" i="3" s="1"/>
  <c r="H685" i="3" s="1"/>
  <c r="J685" i="3"/>
  <c r="F686" i="3" l="1"/>
  <c r="G686" i="3" s="1"/>
  <c r="C686" i="3" s="1"/>
  <c r="I685" i="3"/>
  <c r="D686" i="3" l="1"/>
  <c r="E686" i="3" s="1"/>
  <c r="H686" i="3" s="1"/>
  <c r="J686" i="3"/>
  <c r="F687" i="3" l="1"/>
  <c r="G687" i="3" s="1"/>
  <c r="C687" i="3" s="1"/>
  <c r="I686" i="3"/>
  <c r="J687" i="3" l="1"/>
  <c r="D687" i="3"/>
  <c r="E687" i="3" s="1"/>
  <c r="F688" i="3" l="1"/>
  <c r="G688" i="3" s="1"/>
  <c r="C688" i="3" s="1"/>
  <c r="I687" i="3"/>
  <c r="H687" i="3"/>
  <c r="J688" i="3" l="1"/>
  <c r="D688" i="3"/>
  <c r="E688" i="3" s="1"/>
  <c r="F689" i="3" l="1"/>
  <c r="G689" i="3" s="1"/>
  <c r="C689" i="3" s="1"/>
  <c r="I688" i="3"/>
  <c r="H688" i="3"/>
  <c r="J689" i="3" l="1"/>
  <c r="D689" i="3"/>
  <c r="E689" i="3" s="1"/>
  <c r="F690" i="3" l="1"/>
  <c r="G690" i="3" s="1"/>
  <c r="C690" i="3" s="1"/>
  <c r="I689" i="3"/>
  <c r="H689" i="3"/>
  <c r="D690" i="3" l="1"/>
  <c r="E690" i="3" s="1"/>
  <c r="H690" i="3" s="1"/>
  <c r="J690" i="3"/>
  <c r="F691" i="3" l="1"/>
  <c r="G691" i="3" s="1"/>
  <c r="C691" i="3" s="1"/>
  <c r="I690" i="3"/>
  <c r="D691" i="3" l="1"/>
  <c r="E691" i="3" s="1"/>
  <c r="H691" i="3" s="1"/>
  <c r="J691" i="3"/>
  <c r="F692" i="3" l="1"/>
  <c r="G692" i="3" s="1"/>
  <c r="C692" i="3" s="1"/>
  <c r="I691" i="3"/>
  <c r="J692" i="3" l="1"/>
  <c r="D692" i="3"/>
  <c r="E692" i="3" s="1"/>
  <c r="F693" i="3" l="1"/>
  <c r="G693" i="3" s="1"/>
  <c r="C693" i="3" s="1"/>
  <c r="I692" i="3"/>
  <c r="H692" i="3"/>
  <c r="J693" i="3" l="1"/>
  <c r="D693" i="3"/>
  <c r="E693" i="3" s="1"/>
  <c r="F694" i="3" l="1"/>
  <c r="G694" i="3" s="1"/>
  <c r="C694" i="3" s="1"/>
  <c r="I693" i="3"/>
  <c r="H693" i="3"/>
  <c r="D694" i="3" l="1"/>
  <c r="E694" i="3" s="1"/>
  <c r="H694" i="3" s="1"/>
  <c r="J694" i="3"/>
  <c r="F695" i="3" l="1"/>
  <c r="G695" i="3" s="1"/>
  <c r="C695" i="3" s="1"/>
  <c r="I694" i="3"/>
  <c r="D695" i="3" l="1"/>
  <c r="E695" i="3" s="1"/>
  <c r="H695" i="3" s="1"/>
  <c r="J695" i="3"/>
  <c r="F696" i="3" l="1"/>
  <c r="G696" i="3" s="1"/>
  <c r="C696" i="3" s="1"/>
  <c r="I695" i="3"/>
  <c r="D696" i="3" l="1"/>
  <c r="E696" i="3" s="1"/>
  <c r="H696" i="3" s="1"/>
  <c r="J696" i="3"/>
  <c r="F697" i="3" l="1"/>
  <c r="G697" i="3" s="1"/>
  <c r="C697" i="3" s="1"/>
  <c r="I696" i="3"/>
  <c r="D697" i="3" l="1"/>
  <c r="E697" i="3" s="1"/>
  <c r="H697" i="3" s="1"/>
  <c r="J697" i="3"/>
  <c r="F698" i="3" l="1"/>
  <c r="G698" i="3" s="1"/>
  <c r="C698" i="3" s="1"/>
  <c r="I697" i="3"/>
  <c r="D698" i="3" l="1"/>
  <c r="E698" i="3" s="1"/>
  <c r="H698" i="3" s="1"/>
  <c r="J698" i="3"/>
  <c r="F699" i="3" l="1"/>
  <c r="G699" i="3" s="1"/>
  <c r="C699" i="3" s="1"/>
  <c r="I698" i="3"/>
  <c r="D699" i="3" l="1"/>
  <c r="E699" i="3" s="1"/>
  <c r="H699" i="3" s="1"/>
  <c r="J699" i="3"/>
  <c r="F700" i="3" l="1"/>
  <c r="G700" i="3" s="1"/>
  <c r="C700" i="3" s="1"/>
  <c r="I699" i="3"/>
  <c r="D700" i="3" l="1"/>
  <c r="E700" i="3" s="1"/>
  <c r="H700" i="3" s="1"/>
  <c r="J700" i="3"/>
  <c r="F701" i="3" l="1"/>
  <c r="G701" i="3" s="1"/>
  <c r="C701" i="3" s="1"/>
  <c r="I700" i="3"/>
  <c r="J701" i="3" l="1"/>
  <c r="D701" i="3"/>
  <c r="E701" i="3" s="1"/>
  <c r="H701" i="3" s="1"/>
  <c r="F702" i="3" l="1"/>
  <c r="G702" i="3" s="1"/>
  <c r="C702" i="3" s="1"/>
  <c r="I701" i="3"/>
  <c r="D702" i="3" l="1"/>
  <c r="E702" i="3" s="1"/>
  <c r="H702" i="3" s="1"/>
  <c r="J702" i="3"/>
  <c r="F703" i="3" l="1"/>
  <c r="G703" i="3" s="1"/>
  <c r="C703" i="3" s="1"/>
  <c r="I702" i="3"/>
  <c r="D703" i="3" l="1"/>
  <c r="E703" i="3" s="1"/>
  <c r="H703" i="3" s="1"/>
  <c r="J703" i="3"/>
  <c r="F704" i="3" l="1"/>
  <c r="G704" i="3" s="1"/>
  <c r="C704" i="3" s="1"/>
  <c r="I703" i="3"/>
  <c r="J704" i="3" l="1"/>
  <c r="D704" i="3"/>
  <c r="E704" i="3" s="1"/>
  <c r="F705" i="3" l="1"/>
  <c r="G705" i="3" s="1"/>
  <c r="C705" i="3" s="1"/>
  <c r="I704" i="3"/>
  <c r="H704" i="3"/>
  <c r="J705" i="3" l="1"/>
  <c r="D705" i="3"/>
  <c r="E705" i="3" s="1"/>
  <c r="H705" i="3" s="1"/>
  <c r="F706" i="3" l="1"/>
  <c r="G706" i="3" s="1"/>
  <c r="C706" i="3" s="1"/>
  <c r="I705" i="3"/>
  <c r="D706" i="3" l="1"/>
  <c r="E706" i="3" s="1"/>
  <c r="H706" i="3" s="1"/>
  <c r="J706" i="3"/>
  <c r="F707" i="3" l="1"/>
  <c r="G707" i="3" s="1"/>
  <c r="C707" i="3" s="1"/>
  <c r="I706" i="3"/>
  <c r="D707" i="3" l="1"/>
  <c r="E707" i="3" s="1"/>
  <c r="H707" i="3" s="1"/>
  <c r="J707" i="3"/>
  <c r="F708" i="3" l="1"/>
  <c r="G708" i="3" s="1"/>
  <c r="C708" i="3" s="1"/>
  <c r="I707" i="3"/>
  <c r="D708" i="3" l="1"/>
  <c r="E708" i="3" s="1"/>
  <c r="H708" i="3" s="1"/>
  <c r="J708" i="3"/>
  <c r="F709" i="3" l="1"/>
  <c r="G709" i="3" s="1"/>
  <c r="C709" i="3" s="1"/>
  <c r="I708" i="3"/>
  <c r="J709" i="3" l="1"/>
  <c r="D709" i="3"/>
  <c r="E709" i="3" s="1"/>
  <c r="F710" i="3" l="1"/>
  <c r="G710" i="3" s="1"/>
  <c r="C710" i="3" s="1"/>
  <c r="I709" i="3"/>
  <c r="H709" i="3"/>
  <c r="D710" i="3" l="1"/>
  <c r="E710" i="3" s="1"/>
  <c r="H710" i="3" s="1"/>
  <c r="J710" i="3"/>
  <c r="F711" i="3" l="1"/>
  <c r="G711" i="3" s="1"/>
  <c r="C711" i="3" s="1"/>
  <c r="I710" i="3"/>
  <c r="D711" i="3" l="1"/>
  <c r="E711" i="3" s="1"/>
  <c r="H711" i="3" s="1"/>
  <c r="J711" i="3"/>
  <c r="F712" i="3" l="1"/>
  <c r="G712" i="3" s="1"/>
  <c r="C712" i="3" s="1"/>
  <c r="I711" i="3"/>
  <c r="D712" i="3" l="1"/>
  <c r="E712" i="3" s="1"/>
  <c r="H712" i="3" s="1"/>
  <c r="J712" i="3"/>
  <c r="F713" i="3" l="1"/>
  <c r="G713" i="3" s="1"/>
  <c r="C713" i="3" s="1"/>
  <c r="I712" i="3"/>
  <c r="D713" i="3" l="1"/>
  <c r="E713" i="3" s="1"/>
  <c r="H713" i="3" s="1"/>
  <c r="J713" i="3"/>
  <c r="F714" i="3" l="1"/>
  <c r="G714" i="3" s="1"/>
  <c r="C714" i="3" s="1"/>
  <c r="I713" i="3"/>
  <c r="D714" i="3" l="1"/>
  <c r="E714" i="3" s="1"/>
  <c r="H714" i="3" s="1"/>
  <c r="J714" i="3"/>
  <c r="F715" i="3" l="1"/>
  <c r="G715" i="3" s="1"/>
  <c r="C715" i="3" s="1"/>
  <c r="I714" i="3"/>
  <c r="J715" i="3" l="1"/>
  <c r="D715" i="3"/>
  <c r="E715" i="3" s="1"/>
  <c r="F716" i="3" l="1"/>
  <c r="G716" i="3" s="1"/>
  <c r="C716" i="3" s="1"/>
  <c r="I715" i="3"/>
  <c r="H715" i="3"/>
  <c r="J716" i="3" l="1"/>
  <c r="D716" i="3"/>
  <c r="E716" i="3" s="1"/>
  <c r="F717" i="3" l="1"/>
  <c r="G717" i="3" s="1"/>
  <c r="C717" i="3" s="1"/>
  <c r="I716" i="3"/>
  <c r="H716" i="3"/>
  <c r="J717" i="3" l="1"/>
  <c r="D717" i="3"/>
  <c r="E717" i="3" s="1"/>
  <c r="H717" i="3" s="1"/>
  <c r="F718" i="3" l="1"/>
  <c r="G718" i="3" s="1"/>
  <c r="C718" i="3" s="1"/>
  <c r="I717" i="3"/>
  <c r="J718" i="3" l="1"/>
  <c r="D718" i="3"/>
  <c r="E718" i="3" s="1"/>
  <c r="F719" i="3" l="1"/>
  <c r="G719" i="3" s="1"/>
  <c r="C719" i="3" s="1"/>
  <c r="I718" i="3"/>
  <c r="H718" i="3"/>
  <c r="J719" i="3" l="1"/>
  <c r="D719" i="3"/>
  <c r="E719" i="3" s="1"/>
  <c r="F720" i="3" l="1"/>
  <c r="G720" i="3" s="1"/>
  <c r="C720" i="3" s="1"/>
  <c r="I719" i="3"/>
  <c r="H719" i="3"/>
  <c r="D720" i="3" l="1"/>
  <c r="E720" i="3" s="1"/>
  <c r="H720" i="3" s="1"/>
  <c r="J720" i="3"/>
  <c r="F721" i="3" l="1"/>
  <c r="G721" i="3" s="1"/>
  <c r="C721" i="3" s="1"/>
  <c r="I720" i="3"/>
  <c r="D721" i="3" l="1"/>
  <c r="E721" i="3" s="1"/>
  <c r="H721" i="3" s="1"/>
  <c r="J721" i="3"/>
  <c r="F722" i="3" l="1"/>
  <c r="G722" i="3" s="1"/>
  <c r="C722" i="3" s="1"/>
  <c r="I721" i="3"/>
  <c r="J722" i="3" l="1"/>
  <c r="D722" i="3"/>
  <c r="E722" i="3" s="1"/>
  <c r="F723" i="3" l="1"/>
  <c r="G723" i="3" s="1"/>
  <c r="C723" i="3" s="1"/>
  <c r="I722" i="3"/>
  <c r="H722" i="3"/>
  <c r="D723" i="3" l="1"/>
  <c r="E723" i="3" s="1"/>
  <c r="H723" i="3" s="1"/>
  <c r="J723" i="3"/>
  <c r="F724" i="3" l="1"/>
  <c r="G724" i="3" s="1"/>
  <c r="C724" i="3" s="1"/>
  <c r="I723" i="3"/>
  <c r="D724" i="3" l="1"/>
  <c r="E724" i="3" s="1"/>
  <c r="H724" i="3" s="1"/>
  <c r="J724" i="3"/>
  <c r="F725" i="3" l="1"/>
  <c r="G725" i="3" s="1"/>
  <c r="C725" i="3" s="1"/>
  <c r="I724" i="3"/>
  <c r="J725" i="3" l="1"/>
  <c r="D725" i="3"/>
  <c r="E725" i="3" s="1"/>
  <c r="F726" i="3" l="1"/>
  <c r="G726" i="3" s="1"/>
  <c r="C726" i="3" s="1"/>
  <c r="I725" i="3"/>
  <c r="H725" i="3"/>
  <c r="D726" i="3" l="1"/>
  <c r="E726" i="3" s="1"/>
  <c r="H726" i="3" s="1"/>
  <c r="J726" i="3"/>
  <c r="F727" i="3" l="1"/>
  <c r="G727" i="3" s="1"/>
  <c r="C727" i="3" s="1"/>
  <c r="I726" i="3"/>
  <c r="J727" i="3" l="1"/>
  <c r="D727" i="3"/>
  <c r="E727" i="3" s="1"/>
  <c r="F728" i="3" l="1"/>
  <c r="G728" i="3" s="1"/>
  <c r="C728" i="3" s="1"/>
  <c r="I727" i="3"/>
  <c r="H727" i="3"/>
  <c r="J728" i="3" l="1"/>
  <c r="D728" i="3"/>
  <c r="E728" i="3" s="1"/>
  <c r="F729" i="3" l="1"/>
  <c r="G729" i="3" s="1"/>
  <c r="C729" i="3" s="1"/>
  <c r="I728" i="3"/>
  <c r="H728" i="3"/>
  <c r="J729" i="3" l="1"/>
  <c r="D729" i="3"/>
  <c r="E729" i="3" s="1"/>
  <c r="F730" i="3" l="1"/>
  <c r="G730" i="3" s="1"/>
  <c r="C730" i="3" s="1"/>
  <c r="I729" i="3"/>
  <c r="H729" i="3"/>
  <c r="J730" i="3" l="1"/>
  <c r="D730" i="3"/>
  <c r="E730" i="3" s="1"/>
  <c r="F731" i="3" l="1"/>
  <c r="G731" i="3" s="1"/>
  <c r="C731" i="3" s="1"/>
  <c r="I730" i="3"/>
  <c r="H730" i="3"/>
  <c r="J731" i="3" l="1"/>
  <c r="D731" i="3"/>
  <c r="E731" i="3" s="1"/>
  <c r="F732" i="3" l="1"/>
  <c r="G732" i="3" s="1"/>
  <c r="C732" i="3" s="1"/>
  <c r="I731" i="3"/>
  <c r="H731" i="3"/>
  <c r="D732" i="3" l="1"/>
  <c r="E732" i="3" s="1"/>
  <c r="H732" i="3" s="1"/>
  <c r="J732" i="3"/>
  <c r="F733" i="3" l="1"/>
  <c r="G733" i="3" s="1"/>
  <c r="C733" i="3" s="1"/>
  <c r="I732" i="3"/>
  <c r="J733" i="3" l="1"/>
  <c r="D733" i="3"/>
  <c r="E733" i="3" s="1"/>
  <c r="H733" i="3" s="1"/>
  <c r="F734" i="3" l="1"/>
  <c r="G734" i="3" s="1"/>
  <c r="C734" i="3" s="1"/>
  <c r="I733" i="3"/>
  <c r="J734" i="3" l="1"/>
  <c r="D734" i="3"/>
  <c r="E734" i="3" s="1"/>
  <c r="H734" i="3" s="1"/>
  <c r="F735" i="3" l="1"/>
  <c r="G735" i="3" s="1"/>
  <c r="C735" i="3" s="1"/>
  <c r="I734" i="3"/>
  <c r="D735" i="3" l="1"/>
  <c r="E735" i="3" s="1"/>
  <c r="H735" i="3" s="1"/>
  <c r="J735" i="3"/>
  <c r="F736" i="3" l="1"/>
  <c r="G736" i="3" s="1"/>
  <c r="C736" i="3" s="1"/>
  <c r="I735" i="3"/>
  <c r="D736" i="3" l="1"/>
  <c r="E736" i="3" s="1"/>
  <c r="H736" i="3" s="1"/>
  <c r="J736" i="3"/>
  <c r="F737" i="3" l="1"/>
  <c r="G737" i="3" s="1"/>
  <c r="C737" i="3" s="1"/>
  <c r="I736" i="3"/>
  <c r="D737" i="3" l="1"/>
  <c r="E737" i="3" s="1"/>
  <c r="H737" i="3" s="1"/>
  <c r="J737" i="3"/>
  <c r="F738" i="3" l="1"/>
  <c r="G738" i="3" s="1"/>
  <c r="C738" i="3" s="1"/>
  <c r="I737" i="3"/>
  <c r="D738" i="3" l="1"/>
  <c r="E738" i="3" s="1"/>
  <c r="H738" i="3" s="1"/>
  <c r="J738" i="3"/>
  <c r="F739" i="3" l="1"/>
  <c r="G739" i="3" s="1"/>
  <c r="C739" i="3" s="1"/>
  <c r="I738" i="3"/>
  <c r="D739" i="3" l="1"/>
  <c r="E739" i="3" s="1"/>
  <c r="H739" i="3" s="1"/>
  <c r="J739" i="3"/>
  <c r="F740" i="3" l="1"/>
  <c r="G740" i="3" s="1"/>
  <c r="C740" i="3" s="1"/>
  <c r="I739" i="3"/>
  <c r="D740" i="3" l="1"/>
  <c r="E740" i="3" s="1"/>
  <c r="H740" i="3" s="1"/>
  <c r="J740" i="3"/>
  <c r="F741" i="3" l="1"/>
  <c r="G741" i="3" s="1"/>
  <c r="C741" i="3" s="1"/>
  <c r="I740" i="3"/>
  <c r="D741" i="3" l="1"/>
  <c r="E741" i="3" s="1"/>
  <c r="H741" i="3" s="1"/>
  <c r="J741" i="3"/>
  <c r="F742" i="3" l="1"/>
  <c r="G742" i="3" s="1"/>
  <c r="C742" i="3" s="1"/>
  <c r="I741" i="3"/>
  <c r="D742" i="3" l="1"/>
  <c r="E742" i="3" s="1"/>
  <c r="H742" i="3" s="1"/>
  <c r="J742" i="3"/>
  <c r="F743" i="3" l="1"/>
  <c r="G743" i="3" s="1"/>
  <c r="C743" i="3" s="1"/>
  <c r="I742" i="3"/>
  <c r="D743" i="3" l="1"/>
  <c r="E743" i="3" s="1"/>
  <c r="H743" i="3" s="1"/>
  <c r="J743" i="3"/>
  <c r="F744" i="3" l="1"/>
  <c r="G744" i="3" s="1"/>
  <c r="C744" i="3" s="1"/>
  <c r="I743" i="3"/>
  <c r="D744" i="3" l="1"/>
  <c r="E744" i="3" s="1"/>
  <c r="H744" i="3" s="1"/>
  <c r="J744" i="3"/>
  <c r="F745" i="3" l="1"/>
  <c r="G745" i="3" s="1"/>
  <c r="C745" i="3" s="1"/>
  <c r="I744" i="3"/>
  <c r="D745" i="3" l="1"/>
  <c r="E745" i="3" s="1"/>
  <c r="H745" i="3" s="1"/>
  <c r="J745" i="3"/>
  <c r="F746" i="3" l="1"/>
  <c r="G746" i="3" s="1"/>
  <c r="C746" i="3" s="1"/>
  <c r="I745" i="3"/>
  <c r="D746" i="3" l="1"/>
  <c r="E746" i="3" s="1"/>
  <c r="H746" i="3" s="1"/>
  <c r="J746" i="3"/>
  <c r="F747" i="3" l="1"/>
  <c r="G747" i="3" s="1"/>
  <c r="C747" i="3" s="1"/>
  <c r="I746" i="3"/>
  <c r="D747" i="3" l="1"/>
  <c r="E747" i="3" s="1"/>
  <c r="H747" i="3" s="1"/>
  <c r="J747" i="3"/>
  <c r="F748" i="3" l="1"/>
  <c r="G748" i="3" s="1"/>
  <c r="C748" i="3" s="1"/>
  <c r="I747" i="3"/>
  <c r="D748" i="3" l="1"/>
  <c r="E748" i="3" s="1"/>
  <c r="H748" i="3" s="1"/>
  <c r="J748" i="3"/>
  <c r="F749" i="3" l="1"/>
  <c r="G749" i="3" s="1"/>
  <c r="C749" i="3" s="1"/>
  <c r="I748" i="3"/>
  <c r="D749" i="3" l="1"/>
  <c r="E749" i="3" s="1"/>
  <c r="H749" i="3" s="1"/>
  <c r="J749" i="3"/>
  <c r="F750" i="3" l="1"/>
  <c r="G750" i="3" s="1"/>
  <c r="C750" i="3" s="1"/>
  <c r="I749" i="3"/>
  <c r="D750" i="3" l="1"/>
  <c r="E750" i="3" s="1"/>
  <c r="H750" i="3" s="1"/>
  <c r="J750" i="3"/>
  <c r="F751" i="3" l="1"/>
  <c r="G751" i="3" s="1"/>
  <c r="C751" i="3" s="1"/>
  <c r="I750" i="3"/>
  <c r="D751" i="3" l="1"/>
  <c r="E751" i="3" s="1"/>
  <c r="H751" i="3" s="1"/>
  <c r="J751" i="3"/>
  <c r="F752" i="3" l="1"/>
  <c r="G752" i="3" s="1"/>
  <c r="C752" i="3" s="1"/>
  <c r="I751" i="3"/>
  <c r="D752" i="3" l="1"/>
  <c r="E752" i="3" s="1"/>
  <c r="H752" i="3" s="1"/>
  <c r="J752" i="3"/>
  <c r="F753" i="3" l="1"/>
  <c r="G753" i="3" s="1"/>
  <c r="C753" i="3" s="1"/>
  <c r="I752" i="3"/>
  <c r="D753" i="3" l="1"/>
  <c r="E753" i="3" s="1"/>
  <c r="H753" i="3" s="1"/>
  <c r="J753" i="3"/>
  <c r="F754" i="3" l="1"/>
  <c r="G754" i="3" s="1"/>
  <c r="C754" i="3" s="1"/>
  <c r="I753" i="3"/>
  <c r="D754" i="3" l="1"/>
  <c r="E754" i="3" s="1"/>
  <c r="H754" i="3" s="1"/>
  <c r="J754" i="3"/>
  <c r="F755" i="3" l="1"/>
  <c r="G755" i="3" s="1"/>
  <c r="C755" i="3" s="1"/>
  <c r="I754" i="3"/>
  <c r="D755" i="3" l="1"/>
  <c r="E755" i="3" s="1"/>
  <c r="H755" i="3" s="1"/>
  <c r="J755" i="3"/>
  <c r="F756" i="3" l="1"/>
  <c r="G756" i="3" s="1"/>
  <c r="C756" i="3" s="1"/>
  <c r="I755" i="3"/>
  <c r="D756" i="3" l="1"/>
  <c r="E756" i="3" s="1"/>
  <c r="H756" i="3" s="1"/>
  <c r="J756" i="3"/>
  <c r="F757" i="3" l="1"/>
  <c r="G757" i="3" s="1"/>
  <c r="C757" i="3" s="1"/>
  <c r="I756" i="3"/>
  <c r="D757" i="3" l="1"/>
  <c r="E757" i="3" s="1"/>
  <c r="H757" i="3" s="1"/>
  <c r="J757" i="3"/>
  <c r="F758" i="3" l="1"/>
  <c r="G758" i="3" s="1"/>
  <c r="C758" i="3" s="1"/>
  <c r="I757" i="3"/>
  <c r="D758" i="3" l="1"/>
  <c r="E758" i="3" s="1"/>
  <c r="H758" i="3" s="1"/>
  <c r="J758" i="3"/>
  <c r="F759" i="3" l="1"/>
  <c r="G759" i="3" s="1"/>
  <c r="C759" i="3" s="1"/>
  <c r="I758" i="3"/>
  <c r="D759" i="3" l="1"/>
  <c r="E759" i="3" s="1"/>
  <c r="H759" i="3" s="1"/>
  <c r="J759" i="3"/>
  <c r="F760" i="3" l="1"/>
  <c r="G760" i="3" s="1"/>
  <c r="C760" i="3" s="1"/>
  <c r="I759" i="3"/>
  <c r="D760" i="3" l="1"/>
  <c r="E760" i="3" s="1"/>
  <c r="H760" i="3" s="1"/>
  <c r="J760" i="3"/>
  <c r="F761" i="3" l="1"/>
  <c r="G761" i="3" s="1"/>
  <c r="C761" i="3" s="1"/>
  <c r="I760" i="3"/>
  <c r="D761" i="3" l="1"/>
  <c r="E761" i="3" s="1"/>
  <c r="H761" i="3" s="1"/>
  <c r="J761" i="3"/>
  <c r="F762" i="3" l="1"/>
  <c r="G762" i="3" s="1"/>
  <c r="C762" i="3" s="1"/>
  <c r="I761" i="3"/>
  <c r="D762" i="3" l="1"/>
  <c r="E762" i="3" s="1"/>
  <c r="H762" i="3" s="1"/>
  <c r="J762" i="3"/>
  <c r="F763" i="3" l="1"/>
  <c r="G763" i="3" s="1"/>
  <c r="C763" i="3" s="1"/>
  <c r="I762" i="3"/>
  <c r="D763" i="3" l="1"/>
  <c r="E763" i="3" s="1"/>
  <c r="H763" i="3" s="1"/>
  <c r="J763" i="3"/>
  <c r="F764" i="3" l="1"/>
  <c r="G764" i="3" s="1"/>
  <c r="C764" i="3" s="1"/>
  <c r="I763" i="3"/>
  <c r="D764" i="3" l="1"/>
  <c r="E764" i="3" s="1"/>
  <c r="H764" i="3" s="1"/>
  <c r="J764" i="3"/>
  <c r="F765" i="3" l="1"/>
  <c r="G765" i="3" s="1"/>
  <c r="C765" i="3" s="1"/>
  <c r="I764" i="3"/>
  <c r="D765" i="3" l="1"/>
  <c r="E765" i="3" s="1"/>
  <c r="H765" i="3" s="1"/>
  <c r="J765" i="3"/>
  <c r="F766" i="3" l="1"/>
  <c r="G766" i="3" s="1"/>
  <c r="C766" i="3" s="1"/>
  <c r="I765" i="3"/>
  <c r="D766" i="3" l="1"/>
  <c r="E766" i="3" s="1"/>
  <c r="H766" i="3" s="1"/>
  <c r="J766" i="3"/>
  <c r="F767" i="3" l="1"/>
  <c r="G767" i="3" s="1"/>
  <c r="C767" i="3" s="1"/>
  <c r="I766" i="3"/>
  <c r="D767" i="3" l="1"/>
  <c r="E767" i="3" s="1"/>
  <c r="H767" i="3" s="1"/>
  <c r="J767" i="3"/>
  <c r="F768" i="3" l="1"/>
  <c r="G768" i="3" s="1"/>
  <c r="C768" i="3" s="1"/>
  <c r="I767" i="3"/>
  <c r="D768" i="3" l="1"/>
  <c r="E768" i="3" s="1"/>
  <c r="H768" i="3" s="1"/>
  <c r="J768" i="3"/>
  <c r="F769" i="3" l="1"/>
  <c r="G769" i="3" s="1"/>
  <c r="C769" i="3" s="1"/>
  <c r="I768" i="3"/>
  <c r="D769" i="3" l="1"/>
  <c r="E769" i="3" s="1"/>
  <c r="H769" i="3" s="1"/>
  <c r="J769" i="3"/>
  <c r="F770" i="3" l="1"/>
  <c r="G770" i="3" s="1"/>
  <c r="C770" i="3" s="1"/>
  <c r="I769" i="3"/>
  <c r="D770" i="3" l="1"/>
  <c r="E770" i="3" s="1"/>
  <c r="H770" i="3" s="1"/>
  <c r="J770" i="3"/>
  <c r="F771" i="3" l="1"/>
  <c r="G771" i="3" s="1"/>
  <c r="C771" i="3" s="1"/>
  <c r="I770" i="3"/>
  <c r="D771" i="3" l="1"/>
  <c r="E771" i="3" s="1"/>
  <c r="H771" i="3" s="1"/>
  <c r="J771" i="3"/>
  <c r="F772" i="3" l="1"/>
  <c r="G772" i="3" s="1"/>
  <c r="C772" i="3" s="1"/>
  <c r="I771" i="3"/>
  <c r="D772" i="3" l="1"/>
  <c r="E772" i="3" s="1"/>
  <c r="H772" i="3" s="1"/>
  <c r="J772" i="3"/>
  <c r="F773" i="3" l="1"/>
  <c r="G773" i="3" s="1"/>
  <c r="C773" i="3" s="1"/>
  <c r="I772" i="3"/>
  <c r="D773" i="3" l="1"/>
  <c r="E773" i="3" s="1"/>
  <c r="H773" i="3" s="1"/>
  <c r="J773" i="3"/>
  <c r="F774" i="3" l="1"/>
  <c r="G774" i="3" s="1"/>
  <c r="C774" i="3" s="1"/>
  <c r="I773" i="3"/>
  <c r="D774" i="3" l="1"/>
  <c r="E774" i="3" s="1"/>
  <c r="H774" i="3" s="1"/>
  <c r="J774" i="3"/>
  <c r="F775" i="3" l="1"/>
  <c r="G775" i="3" s="1"/>
  <c r="C775" i="3" s="1"/>
  <c r="I774" i="3"/>
  <c r="D775" i="3" l="1"/>
  <c r="E775" i="3" s="1"/>
  <c r="H775" i="3" s="1"/>
  <c r="J775" i="3"/>
  <c r="F776" i="3" l="1"/>
  <c r="G776" i="3" s="1"/>
  <c r="C776" i="3" s="1"/>
  <c r="I775" i="3"/>
  <c r="D776" i="3" l="1"/>
  <c r="E776" i="3" s="1"/>
  <c r="H776" i="3" s="1"/>
  <c r="J776" i="3"/>
  <c r="F777" i="3" l="1"/>
  <c r="G777" i="3" s="1"/>
  <c r="C777" i="3" s="1"/>
  <c r="I776" i="3"/>
  <c r="D777" i="3" l="1"/>
  <c r="E777" i="3" s="1"/>
  <c r="H777" i="3" s="1"/>
  <c r="J777" i="3"/>
  <c r="F778" i="3" l="1"/>
  <c r="G778" i="3" s="1"/>
  <c r="C778" i="3" s="1"/>
  <c r="I777" i="3"/>
  <c r="D778" i="3" l="1"/>
  <c r="E778" i="3" s="1"/>
  <c r="H778" i="3" s="1"/>
  <c r="J778" i="3"/>
  <c r="F779" i="3" l="1"/>
  <c r="G779" i="3" s="1"/>
  <c r="C779" i="3" s="1"/>
  <c r="I778" i="3"/>
  <c r="D779" i="3" l="1"/>
  <c r="E779" i="3" s="1"/>
  <c r="H779" i="3" s="1"/>
  <c r="J779" i="3"/>
  <c r="F780" i="3" l="1"/>
  <c r="G780" i="3" s="1"/>
  <c r="C780" i="3" s="1"/>
  <c r="I779" i="3"/>
  <c r="D780" i="3" l="1"/>
  <c r="E780" i="3" s="1"/>
  <c r="H780" i="3" s="1"/>
  <c r="J780" i="3"/>
  <c r="F781" i="3" l="1"/>
  <c r="G781" i="3" s="1"/>
  <c r="C781" i="3" s="1"/>
  <c r="I780" i="3"/>
  <c r="D781" i="3" l="1"/>
  <c r="E781" i="3" s="1"/>
  <c r="H781" i="3" s="1"/>
  <c r="J781" i="3"/>
  <c r="F782" i="3" l="1"/>
  <c r="G782" i="3" s="1"/>
  <c r="C782" i="3" s="1"/>
  <c r="I781" i="3"/>
  <c r="D782" i="3" l="1"/>
  <c r="E782" i="3" s="1"/>
  <c r="H782" i="3" s="1"/>
  <c r="J782" i="3"/>
  <c r="F783" i="3" l="1"/>
  <c r="G783" i="3" s="1"/>
  <c r="C783" i="3" s="1"/>
  <c r="I782" i="3"/>
  <c r="D783" i="3" l="1"/>
  <c r="E783" i="3" s="1"/>
  <c r="H783" i="3" s="1"/>
  <c r="J783" i="3"/>
  <c r="F784" i="3" l="1"/>
  <c r="G784" i="3" s="1"/>
  <c r="C784" i="3" s="1"/>
  <c r="I783" i="3"/>
  <c r="D784" i="3" l="1"/>
  <c r="E784" i="3" s="1"/>
  <c r="H784" i="3" s="1"/>
  <c r="J784" i="3"/>
  <c r="F785" i="3" l="1"/>
  <c r="G785" i="3" s="1"/>
  <c r="C785" i="3" s="1"/>
  <c r="I784" i="3"/>
  <c r="D785" i="3" l="1"/>
  <c r="E785" i="3" s="1"/>
  <c r="H785" i="3" s="1"/>
  <c r="J785" i="3"/>
  <c r="F786" i="3" l="1"/>
  <c r="G786" i="3" s="1"/>
  <c r="C786" i="3" s="1"/>
  <c r="I785" i="3"/>
  <c r="D786" i="3" l="1"/>
  <c r="E786" i="3" s="1"/>
  <c r="H786" i="3" s="1"/>
  <c r="J786" i="3"/>
  <c r="F787" i="3" l="1"/>
  <c r="G787" i="3" s="1"/>
  <c r="C787" i="3" s="1"/>
  <c r="I786" i="3"/>
  <c r="D787" i="3" l="1"/>
  <c r="E787" i="3" s="1"/>
  <c r="H787" i="3" s="1"/>
  <c r="J787" i="3"/>
  <c r="F788" i="3" l="1"/>
  <c r="G788" i="3" s="1"/>
  <c r="C788" i="3" s="1"/>
  <c r="I787" i="3"/>
  <c r="D788" i="3" l="1"/>
  <c r="E788" i="3" s="1"/>
  <c r="H788" i="3" s="1"/>
  <c r="J788" i="3"/>
  <c r="F789" i="3" l="1"/>
  <c r="G789" i="3" s="1"/>
  <c r="C789" i="3" s="1"/>
  <c r="I788" i="3"/>
  <c r="D789" i="3" l="1"/>
  <c r="E789" i="3" s="1"/>
  <c r="H789" i="3" s="1"/>
  <c r="J789" i="3"/>
  <c r="F790" i="3" l="1"/>
  <c r="G790" i="3" s="1"/>
  <c r="C790" i="3" s="1"/>
  <c r="I789" i="3"/>
  <c r="D790" i="3" l="1"/>
  <c r="E790" i="3" s="1"/>
  <c r="H790" i="3" s="1"/>
  <c r="J790" i="3"/>
  <c r="F791" i="3" l="1"/>
  <c r="G791" i="3" s="1"/>
  <c r="C791" i="3" s="1"/>
  <c r="I790" i="3"/>
  <c r="D791" i="3" l="1"/>
  <c r="E791" i="3" s="1"/>
  <c r="H791" i="3" s="1"/>
  <c r="J791" i="3"/>
  <c r="F792" i="3" l="1"/>
  <c r="G792" i="3" s="1"/>
  <c r="C792" i="3" s="1"/>
  <c r="I791" i="3"/>
  <c r="D792" i="3" l="1"/>
  <c r="E792" i="3" s="1"/>
  <c r="H792" i="3" s="1"/>
  <c r="J792" i="3"/>
  <c r="F793" i="3" l="1"/>
  <c r="G793" i="3" s="1"/>
  <c r="C793" i="3" s="1"/>
  <c r="I792" i="3"/>
  <c r="D793" i="3" l="1"/>
  <c r="E793" i="3" s="1"/>
  <c r="H793" i="3" s="1"/>
  <c r="J793" i="3"/>
  <c r="F794" i="3" l="1"/>
  <c r="G794" i="3" s="1"/>
  <c r="C794" i="3" s="1"/>
  <c r="I793" i="3"/>
  <c r="D794" i="3" l="1"/>
  <c r="E794" i="3" s="1"/>
  <c r="H794" i="3" s="1"/>
  <c r="J794" i="3"/>
  <c r="F795" i="3" l="1"/>
  <c r="G795" i="3" s="1"/>
  <c r="C795" i="3" s="1"/>
  <c r="I794" i="3"/>
  <c r="D795" i="3" l="1"/>
  <c r="E795" i="3" s="1"/>
  <c r="H795" i="3" s="1"/>
  <c r="J795" i="3"/>
  <c r="F796" i="3" l="1"/>
  <c r="G796" i="3" s="1"/>
  <c r="C796" i="3" s="1"/>
  <c r="I795" i="3"/>
  <c r="D796" i="3" l="1"/>
  <c r="E796" i="3" s="1"/>
  <c r="H796" i="3" s="1"/>
  <c r="J796" i="3"/>
  <c r="F797" i="3" l="1"/>
  <c r="G797" i="3" s="1"/>
  <c r="C797" i="3" s="1"/>
  <c r="I796" i="3"/>
  <c r="D797" i="3" l="1"/>
  <c r="E797" i="3" s="1"/>
  <c r="H797" i="3" s="1"/>
  <c r="J797" i="3"/>
  <c r="F798" i="3" l="1"/>
  <c r="G798" i="3" s="1"/>
  <c r="C798" i="3" s="1"/>
  <c r="I797" i="3"/>
  <c r="J798" i="3" l="1"/>
  <c r="D798" i="3"/>
  <c r="E798" i="3" s="1"/>
  <c r="F799" i="3" l="1"/>
  <c r="G799" i="3" s="1"/>
  <c r="C799" i="3" s="1"/>
  <c r="I798" i="3"/>
  <c r="H798" i="3"/>
  <c r="D799" i="3" l="1"/>
  <c r="E799" i="3" s="1"/>
  <c r="H799" i="3" s="1"/>
  <c r="J799" i="3"/>
  <c r="F800" i="3" l="1"/>
  <c r="G800" i="3" s="1"/>
  <c r="C800" i="3" s="1"/>
  <c r="I799" i="3"/>
  <c r="D800" i="3" l="1"/>
  <c r="E800" i="3" s="1"/>
  <c r="H800" i="3" s="1"/>
  <c r="J800" i="3"/>
  <c r="F801" i="3" l="1"/>
  <c r="G801" i="3" s="1"/>
  <c r="C801" i="3" s="1"/>
  <c r="I800" i="3"/>
  <c r="D801" i="3" l="1"/>
  <c r="E801" i="3" s="1"/>
  <c r="H801" i="3" s="1"/>
  <c r="J801" i="3"/>
  <c r="F802" i="3" l="1"/>
  <c r="G802" i="3" s="1"/>
  <c r="C802" i="3" s="1"/>
  <c r="I801" i="3"/>
  <c r="D802" i="3" l="1"/>
  <c r="E802" i="3" s="1"/>
  <c r="H802" i="3" s="1"/>
  <c r="J802" i="3"/>
  <c r="F803" i="3" l="1"/>
  <c r="G803" i="3" s="1"/>
  <c r="C803" i="3" s="1"/>
  <c r="I802" i="3"/>
  <c r="D803" i="3" l="1"/>
  <c r="E803" i="3" s="1"/>
  <c r="H803" i="3" s="1"/>
  <c r="J803" i="3"/>
  <c r="F804" i="3" l="1"/>
  <c r="G804" i="3" s="1"/>
  <c r="C804" i="3" s="1"/>
  <c r="I803" i="3"/>
  <c r="D804" i="3" l="1"/>
  <c r="E804" i="3" s="1"/>
  <c r="H804" i="3" s="1"/>
  <c r="J804" i="3"/>
  <c r="F805" i="3" l="1"/>
  <c r="G805" i="3" s="1"/>
  <c r="C805" i="3" s="1"/>
  <c r="I804" i="3"/>
  <c r="D805" i="3" l="1"/>
  <c r="E805" i="3" s="1"/>
  <c r="H805" i="3" s="1"/>
  <c r="J805" i="3"/>
  <c r="F806" i="3" l="1"/>
  <c r="G806" i="3" s="1"/>
  <c r="C806" i="3" s="1"/>
  <c r="I805" i="3"/>
  <c r="D806" i="3" l="1"/>
  <c r="E806" i="3" s="1"/>
  <c r="H806" i="3" s="1"/>
  <c r="J806" i="3"/>
  <c r="F807" i="3" l="1"/>
  <c r="G807" i="3" s="1"/>
  <c r="C807" i="3" s="1"/>
  <c r="I806" i="3"/>
  <c r="D807" i="3" l="1"/>
  <c r="E807" i="3" s="1"/>
  <c r="H807" i="3" s="1"/>
  <c r="J807" i="3"/>
  <c r="F808" i="3" l="1"/>
  <c r="G808" i="3" s="1"/>
  <c r="C808" i="3" s="1"/>
  <c r="I807" i="3"/>
  <c r="D808" i="3" l="1"/>
  <c r="E808" i="3" s="1"/>
  <c r="H808" i="3" s="1"/>
  <c r="J808" i="3"/>
  <c r="F809" i="3" l="1"/>
  <c r="G809" i="3" s="1"/>
  <c r="C809" i="3" s="1"/>
  <c r="I808" i="3"/>
  <c r="D809" i="3" l="1"/>
  <c r="E809" i="3" s="1"/>
  <c r="H809" i="3" s="1"/>
  <c r="J809" i="3"/>
  <c r="F810" i="3" l="1"/>
  <c r="G810" i="3" s="1"/>
  <c r="C810" i="3" s="1"/>
  <c r="I809" i="3"/>
  <c r="D810" i="3" l="1"/>
  <c r="E810" i="3" s="1"/>
  <c r="H810" i="3" s="1"/>
  <c r="J810" i="3"/>
  <c r="F811" i="3" l="1"/>
  <c r="G811" i="3" s="1"/>
  <c r="C811" i="3" s="1"/>
  <c r="I810" i="3"/>
  <c r="D811" i="3" l="1"/>
  <c r="E811" i="3" s="1"/>
  <c r="H811" i="3" s="1"/>
  <c r="J811" i="3"/>
  <c r="F812" i="3" l="1"/>
  <c r="G812" i="3" s="1"/>
  <c r="C812" i="3" s="1"/>
  <c r="I811" i="3"/>
  <c r="D812" i="3" l="1"/>
  <c r="E812" i="3" s="1"/>
  <c r="H812" i="3" s="1"/>
  <c r="J812" i="3"/>
  <c r="F813" i="3" l="1"/>
  <c r="G813" i="3" s="1"/>
  <c r="C813" i="3" s="1"/>
  <c r="I812" i="3"/>
  <c r="D813" i="3" l="1"/>
  <c r="E813" i="3" s="1"/>
  <c r="H813" i="3" s="1"/>
  <c r="J813" i="3"/>
  <c r="F814" i="3" l="1"/>
  <c r="G814" i="3" s="1"/>
  <c r="C814" i="3" s="1"/>
  <c r="I813" i="3"/>
  <c r="D814" i="3" l="1"/>
  <c r="E814" i="3" s="1"/>
  <c r="H814" i="3" s="1"/>
  <c r="J814" i="3"/>
  <c r="F815" i="3" l="1"/>
  <c r="G815" i="3" s="1"/>
  <c r="C815" i="3" s="1"/>
  <c r="I814" i="3"/>
  <c r="D815" i="3" l="1"/>
  <c r="E815" i="3" s="1"/>
  <c r="H815" i="3" s="1"/>
  <c r="J815" i="3"/>
  <c r="F816" i="3" l="1"/>
  <c r="G816" i="3" s="1"/>
  <c r="C816" i="3" s="1"/>
  <c r="I815" i="3"/>
  <c r="D816" i="3" l="1"/>
  <c r="E816" i="3" s="1"/>
  <c r="H816" i="3" s="1"/>
  <c r="J816" i="3"/>
  <c r="F817" i="3" l="1"/>
  <c r="G817" i="3" s="1"/>
  <c r="C817" i="3" s="1"/>
  <c r="I816" i="3"/>
  <c r="D817" i="3" l="1"/>
  <c r="E817" i="3" s="1"/>
  <c r="H817" i="3" s="1"/>
  <c r="J817" i="3"/>
  <c r="F818" i="3" l="1"/>
  <c r="G818" i="3" s="1"/>
  <c r="C818" i="3" s="1"/>
  <c r="I817" i="3"/>
  <c r="D818" i="3" l="1"/>
  <c r="E818" i="3" s="1"/>
  <c r="H818" i="3" s="1"/>
  <c r="J818" i="3"/>
  <c r="F819" i="3" l="1"/>
  <c r="G819" i="3" s="1"/>
  <c r="C819" i="3" s="1"/>
  <c r="I818" i="3"/>
  <c r="D819" i="3" l="1"/>
  <c r="E819" i="3" s="1"/>
  <c r="H819" i="3" s="1"/>
  <c r="J819" i="3"/>
  <c r="F820" i="3" l="1"/>
  <c r="G820" i="3" s="1"/>
  <c r="C820" i="3" s="1"/>
  <c r="I819" i="3"/>
  <c r="D820" i="3" l="1"/>
  <c r="E820" i="3" s="1"/>
  <c r="H820" i="3" s="1"/>
  <c r="J820" i="3"/>
  <c r="F821" i="3" l="1"/>
  <c r="G821" i="3" s="1"/>
  <c r="C821" i="3" s="1"/>
  <c r="I820" i="3"/>
  <c r="D821" i="3" l="1"/>
  <c r="E821" i="3" s="1"/>
  <c r="H821" i="3" s="1"/>
  <c r="J821" i="3"/>
  <c r="F822" i="3" l="1"/>
  <c r="G822" i="3" s="1"/>
  <c r="C822" i="3" s="1"/>
  <c r="I821" i="3"/>
  <c r="J822" i="3" l="1"/>
  <c r="D822" i="3"/>
  <c r="E822" i="3" s="1"/>
  <c r="F823" i="3" l="1"/>
  <c r="G823" i="3" s="1"/>
  <c r="C823" i="3" s="1"/>
  <c r="I822" i="3"/>
  <c r="H822" i="3"/>
  <c r="D823" i="3" l="1"/>
  <c r="E823" i="3" s="1"/>
  <c r="H823" i="3" s="1"/>
  <c r="J823" i="3"/>
  <c r="F824" i="3" l="1"/>
  <c r="G824" i="3" s="1"/>
  <c r="C824" i="3" s="1"/>
  <c r="I823" i="3"/>
  <c r="D824" i="3" l="1"/>
  <c r="E824" i="3" s="1"/>
  <c r="H824" i="3" s="1"/>
  <c r="J824" i="3"/>
  <c r="F825" i="3" l="1"/>
  <c r="G825" i="3" s="1"/>
  <c r="C825" i="3" s="1"/>
  <c r="I824" i="3"/>
  <c r="D825" i="3" l="1"/>
  <c r="E825" i="3" s="1"/>
  <c r="H825" i="3" s="1"/>
  <c r="J825" i="3"/>
  <c r="F826" i="3" l="1"/>
  <c r="G826" i="3" s="1"/>
  <c r="C826" i="3" s="1"/>
  <c r="I825" i="3"/>
  <c r="D826" i="3" l="1"/>
  <c r="E826" i="3" s="1"/>
  <c r="H826" i="3" s="1"/>
  <c r="J826" i="3"/>
  <c r="F827" i="3" l="1"/>
  <c r="G827" i="3" s="1"/>
  <c r="C827" i="3" s="1"/>
  <c r="I826" i="3"/>
  <c r="D827" i="3" l="1"/>
  <c r="E827" i="3" s="1"/>
  <c r="H827" i="3" s="1"/>
  <c r="J827" i="3"/>
  <c r="F828" i="3" l="1"/>
  <c r="G828" i="3" s="1"/>
  <c r="C828" i="3" s="1"/>
  <c r="I827" i="3"/>
  <c r="D828" i="3" l="1"/>
  <c r="E828" i="3" s="1"/>
  <c r="H828" i="3" s="1"/>
  <c r="J828" i="3"/>
  <c r="F829" i="3" l="1"/>
  <c r="G829" i="3" s="1"/>
  <c r="C829" i="3" s="1"/>
  <c r="I828" i="3"/>
  <c r="D829" i="3" l="1"/>
  <c r="E829" i="3" s="1"/>
  <c r="H829" i="3" s="1"/>
  <c r="J829" i="3"/>
  <c r="F830" i="3" l="1"/>
  <c r="G830" i="3" s="1"/>
  <c r="C830" i="3" s="1"/>
  <c r="I829" i="3"/>
  <c r="D830" i="3" l="1"/>
  <c r="E830" i="3" s="1"/>
  <c r="H830" i="3" s="1"/>
  <c r="J830" i="3"/>
  <c r="F831" i="3" l="1"/>
  <c r="G831" i="3" s="1"/>
  <c r="C831" i="3" s="1"/>
  <c r="I830" i="3"/>
  <c r="D831" i="3" l="1"/>
  <c r="E831" i="3" s="1"/>
  <c r="H831" i="3" s="1"/>
  <c r="J831" i="3"/>
  <c r="F832" i="3" l="1"/>
  <c r="G832" i="3" s="1"/>
  <c r="C832" i="3" s="1"/>
  <c r="I831" i="3"/>
  <c r="D832" i="3" l="1"/>
  <c r="E832" i="3" s="1"/>
  <c r="H832" i="3" s="1"/>
  <c r="J832" i="3"/>
  <c r="F833" i="3" l="1"/>
  <c r="G833" i="3" s="1"/>
  <c r="C833" i="3" s="1"/>
  <c r="I832" i="3"/>
  <c r="D833" i="3" l="1"/>
  <c r="E833" i="3" s="1"/>
  <c r="H833" i="3" s="1"/>
  <c r="J833" i="3"/>
  <c r="F834" i="3" l="1"/>
  <c r="G834" i="3" s="1"/>
  <c r="C834" i="3" s="1"/>
  <c r="I833" i="3"/>
  <c r="D834" i="3" l="1"/>
  <c r="E834" i="3" s="1"/>
  <c r="H834" i="3" s="1"/>
  <c r="J834" i="3"/>
  <c r="F835" i="3" l="1"/>
  <c r="G835" i="3" s="1"/>
  <c r="C835" i="3" s="1"/>
  <c r="I834" i="3"/>
  <c r="D835" i="3" l="1"/>
  <c r="E835" i="3" s="1"/>
  <c r="H835" i="3" s="1"/>
  <c r="J835" i="3"/>
  <c r="F836" i="3" l="1"/>
  <c r="G836" i="3" s="1"/>
  <c r="C836" i="3" s="1"/>
  <c r="I835" i="3"/>
  <c r="D836" i="3" l="1"/>
  <c r="E836" i="3" s="1"/>
  <c r="H836" i="3" s="1"/>
  <c r="J836" i="3"/>
  <c r="F837" i="3" l="1"/>
  <c r="G837" i="3" s="1"/>
  <c r="C837" i="3" s="1"/>
  <c r="I836" i="3"/>
  <c r="D837" i="3" l="1"/>
  <c r="E837" i="3" s="1"/>
  <c r="H837" i="3" s="1"/>
  <c r="J837" i="3"/>
  <c r="F838" i="3" l="1"/>
  <c r="G838" i="3" s="1"/>
  <c r="C838" i="3" s="1"/>
  <c r="I837" i="3"/>
  <c r="D838" i="3" l="1"/>
  <c r="E838" i="3" s="1"/>
  <c r="H838" i="3" s="1"/>
  <c r="J838" i="3"/>
  <c r="F839" i="3" l="1"/>
  <c r="G839" i="3" s="1"/>
  <c r="C839" i="3" s="1"/>
  <c r="I838" i="3"/>
  <c r="D839" i="3" l="1"/>
  <c r="E839" i="3" s="1"/>
  <c r="H839" i="3" s="1"/>
  <c r="J839" i="3"/>
  <c r="F840" i="3" l="1"/>
  <c r="G840" i="3" s="1"/>
  <c r="C840" i="3" s="1"/>
  <c r="I839" i="3"/>
  <c r="D840" i="3" l="1"/>
  <c r="E840" i="3" s="1"/>
  <c r="H840" i="3" s="1"/>
  <c r="J840" i="3"/>
  <c r="F841" i="3" l="1"/>
  <c r="G841" i="3" s="1"/>
  <c r="C841" i="3" s="1"/>
  <c r="I840" i="3"/>
  <c r="D841" i="3" l="1"/>
  <c r="E841" i="3" s="1"/>
  <c r="H841" i="3" s="1"/>
  <c r="J841" i="3"/>
  <c r="F842" i="3" l="1"/>
  <c r="G842" i="3" s="1"/>
  <c r="C842" i="3" s="1"/>
  <c r="I841" i="3"/>
  <c r="D842" i="3" l="1"/>
  <c r="E842" i="3" s="1"/>
  <c r="H842" i="3" s="1"/>
  <c r="J842" i="3"/>
  <c r="F843" i="3" l="1"/>
  <c r="G843" i="3" s="1"/>
  <c r="C843" i="3" s="1"/>
  <c r="I842" i="3"/>
  <c r="D843" i="3" l="1"/>
  <c r="E843" i="3" s="1"/>
  <c r="H843" i="3" s="1"/>
  <c r="J843" i="3"/>
  <c r="F844" i="3" l="1"/>
  <c r="G844" i="3" s="1"/>
  <c r="C844" i="3" s="1"/>
  <c r="I843" i="3"/>
  <c r="D844" i="3" l="1"/>
  <c r="E844" i="3" s="1"/>
  <c r="H844" i="3" s="1"/>
  <c r="J844" i="3"/>
  <c r="F845" i="3" l="1"/>
  <c r="G845" i="3" s="1"/>
  <c r="C845" i="3" s="1"/>
  <c r="I844" i="3"/>
  <c r="D845" i="3" l="1"/>
  <c r="E845" i="3" s="1"/>
  <c r="H845" i="3" s="1"/>
  <c r="J845" i="3"/>
  <c r="F846" i="3" l="1"/>
  <c r="G846" i="3" s="1"/>
  <c r="C846" i="3" s="1"/>
  <c r="I845" i="3"/>
  <c r="D846" i="3" l="1"/>
  <c r="E846" i="3" s="1"/>
  <c r="H846" i="3" s="1"/>
  <c r="J846" i="3"/>
  <c r="F847" i="3" l="1"/>
  <c r="G847" i="3" s="1"/>
  <c r="C847" i="3" s="1"/>
  <c r="I846" i="3"/>
  <c r="D847" i="3" l="1"/>
  <c r="E847" i="3" s="1"/>
  <c r="H847" i="3" s="1"/>
  <c r="J847" i="3"/>
  <c r="F848" i="3" l="1"/>
  <c r="G848" i="3" s="1"/>
  <c r="C848" i="3" s="1"/>
  <c r="I847" i="3"/>
  <c r="D848" i="3" l="1"/>
  <c r="E848" i="3" s="1"/>
  <c r="H848" i="3" s="1"/>
  <c r="J848" i="3"/>
  <c r="F849" i="3" l="1"/>
  <c r="G849" i="3" s="1"/>
  <c r="C849" i="3" s="1"/>
  <c r="I848" i="3"/>
  <c r="D849" i="3" l="1"/>
  <c r="E849" i="3" s="1"/>
  <c r="H849" i="3" s="1"/>
  <c r="J849" i="3"/>
  <c r="F850" i="3" l="1"/>
  <c r="G850" i="3" s="1"/>
  <c r="C850" i="3" s="1"/>
  <c r="I849" i="3"/>
  <c r="D850" i="3" l="1"/>
  <c r="E850" i="3" s="1"/>
  <c r="H850" i="3" s="1"/>
  <c r="J850" i="3"/>
  <c r="F851" i="3" l="1"/>
  <c r="G851" i="3" s="1"/>
  <c r="C851" i="3" s="1"/>
  <c r="I850" i="3"/>
  <c r="D851" i="3" l="1"/>
  <c r="E851" i="3" s="1"/>
  <c r="H851" i="3" s="1"/>
  <c r="J851" i="3"/>
  <c r="F852" i="3" l="1"/>
  <c r="G852" i="3" s="1"/>
  <c r="C852" i="3" s="1"/>
  <c r="I851" i="3"/>
  <c r="D852" i="3" l="1"/>
  <c r="E852" i="3" s="1"/>
  <c r="H852" i="3" s="1"/>
  <c r="J852" i="3"/>
  <c r="F853" i="3" l="1"/>
  <c r="G853" i="3" s="1"/>
  <c r="C853" i="3" s="1"/>
  <c r="I852" i="3"/>
  <c r="D853" i="3" l="1"/>
  <c r="E853" i="3" s="1"/>
  <c r="H853" i="3" s="1"/>
  <c r="J853" i="3"/>
  <c r="F854" i="3" l="1"/>
  <c r="G854" i="3" s="1"/>
  <c r="C854" i="3" s="1"/>
  <c r="I853" i="3"/>
  <c r="D854" i="3" l="1"/>
  <c r="E854" i="3" s="1"/>
  <c r="H854" i="3" s="1"/>
  <c r="J854" i="3"/>
  <c r="F855" i="3" l="1"/>
  <c r="G855" i="3" s="1"/>
  <c r="C855" i="3" s="1"/>
  <c r="I854" i="3"/>
  <c r="D855" i="3" l="1"/>
  <c r="E855" i="3" s="1"/>
  <c r="H855" i="3" s="1"/>
  <c r="J855" i="3"/>
  <c r="F856" i="3" l="1"/>
  <c r="G856" i="3" s="1"/>
  <c r="C856" i="3" s="1"/>
  <c r="I855" i="3"/>
  <c r="D856" i="3" l="1"/>
  <c r="E856" i="3" s="1"/>
  <c r="H856" i="3" s="1"/>
  <c r="J856" i="3"/>
  <c r="F857" i="3" l="1"/>
  <c r="G857" i="3" s="1"/>
  <c r="C857" i="3" s="1"/>
  <c r="I856" i="3"/>
  <c r="D857" i="3" l="1"/>
  <c r="E857" i="3" s="1"/>
  <c r="H857" i="3" s="1"/>
  <c r="J857" i="3"/>
  <c r="F858" i="3" l="1"/>
  <c r="G858" i="3" s="1"/>
  <c r="C858" i="3" s="1"/>
  <c r="I857" i="3"/>
  <c r="D858" i="3" l="1"/>
  <c r="E858" i="3" s="1"/>
  <c r="H858" i="3" s="1"/>
  <c r="J858" i="3"/>
  <c r="F859" i="3" l="1"/>
  <c r="G859" i="3" s="1"/>
  <c r="C859" i="3" s="1"/>
  <c r="I858" i="3"/>
  <c r="D859" i="3" l="1"/>
  <c r="E859" i="3" s="1"/>
  <c r="H859" i="3" s="1"/>
  <c r="J859" i="3"/>
  <c r="F860" i="3" l="1"/>
  <c r="G860" i="3" s="1"/>
  <c r="C860" i="3" s="1"/>
  <c r="I859" i="3"/>
  <c r="D860" i="3" l="1"/>
  <c r="E860" i="3" s="1"/>
  <c r="H860" i="3" s="1"/>
  <c r="J860" i="3"/>
  <c r="F861" i="3" l="1"/>
  <c r="G861" i="3" s="1"/>
  <c r="C861" i="3" s="1"/>
  <c r="I860" i="3"/>
  <c r="D861" i="3" l="1"/>
  <c r="E861" i="3" s="1"/>
  <c r="H861" i="3" s="1"/>
  <c r="J861" i="3"/>
  <c r="F862" i="3" l="1"/>
  <c r="G862" i="3" s="1"/>
  <c r="C862" i="3" s="1"/>
  <c r="I861" i="3"/>
  <c r="D862" i="3" l="1"/>
  <c r="E862" i="3" s="1"/>
  <c r="H862" i="3" s="1"/>
  <c r="J862" i="3"/>
  <c r="F863" i="3" l="1"/>
  <c r="G863" i="3" s="1"/>
  <c r="C863" i="3" s="1"/>
  <c r="I862" i="3"/>
  <c r="D863" i="3" l="1"/>
  <c r="E863" i="3" s="1"/>
  <c r="H863" i="3" s="1"/>
  <c r="J863" i="3"/>
  <c r="F864" i="3" l="1"/>
  <c r="G864" i="3" s="1"/>
  <c r="C864" i="3" s="1"/>
  <c r="I863" i="3"/>
  <c r="D864" i="3" l="1"/>
  <c r="E864" i="3" s="1"/>
  <c r="H864" i="3" s="1"/>
  <c r="J864" i="3"/>
  <c r="F865" i="3" l="1"/>
  <c r="G865" i="3" s="1"/>
  <c r="C865" i="3" s="1"/>
  <c r="I864" i="3"/>
  <c r="D865" i="3" l="1"/>
  <c r="E865" i="3" s="1"/>
  <c r="H865" i="3" s="1"/>
  <c r="J865" i="3"/>
  <c r="F866" i="3" l="1"/>
  <c r="G866" i="3" s="1"/>
  <c r="C866" i="3" s="1"/>
  <c r="I865" i="3"/>
  <c r="D866" i="3" l="1"/>
  <c r="E866" i="3" s="1"/>
  <c r="H866" i="3" s="1"/>
  <c r="J866" i="3"/>
  <c r="F867" i="3" l="1"/>
  <c r="G867" i="3" s="1"/>
  <c r="C867" i="3" s="1"/>
  <c r="I866" i="3"/>
  <c r="D867" i="3" l="1"/>
  <c r="E867" i="3" s="1"/>
  <c r="H867" i="3" s="1"/>
  <c r="J867" i="3"/>
  <c r="F868" i="3" l="1"/>
  <c r="G868" i="3" s="1"/>
  <c r="C868" i="3" s="1"/>
  <c r="I867" i="3"/>
  <c r="D868" i="3" l="1"/>
  <c r="E868" i="3" s="1"/>
  <c r="H868" i="3" s="1"/>
  <c r="J868" i="3"/>
  <c r="F869" i="3" l="1"/>
  <c r="G869" i="3" s="1"/>
  <c r="C869" i="3" s="1"/>
  <c r="I868" i="3"/>
  <c r="D869" i="3" l="1"/>
  <c r="E869" i="3" s="1"/>
  <c r="H869" i="3" s="1"/>
  <c r="J869" i="3"/>
  <c r="F870" i="3" l="1"/>
  <c r="G870" i="3" s="1"/>
  <c r="C870" i="3" s="1"/>
  <c r="I869" i="3"/>
  <c r="D870" i="3" l="1"/>
  <c r="E870" i="3" s="1"/>
  <c r="H870" i="3" s="1"/>
  <c r="J870" i="3"/>
  <c r="F871" i="3" l="1"/>
  <c r="G871" i="3" s="1"/>
  <c r="C871" i="3" s="1"/>
  <c r="I870" i="3"/>
  <c r="D871" i="3" l="1"/>
  <c r="E871" i="3" s="1"/>
  <c r="H871" i="3" s="1"/>
  <c r="J871" i="3"/>
  <c r="F872" i="3" l="1"/>
  <c r="G872" i="3" s="1"/>
  <c r="C872" i="3" s="1"/>
  <c r="I871" i="3"/>
  <c r="D872" i="3" l="1"/>
  <c r="E872" i="3" s="1"/>
  <c r="H872" i="3" s="1"/>
  <c r="J872" i="3"/>
  <c r="F873" i="3" l="1"/>
  <c r="G873" i="3" s="1"/>
  <c r="C873" i="3" s="1"/>
  <c r="I872" i="3"/>
  <c r="D873" i="3" l="1"/>
  <c r="E873" i="3" s="1"/>
  <c r="H873" i="3" s="1"/>
  <c r="J873" i="3"/>
  <c r="F874" i="3" l="1"/>
  <c r="G874" i="3" s="1"/>
  <c r="C874" i="3" s="1"/>
  <c r="I873" i="3"/>
  <c r="D874" i="3" l="1"/>
  <c r="E874" i="3" s="1"/>
  <c r="H874" i="3" s="1"/>
  <c r="J874" i="3"/>
  <c r="F875" i="3" l="1"/>
  <c r="G875" i="3" s="1"/>
  <c r="C875" i="3" s="1"/>
  <c r="I874" i="3"/>
  <c r="D875" i="3" l="1"/>
  <c r="E875" i="3" s="1"/>
  <c r="H875" i="3" s="1"/>
  <c r="J875" i="3"/>
  <c r="F876" i="3" l="1"/>
  <c r="G876" i="3" s="1"/>
  <c r="C876" i="3" s="1"/>
  <c r="I875" i="3"/>
  <c r="D876" i="3" l="1"/>
  <c r="E876" i="3" s="1"/>
  <c r="H876" i="3" s="1"/>
  <c r="J876" i="3"/>
  <c r="F877" i="3" l="1"/>
  <c r="G877" i="3" s="1"/>
  <c r="C877" i="3" s="1"/>
  <c r="I876" i="3"/>
  <c r="D877" i="3" l="1"/>
  <c r="E877" i="3" s="1"/>
  <c r="H877" i="3" s="1"/>
  <c r="J877" i="3"/>
  <c r="F878" i="3" l="1"/>
  <c r="G878" i="3" s="1"/>
  <c r="C878" i="3" s="1"/>
  <c r="I877" i="3"/>
  <c r="D878" i="3" l="1"/>
  <c r="E878" i="3" s="1"/>
  <c r="H878" i="3" s="1"/>
  <c r="J878" i="3"/>
  <c r="F879" i="3" l="1"/>
  <c r="G879" i="3" s="1"/>
  <c r="C879" i="3" s="1"/>
  <c r="I878" i="3"/>
  <c r="D879" i="3" l="1"/>
  <c r="E879" i="3" s="1"/>
  <c r="H879" i="3" s="1"/>
  <c r="J879" i="3"/>
  <c r="F880" i="3" l="1"/>
  <c r="G880" i="3" s="1"/>
  <c r="C880" i="3" s="1"/>
  <c r="I879" i="3"/>
  <c r="D880" i="3" l="1"/>
  <c r="E880" i="3" s="1"/>
  <c r="H880" i="3" s="1"/>
  <c r="J880" i="3"/>
  <c r="F881" i="3" l="1"/>
  <c r="G881" i="3" s="1"/>
  <c r="C881" i="3" s="1"/>
  <c r="I880" i="3"/>
  <c r="D881" i="3" l="1"/>
  <c r="E881" i="3" s="1"/>
  <c r="H881" i="3" s="1"/>
  <c r="J881" i="3"/>
  <c r="F882" i="3" l="1"/>
  <c r="G882" i="3" s="1"/>
  <c r="C882" i="3" s="1"/>
  <c r="I881" i="3"/>
  <c r="D882" i="3" l="1"/>
  <c r="E882" i="3" s="1"/>
  <c r="H882" i="3" s="1"/>
  <c r="J882" i="3"/>
  <c r="F883" i="3" l="1"/>
  <c r="G883" i="3" s="1"/>
  <c r="C883" i="3" s="1"/>
  <c r="I882" i="3"/>
  <c r="D883" i="3" l="1"/>
  <c r="E883" i="3" s="1"/>
  <c r="H883" i="3" s="1"/>
  <c r="J883" i="3"/>
  <c r="F884" i="3" l="1"/>
  <c r="G884" i="3" s="1"/>
  <c r="C884" i="3" s="1"/>
  <c r="I883" i="3"/>
  <c r="D884" i="3" l="1"/>
  <c r="E884" i="3" s="1"/>
  <c r="H884" i="3" s="1"/>
  <c r="J884" i="3"/>
  <c r="F885" i="3" l="1"/>
  <c r="G885" i="3" s="1"/>
  <c r="C885" i="3" s="1"/>
  <c r="I884" i="3"/>
  <c r="D885" i="3" l="1"/>
  <c r="E885" i="3" s="1"/>
  <c r="H885" i="3" s="1"/>
  <c r="J885" i="3"/>
  <c r="F886" i="3" l="1"/>
  <c r="G886" i="3" s="1"/>
  <c r="C886" i="3" s="1"/>
  <c r="I885" i="3"/>
  <c r="D886" i="3" l="1"/>
  <c r="E886" i="3" s="1"/>
  <c r="H886" i="3" s="1"/>
  <c r="J886" i="3"/>
  <c r="F887" i="3" l="1"/>
  <c r="G887" i="3" s="1"/>
  <c r="C887" i="3" s="1"/>
  <c r="I886" i="3"/>
  <c r="D887" i="3" l="1"/>
  <c r="E887" i="3" s="1"/>
  <c r="H887" i="3" s="1"/>
  <c r="J887" i="3"/>
  <c r="F888" i="3" l="1"/>
  <c r="G888" i="3" s="1"/>
  <c r="C888" i="3" s="1"/>
  <c r="I887" i="3"/>
  <c r="D888" i="3" l="1"/>
  <c r="E888" i="3" s="1"/>
  <c r="H888" i="3" s="1"/>
  <c r="J888" i="3"/>
  <c r="F889" i="3" l="1"/>
  <c r="G889" i="3" s="1"/>
  <c r="C889" i="3" s="1"/>
  <c r="I888" i="3"/>
  <c r="D889" i="3" l="1"/>
  <c r="E889" i="3" s="1"/>
  <c r="H889" i="3" s="1"/>
  <c r="J889" i="3"/>
  <c r="F890" i="3" l="1"/>
  <c r="G890" i="3" s="1"/>
  <c r="C890" i="3" s="1"/>
  <c r="I889" i="3"/>
  <c r="D890" i="3" l="1"/>
  <c r="E890" i="3" s="1"/>
  <c r="H890" i="3" s="1"/>
  <c r="J890" i="3"/>
  <c r="F891" i="3" l="1"/>
  <c r="G891" i="3" s="1"/>
  <c r="C891" i="3" s="1"/>
  <c r="I890" i="3"/>
  <c r="D891" i="3" l="1"/>
  <c r="E891" i="3" s="1"/>
  <c r="H891" i="3" s="1"/>
  <c r="J891" i="3"/>
  <c r="F892" i="3" l="1"/>
  <c r="G892" i="3" s="1"/>
  <c r="C892" i="3" s="1"/>
  <c r="I891" i="3"/>
  <c r="D892" i="3" l="1"/>
  <c r="E892" i="3" s="1"/>
  <c r="H892" i="3" s="1"/>
  <c r="J892" i="3"/>
  <c r="F893" i="3" l="1"/>
  <c r="G893" i="3" s="1"/>
  <c r="C893" i="3" s="1"/>
  <c r="I892" i="3"/>
  <c r="J893" i="3" l="1"/>
  <c r="D893" i="3"/>
  <c r="E893" i="3" s="1"/>
  <c r="H893" i="3" s="1"/>
  <c r="F894" i="3" l="1"/>
  <c r="G894" i="3" s="1"/>
  <c r="C894" i="3" s="1"/>
  <c r="I893" i="3"/>
  <c r="J894" i="3" l="1"/>
  <c r="D894" i="3"/>
  <c r="E894" i="3" s="1"/>
  <c r="H894" i="3" s="1"/>
  <c r="F895" i="3" l="1"/>
  <c r="G895" i="3" s="1"/>
  <c r="C895" i="3" s="1"/>
  <c r="I894" i="3"/>
  <c r="J895" i="3" l="1"/>
  <c r="D895" i="3"/>
  <c r="E895" i="3" s="1"/>
  <c r="H895" i="3" s="1"/>
  <c r="F896" i="3" l="1"/>
  <c r="G896" i="3" s="1"/>
  <c r="C896" i="3" s="1"/>
  <c r="I895" i="3"/>
  <c r="D896" i="3" l="1"/>
  <c r="E896" i="3" s="1"/>
  <c r="H896" i="3" s="1"/>
  <c r="J896" i="3"/>
  <c r="F897" i="3" l="1"/>
  <c r="G897" i="3" s="1"/>
  <c r="C897" i="3" s="1"/>
  <c r="I896" i="3"/>
  <c r="D897" i="3" l="1"/>
  <c r="E897" i="3" s="1"/>
  <c r="H897" i="3" s="1"/>
  <c r="J897" i="3"/>
  <c r="F898" i="3" l="1"/>
  <c r="G898" i="3" s="1"/>
  <c r="C898" i="3" s="1"/>
  <c r="I897" i="3"/>
  <c r="D898" i="3" l="1"/>
  <c r="E898" i="3" s="1"/>
  <c r="H898" i="3" s="1"/>
  <c r="J898" i="3"/>
  <c r="F899" i="3" l="1"/>
  <c r="G899" i="3" s="1"/>
  <c r="C899" i="3" s="1"/>
  <c r="I898" i="3"/>
  <c r="J899" i="3" l="1"/>
  <c r="D899" i="3"/>
  <c r="E899" i="3" s="1"/>
  <c r="F900" i="3" l="1"/>
  <c r="G900" i="3" s="1"/>
  <c r="C900" i="3" s="1"/>
  <c r="I899" i="3"/>
  <c r="H899" i="3"/>
  <c r="D900" i="3" l="1"/>
  <c r="E900" i="3" s="1"/>
  <c r="H900" i="3" s="1"/>
  <c r="J900" i="3"/>
  <c r="F901" i="3" l="1"/>
  <c r="G901" i="3" s="1"/>
  <c r="C901" i="3" s="1"/>
  <c r="I900" i="3"/>
  <c r="D901" i="3" l="1"/>
  <c r="E901" i="3" s="1"/>
  <c r="H901" i="3" s="1"/>
  <c r="J901" i="3"/>
  <c r="F902" i="3" l="1"/>
  <c r="G902" i="3" s="1"/>
  <c r="C902" i="3" s="1"/>
  <c r="I901" i="3"/>
  <c r="D902" i="3" l="1"/>
  <c r="E902" i="3" s="1"/>
  <c r="H902" i="3" s="1"/>
  <c r="J902" i="3"/>
  <c r="F903" i="3" l="1"/>
  <c r="G903" i="3" s="1"/>
  <c r="C903" i="3" s="1"/>
  <c r="I902" i="3"/>
  <c r="D903" i="3" l="1"/>
  <c r="E903" i="3" s="1"/>
  <c r="H903" i="3" s="1"/>
  <c r="J903" i="3"/>
  <c r="F904" i="3" l="1"/>
  <c r="G904" i="3" s="1"/>
  <c r="C904" i="3" s="1"/>
  <c r="I903" i="3"/>
  <c r="D904" i="3" l="1"/>
  <c r="E904" i="3" s="1"/>
  <c r="H904" i="3" s="1"/>
  <c r="J904" i="3"/>
  <c r="F905" i="3" l="1"/>
  <c r="G905" i="3" s="1"/>
  <c r="C905" i="3" s="1"/>
  <c r="I904" i="3"/>
  <c r="D905" i="3" l="1"/>
  <c r="E905" i="3" s="1"/>
  <c r="H905" i="3" s="1"/>
  <c r="J905" i="3"/>
  <c r="F906" i="3" l="1"/>
  <c r="G906" i="3" s="1"/>
  <c r="C906" i="3" s="1"/>
  <c r="I905" i="3"/>
  <c r="D906" i="3" l="1"/>
  <c r="E906" i="3" s="1"/>
  <c r="H906" i="3" s="1"/>
  <c r="J906" i="3"/>
  <c r="F907" i="3" l="1"/>
  <c r="G907" i="3" s="1"/>
  <c r="C907" i="3" s="1"/>
  <c r="I906" i="3"/>
  <c r="D907" i="3" l="1"/>
  <c r="E907" i="3" s="1"/>
  <c r="H907" i="3" s="1"/>
  <c r="J907" i="3"/>
  <c r="F908" i="3" l="1"/>
  <c r="G908" i="3" s="1"/>
  <c r="C908" i="3" s="1"/>
  <c r="I907" i="3"/>
  <c r="D908" i="3" l="1"/>
  <c r="E908" i="3" s="1"/>
  <c r="H908" i="3" s="1"/>
  <c r="J908" i="3"/>
  <c r="F909" i="3" l="1"/>
  <c r="G909" i="3" s="1"/>
  <c r="C909" i="3" s="1"/>
  <c r="I908" i="3"/>
  <c r="D909" i="3" l="1"/>
  <c r="E909" i="3" s="1"/>
  <c r="H909" i="3" s="1"/>
  <c r="J909" i="3"/>
  <c r="F910" i="3" l="1"/>
  <c r="G910" i="3" s="1"/>
  <c r="C910" i="3" s="1"/>
  <c r="I909" i="3"/>
  <c r="D910" i="3" l="1"/>
  <c r="E910" i="3" s="1"/>
  <c r="H910" i="3" s="1"/>
  <c r="J910" i="3"/>
  <c r="F911" i="3" l="1"/>
  <c r="G911" i="3" s="1"/>
  <c r="C911" i="3" s="1"/>
  <c r="I910" i="3"/>
  <c r="D911" i="3" l="1"/>
  <c r="E911" i="3" s="1"/>
  <c r="H911" i="3" s="1"/>
  <c r="J911" i="3"/>
  <c r="F912" i="3" l="1"/>
  <c r="G912" i="3" s="1"/>
  <c r="C912" i="3" s="1"/>
  <c r="I911" i="3"/>
  <c r="D912" i="3" l="1"/>
  <c r="E912" i="3" s="1"/>
  <c r="H912" i="3" s="1"/>
  <c r="J912" i="3"/>
  <c r="F913" i="3" l="1"/>
  <c r="G913" i="3" s="1"/>
  <c r="C913" i="3" s="1"/>
  <c r="I912" i="3"/>
  <c r="D913" i="3" l="1"/>
  <c r="E913" i="3" s="1"/>
  <c r="H913" i="3" s="1"/>
  <c r="J913" i="3"/>
  <c r="F914" i="3" l="1"/>
  <c r="G914" i="3" s="1"/>
  <c r="C914" i="3" s="1"/>
  <c r="I913" i="3"/>
  <c r="D914" i="3" l="1"/>
  <c r="E914" i="3" s="1"/>
  <c r="H914" i="3" s="1"/>
  <c r="J914" i="3"/>
  <c r="F915" i="3" l="1"/>
  <c r="G915" i="3" s="1"/>
  <c r="C915" i="3" s="1"/>
  <c r="I914" i="3"/>
  <c r="D915" i="3" l="1"/>
  <c r="E915" i="3" s="1"/>
  <c r="H915" i="3" s="1"/>
  <c r="J915" i="3"/>
  <c r="F916" i="3" l="1"/>
  <c r="G916" i="3" s="1"/>
  <c r="C916" i="3" s="1"/>
  <c r="I915" i="3"/>
  <c r="D916" i="3" l="1"/>
  <c r="E916" i="3" s="1"/>
  <c r="H916" i="3" s="1"/>
  <c r="J916" i="3"/>
  <c r="F917" i="3" l="1"/>
  <c r="G917" i="3" s="1"/>
  <c r="C917" i="3" s="1"/>
  <c r="I916" i="3"/>
  <c r="D917" i="3" l="1"/>
  <c r="E917" i="3" s="1"/>
  <c r="H917" i="3" s="1"/>
  <c r="J917" i="3"/>
  <c r="F918" i="3" l="1"/>
  <c r="G918" i="3" s="1"/>
  <c r="C918" i="3" s="1"/>
  <c r="I917" i="3"/>
  <c r="D918" i="3" l="1"/>
  <c r="E918" i="3" s="1"/>
  <c r="H918" i="3" s="1"/>
  <c r="J918" i="3"/>
  <c r="F919" i="3" l="1"/>
  <c r="G919" i="3" s="1"/>
  <c r="C919" i="3" s="1"/>
  <c r="I918" i="3"/>
  <c r="J919" i="3" l="1"/>
  <c r="D919" i="3"/>
  <c r="E919" i="3" s="1"/>
  <c r="H919" i="3" s="1"/>
  <c r="F920" i="3" l="1"/>
  <c r="G920" i="3" s="1"/>
  <c r="C920" i="3" s="1"/>
  <c r="I919" i="3"/>
  <c r="D920" i="3" l="1"/>
  <c r="E920" i="3" s="1"/>
  <c r="H920" i="3" s="1"/>
  <c r="J920" i="3"/>
  <c r="F921" i="3" l="1"/>
  <c r="G921" i="3" s="1"/>
  <c r="C921" i="3" s="1"/>
  <c r="I920" i="3"/>
  <c r="D921" i="3" l="1"/>
  <c r="E921" i="3" s="1"/>
  <c r="H921" i="3" s="1"/>
  <c r="J921" i="3"/>
  <c r="F922" i="3" l="1"/>
  <c r="G922" i="3" s="1"/>
  <c r="C922" i="3" s="1"/>
  <c r="I921" i="3"/>
  <c r="J922" i="3" l="1"/>
  <c r="D922" i="3"/>
  <c r="E922" i="3" s="1"/>
  <c r="F923" i="3" l="1"/>
  <c r="G923" i="3" s="1"/>
  <c r="C923" i="3" s="1"/>
  <c r="I922" i="3"/>
  <c r="H922" i="3"/>
  <c r="J923" i="3" l="1"/>
  <c r="D923" i="3"/>
  <c r="E923" i="3" s="1"/>
  <c r="F924" i="3" l="1"/>
  <c r="G924" i="3" s="1"/>
  <c r="C924" i="3" s="1"/>
  <c r="I923" i="3"/>
  <c r="H923" i="3"/>
  <c r="J924" i="3" l="1"/>
  <c r="D924" i="3"/>
  <c r="E924" i="3" s="1"/>
  <c r="F925" i="3" l="1"/>
  <c r="G925" i="3" s="1"/>
  <c r="C925" i="3" s="1"/>
  <c r="I924" i="3"/>
  <c r="H924" i="3"/>
  <c r="D925" i="3" l="1"/>
  <c r="E925" i="3" s="1"/>
  <c r="H925" i="3" s="1"/>
  <c r="J925" i="3"/>
  <c r="F926" i="3" l="1"/>
  <c r="G926" i="3" s="1"/>
  <c r="C926" i="3" s="1"/>
  <c r="I925" i="3"/>
  <c r="J926" i="3" l="1"/>
  <c r="D926" i="3"/>
  <c r="E926" i="3" s="1"/>
  <c r="F927" i="3" l="1"/>
  <c r="G927" i="3" s="1"/>
  <c r="C927" i="3" s="1"/>
  <c r="I926" i="3"/>
  <c r="H926" i="3"/>
  <c r="J927" i="3" l="1"/>
  <c r="D927" i="3"/>
  <c r="E927" i="3" s="1"/>
  <c r="F928" i="3" l="1"/>
  <c r="G928" i="3" s="1"/>
  <c r="C928" i="3" s="1"/>
  <c r="I927" i="3"/>
  <c r="H927" i="3"/>
  <c r="D928" i="3" l="1"/>
  <c r="E928" i="3" s="1"/>
  <c r="H928" i="3" s="1"/>
  <c r="J928" i="3"/>
  <c r="F929" i="3" l="1"/>
  <c r="G929" i="3" s="1"/>
  <c r="C929" i="3" s="1"/>
  <c r="I928" i="3"/>
  <c r="D929" i="3" l="1"/>
  <c r="E929" i="3" s="1"/>
  <c r="H929" i="3" s="1"/>
  <c r="J929" i="3"/>
  <c r="F930" i="3" l="1"/>
  <c r="G930" i="3" s="1"/>
  <c r="C930" i="3" s="1"/>
  <c r="I929" i="3"/>
  <c r="D930" i="3" l="1"/>
  <c r="E930" i="3" s="1"/>
  <c r="H930" i="3" s="1"/>
  <c r="J930" i="3"/>
  <c r="F931" i="3" l="1"/>
  <c r="G931" i="3" s="1"/>
  <c r="C931" i="3" s="1"/>
  <c r="I930" i="3"/>
  <c r="D931" i="3" l="1"/>
  <c r="E931" i="3" s="1"/>
  <c r="H931" i="3" s="1"/>
  <c r="J931" i="3"/>
  <c r="F932" i="3" l="1"/>
  <c r="G932" i="3" s="1"/>
  <c r="C932" i="3" s="1"/>
  <c r="I931" i="3"/>
  <c r="J932" i="3" l="1"/>
  <c r="D932" i="3"/>
  <c r="E932" i="3" s="1"/>
  <c r="H932" i="3" s="1"/>
  <c r="F933" i="3" l="1"/>
  <c r="G933" i="3" s="1"/>
  <c r="C933" i="3" s="1"/>
  <c r="I932" i="3"/>
  <c r="D933" i="3" l="1"/>
  <c r="E933" i="3" s="1"/>
  <c r="H933" i="3" s="1"/>
  <c r="J933" i="3"/>
  <c r="F934" i="3" l="1"/>
  <c r="G934" i="3" s="1"/>
  <c r="C934" i="3" s="1"/>
  <c r="I933" i="3"/>
  <c r="D934" i="3" l="1"/>
  <c r="E934" i="3" s="1"/>
  <c r="H934" i="3" s="1"/>
  <c r="J934" i="3"/>
  <c r="F935" i="3" l="1"/>
  <c r="G935" i="3" s="1"/>
  <c r="C935" i="3" s="1"/>
  <c r="I934" i="3"/>
  <c r="J935" i="3" l="1"/>
  <c r="D935" i="3"/>
  <c r="E935" i="3" s="1"/>
  <c r="F936" i="3" l="1"/>
  <c r="G936" i="3" s="1"/>
  <c r="C936" i="3" s="1"/>
  <c r="I935" i="3"/>
  <c r="H935" i="3"/>
  <c r="J936" i="3" l="1"/>
  <c r="D936" i="3"/>
  <c r="E936" i="3" s="1"/>
  <c r="F937" i="3" l="1"/>
  <c r="G937" i="3" s="1"/>
  <c r="C937" i="3" s="1"/>
  <c r="I936" i="3"/>
  <c r="H936" i="3"/>
  <c r="J937" i="3" l="1"/>
  <c r="D937" i="3"/>
  <c r="E937" i="3" s="1"/>
  <c r="F938" i="3" l="1"/>
  <c r="G938" i="3" s="1"/>
  <c r="C938" i="3" s="1"/>
  <c r="I937" i="3"/>
  <c r="H937" i="3"/>
  <c r="J938" i="3" l="1"/>
  <c r="D938" i="3"/>
  <c r="E938" i="3" s="1"/>
  <c r="F939" i="3" l="1"/>
  <c r="G939" i="3" s="1"/>
  <c r="C939" i="3" s="1"/>
  <c r="I938" i="3"/>
  <c r="H938" i="3"/>
  <c r="J939" i="3" l="1"/>
  <c r="D939" i="3"/>
  <c r="E939" i="3" s="1"/>
  <c r="F940" i="3" l="1"/>
  <c r="G940" i="3" s="1"/>
  <c r="C940" i="3" s="1"/>
  <c r="I939" i="3"/>
  <c r="H939" i="3"/>
  <c r="J940" i="3" l="1"/>
  <c r="D940" i="3"/>
  <c r="E940" i="3" s="1"/>
  <c r="H940" i="3" s="1"/>
  <c r="F941" i="3" l="1"/>
  <c r="G941" i="3" s="1"/>
  <c r="C941" i="3" s="1"/>
  <c r="I940" i="3"/>
  <c r="J941" i="3" l="1"/>
  <c r="D941" i="3"/>
  <c r="E941" i="3" s="1"/>
  <c r="F942" i="3" l="1"/>
  <c r="G942" i="3" s="1"/>
  <c r="C942" i="3" s="1"/>
  <c r="I941" i="3"/>
  <c r="H941" i="3"/>
  <c r="J942" i="3" l="1"/>
  <c r="D942" i="3"/>
  <c r="E942" i="3" s="1"/>
  <c r="F943" i="3" l="1"/>
  <c r="G943" i="3" s="1"/>
  <c r="C943" i="3" s="1"/>
  <c r="I942" i="3"/>
  <c r="H942" i="3"/>
  <c r="J943" i="3" l="1"/>
  <c r="D943" i="3"/>
  <c r="E943" i="3" s="1"/>
  <c r="F944" i="3" l="1"/>
  <c r="G944" i="3" s="1"/>
  <c r="C944" i="3" s="1"/>
  <c r="I943" i="3"/>
  <c r="H943" i="3"/>
  <c r="J944" i="3" l="1"/>
  <c r="D944" i="3"/>
  <c r="E944" i="3" s="1"/>
  <c r="H944" i="3" s="1"/>
  <c r="F945" i="3" l="1"/>
  <c r="G945" i="3" s="1"/>
  <c r="C945" i="3" s="1"/>
  <c r="I944" i="3"/>
  <c r="J945" i="3" l="1"/>
  <c r="D945" i="3"/>
  <c r="E945" i="3" s="1"/>
  <c r="F946" i="3" l="1"/>
  <c r="G946" i="3" s="1"/>
  <c r="C946" i="3" s="1"/>
  <c r="I945" i="3"/>
  <c r="H945" i="3"/>
  <c r="J946" i="3" l="1"/>
  <c r="D946" i="3"/>
  <c r="E946" i="3" s="1"/>
  <c r="H946" i="3" s="1"/>
  <c r="F947" i="3" l="1"/>
  <c r="G947" i="3" s="1"/>
  <c r="C947" i="3" s="1"/>
  <c r="I946" i="3"/>
  <c r="D947" i="3" l="1"/>
  <c r="E947" i="3" s="1"/>
  <c r="H947" i="3" s="1"/>
  <c r="J947" i="3"/>
  <c r="F948" i="3" l="1"/>
  <c r="G948" i="3" s="1"/>
  <c r="C948" i="3" s="1"/>
  <c r="I947" i="3"/>
  <c r="D948" i="3" l="1"/>
  <c r="E948" i="3" s="1"/>
  <c r="H948" i="3" s="1"/>
  <c r="J948" i="3"/>
  <c r="F949" i="3" l="1"/>
  <c r="G949" i="3" s="1"/>
  <c r="C949" i="3" s="1"/>
  <c r="I948" i="3"/>
  <c r="D949" i="3" l="1"/>
  <c r="E949" i="3" s="1"/>
  <c r="H949" i="3" s="1"/>
  <c r="J949" i="3"/>
  <c r="F950" i="3" l="1"/>
  <c r="G950" i="3" s="1"/>
  <c r="C950" i="3" s="1"/>
  <c r="I949" i="3"/>
  <c r="D950" i="3" l="1"/>
  <c r="E950" i="3" s="1"/>
  <c r="H950" i="3" s="1"/>
  <c r="J950" i="3"/>
  <c r="F951" i="3" l="1"/>
  <c r="G951" i="3" s="1"/>
  <c r="C951" i="3" s="1"/>
  <c r="I950" i="3"/>
  <c r="D951" i="3" l="1"/>
  <c r="E951" i="3" s="1"/>
  <c r="H951" i="3" s="1"/>
  <c r="J951" i="3"/>
  <c r="F952" i="3" l="1"/>
  <c r="G952" i="3" s="1"/>
  <c r="C952" i="3" s="1"/>
  <c r="I951" i="3"/>
  <c r="D952" i="3" l="1"/>
  <c r="E952" i="3" s="1"/>
  <c r="H952" i="3" s="1"/>
  <c r="J952" i="3"/>
  <c r="F953" i="3" l="1"/>
  <c r="G953" i="3" s="1"/>
  <c r="C953" i="3" s="1"/>
  <c r="I952" i="3"/>
  <c r="D953" i="3" l="1"/>
  <c r="E953" i="3" s="1"/>
  <c r="H953" i="3" s="1"/>
  <c r="J953" i="3"/>
  <c r="F954" i="3" l="1"/>
  <c r="G954" i="3" s="1"/>
  <c r="C954" i="3" s="1"/>
  <c r="I953" i="3"/>
  <c r="D954" i="3" l="1"/>
  <c r="E954" i="3" s="1"/>
  <c r="H954" i="3" s="1"/>
  <c r="J954" i="3"/>
  <c r="F955" i="3" l="1"/>
  <c r="G955" i="3" s="1"/>
  <c r="C955" i="3" s="1"/>
  <c r="I954" i="3"/>
  <c r="D955" i="3" l="1"/>
  <c r="E955" i="3" s="1"/>
  <c r="H955" i="3" s="1"/>
  <c r="J955" i="3"/>
  <c r="F956" i="3" l="1"/>
  <c r="G956" i="3" s="1"/>
  <c r="C956" i="3" s="1"/>
  <c r="I955" i="3"/>
  <c r="D956" i="3" l="1"/>
  <c r="E956" i="3" s="1"/>
  <c r="H956" i="3" s="1"/>
  <c r="J956" i="3"/>
  <c r="F957" i="3" l="1"/>
  <c r="G957" i="3" s="1"/>
  <c r="C957" i="3" s="1"/>
  <c r="I956" i="3"/>
  <c r="D957" i="3" l="1"/>
  <c r="E957" i="3" s="1"/>
  <c r="H957" i="3" s="1"/>
  <c r="J957" i="3"/>
  <c r="F958" i="3" l="1"/>
  <c r="G958" i="3" s="1"/>
  <c r="C958" i="3" s="1"/>
  <c r="I957" i="3"/>
  <c r="D958" i="3" l="1"/>
  <c r="E958" i="3" s="1"/>
  <c r="H958" i="3" s="1"/>
  <c r="J958" i="3"/>
  <c r="F959" i="3" l="1"/>
  <c r="G959" i="3" s="1"/>
  <c r="C959" i="3" s="1"/>
  <c r="I958" i="3"/>
  <c r="D959" i="3" l="1"/>
  <c r="E959" i="3" s="1"/>
  <c r="H959" i="3" s="1"/>
  <c r="J959" i="3"/>
  <c r="F960" i="3" l="1"/>
  <c r="G960" i="3" s="1"/>
  <c r="C960" i="3" s="1"/>
  <c r="I959" i="3"/>
  <c r="D960" i="3" l="1"/>
  <c r="E960" i="3" s="1"/>
  <c r="H960" i="3" s="1"/>
  <c r="J960" i="3"/>
  <c r="F961" i="3" l="1"/>
  <c r="G961" i="3" s="1"/>
  <c r="C961" i="3" s="1"/>
  <c r="I960" i="3"/>
  <c r="D961" i="3" l="1"/>
  <c r="E961" i="3" s="1"/>
  <c r="H961" i="3" s="1"/>
  <c r="J961" i="3"/>
  <c r="F962" i="3" l="1"/>
  <c r="G962" i="3" s="1"/>
  <c r="C962" i="3" s="1"/>
  <c r="I961" i="3"/>
  <c r="D962" i="3" l="1"/>
  <c r="E962" i="3" s="1"/>
  <c r="H962" i="3" s="1"/>
  <c r="J962" i="3"/>
  <c r="F963" i="3" l="1"/>
  <c r="G963" i="3" s="1"/>
  <c r="C963" i="3" s="1"/>
  <c r="I962" i="3"/>
  <c r="J963" i="3" l="1"/>
  <c r="D963" i="3"/>
  <c r="E963" i="3" s="1"/>
  <c r="F964" i="3" l="1"/>
  <c r="G964" i="3" s="1"/>
  <c r="C964" i="3" s="1"/>
  <c r="I963" i="3"/>
  <c r="H963" i="3"/>
  <c r="D964" i="3" l="1"/>
  <c r="E964" i="3" s="1"/>
  <c r="H964" i="3" s="1"/>
  <c r="J964" i="3"/>
  <c r="F965" i="3" l="1"/>
  <c r="G965" i="3" s="1"/>
  <c r="C965" i="3" s="1"/>
  <c r="I964" i="3"/>
  <c r="D965" i="3" l="1"/>
  <c r="E965" i="3" s="1"/>
  <c r="H965" i="3" s="1"/>
  <c r="J965" i="3"/>
  <c r="F966" i="3" l="1"/>
  <c r="G966" i="3" s="1"/>
  <c r="C966" i="3" s="1"/>
  <c r="I965" i="3"/>
  <c r="D966" i="3" l="1"/>
  <c r="E966" i="3" s="1"/>
  <c r="H966" i="3" s="1"/>
  <c r="J966" i="3"/>
  <c r="F967" i="3" l="1"/>
  <c r="G967" i="3" s="1"/>
  <c r="C967" i="3" s="1"/>
  <c r="I966" i="3"/>
  <c r="D967" i="3" l="1"/>
  <c r="E967" i="3" s="1"/>
  <c r="H967" i="3" s="1"/>
  <c r="J967" i="3"/>
  <c r="F968" i="3" l="1"/>
  <c r="G968" i="3" s="1"/>
  <c r="C968" i="3" s="1"/>
  <c r="I967" i="3"/>
  <c r="D968" i="3" l="1"/>
  <c r="E968" i="3" s="1"/>
  <c r="H968" i="3" s="1"/>
  <c r="J968" i="3"/>
  <c r="F969" i="3" l="1"/>
  <c r="G969" i="3" s="1"/>
  <c r="C969" i="3" s="1"/>
  <c r="I968" i="3"/>
  <c r="D969" i="3" l="1"/>
  <c r="E969" i="3" s="1"/>
  <c r="H969" i="3" s="1"/>
  <c r="J969" i="3"/>
  <c r="F970" i="3" l="1"/>
  <c r="G970" i="3" s="1"/>
  <c r="C970" i="3" s="1"/>
  <c r="I969" i="3"/>
  <c r="D970" i="3" l="1"/>
  <c r="E970" i="3" s="1"/>
  <c r="H970" i="3" s="1"/>
  <c r="J970" i="3"/>
  <c r="F971" i="3" l="1"/>
  <c r="G971" i="3" s="1"/>
  <c r="C971" i="3" s="1"/>
  <c r="I970" i="3"/>
  <c r="D971" i="3" l="1"/>
  <c r="E971" i="3" s="1"/>
  <c r="H971" i="3" s="1"/>
  <c r="J971" i="3"/>
  <c r="F972" i="3" l="1"/>
  <c r="G972" i="3" s="1"/>
  <c r="C972" i="3" s="1"/>
  <c r="I971" i="3"/>
  <c r="D972" i="3" l="1"/>
  <c r="E972" i="3" s="1"/>
  <c r="H972" i="3" s="1"/>
  <c r="J972" i="3"/>
  <c r="F973" i="3" l="1"/>
  <c r="G973" i="3" s="1"/>
  <c r="C973" i="3" s="1"/>
  <c r="I972" i="3"/>
  <c r="D973" i="3" l="1"/>
  <c r="E973" i="3" s="1"/>
  <c r="H973" i="3" s="1"/>
  <c r="J973" i="3"/>
  <c r="F974" i="3" l="1"/>
  <c r="G974" i="3" s="1"/>
  <c r="C974" i="3" s="1"/>
  <c r="I973" i="3"/>
  <c r="D974" i="3" l="1"/>
  <c r="E974" i="3" s="1"/>
  <c r="H974" i="3" s="1"/>
  <c r="J974" i="3"/>
  <c r="F975" i="3" l="1"/>
  <c r="G975" i="3" s="1"/>
  <c r="C975" i="3" s="1"/>
  <c r="I974" i="3"/>
  <c r="D975" i="3" l="1"/>
  <c r="E975" i="3" s="1"/>
  <c r="H975" i="3" s="1"/>
  <c r="J975" i="3"/>
  <c r="F976" i="3" l="1"/>
  <c r="G976" i="3" s="1"/>
  <c r="C976" i="3" s="1"/>
  <c r="I975" i="3"/>
  <c r="D976" i="3" l="1"/>
  <c r="E976" i="3" s="1"/>
  <c r="H976" i="3" s="1"/>
  <c r="J976" i="3"/>
  <c r="F977" i="3" l="1"/>
  <c r="G977" i="3" s="1"/>
  <c r="C977" i="3" s="1"/>
  <c r="I976" i="3"/>
  <c r="D977" i="3" l="1"/>
  <c r="E977" i="3" s="1"/>
  <c r="H977" i="3" s="1"/>
  <c r="J977" i="3"/>
  <c r="F978" i="3" l="1"/>
  <c r="G978" i="3" s="1"/>
  <c r="C978" i="3" s="1"/>
  <c r="I977" i="3"/>
  <c r="D978" i="3" l="1"/>
  <c r="E978" i="3" s="1"/>
  <c r="H978" i="3" s="1"/>
  <c r="J978" i="3"/>
  <c r="F979" i="3" l="1"/>
  <c r="G979" i="3" s="1"/>
  <c r="C979" i="3" s="1"/>
  <c r="I978" i="3"/>
  <c r="D979" i="3" l="1"/>
  <c r="E979" i="3" s="1"/>
  <c r="H979" i="3" s="1"/>
  <c r="J979" i="3"/>
  <c r="F980" i="3" l="1"/>
  <c r="G980" i="3" s="1"/>
  <c r="C980" i="3" s="1"/>
  <c r="I979" i="3"/>
  <c r="D980" i="3" l="1"/>
  <c r="E980" i="3" s="1"/>
  <c r="H980" i="3" s="1"/>
  <c r="J980" i="3"/>
  <c r="F981" i="3" l="1"/>
  <c r="G981" i="3" s="1"/>
  <c r="C981" i="3" s="1"/>
  <c r="I980" i="3"/>
  <c r="D981" i="3" l="1"/>
  <c r="E981" i="3" s="1"/>
  <c r="H981" i="3" s="1"/>
  <c r="J981" i="3"/>
  <c r="F982" i="3" l="1"/>
  <c r="G982" i="3" s="1"/>
  <c r="C982" i="3" s="1"/>
  <c r="I981" i="3"/>
  <c r="D982" i="3" l="1"/>
  <c r="E982" i="3" s="1"/>
  <c r="H982" i="3" s="1"/>
  <c r="J982" i="3"/>
  <c r="F983" i="3" l="1"/>
  <c r="G983" i="3" s="1"/>
  <c r="C983" i="3" s="1"/>
  <c r="I982" i="3"/>
  <c r="D983" i="3" l="1"/>
  <c r="E983" i="3" s="1"/>
  <c r="H983" i="3" s="1"/>
  <c r="J983" i="3"/>
  <c r="F984" i="3" l="1"/>
  <c r="G984" i="3" s="1"/>
  <c r="C984" i="3" s="1"/>
  <c r="I983" i="3"/>
  <c r="D984" i="3" l="1"/>
  <c r="E984" i="3" s="1"/>
  <c r="H984" i="3" s="1"/>
  <c r="J984" i="3"/>
  <c r="F985" i="3" l="1"/>
  <c r="G985" i="3" s="1"/>
  <c r="C985" i="3" s="1"/>
  <c r="I984" i="3"/>
  <c r="D985" i="3" l="1"/>
  <c r="E985" i="3" s="1"/>
  <c r="H985" i="3" s="1"/>
  <c r="J985" i="3"/>
  <c r="F986" i="3" l="1"/>
  <c r="G986" i="3" s="1"/>
  <c r="C986" i="3" s="1"/>
  <c r="I985" i="3"/>
  <c r="D986" i="3" l="1"/>
  <c r="E986" i="3" s="1"/>
  <c r="H986" i="3" s="1"/>
  <c r="J986" i="3"/>
  <c r="F987" i="3" l="1"/>
  <c r="G987" i="3" s="1"/>
  <c r="C987" i="3" s="1"/>
  <c r="I986" i="3"/>
  <c r="D987" i="3" l="1"/>
  <c r="E987" i="3" s="1"/>
  <c r="H987" i="3" s="1"/>
  <c r="J987" i="3"/>
  <c r="F988" i="3" l="1"/>
  <c r="G988" i="3" s="1"/>
  <c r="C988" i="3" s="1"/>
  <c r="I987" i="3"/>
  <c r="D988" i="3" l="1"/>
  <c r="E988" i="3" s="1"/>
  <c r="H988" i="3" s="1"/>
  <c r="J988" i="3"/>
  <c r="F989" i="3" l="1"/>
  <c r="G989" i="3" s="1"/>
  <c r="C989" i="3" s="1"/>
  <c r="I988" i="3"/>
  <c r="D989" i="3" l="1"/>
  <c r="E989" i="3" s="1"/>
  <c r="H989" i="3" s="1"/>
  <c r="J989" i="3"/>
  <c r="F990" i="3" l="1"/>
  <c r="G990" i="3" s="1"/>
  <c r="C990" i="3" s="1"/>
  <c r="I989" i="3"/>
  <c r="D990" i="3" l="1"/>
  <c r="E990" i="3" s="1"/>
  <c r="H990" i="3" s="1"/>
  <c r="J990" i="3"/>
  <c r="F991" i="3" l="1"/>
  <c r="G991" i="3" s="1"/>
  <c r="C991" i="3" s="1"/>
  <c r="I990" i="3"/>
  <c r="D991" i="3" l="1"/>
  <c r="E991" i="3" s="1"/>
  <c r="H991" i="3" s="1"/>
  <c r="J991" i="3"/>
  <c r="F992" i="3" l="1"/>
  <c r="G992" i="3" s="1"/>
  <c r="C992" i="3" s="1"/>
  <c r="I991" i="3"/>
  <c r="D992" i="3" l="1"/>
  <c r="E992" i="3" s="1"/>
  <c r="H992" i="3" s="1"/>
  <c r="J992" i="3"/>
  <c r="F993" i="3" l="1"/>
  <c r="G993" i="3" s="1"/>
  <c r="C993" i="3" s="1"/>
  <c r="I992" i="3"/>
  <c r="D993" i="3" l="1"/>
  <c r="E993" i="3" s="1"/>
  <c r="H993" i="3" s="1"/>
  <c r="J993" i="3"/>
  <c r="F994" i="3" l="1"/>
  <c r="G994" i="3" s="1"/>
  <c r="C994" i="3" s="1"/>
  <c r="I993" i="3"/>
  <c r="D994" i="3" l="1"/>
  <c r="E994" i="3" s="1"/>
  <c r="H994" i="3" s="1"/>
  <c r="J994" i="3"/>
  <c r="F995" i="3" l="1"/>
  <c r="G995" i="3" s="1"/>
  <c r="C995" i="3" s="1"/>
  <c r="I994" i="3"/>
  <c r="D995" i="3" l="1"/>
  <c r="E995" i="3" s="1"/>
  <c r="H995" i="3" s="1"/>
  <c r="J995" i="3"/>
  <c r="F996" i="3" l="1"/>
  <c r="G996" i="3" s="1"/>
  <c r="C996" i="3" s="1"/>
  <c r="I995" i="3"/>
  <c r="D996" i="3" l="1"/>
  <c r="E996" i="3" s="1"/>
  <c r="H996" i="3" s="1"/>
  <c r="J996" i="3"/>
  <c r="F997" i="3" l="1"/>
  <c r="G997" i="3" s="1"/>
  <c r="C997" i="3" s="1"/>
  <c r="I996" i="3"/>
  <c r="D997" i="3" l="1"/>
  <c r="E997" i="3" s="1"/>
  <c r="H997" i="3" s="1"/>
  <c r="J997" i="3"/>
  <c r="F998" i="3" l="1"/>
  <c r="G998" i="3" s="1"/>
  <c r="C998" i="3" s="1"/>
  <c r="I997" i="3"/>
  <c r="D998" i="3" l="1"/>
  <c r="E998" i="3" s="1"/>
  <c r="H998" i="3" s="1"/>
  <c r="J998" i="3"/>
  <c r="F999" i="3" l="1"/>
  <c r="G999" i="3" s="1"/>
  <c r="C999" i="3" s="1"/>
  <c r="I998" i="3"/>
  <c r="D999" i="3" l="1"/>
  <c r="E999" i="3" s="1"/>
  <c r="H999" i="3" s="1"/>
  <c r="J999" i="3"/>
  <c r="F1000" i="3" l="1"/>
  <c r="G1000" i="3" s="1"/>
  <c r="C1000" i="3" s="1"/>
  <c r="I999" i="3"/>
  <c r="D1000" i="3" l="1"/>
  <c r="E1000" i="3" s="1"/>
  <c r="H1000" i="3" s="1"/>
  <c r="J1000" i="3"/>
  <c r="F1001" i="3" l="1"/>
  <c r="G1001" i="3" s="1"/>
  <c r="C1001" i="3" s="1"/>
  <c r="I1000" i="3"/>
  <c r="D1001" i="3" l="1"/>
  <c r="E1001" i="3" s="1"/>
  <c r="H1001" i="3" s="1"/>
  <c r="J1001" i="3"/>
  <c r="F1002" i="3" l="1"/>
  <c r="G1002" i="3" s="1"/>
  <c r="C1002" i="3" s="1"/>
  <c r="I1001" i="3"/>
  <c r="D1002" i="3" l="1"/>
  <c r="E1002" i="3" s="1"/>
  <c r="H1002" i="3" s="1"/>
  <c r="J1002" i="3"/>
  <c r="F1003" i="3" l="1"/>
  <c r="G1003" i="3" s="1"/>
  <c r="C1003" i="3" s="1"/>
  <c r="I1002" i="3"/>
  <c r="D1003" i="3" l="1"/>
  <c r="E1003" i="3" s="1"/>
  <c r="H1003" i="3" s="1"/>
  <c r="J1003" i="3"/>
  <c r="F1004" i="3" l="1"/>
  <c r="G1004" i="3" s="1"/>
  <c r="C1004" i="3" s="1"/>
  <c r="I1003" i="3"/>
  <c r="D1004" i="3" l="1"/>
  <c r="E1004" i="3" s="1"/>
  <c r="H1004" i="3" s="1"/>
  <c r="J1004" i="3"/>
  <c r="F1005" i="3" l="1"/>
  <c r="G1005" i="3" s="1"/>
  <c r="C1005" i="3" s="1"/>
  <c r="I1004" i="3"/>
  <c r="D1005" i="3" l="1"/>
  <c r="E1005" i="3" s="1"/>
  <c r="H1005" i="3" s="1"/>
  <c r="J1005" i="3"/>
  <c r="F1006" i="3" l="1"/>
  <c r="G1006" i="3" s="1"/>
  <c r="C1006" i="3" s="1"/>
  <c r="I1005" i="3"/>
  <c r="D1006" i="3" l="1"/>
  <c r="E1006" i="3" s="1"/>
  <c r="H1006" i="3" s="1"/>
  <c r="J1006" i="3"/>
  <c r="F1007" i="3" l="1"/>
  <c r="G1007" i="3" s="1"/>
  <c r="C1007" i="3" s="1"/>
  <c r="I1006" i="3"/>
  <c r="D1007" i="3" l="1"/>
  <c r="E1007" i="3" s="1"/>
  <c r="H1007" i="3" s="1"/>
  <c r="J1007" i="3"/>
  <c r="F1008" i="3" l="1"/>
  <c r="G1008" i="3" s="1"/>
  <c r="C1008" i="3" s="1"/>
  <c r="I1007" i="3"/>
  <c r="D1008" i="3" l="1"/>
  <c r="E1008" i="3" s="1"/>
  <c r="H1008" i="3" s="1"/>
  <c r="J1008" i="3"/>
  <c r="F1009" i="3" l="1"/>
  <c r="G1009" i="3" s="1"/>
  <c r="C1009" i="3" s="1"/>
  <c r="I1008" i="3"/>
  <c r="D1009" i="3" l="1"/>
  <c r="E1009" i="3" s="1"/>
  <c r="H1009" i="3" s="1"/>
  <c r="J1009" i="3"/>
  <c r="F1010" i="3" l="1"/>
  <c r="G1010" i="3" s="1"/>
  <c r="C1010" i="3" s="1"/>
  <c r="I1009" i="3"/>
  <c r="D1010" i="3" l="1"/>
  <c r="E1010" i="3" s="1"/>
  <c r="H1010" i="3" s="1"/>
  <c r="J1010" i="3"/>
  <c r="F1011" i="3" l="1"/>
  <c r="G1011" i="3" s="1"/>
  <c r="C1011" i="3" s="1"/>
  <c r="I1010" i="3"/>
  <c r="D1011" i="3" l="1"/>
  <c r="E1011" i="3" s="1"/>
  <c r="H1011" i="3" s="1"/>
  <c r="J1011" i="3"/>
  <c r="F1012" i="3" l="1"/>
  <c r="G1012" i="3" s="1"/>
  <c r="C1012" i="3" s="1"/>
  <c r="I1011" i="3"/>
  <c r="D1012" i="3" l="1"/>
  <c r="E1012" i="3" s="1"/>
  <c r="H1012" i="3" s="1"/>
  <c r="J1012" i="3"/>
  <c r="F1013" i="3" l="1"/>
  <c r="G1013" i="3" s="1"/>
  <c r="C1013" i="3" s="1"/>
  <c r="I1012" i="3"/>
  <c r="D1013" i="3" l="1"/>
  <c r="E1013" i="3" s="1"/>
  <c r="H1013" i="3" s="1"/>
  <c r="J1013" i="3"/>
  <c r="F1014" i="3" l="1"/>
  <c r="G1014" i="3" s="1"/>
  <c r="C1014" i="3" s="1"/>
  <c r="I1013" i="3"/>
  <c r="D1014" i="3" l="1"/>
  <c r="E1014" i="3" s="1"/>
  <c r="H1014" i="3" s="1"/>
  <c r="J1014" i="3"/>
  <c r="F1015" i="3" l="1"/>
  <c r="G1015" i="3" s="1"/>
  <c r="C1015" i="3" s="1"/>
  <c r="I1014" i="3"/>
  <c r="D1015" i="3" l="1"/>
  <c r="E1015" i="3" s="1"/>
  <c r="H1015" i="3" s="1"/>
  <c r="J1015" i="3"/>
  <c r="F1016" i="3" l="1"/>
  <c r="G1016" i="3" s="1"/>
  <c r="C1016" i="3" s="1"/>
  <c r="I1015" i="3"/>
  <c r="D1016" i="3" l="1"/>
  <c r="E1016" i="3" s="1"/>
  <c r="H1016" i="3" s="1"/>
  <c r="J1016" i="3"/>
  <c r="F1017" i="3" l="1"/>
  <c r="G1017" i="3" s="1"/>
  <c r="C1017" i="3" s="1"/>
  <c r="I1016" i="3"/>
  <c r="D1017" i="3" l="1"/>
  <c r="E1017" i="3" s="1"/>
  <c r="H1017" i="3" s="1"/>
  <c r="J1017" i="3"/>
  <c r="F1018" i="3" l="1"/>
  <c r="G1018" i="3" s="1"/>
  <c r="C1018" i="3" s="1"/>
  <c r="I1017" i="3"/>
  <c r="D1018" i="3" l="1"/>
  <c r="E1018" i="3" s="1"/>
  <c r="H1018" i="3" s="1"/>
  <c r="J1018" i="3"/>
  <c r="F1019" i="3" l="1"/>
  <c r="G1019" i="3" s="1"/>
  <c r="C1019" i="3" s="1"/>
  <c r="I1018" i="3"/>
  <c r="D1019" i="3" l="1"/>
  <c r="E1019" i="3" s="1"/>
  <c r="H1019" i="3" s="1"/>
  <c r="J1019" i="3"/>
  <c r="F1020" i="3" l="1"/>
  <c r="G1020" i="3" s="1"/>
  <c r="C1020" i="3" s="1"/>
  <c r="I1019" i="3"/>
  <c r="D1020" i="3" l="1"/>
  <c r="E1020" i="3" s="1"/>
  <c r="H1020" i="3" s="1"/>
  <c r="J1020" i="3"/>
  <c r="F1021" i="3" l="1"/>
  <c r="G1021" i="3" s="1"/>
  <c r="C1021" i="3" s="1"/>
  <c r="I1020" i="3"/>
  <c r="D1021" i="3" l="1"/>
  <c r="E1021" i="3" s="1"/>
  <c r="H1021" i="3" s="1"/>
  <c r="J1021" i="3"/>
  <c r="F1022" i="3" l="1"/>
  <c r="G1022" i="3" s="1"/>
  <c r="C1022" i="3" s="1"/>
  <c r="I1021" i="3"/>
  <c r="D1022" i="3" l="1"/>
  <c r="E1022" i="3" s="1"/>
  <c r="H1022" i="3" s="1"/>
  <c r="J1022" i="3"/>
  <c r="F1023" i="3" l="1"/>
  <c r="G1023" i="3" s="1"/>
  <c r="C1023" i="3" s="1"/>
  <c r="I1022" i="3"/>
  <c r="D1023" i="3" l="1"/>
  <c r="E1023" i="3" s="1"/>
  <c r="H1023" i="3" s="1"/>
  <c r="J1023" i="3"/>
  <c r="F1024" i="3" l="1"/>
  <c r="G1024" i="3" s="1"/>
  <c r="C1024" i="3" s="1"/>
  <c r="I1023" i="3"/>
  <c r="D1024" i="3" l="1"/>
  <c r="E1024" i="3" s="1"/>
  <c r="H1024" i="3" s="1"/>
  <c r="J1024" i="3"/>
  <c r="F1025" i="3" l="1"/>
  <c r="G1025" i="3" s="1"/>
  <c r="C1025" i="3" s="1"/>
  <c r="I1024" i="3"/>
  <c r="D1025" i="3" l="1"/>
  <c r="E1025" i="3" s="1"/>
  <c r="H1025" i="3" s="1"/>
  <c r="J1025" i="3"/>
  <c r="F1026" i="3" l="1"/>
  <c r="G1026" i="3" s="1"/>
  <c r="C1026" i="3" s="1"/>
  <c r="I1025" i="3"/>
  <c r="D1026" i="3" l="1"/>
  <c r="E1026" i="3" s="1"/>
  <c r="H1026" i="3" s="1"/>
  <c r="J1026" i="3"/>
  <c r="F1027" i="3" l="1"/>
  <c r="G1027" i="3" s="1"/>
  <c r="C1027" i="3" s="1"/>
  <c r="I1026" i="3"/>
  <c r="D1027" i="3" l="1"/>
  <c r="E1027" i="3" s="1"/>
  <c r="H1027" i="3" s="1"/>
  <c r="J1027" i="3"/>
  <c r="F1028" i="3" l="1"/>
  <c r="G1028" i="3" s="1"/>
  <c r="C1028" i="3" s="1"/>
  <c r="I1027" i="3"/>
  <c r="D1028" i="3" l="1"/>
  <c r="E1028" i="3" s="1"/>
  <c r="H1028" i="3" s="1"/>
  <c r="J1028" i="3"/>
  <c r="F1029" i="3" l="1"/>
  <c r="G1029" i="3" s="1"/>
  <c r="C1029" i="3" s="1"/>
  <c r="I1028" i="3"/>
  <c r="D1029" i="3" l="1"/>
  <c r="E1029" i="3" s="1"/>
  <c r="H1029" i="3" s="1"/>
  <c r="J1029" i="3"/>
  <c r="F1030" i="3" l="1"/>
  <c r="G1030" i="3" s="1"/>
  <c r="C1030" i="3" s="1"/>
  <c r="I1029" i="3"/>
  <c r="D1030" i="3" l="1"/>
  <c r="E1030" i="3" s="1"/>
  <c r="H1030" i="3" s="1"/>
  <c r="J1030" i="3"/>
  <c r="F1031" i="3" l="1"/>
  <c r="G1031" i="3" s="1"/>
  <c r="C1031" i="3" s="1"/>
  <c r="I1030" i="3"/>
  <c r="D1031" i="3" l="1"/>
  <c r="E1031" i="3" s="1"/>
  <c r="H1031" i="3" s="1"/>
  <c r="J1031" i="3"/>
  <c r="F1032" i="3" l="1"/>
  <c r="G1032" i="3" s="1"/>
  <c r="C1032" i="3" s="1"/>
  <c r="I1031" i="3"/>
  <c r="D1032" i="3" l="1"/>
  <c r="E1032" i="3" s="1"/>
  <c r="H1032" i="3" s="1"/>
  <c r="J1032" i="3"/>
  <c r="F1033" i="3" l="1"/>
  <c r="G1033" i="3" s="1"/>
  <c r="C1033" i="3" s="1"/>
  <c r="I1032" i="3"/>
  <c r="D1033" i="3" l="1"/>
  <c r="E1033" i="3" s="1"/>
  <c r="H1033" i="3" s="1"/>
  <c r="J1033" i="3"/>
  <c r="F1034" i="3" l="1"/>
  <c r="G1034" i="3" s="1"/>
  <c r="C1034" i="3" s="1"/>
  <c r="I1033" i="3"/>
  <c r="D1034" i="3" l="1"/>
  <c r="E1034" i="3" s="1"/>
  <c r="H1034" i="3" s="1"/>
  <c r="J1034" i="3"/>
  <c r="F1035" i="3" l="1"/>
  <c r="G1035" i="3" s="1"/>
  <c r="C1035" i="3" s="1"/>
  <c r="I1034" i="3"/>
  <c r="D1035" i="3" l="1"/>
  <c r="E1035" i="3" s="1"/>
  <c r="H1035" i="3" s="1"/>
  <c r="J1035" i="3"/>
  <c r="F1036" i="3" l="1"/>
  <c r="G1036" i="3" s="1"/>
  <c r="C1036" i="3" s="1"/>
  <c r="I1035" i="3"/>
  <c r="D1036" i="3" l="1"/>
  <c r="E1036" i="3" s="1"/>
  <c r="H1036" i="3" s="1"/>
  <c r="J1036" i="3"/>
  <c r="F1037" i="3" l="1"/>
  <c r="G1037" i="3" s="1"/>
  <c r="C1037" i="3" s="1"/>
  <c r="I1036" i="3"/>
  <c r="D1037" i="3" l="1"/>
  <c r="E1037" i="3" s="1"/>
  <c r="H1037" i="3" s="1"/>
  <c r="J1037" i="3"/>
  <c r="F1038" i="3" l="1"/>
  <c r="G1038" i="3" s="1"/>
  <c r="C1038" i="3" s="1"/>
  <c r="I1037" i="3"/>
  <c r="D1038" i="3" l="1"/>
  <c r="E1038" i="3" s="1"/>
  <c r="H1038" i="3" s="1"/>
  <c r="J1038" i="3"/>
  <c r="F1039" i="3" l="1"/>
  <c r="G1039" i="3" s="1"/>
  <c r="C1039" i="3" s="1"/>
  <c r="I1038" i="3"/>
  <c r="D1039" i="3" l="1"/>
  <c r="E1039" i="3" s="1"/>
  <c r="H1039" i="3" s="1"/>
  <c r="J1039" i="3"/>
  <c r="F1040" i="3" l="1"/>
  <c r="G1040" i="3" s="1"/>
  <c r="C1040" i="3" s="1"/>
  <c r="I1039" i="3"/>
  <c r="D1040" i="3" l="1"/>
  <c r="E1040" i="3" s="1"/>
  <c r="H1040" i="3" s="1"/>
  <c r="J1040" i="3"/>
  <c r="F1041" i="3" l="1"/>
  <c r="G1041" i="3" s="1"/>
  <c r="C1041" i="3" s="1"/>
  <c r="I1040" i="3"/>
  <c r="D1041" i="3" l="1"/>
  <c r="E1041" i="3" s="1"/>
  <c r="H1041" i="3" s="1"/>
  <c r="J1041" i="3"/>
  <c r="F1042" i="3" l="1"/>
  <c r="G1042" i="3" s="1"/>
  <c r="C1042" i="3" s="1"/>
  <c r="I1041" i="3"/>
  <c r="D1042" i="3" l="1"/>
  <c r="E1042" i="3" s="1"/>
  <c r="H1042" i="3" s="1"/>
  <c r="J1042" i="3"/>
  <c r="F1043" i="3" l="1"/>
  <c r="G1043" i="3" s="1"/>
  <c r="C1043" i="3" s="1"/>
  <c r="I1042" i="3"/>
  <c r="D1043" i="3" l="1"/>
  <c r="E1043" i="3" s="1"/>
  <c r="H1043" i="3" s="1"/>
  <c r="J1043" i="3"/>
  <c r="F1044" i="3" l="1"/>
  <c r="G1044" i="3" s="1"/>
  <c r="C1044" i="3" s="1"/>
  <c r="I1043" i="3"/>
  <c r="D1044" i="3" l="1"/>
  <c r="E1044" i="3" s="1"/>
  <c r="H1044" i="3" s="1"/>
  <c r="J1044" i="3"/>
  <c r="F1045" i="3" l="1"/>
  <c r="G1045" i="3" s="1"/>
  <c r="C1045" i="3" s="1"/>
  <c r="I1044" i="3"/>
  <c r="D1045" i="3" l="1"/>
  <c r="E1045" i="3" s="1"/>
  <c r="H1045" i="3" s="1"/>
  <c r="J1045" i="3"/>
  <c r="F1046" i="3" l="1"/>
  <c r="G1046" i="3" s="1"/>
  <c r="C1046" i="3" s="1"/>
  <c r="I1045" i="3"/>
  <c r="D1046" i="3" l="1"/>
  <c r="E1046" i="3" s="1"/>
  <c r="H1046" i="3" s="1"/>
  <c r="J1046" i="3"/>
  <c r="F1047" i="3" l="1"/>
  <c r="G1047" i="3" s="1"/>
  <c r="C1047" i="3" s="1"/>
  <c r="I1046" i="3"/>
  <c r="D1047" i="3" l="1"/>
  <c r="E1047" i="3" s="1"/>
  <c r="H1047" i="3" s="1"/>
  <c r="J1047" i="3"/>
  <c r="F1048" i="3" l="1"/>
  <c r="G1048" i="3" s="1"/>
  <c r="C1048" i="3" s="1"/>
  <c r="I1047" i="3"/>
  <c r="D1048" i="3" l="1"/>
  <c r="E1048" i="3" s="1"/>
  <c r="H1048" i="3" s="1"/>
  <c r="J1048" i="3"/>
  <c r="F1049" i="3" l="1"/>
  <c r="G1049" i="3" s="1"/>
  <c r="C1049" i="3" s="1"/>
  <c r="I1048" i="3"/>
  <c r="D1049" i="3" l="1"/>
  <c r="E1049" i="3" s="1"/>
  <c r="H1049" i="3" s="1"/>
  <c r="J1049" i="3"/>
  <c r="F1050" i="3" l="1"/>
  <c r="G1050" i="3" s="1"/>
  <c r="C1050" i="3" s="1"/>
  <c r="I1049" i="3"/>
  <c r="D1050" i="3" l="1"/>
  <c r="E1050" i="3" s="1"/>
  <c r="H1050" i="3" s="1"/>
  <c r="J1050" i="3"/>
  <c r="F1051" i="3" l="1"/>
  <c r="G1051" i="3" s="1"/>
  <c r="C1051" i="3" s="1"/>
  <c r="I1050" i="3"/>
  <c r="D1051" i="3" l="1"/>
  <c r="E1051" i="3" s="1"/>
  <c r="H1051" i="3" s="1"/>
  <c r="J1051" i="3"/>
  <c r="F1052" i="3" l="1"/>
  <c r="G1052" i="3" s="1"/>
  <c r="C1052" i="3" s="1"/>
  <c r="I1051" i="3"/>
  <c r="D1052" i="3" l="1"/>
  <c r="E1052" i="3" s="1"/>
  <c r="H1052" i="3" s="1"/>
  <c r="J1052" i="3"/>
  <c r="F1053" i="3" l="1"/>
  <c r="G1053" i="3" s="1"/>
  <c r="C1053" i="3" s="1"/>
  <c r="I1052" i="3"/>
  <c r="D1053" i="3" l="1"/>
  <c r="E1053" i="3" s="1"/>
  <c r="H1053" i="3" s="1"/>
  <c r="J1053" i="3"/>
  <c r="F1054" i="3" l="1"/>
  <c r="G1054" i="3" s="1"/>
  <c r="C1054" i="3" s="1"/>
  <c r="I1053" i="3"/>
  <c r="D1054" i="3" l="1"/>
  <c r="E1054" i="3" s="1"/>
  <c r="H1054" i="3" s="1"/>
  <c r="J1054" i="3"/>
  <c r="F1055" i="3" l="1"/>
  <c r="G1055" i="3" s="1"/>
  <c r="C1055" i="3" s="1"/>
  <c r="I1054" i="3"/>
  <c r="D1055" i="3" l="1"/>
  <c r="E1055" i="3" s="1"/>
  <c r="H1055" i="3" s="1"/>
  <c r="J1055" i="3"/>
  <c r="F1056" i="3" l="1"/>
  <c r="G1056" i="3" s="1"/>
  <c r="C1056" i="3" s="1"/>
  <c r="I1055" i="3"/>
  <c r="D1056" i="3" l="1"/>
  <c r="E1056" i="3" s="1"/>
  <c r="H1056" i="3" s="1"/>
  <c r="J1056" i="3"/>
  <c r="F1057" i="3" l="1"/>
  <c r="G1057" i="3" s="1"/>
  <c r="C1057" i="3" s="1"/>
  <c r="I1056" i="3"/>
  <c r="D1057" i="3" l="1"/>
  <c r="E1057" i="3" s="1"/>
  <c r="H1057" i="3" s="1"/>
  <c r="J1057" i="3"/>
  <c r="F1058" i="3" l="1"/>
  <c r="G1058" i="3" s="1"/>
  <c r="C1058" i="3" s="1"/>
  <c r="I1057" i="3"/>
  <c r="D1058" i="3" l="1"/>
  <c r="E1058" i="3" s="1"/>
  <c r="H1058" i="3" s="1"/>
  <c r="J1058" i="3"/>
  <c r="F1059" i="3" l="1"/>
  <c r="G1059" i="3" s="1"/>
  <c r="C1059" i="3" s="1"/>
  <c r="I1058" i="3"/>
  <c r="D1059" i="3" l="1"/>
  <c r="E1059" i="3" s="1"/>
  <c r="H1059" i="3" s="1"/>
  <c r="J1059" i="3"/>
  <c r="F1060" i="3" l="1"/>
  <c r="G1060" i="3" s="1"/>
  <c r="C1060" i="3" s="1"/>
  <c r="I1059" i="3"/>
  <c r="D1060" i="3" l="1"/>
  <c r="E1060" i="3" s="1"/>
  <c r="H1060" i="3" s="1"/>
  <c r="J1060" i="3"/>
  <c r="F1061" i="3" l="1"/>
  <c r="G1061" i="3" s="1"/>
  <c r="C1061" i="3" s="1"/>
  <c r="I1060" i="3"/>
  <c r="D1061" i="3" l="1"/>
  <c r="E1061" i="3" s="1"/>
  <c r="H1061" i="3" s="1"/>
  <c r="J1061" i="3"/>
  <c r="F1062" i="3" l="1"/>
  <c r="G1062" i="3" s="1"/>
  <c r="C1062" i="3" s="1"/>
  <c r="I1061" i="3"/>
  <c r="D1062" i="3" l="1"/>
  <c r="E1062" i="3" s="1"/>
  <c r="H1062" i="3" s="1"/>
  <c r="J1062" i="3"/>
  <c r="F1063" i="3" l="1"/>
  <c r="G1063" i="3" s="1"/>
  <c r="C1063" i="3" s="1"/>
  <c r="I1062" i="3"/>
  <c r="D1063" i="3" l="1"/>
  <c r="E1063" i="3" s="1"/>
  <c r="H1063" i="3" s="1"/>
  <c r="J1063" i="3"/>
  <c r="F1064" i="3" l="1"/>
  <c r="G1064" i="3" s="1"/>
  <c r="C1064" i="3" s="1"/>
  <c r="I1063" i="3"/>
  <c r="D1064" i="3" l="1"/>
  <c r="E1064" i="3" s="1"/>
  <c r="H1064" i="3" s="1"/>
  <c r="J1064" i="3"/>
  <c r="F1065" i="3" l="1"/>
  <c r="G1065" i="3" s="1"/>
  <c r="C1065" i="3" s="1"/>
  <c r="I1064" i="3"/>
  <c r="D1065" i="3" l="1"/>
  <c r="E1065" i="3" s="1"/>
  <c r="H1065" i="3" s="1"/>
  <c r="J1065" i="3"/>
  <c r="F1066" i="3" l="1"/>
  <c r="G1066" i="3" s="1"/>
  <c r="C1066" i="3" s="1"/>
  <c r="I1065" i="3"/>
  <c r="D1066" i="3" l="1"/>
  <c r="E1066" i="3" s="1"/>
  <c r="H1066" i="3" s="1"/>
  <c r="J1066" i="3"/>
  <c r="F1067" i="3" l="1"/>
  <c r="G1067" i="3" s="1"/>
  <c r="C1067" i="3" s="1"/>
  <c r="I1066" i="3"/>
  <c r="D1067" i="3" l="1"/>
  <c r="E1067" i="3" s="1"/>
  <c r="H1067" i="3" s="1"/>
  <c r="J1067" i="3"/>
  <c r="F1068" i="3" l="1"/>
  <c r="G1068" i="3" s="1"/>
  <c r="C1068" i="3" s="1"/>
  <c r="I1067" i="3"/>
  <c r="D1068" i="3" l="1"/>
  <c r="E1068" i="3" s="1"/>
  <c r="H1068" i="3" s="1"/>
  <c r="J1068" i="3"/>
  <c r="F1069" i="3" l="1"/>
  <c r="G1069" i="3" s="1"/>
  <c r="C1069" i="3" s="1"/>
  <c r="I1068" i="3"/>
  <c r="D1069" i="3" l="1"/>
  <c r="E1069" i="3" s="1"/>
  <c r="H1069" i="3" s="1"/>
  <c r="J1069" i="3"/>
  <c r="F1070" i="3" l="1"/>
  <c r="G1070" i="3" s="1"/>
  <c r="C1070" i="3" s="1"/>
  <c r="I1069" i="3"/>
  <c r="D1070" i="3" l="1"/>
  <c r="E1070" i="3" s="1"/>
  <c r="H1070" i="3" s="1"/>
  <c r="J1070" i="3"/>
  <c r="F1071" i="3" l="1"/>
  <c r="G1071" i="3" s="1"/>
  <c r="C1071" i="3" s="1"/>
  <c r="I1070" i="3"/>
  <c r="D1071" i="3" l="1"/>
  <c r="E1071" i="3" s="1"/>
  <c r="H1071" i="3" s="1"/>
  <c r="J1071" i="3"/>
  <c r="F1072" i="3" l="1"/>
  <c r="G1072" i="3" s="1"/>
  <c r="C1072" i="3" s="1"/>
  <c r="I1071" i="3"/>
  <c r="D1072" i="3" l="1"/>
  <c r="E1072" i="3" s="1"/>
  <c r="H1072" i="3" s="1"/>
  <c r="J1072" i="3"/>
  <c r="F1073" i="3" l="1"/>
  <c r="G1073" i="3" s="1"/>
  <c r="C1073" i="3" s="1"/>
  <c r="I1072" i="3"/>
  <c r="D1073" i="3" l="1"/>
  <c r="E1073" i="3" s="1"/>
  <c r="H1073" i="3" s="1"/>
  <c r="J1073" i="3"/>
  <c r="F1074" i="3" l="1"/>
  <c r="G1074" i="3" s="1"/>
  <c r="C1074" i="3" s="1"/>
  <c r="I1073" i="3"/>
  <c r="D1074" i="3" l="1"/>
  <c r="E1074" i="3" s="1"/>
  <c r="H1074" i="3" s="1"/>
  <c r="J1074" i="3"/>
  <c r="F1075" i="3" l="1"/>
  <c r="G1075" i="3" s="1"/>
  <c r="C1075" i="3" s="1"/>
  <c r="I1074" i="3"/>
  <c r="D1075" i="3" l="1"/>
  <c r="E1075" i="3" s="1"/>
  <c r="H1075" i="3" s="1"/>
  <c r="J1075" i="3"/>
  <c r="F1076" i="3" l="1"/>
  <c r="G1076" i="3" s="1"/>
  <c r="C1076" i="3" s="1"/>
  <c r="I1075" i="3"/>
  <c r="D1076" i="3" l="1"/>
  <c r="E1076" i="3" s="1"/>
  <c r="H1076" i="3" s="1"/>
  <c r="J1076" i="3"/>
  <c r="F1077" i="3" l="1"/>
  <c r="G1077" i="3" s="1"/>
  <c r="C1077" i="3" s="1"/>
  <c r="I1076" i="3"/>
  <c r="D1077" i="3" l="1"/>
  <c r="E1077" i="3" s="1"/>
  <c r="H1077" i="3" s="1"/>
  <c r="J1077" i="3"/>
  <c r="F1078" i="3" l="1"/>
  <c r="G1078" i="3" s="1"/>
  <c r="C1078" i="3" s="1"/>
  <c r="I1077" i="3"/>
  <c r="D1078" i="3" l="1"/>
  <c r="E1078" i="3" s="1"/>
  <c r="H1078" i="3" s="1"/>
  <c r="J1078" i="3"/>
  <c r="F1079" i="3" l="1"/>
  <c r="G1079" i="3" s="1"/>
  <c r="C1079" i="3" s="1"/>
  <c r="I1078" i="3"/>
  <c r="D1079" i="3" l="1"/>
  <c r="E1079" i="3" s="1"/>
  <c r="H1079" i="3" s="1"/>
  <c r="J1079" i="3"/>
  <c r="F1080" i="3" l="1"/>
  <c r="G1080" i="3" s="1"/>
  <c r="C1080" i="3" s="1"/>
  <c r="I1079" i="3"/>
  <c r="D1080" i="3" l="1"/>
  <c r="E1080" i="3" s="1"/>
  <c r="H1080" i="3" s="1"/>
  <c r="J1080" i="3"/>
  <c r="F1081" i="3" l="1"/>
  <c r="G1081" i="3" s="1"/>
  <c r="C1081" i="3" s="1"/>
  <c r="I1080" i="3"/>
  <c r="D1081" i="3" l="1"/>
  <c r="E1081" i="3" s="1"/>
  <c r="H1081" i="3" s="1"/>
  <c r="J1081" i="3"/>
  <c r="F1082" i="3" l="1"/>
  <c r="G1082" i="3" s="1"/>
  <c r="C1082" i="3" s="1"/>
  <c r="I1081" i="3"/>
  <c r="D1082" i="3" l="1"/>
  <c r="E1082" i="3" s="1"/>
  <c r="H1082" i="3" s="1"/>
  <c r="J1082" i="3"/>
  <c r="F1083" i="3" l="1"/>
  <c r="G1083" i="3" s="1"/>
  <c r="C1083" i="3" s="1"/>
  <c r="I1082" i="3"/>
  <c r="D1083" i="3" l="1"/>
  <c r="E1083" i="3" s="1"/>
  <c r="H1083" i="3" s="1"/>
  <c r="J1083" i="3"/>
  <c r="F1084" i="3" l="1"/>
  <c r="G1084" i="3" s="1"/>
  <c r="C1084" i="3" s="1"/>
  <c r="I1083" i="3"/>
  <c r="D1084" i="3" l="1"/>
  <c r="E1084" i="3" s="1"/>
  <c r="H1084" i="3" s="1"/>
  <c r="J1084" i="3"/>
  <c r="F1085" i="3" l="1"/>
  <c r="G1085" i="3" s="1"/>
  <c r="C1085" i="3" s="1"/>
  <c r="I1084" i="3"/>
  <c r="D1085" i="3" l="1"/>
  <c r="E1085" i="3" s="1"/>
  <c r="H1085" i="3" s="1"/>
  <c r="J1085" i="3"/>
  <c r="F1086" i="3" l="1"/>
  <c r="G1086" i="3" s="1"/>
  <c r="C1086" i="3" s="1"/>
  <c r="I1085" i="3"/>
  <c r="D1086" i="3" l="1"/>
  <c r="E1086" i="3" s="1"/>
  <c r="H1086" i="3" s="1"/>
  <c r="J1086" i="3"/>
  <c r="F1087" i="3" l="1"/>
  <c r="G1087" i="3" s="1"/>
  <c r="C1087" i="3" s="1"/>
  <c r="I1086" i="3"/>
  <c r="D1087" i="3" l="1"/>
  <c r="E1087" i="3" s="1"/>
  <c r="H1087" i="3" s="1"/>
  <c r="J1087" i="3"/>
  <c r="F1088" i="3" l="1"/>
  <c r="G1088" i="3" s="1"/>
  <c r="C1088" i="3" s="1"/>
  <c r="I1087" i="3"/>
  <c r="D1088" i="3" l="1"/>
  <c r="E1088" i="3" s="1"/>
  <c r="H1088" i="3" s="1"/>
  <c r="J1088" i="3"/>
  <c r="F1089" i="3" l="1"/>
  <c r="G1089" i="3" s="1"/>
  <c r="C1089" i="3" s="1"/>
  <c r="I1088" i="3"/>
  <c r="D1089" i="3" l="1"/>
  <c r="E1089" i="3" s="1"/>
  <c r="H1089" i="3" s="1"/>
  <c r="J1089" i="3"/>
  <c r="F1090" i="3" l="1"/>
  <c r="G1090" i="3" s="1"/>
  <c r="C1090" i="3" s="1"/>
  <c r="I1089" i="3"/>
  <c r="D1090" i="3" l="1"/>
  <c r="E1090" i="3" s="1"/>
  <c r="H1090" i="3" s="1"/>
  <c r="J1090" i="3"/>
  <c r="F1091" i="3" l="1"/>
  <c r="G1091" i="3" s="1"/>
  <c r="C1091" i="3" s="1"/>
  <c r="I1090" i="3"/>
  <c r="D1091" i="3" l="1"/>
  <c r="E1091" i="3" s="1"/>
  <c r="H1091" i="3" s="1"/>
  <c r="J1091" i="3"/>
  <c r="F1092" i="3" l="1"/>
  <c r="G1092" i="3" s="1"/>
  <c r="C1092" i="3" s="1"/>
  <c r="I1091" i="3"/>
  <c r="D1092" i="3" l="1"/>
  <c r="E1092" i="3" s="1"/>
  <c r="H1092" i="3" s="1"/>
  <c r="J1092" i="3"/>
  <c r="F1093" i="3" l="1"/>
  <c r="G1093" i="3" s="1"/>
  <c r="C1093" i="3" s="1"/>
  <c r="I1092" i="3"/>
  <c r="D1093" i="3" l="1"/>
  <c r="E1093" i="3" s="1"/>
  <c r="J1093" i="3"/>
  <c r="F1094" i="3" l="1"/>
  <c r="G1094" i="3" s="1"/>
  <c r="C1094" i="3" s="1"/>
  <c r="I1093" i="3"/>
  <c r="H1093" i="3"/>
  <c r="D1094" i="3" l="1"/>
  <c r="E1094" i="3" s="1"/>
  <c r="H1094" i="3" s="1"/>
  <c r="J1094" i="3"/>
  <c r="F1095" i="3" l="1"/>
  <c r="G1095" i="3" s="1"/>
  <c r="C1095" i="3" s="1"/>
  <c r="I1094" i="3"/>
  <c r="D1095" i="3" l="1"/>
  <c r="E1095" i="3" s="1"/>
  <c r="H1095" i="3" s="1"/>
  <c r="J1095" i="3"/>
  <c r="F1096" i="3" l="1"/>
  <c r="G1096" i="3" s="1"/>
  <c r="C1096" i="3" s="1"/>
  <c r="I1095" i="3"/>
  <c r="D1096" i="3" l="1"/>
  <c r="E1096" i="3" s="1"/>
  <c r="H1096" i="3" s="1"/>
  <c r="J1096" i="3"/>
  <c r="F1097" i="3" l="1"/>
  <c r="G1097" i="3" s="1"/>
  <c r="C1097" i="3" s="1"/>
  <c r="I1096" i="3"/>
  <c r="D1097" i="3" l="1"/>
  <c r="E1097" i="3" s="1"/>
  <c r="H1097" i="3" s="1"/>
  <c r="J1097" i="3"/>
  <c r="F1098" i="3" l="1"/>
  <c r="G1098" i="3" s="1"/>
  <c r="C1098" i="3" s="1"/>
  <c r="I1097" i="3"/>
  <c r="D1098" i="3" l="1"/>
  <c r="E1098" i="3" s="1"/>
  <c r="H1098" i="3" s="1"/>
  <c r="J1098" i="3"/>
  <c r="F1099" i="3" l="1"/>
  <c r="G1099" i="3" s="1"/>
  <c r="C1099" i="3" s="1"/>
  <c r="I1098" i="3"/>
  <c r="D1099" i="3" l="1"/>
  <c r="E1099" i="3" s="1"/>
  <c r="H1099" i="3" s="1"/>
  <c r="J1099" i="3"/>
  <c r="F1100" i="3" l="1"/>
  <c r="G1100" i="3" s="1"/>
  <c r="C1100" i="3" s="1"/>
  <c r="I1099" i="3"/>
  <c r="D1100" i="3" l="1"/>
  <c r="E1100" i="3" s="1"/>
  <c r="H1100" i="3" s="1"/>
  <c r="J1100" i="3"/>
  <c r="F1101" i="3" l="1"/>
  <c r="G1101" i="3" s="1"/>
  <c r="C1101" i="3" s="1"/>
  <c r="I1100" i="3"/>
  <c r="J1101" i="3" l="1"/>
  <c r="D1101" i="3"/>
  <c r="E1101" i="3" s="1"/>
  <c r="H1101" i="3" s="1"/>
  <c r="F1102" i="3" l="1"/>
  <c r="G1102" i="3" s="1"/>
  <c r="C1102" i="3" s="1"/>
  <c r="I1101" i="3"/>
  <c r="D1102" i="3" l="1"/>
  <c r="E1102" i="3" s="1"/>
  <c r="H1102" i="3" s="1"/>
  <c r="J1102" i="3"/>
  <c r="F1103" i="3" l="1"/>
  <c r="G1103" i="3" s="1"/>
  <c r="C1103" i="3" s="1"/>
  <c r="I1102" i="3"/>
  <c r="D1103" i="3" l="1"/>
  <c r="E1103" i="3" s="1"/>
  <c r="H1103" i="3" s="1"/>
  <c r="J1103" i="3"/>
  <c r="F1104" i="3" l="1"/>
  <c r="G1104" i="3" s="1"/>
  <c r="C1104" i="3" s="1"/>
  <c r="I1103" i="3"/>
  <c r="D1104" i="3" l="1"/>
  <c r="E1104" i="3" s="1"/>
  <c r="H1104" i="3" s="1"/>
  <c r="J1104" i="3"/>
  <c r="F1105" i="3" l="1"/>
  <c r="G1105" i="3" s="1"/>
  <c r="C1105" i="3" s="1"/>
  <c r="I1104" i="3"/>
  <c r="D1105" i="3" l="1"/>
  <c r="E1105" i="3" s="1"/>
  <c r="H1105" i="3" s="1"/>
  <c r="J1105" i="3"/>
  <c r="F1106" i="3" l="1"/>
  <c r="G1106" i="3" s="1"/>
  <c r="C1106" i="3" s="1"/>
  <c r="I1105" i="3"/>
  <c r="D1106" i="3" l="1"/>
  <c r="E1106" i="3" s="1"/>
  <c r="H1106" i="3" s="1"/>
  <c r="J1106" i="3"/>
  <c r="F1107" i="3" l="1"/>
  <c r="G1107" i="3" s="1"/>
  <c r="C1107" i="3" s="1"/>
  <c r="I1106" i="3"/>
  <c r="D1107" i="3" l="1"/>
  <c r="E1107" i="3" s="1"/>
  <c r="H1107" i="3" s="1"/>
  <c r="J1107" i="3"/>
  <c r="F1108" i="3" l="1"/>
  <c r="G1108" i="3" s="1"/>
  <c r="C1108" i="3" s="1"/>
  <c r="I1107" i="3"/>
  <c r="D1108" i="3" l="1"/>
  <c r="E1108" i="3" s="1"/>
  <c r="H1108" i="3" s="1"/>
  <c r="J1108" i="3"/>
  <c r="F1109" i="3" l="1"/>
  <c r="G1109" i="3" s="1"/>
  <c r="C1109" i="3" s="1"/>
  <c r="I1108" i="3"/>
  <c r="D1109" i="3" l="1"/>
  <c r="E1109" i="3" s="1"/>
  <c r="H1109" i="3" s="1"/>
  <c r="J1109" i="3"/>
  <c r="F1110" i="3" l="1"/>
  <c r="G1110" i="3" s="1"/>
  <c r="C1110" i="3" s="1"/>
  <c r="I1109" i="3"/>
  <c r="D1110" i="3" l="1"/>
  <c r="E1110" i="3" s="1"/>
  <c r="H1110" i="3" s="1"/>
  <c r="J1110" i="3"/>
  <c r="F1111" i="3" l="1"/>
  <c r="G1111" i="3" s="1"/>
  <c r="C1111" i="3" s="1"/>
  <c r="I1110" i="3"/>
  <c r="D1111" i="3" l="1"/>
  <c r="E1111" i="3" s="1"/>
  <c r="H1111" i="3" s="1"/>
  <c r="J1111" i="3"/>
  <c r="F1112" i="3" l="1"/>
  <c r="G1112" i="3" s="1"/>
  <c r="C1112" i="3" s="1"/>
  <c r="I1111" i="3"/>
  <c r="D1112" i="3" l="1"/>
  <c r="E1112" i="3" s="1"/>
  <c r="H1112" i="3" s="1"/>
  <c r="J1112" i="3"/>
  <c r="F1113" i="3" l="1"/>
  <c r="G1113" i="3" s="1"/>
  <c r="C1113" i="3" s="1"/>
  <c r="I1112" i="3"/>
  <c r="J1113" i="3" l="1"/>
  <c r="D1113" i="3"/>
  <c r="E1113" i="3" s="1"/>
  <c r="H1113" i="3" s="1"/>
  <c r="F1114" i="3" l="1"/>
  <c r="G1114" i="3" s="1"/>
  <c r="C1114" i="3" s="1"/>
  <c r="I1113" i="3"/>
  <c r="J1114" i="3" l="1"/>
  <c r="D1114" i="3"/>
  <c r="E1114" i="3" s="1"/>
  <c r="F1115" i="3" l="1"/>
  <c r="G1115" i="3" s="1"/>
  <c r="C1115" i="3" s="1"/>
  <c r="I1114" i="3"/>
  <c r="H1114" i="3"/>
  <c r="D1115" i="3" l="1"/>
  <c r="E1115" i="3" s="1"/>
  <c r="H1115" i="3" s="1"/>
  <c r="J1115" i="3"/>
  <c r="F1116" i="3" l="1"/>
  <c r="G1116" i="3" s="1"/>
  <c r="C1116" i="3" s="1"/>
  <c r="I1115" i="3"/>
  <c r="D1116" i="3" l="1"/>
  <c r="E1116" i="3" s="1"/>
  <c r="H1116" i="3" s="1"/>
  <c r="J1116" i="3"/>
  <c r="F1117" i="3" l="1"/>
  <c r="G1117" i="3" s="1"/>
  <c r="C1117" i="3" s="1"/>
  <c r="I1116" i="3"/>
  <c r="D1117" i="3" l="1"/>
  <c r="E1117" i="3" s="1"/>
  <c r="H1117" i="3" s="1"/>
  <c r="J1117" i="3"/>
  <c r="F1118" i="3" l="1"/>
  <c r="G1118" i="3" s="1"/>
  <c r="C1118" i="3" s="1"/>
  <c r="I1117" i="3"/>
  <c r="D1118" i="3" l="1"/>
  <c r="E1118" i="3" s="1"/>
  <c r="H1118" i="3" s="1"/>
  <c r="J1118" i="3"/>
  <c r="F1119" i="3" l="1"/>
  <c r="G1119" i="3" s="1"/>
  <c r="C1119" i="3" s="1"/>
  <c r="I1118" i="3"/>
  <c r="D1119" i="3" l="1"/>
  <c r="E1119" i="3" s="1"/>
  <c r="H1119" i="3" s="1"/>
  <c r="J1119" i="3"/>
  <c r="F1120" i="3" l="1"/>
  <c r="G1120" i="3" s="1"/>
  <c r="C1120" i="3" s="1"/>
  <c r="I1119" i="3"/>
  <c r="D1120" i="3" l="1"/>
  <c r="E1120" i="3" s="1"/>
  <c r="H1120" i="3" s="1"/>
  <c r="J1120" i="3"/>
  <c r="F1121" i="3" l="1"/>
  <c r="G1121" i="3" s="1"/>
  <c r="C1121" i="3" s="1"/>
  <c r="I1120" i="3"/>
  <c r="D1121" i="3" l="1"/>
  <c r="E1121" i="3" s="1"/>
  <c r="H1121" i="3" s="1"/>
  <c r="J1121" i="3"/>
  <c r="F1122" i="3" l="1"/>
  <c r="G1122" i="3" s="1"/>
  <c r="C1122" i="3" s="1"/>
  <c r="I1121" i="3"/>
  <c r="D1122" i="3" l="1"/>
  <c r="E1122" i="3" s="1"/>
  <c r="H1122" i="3" s="1"/>
  <c r="J1122" i="3"/>
  <c r="F1123" i="3" l="1"/>
  <c r="G1123" i="3" s="1"/>
  <c r="C1123" i="3" s="1"/>
  <c r="I1122" i="3"/>
  <c r="D1123" i="3" l="1"/>
  <c r="E1123" i="3" s="1"/>
  <c r="H1123" i="3" s="1"/>
  <c r="J1123" i="3"/>
  <c r="F1124" i="3" l="1"/>
  <c r="G1124" i="3" s="1"/>
  <c r="C1124" i="3" s="1"/>
  <c r="I1123" i="3"/>
  <c r="D1124" i="3" l="1"/>
  <c r="E1124" i="3" s="1"/>
  <c r="H1124" i="3" s="1"/>
  <c r="J1124" i="3"/>
  <c r="F1125" i="3" l="1"/>
  <c r="G1125" i="3" s="1"/>
  <c r="C1125" i="3" s="1"/>
  <c r="I1124" i="3"/>
  <c r="D1125" i="3" l="1"/>
  <c r="E1125" i="3" s="1"/>
  <c r="H1125" i="3" s="1"/>
  <c r="J1125" i="3"/>
  <c r="F1126" i="3" l="1"/>
  <c r="G1126" i="3" s="1"/>
  <c r="C1126" i="3" s="1"/>
  <c r="I1125" i="3"/>
  <c r="D1126" i="3" l="1"/>
  <c r="E1126" i="3" s="1"/>
  <c r="H1126" i="3" s="1"/>
  <c r="J1126" i="3"/>
  <c r="F1127" i="3" l="1"/>
  <c r="G1127" i="3" s="1"/>
  <c r="C1127" i="3" s="1"/>
  <c r="I1126" i="3"/>
  <c r="D1127" i="3" l="1"/>
  <c r="E1127" i="3" s="1"/>
  <c r="H1127" i="3" s="1"/>
  <c r="J1127" i="3"/>
  <c r="F1128" i="3" l="1"/>
  <c r="G1128" i="3" s="1"/>
  <c r="C1128" i="3" s="1"/>
  <c r="I1127" i="3"/>
  <c r="D1128" i="3" l="1"/>
  <c r="E1128" i="3" s="1"/>
  <c r="H1128" i="3" s="1"/>
  <c r="J1128" i="3"/>
  <c r="F1129" i="3" l="1"/>
  <c r="G1129" i="3" s="1"/>
  <c r="C1129" i="3" s="1"/>
  <c r="I1128" i="3"/>
  <c r="D1129" i="3" l="1"/>
  <c r="E1129" i="3" s="1"/>
  <c r="H1129" i="3" s="1"/>
  <c r="J1129" i="3"/>
  <c r="F1130" i="3" l="1"/>
  <c r="G1130" i="3" s="1"/>
  <c r="C1130" i="3" s="1"/>
  <c r="I1129" i="3"/>
  <c r="D1130" i="3" l="1"/>
  <c r="E1130" i="3" s="1"/>
  <c r="H1130" i="3" s="1"/>
  <c r="J1130" i="3"/>
  <c r="F1131" i="3" l="1"/>
  <c r="G1131" i="3" s="1"/>
  <c r="C1131" i="3" s="1"/>
  <c r="I1130" i="3"/>
  <c r="D1131" i="3" l="1"/>
  <c r="E1131" i="3" s="1"/>
  <c r="H1131" i="3" s="1"/>
  <c r="J1131" i="3"/>
  <c r="F1132" i="3" l="1"/>
  <c r="G1132" i="3" s="1"/>
  <c r="C1132" i="3" s="1"/>
  <c r="I1131" i="3"/>
  <c r="D1132" i="3" l="1"/>
  <c r="E1132" i="3" s="1"/>
  <c r="H1132" i="3" s="1"/>
  <c r="J1132" i="3"/>
  <c r="F1133" i="3" l="1"/>
  <c r="G1133" i="3" s="1"/>
  <c r="C1133" i="3" s="1"/>
  <c r="I1132" i="3"/>
  <c r="D1133" i="3" l="1"/>
  <c r="E1133" i="3" s="1"/>
  <c r="H1133" i="3" s="1"/>
  <c r="J1133" i="3"/>
  <c r="F1134" i="3" l="1"/>
  <c r="G1134" i="3" s="1"/>
  <c r="C1134" i="3" s="1"/>
  <c r="I1133" i="3"/>
  <c r="D1134" i="3" l="1"/>
  <c r="E1134" i="3" s="1"/>
  <c r="H1134" i="3" s="1"/>
  <c r="J1134" i="3"/>
  <c r="F1135" i="3" l="1"/>
  <c r="G1135" i="3" s="1"/>
  <c r="C1135" i="3" s="1"/>
  <c r="I1134" i="3"/>
  <c r="D1135" i="3" l="1"/>
  <c r="E1135" i="3" s="1"/>
  <c r="H1135" i="3" s="1"/>
  <c r="J1135" i="3"/>
  <c r="F1136" i="3" l="1"/>
  <c r="G1136" i="3" s="1"/>
  <c r="C1136" i="3" s="1"/>
  <c r="I1135" i="3"/>
  <c r="D1136" i="3" l="1"/>
  <c r="E1136" i="3" s="1"/>
  <c r="H1136" i="3" s="1"/>
  <c r="J1136" i="3"/>
  <c r="F1137" i="3" l="1"/>
  <c r="G1137" i="3" s="1"/>
  <c r="C1137" i="3" s="1"/>
  <c r="I1136" i="3"/>
  <c r="D1137" i="3" l="1"/>
  <c r="E1137" i="3" s="1"/>
  <c r="H1137" i="3" s="1"/>
  <c r="J1137" i="3"/>
  <c r="F1138" i="3" l="1"/>
  <c r="G1138" i="3" s="1"/>
  <c r="C1138" i="3" s="1"/>
  <c r="I1137" i="3"/>
  <c r="D1138" i="3" l="1"/>
  <c r="E1138" i="3" s="1"/>
  <c r="H1138" i="3" s="1"/>
  <c r="J1138" i="3"/>
  <c r="F1139" i="3" l="1"/>
  <c r="G1139" i="3" s="1"/>
  <c r="C1139" i="3" s="1"/>
  <c r="I1138" i="3"/>
  <c r="D1139" i="3" l="1"/>
  <c r="E1139" i="3" s="1"/>
  <c r="H1139" i="3" s="1"/>
  <c r="J1139" i="3"/>
  <c r="F1140" i="3" l="1"/>
  <c r="G1140" i="3" s="1"/>
  <c r="C1140" i="3" s="1"/>
  <c r="I1139" i="3"/>
  <c r="D1140" i="3" l="1"/>
  <c r="E1140" i="3" s="1"/>
  <c r="H1140" i="3" s="1"/>
  <c r="J1140" i="3"/>
  <c r="F1141" i="3" l="1"/>
  <c r="G1141" i="3" s="1"/>
  <c r="C1141" i="3" s="1"/>
  <c r="I1140" i="3"/>
  <c r="J1141" i="3" l="1"/>
  <c r="D1141" i="3"/>
  <c r="E1141" i="3" s="1"/>
  <c r="F1142" i="3" l="1"/>
  <c r="G1142" i="3" s="1"/>
  <c r="C1142" i="3" s="1"/>
  <c r="I1141" i="3"/>
  <c r="H1141" i="3"/>
  <c r="D1142" i="3" l="1"/>
  <c r="E1142" i="3" s="1"/>
  <c r="H1142" i="3" s="1"/>
  <c r="J1142" i="3"/>
  <c r="F1143" i="3" l="1"/>
  <c r="G1143" i="3" s="1"/>
  <c r="C1143" i="3" s="1"/>
  <c r="I1142" i="3"/>
  <c r="D1143" i="3" l="1"/>
  <c r="E1143" i="3" s="1"/>
  <c r="H1143" i="3" s="1"/>
  <c r="J1143" i="3"/>
  <c r="F1144" i="3" l="1"/>
  <c r="G1144" i="3" s="1"/>
  <c r="C1144" i="3" s="1"/>
  <c r="I1143" i="3"/>
  <c r="D1144" i="3" l="1"/>
  <c r="E1144" i="3" s="1"/>
  <c r="H1144" i="3" s="1"/>
  <c r="J1144" i="3"/>
  <c r="F1145" i="3" l="1"/>
  <c r="G1145" i="3" s="1"/>
  <c r="C1145" i="3" s="1"/>
  <c r="I1144" i="3"/>
  <c r="D1145" i="3" l="1"/>
  <c r="E1145" i="3" s="1"/>
  <c r="H1145" i="3" s="1"/>
  <c r="J1145" i="3"/>
  <c r="F1146" i="3" l="1"/>
  <c r="G1146" i="3" s="1"/>
  <c r="C1146" i="3" s="1"/>
  <c r="I1145" i="3"/>
  <c r="D1146" i="3" l="1"/>
  <c r="E1146" i="3" s="1"/>
  <c r="H1146" i="3" s="1"/>
  <c r="J1146" i="3"/>
  <c r="F1147" i="3" l="1"/>
  <c r="G1147" i="3" s="1"/>
  <c r="C1147" i="3" s="1"/>
  <c r="I1146" i="3"/>
  <c r="D1147" i="3" l="1"/>
  <c r="E1147" i="3" s="1"/>
  <c r="H1147" i="3" s="1"/>
  <c r="J1147" i="3"/>
  <c r="F1148" i="3" l="1"/>
  <c r="G1148" i="3" s="1"/>
  <c r="C1148" i="3" s="1"/>
  <c r="I1147" i="3"/>
  <c r="D1148" i="3" l="1"/>
  <c r="E1148" i="3" s="1"/>
  <c r="H1148" i="3" s="1"/>
  <c r="J1148" i="3"/>
  <c r="F1149" i="3" l="1"/>
  <c r="G1149" i="3" s="1"/>
  <c r="C1149" i="3" s="1"/>
  <c r="I1148" i="3"/>
  <c r="D1149" i="3" l="1"/>
  <c r="E1149" i="3" s="1"/>
  <c r="H1149" i="3" s="1"/>
  <c r="J1149" i="3"/>
  <c r="F1150" i="3" l="1"/>
  <c r="G1150" i="3" s="1"/>
  <c r="C1150" i="3" s="1"/>
  <c r="I1149" i="3"/>
  <c r="D1150" i="3" l="1"/>
  <c r="E1150" i="3" s="1"/>
  <c r="H1150" i="3" s="1"/>
  <c r="J1150" i="3"/>
  <c r="F1151" i="3" l="1"/>
  <c r="G1151" i="3" s="1"/>
  <c r="C1151" i="3" s="1"/>
  <c r="I1150" i="3"/>
  <c r="D1151" i="3" l="1"/>
  <c r="E1151" i="3" s="1"/>
  <c r="H1151" i="3" s="1"/>
  <c r="J1151" i="3"/>
  <c r="F1152" i="3" l="1"/>
  <c r="G1152" i="3" s="1"/>
  <c r="C1152" i="3" s="1"/>
  <c r="I1151" i="3"/>
  <c r="J1152" i="3" l="1"/>
  <c r="D1152" i="3"/>
  <c r="E1152" i="3" s="1"/>
  <c r="F1153" i="3" l="1"/>
  <c r="G1153" i="3" s="1"/>
  <c r="C1153" i="3" s="1"/>
  <c r="I1152" i="3"/>
  <c r="H1152" i="3"/>
  <c r="D1153" i="3" l="1"/>
  <c r="E1153" i="3" s="1"/>
  <c r="H1153" i="3" s="1"/>
  <c r="J1153" i="3"/>
  <c r="F1154" i="3" l="1"/>
  <c r="G1154" i="3" s="1"/>
  <c r="C1154" i="3" s="1"/>
  <c r="I1153" i="3"/>
  <c r="D1154" i="3" l="1"/>
  <c r="E1154" i="3" s="1"/>
  <c r="H1154" i="3" s="1"/>
  <c r="J1154" i="3"/>
  <c r="F1155" i="3" l="1"/>
  <c r="G1155" i="3" s="1"/>
  <c r="C1155" i="3" s="1"/>
  <c r="I1154" i="3"/>
  <c r="D1155" i="3" l="1"/>
  <c r="E1155" i="3" s="1"/>
  <c r="H1155" i="3" s="1"/>
  <c r="J1155" i="3"/>
  <c r="F1156" i="3" l="1"/>
  <c r="G1156" i="3" s="1"/>
  <c r="C1156" i="3" s="1"/>
  <c r="I1155" i="3"/>
  <c r="D1156" i="3" l="1"/>
  <c r="E1156" i="3" s="1"/>
  <c r="H1156" i="3" s="1"/>
  <c r="J1156" i="3"/>
  <c r="F1157" i="3" l="1"/>
  <c r="G1157" i="3" s="1"/>
  <c r="C1157" i="3" s="1"/>
  <c r="I1156" i="3"/>
  <c r="J1157" i="3" l="1"/>
  <c r="D1157" i="3"/>
  <c r="E1157" i="3" s="1"/>
  <c r="F1158" i="3" l="1"/>
  <c r="G1158" i="3" s="1"/>
  <c r="C1158" i="3" s="1"/>
  <c r="I1157" i="3"/>
  <c r="H1157" i="3"/>
  <c r="J1158" i="3" l="1"/>
  <c r="D1158" i="3"/>
  <c r="E1158" i="3" s="1"/>
  <c r="F1159" i="3" l="1"/>
  <c r="G1159" i="3" s="1"/>
  <c r="C1159" i="3" s="1"/>
  <c r="I1158" i="3"/>
  <c r="H1158" i="3"/>
  <c r="J1159" i="3" l="1"/>
  <c r="D1159" i="3"/>
  <c r="E1159" i="3" s="1"/>
  <c r="F1160" i="3" l="1"/>
  <c r="G1160" i="3" s="1"/>
  <c r="C1160" i="3" s="1"/>
  <c r="I1159" i="3"/>
  <c r="H1159" i="3"/>
  <c r="D1160" i="3" l="1"/>
  <c r="E1160" i="3" s="1"/>
  <c r="H1160" i="3" s="1"/>
  <c r="J1160" i="3"/>
  <c r="F1161" i="3" l="1"/>
  <c r="G1161" i="3" s="1"/>
  <c r="C1161" i="3" s="1"/>
  <c r="I1160" i="3"/>
  <c r="J1161" i="3" l="1"/>
  <c r="D1161" i="3"/>
  <c r="E1161" i="3" s="1"/>
  <c r="H1161" i="3" s="1"/>
  <c r="F1162" i="3" l="1"/>
  <c r="G1162" i="3" s="1"/>
  <c r="C1162" i="3" s="1"/>
  <c r="I1161" i="3"/>
  <c r="J1162" i="3" l="1"/>
  <c r="D1162" i="3"/>
  <c r="E1162" i="3" s="1"/>
  <c r="F1163" i="3" l="1"/>
  <c r="G1163" i="3" s="1"/>
  <c r="C1163" i="3" s="1"/>
  <c r="I1162" i="3"/>
  <c r="H1162" i="3"/>
  <c r="J1163" i="3" l="1"/>
  <c r="D1163" i="3"/>
  <c r="E1163" i="3" s="1"/>
  <c r="F1164" i="3" l="1"/>
  <c r="G1164" i="3" s="1"/>
  <c r="C1164" i="3" s="1"/>
  <c r="I1163" i="3"/>
  <c r="H1163" i="3"/>
  <c r="J1164" i="3" l="1"/>
  <c r="D1164" i="3"/>
  <c r="E1164" i="3" s="1"/>
  <c r="F1165" i="3" l="1"/>
  <c r="G1165" i="3" s="1"/>
  <c r="C1165" i="3" s="1"/>
  <c r="I1164" i="3"/>
  <c r="H1164" i="3"/>
  <c r="J1165" i="3" l="1"/>
  <c r="D1165" i="3"/>
  <c r="E1165" i="3" s="1"/>
  <c r="F1166" i="3" l="1"/>
  <c r="G1166" i="3" s="1"/>
  <c r="C1166" i="3" s="1"/>
  <c r="I1165" i="3"/>
  <c r="H1165" i="3"/>
  <c r="J1166" i="3" l="1"/>
  <c r="D1166" i="3"/>
  <c r="E1166" i="3" s="1"/>
  <c r="H1166" i="3" s="1"/>
  <c r="F1167" i="3" l="1"/>
  <c r="G1167" i="3" s="1"/>
  <c r="C1167" i="3" s="1"/>
  <c r="I1166" i="3"/>
  <c r="J1167" i="3" l="1"/>
  <c r="D1167" i="3"/>
  <c r="E1167" i="3" s="1"/>
  <c r="F1168" i="3" l="1"/>
  <c r="G1168" i="3" s="1"/>
  <c r="C1168" i="3" s="1"/>
  <c r="I1167" i="3"/>
  <c r="H1167" i="3"/>
  <c r="J1168" i="3" l="1"/>
  <c r="D1168" i="3"/>
  <c r="E1168" i="3" s="1"/>
  <c r="H1168" i="3" s="1"/>
  <c r="F1169" i="3" l="1"/>
  <c r="G1169" i="3" s="1"/>
  <c r="C1169" i="3" s="1"/>
  <c r="I1168" i="3"/>
  <c r="J1169" i="3" l="1"/>
  <c r="D1169" i="3"/>
  <c r="E1169" i="3" s="1"/>
  <c r="F1170" i="3" l="1"/>
  <c r="G1170" i="3" s="1"/>
  <c r="C1170" i="3" s="1"/>
  <c r="I1169" i="3"/>
  <c r="H1169" i="3"/>
  <c r="J1170" i="3" l="1"/>
  <c r="D1170" i="3"/>
  <c r="E1170" i="3" s="1"/>
  <c r="H1170" i="3" s="1"/>
  <c r="F1171" i="3" l="1"/>
  <c r="G1171" i="3" s="1"/>
  <c r="C1171" i="3" s="1"/>
  <c r="I1170" i="3"/>
  <c r="J1171" i="3" l="1"/>
  <c r="D1171" i="3"/>
  <c r="E1171" i="3" s="1"/>
  <c r="H1171" i="3" s="1"/>
  <c r="F1172" i="3" l="1"/>
  <c r="G1172" i="3" s="1"/>
  <c r="C1172" i="3" s="1"/>
  <c r="I1171" i="3"/>
  <c r="J1172" i="3" l="1"/>
  <c r="D1172" i="3"/>
  <c r="E1172" i="3" s="1"/>
  <c r="H1172" i="3" s="1"/>
  <c r="F1173" i="3" l="1"/>
  <c r="G1173" i="3" s="1"/>
  <c r="C1173" i="3" s="1"/>
  <c r="I1172" i="3"/>
  <c r="J1173" i="3" l="1"/>
  <c r="D1173" i="3"/>
  <c r="E1173" i="3" s="1"/>
  <c r="F1174" i="3" l="1"/>
  <c r="G1174" i="3" s="1"/>
  <c r="C1174" i="3" s="1"/>
  <c r="I1173" i="3"/>
  <c r="H1173" i="3"/>
  <c r="J1174" i="3" l="1"/>
  <c r="D1174" i="3"/>
  <c r="E1174" i="3" s="1"/>
  <c r="H1174" i="3" s="1"/>
  <c r="F1175" i="3" l="1"/>
  <c r="G1175" i="3" s="1"/>
  <c r="C1175" i="3" s="1"/>
  <c r="I1174" i="3"/>
  <c r="J1175" i="3" l="1"/>
  <c r="D1175" i="3"/>
  <c r="E1175" i="3" s="1"/>
  <c r="F1176" i="3" l="1"/>
  <c r="G1176" i="3" s="1"/>
  <c r="C1176" i="3" s="1"/>
  <c r="I1175" i="3"/>
  <c r="H1175" i="3"/>
  <c r="J1176" i="3" l="1"/>
  <c r="D1176" i="3"/>
  <c r="E1176" i="3" s="1"/>
  <c r="H1176" i="3" s="1"/>
  <c r="F1177" i="3" l="1"/>
  <c r="G1177" i="3" s="1"/>
  <c r="C1177" i="3" s="1"/>
  <c r="I1176" i="3"/>
  <c r="J1177" i="3" l="1"/>
  <c r="D1177" i="3"/>
  <c r="E1177" i="3" s="1"/>
  <c r="H1177" i="3" s="1"/>
  <c r="F1178" i="3" l="1"/>
  <c r="G1178" i="3" s="1"/>
  <c r="C1178" i="3" s="1"/>
  <c r="I1177" i="3"/>
  <c r="J1178" i="3" l="1"/>
  <c r="D1178" i="3"/>
  <c r="E1178" i="3" s="1"/>
  <c r="F1179" i="3" l="1"/>
  <c r="G1179" i="3" s="1"/>
  <c r="C1179" i="3" s="1"/>
  <c r="I1178" i="3"/>
  <c r="H1178" i="3"/>
  <c r="J1179" i="3" l="1"/>
  <c r="D1179" i="3"/>
  <c r="E1179" i="3" s="1"/>
  <c r="H1179" i="3" s="1"/>
  <c r="F1180" i="3" l="1"/>
  <c r="G1180" i="3" s="1"/>
  <c r="C1180" i="3" s="1"/>
  <c r="I1179" i="3"/>
  <c r="J1180" i="3" l="1"/>
  <c r="D1180" i="3"/>
  <c r="E1180" i="3" s="1"/>
  <c r="F1181" i="3" l="1"/>
  <c r="G1181" i="3" s="1"/>
  <c r="C1181" i="3" s="1"/>
  <c r="I1180" i="3"/>
  <c r="H1180" i="3"/>
  <c r="J1181" i="3" l="1"/>
  <c r="D1181" i="3"/>
  <c r="E1181" i="3" s="1"/>
  <c r="H1181" i="3" s="1"/>
  <c r="F1182" i="3" l="1"/>
  <c r="G1182" i="3" s="1"/>
  <c r="C1182" i="3" s="1"/>
  <c r="I1181" i="3"/>
  <c r="J1182" i="3" l="1"/>
  <c r="D1182" i="3"/>
  <c r="E1182" i="3" s="1"/>
  <c r="F1183" i="3" l="1"/>
  <c r="G1183" i="3" s="1"/>
  <c r="C1183" i="3" s="1"/>
  <c r="I1182" i="3"/>
  <c r="H1182" i="3"/>
  <c r="J1183" i="3" l="1"/>
  <c r="D1183" i="3"/>
  <c r="E1183" i="3" s="1"/>
  <c r="F1184" i="3" l="1"/>
  <c r="G1184" i="3" s="1"/>
  <c r="C1184" i="3" s="1"/>
  <c r="I1183" i="3"/>
  <c r="H1183" i="3"/>
  <c r="J1184" i="3" l="1"/>
  <c r="D1184" i="3"/>
  <c r="E1184" i="3" s="1"/>
  <c r="F1185" i="3" l="1"/>
  <c r="G1185" i="3" s="1"/>
  <c r="C1185" i="3" s="1"/>
  <c r="I1184" i="3"/>
  <c r="H1184" i="3"/>
  <c r="J1185" i="3" l="1"/>
  <c r="D1185" i="3"/>
  <c r="E1185" i="3" s="1"/>
  <c r="F1186" i="3" l="1"/>
  <c r="G1186" i="3" s="1"/>
  <c r="C1186" i="3" s="1"/>
  <c r="I1185" i="3"/>
  <c r="H1185" i="3"/>
  <c r="J1186" i="3" l="1"/>
  <c r="D1186" i="3"/>
  <c r="E1186" i="3" s="1"/>
  <c r="F1187" i="3" l="1"/>
  <c r="G1187" i="3" s="1"/>
  <c r="C1187" i="3" s="1"/>
  <c r="I1186" i="3"/>
  <c r="H1186" i="3"/>
  <c r="J1187" i="3" l="1"/>
  <c r="D1187" i="3"/>
  <c r="E1187" i="3" s="1"/>
  <c r="H1187" i="3" s="1"/>
  <c r="F1188" i="3" l="1"/>
  <c r="G1188" i="3" s="1"/>
  <c r="C1188" i="3" s="1"/>
  <c r="I1187" i="3"/>
  <c r="J1188" i="3" l="1"/>
  <c r="D1188" i="3"/>
  <c r="E1188" i="3" s="1"/>
  <c r="H1188" i="3" s="1"/>
  <c r="F1189" i="3" l="1"/>
  <c r="G1189" i="3" s="1"/>
  <c r="C1189" i="3" s="1"/>
  <c r="I1188" i="3"/>
  <c r="J1189" i="3" l="1"/>
  <c r="D1189" i="3"/>
  <c r="E1189" i="3" s="1"/>
  <c r="F1190" i="3" l="1"/>
  <c r="G1190" i="3" s="1"/>
  <c r="C1190" i="3" s="1"/>
  <c r="I1189" i="3"/>
  <c r="H1189" i="3"/>
  <c r="J1190" i="3" l="1"/>
  <c r="D1190" i="3"/>
  <c r="E1190" i="3" s="1"/>
  <c r="H1190" i="3" s="1"/>
  <c r="F1191" i="3" l="1"/>
  <c r="G1191" i="3" s="1"/>
  <c r="C1191" i="3" s="1"/>
  <c r="I1190" i="3"/>
  <c r="J1191" i="3" l="1"/>
  <c r="D1191" i="3"/>
  <c r="E1191" i="3" s="1"/>
  <c r="H1191" i="3" s="1"/>
  <c r="F1192" i="3" l="1"/>
  <c r="G1192" i="3" s="1"/>
  <c r="C1192" i="3" s="1"/>
  <c r="I1191" i="3"/>
  <c r="J1192" i="3" l="1"/>
  <c r="D1192" i="3"/>
  <c r="E1192" i="3" s="1"/>
  <c r="H1192" i="3" s="1"/>
  <c r="F1193" i="3" l="1"/>
  <c r="G1193" i="3" s="1"/>
  <c r="C1193" i="3" s="1"/>
  <c r="I1192" i="3"/>
  <c r="D1193" i="3" l="1"/>
  <c r="E1193" i="3" s="1"/>
  <c r="H1193" i="3" s="1"/>
  <c r="J1193" i="3"/>
  <c r="F1194" i="3" l="1"/>
  <c r="G1194" i="3" s="1"/>
  <c r="C1194" i="3" s="1"/>
  <c r="I1193" i="3"/>
  <c r="J1194" i="3" l="1"/>
  <c r="D1194" i="3"/>
  <c r="E1194" i="3" s="1"/>
  <c r="F1195" i="3" l="1"/>
  <c r="G1195" i="3" s="1"/>
  <c r="C1195" i="3" s="1"/>
  <c r="I1194" i="3"/>
  <c r="H1194" i="3"/>
  <c r="J1195" i="3" l="1"/>
  <c r="D1195" i="3"/>
  <c r="E1195" i="3" s="1"/>
  <c r="F1196" i="3" l="1"/>
  <c r="G1196" i="3" s="1"/>
  <c r="C1196" i="3" s="1"/>
  <c r="I1195" i="3"/>
  <c r="H1195" i="3"/>
  <c r="J1196" i="3" l="1"/>
  <c r="D1196" i="3"/>
  <c r="E1196" i="3" s="1"/>
  <c r="F1197" i="3" l="1"/>
  <c r="G1197" i="3" s="1"/>
  <c r="C1197" i="3" s="1"/>
  <c r="I1196" i="3"/>
  <c r="H1196" i="3"/>
  <c r="J1197" i="3" l="1"/>
  <c r="D1197" i="3"/>
  <c r="E1197" i="3" s="1"/>
  <c r="F1198" i="3" l="1"/>
  <c r="G1198" i="3" s="1"/>
  <c r="C1198" i="3" s="1"/>
  <c r="I1197" i="3"/>
  <c r="H1197" i="3"/>
  <c r="J1198" i="3" l="1"/>
  <c r="D1198" i="3"/>
  <c r="E1198" i="3" s="1"/>
  <c r="F1199" i="3" l="1"/>
  <c r="G1199" i="3" s="1"/>
  <c r="C1199" i="3" s="1"/>
  <c r="I1198" i="3"/>
  <c r="H1198" i="3"/>
  <c r="J1199" i="3" l="1"/>
  <c r="D1199" i="3"/>
  <c r="E1199" i="3" s="1"/>
  <c r="F1200" i="3" l="1"/>
  <c r="G1200" i="3" s="1"/>
  <c r="C1200" i="3" s="1"/>
  <c r="I1199" i="3"/>
  <c r="H1199" i="3"/>
  <c r="J1200" i="3" l="1"/>
  <c r="D1200" i="3"/>
  <c r="E1200" i="3" s="1"/>
  <c r="F1201" i="3" l="1"/>
  <c r="G1201" i="3" s="1"/>
  <c r="C1201" i="3" s="1"/>
  <c r="I1200" i="3"/>
  <c r="H1200" i="3"/>
  <c r="J1201" i="3" l="1"/>
  <c r="D1201" i="3"/>
  <c r="E1201" i="3" s="1"/>
  <c r="F1202" i="3" l="1"/>
  <c r="G1202" i="3" s="1"/>
  <c r="C1202" i="3" s="1"/>
  <c r="I1201" i="3"/>
  <c r="H1201" i="3"/>
  <c r="J1202" i="3" l="1"/>
  <c r="D1202" i="3"/>
  <c r="E1202" i="3" s="1"/>
  <c r="F1203" i="3" l="1"/>
  <c r="G1203" i="3" s="1"/>
  <c r="C1203" i="3" s="1"/>
  <c r="I1202" i="3"/>
  <c r="H1202" i="3"/>
  <c r="J1203" i="3" l="1"/>
  <c r="D1203" i="3"/>
  <c r="E1203" i="3" s="1"/>
  <c r="F1204" i="3" l="1"/>
  <c r="G1204" i="3" s="1"/>
  <c r="C1204" i="3" s="1"/>
  <c r="I1203" i="3"/>
  <c r="H1203" i="3"/>
  <c r="J1204" i="3" l="1"/>
  <c r="D1204" i="3"/>
  <c r="E1204" i="3" s="1"/>
  <c r="F1205" i="3" l="1"/>
  <c r="G1205" i="3" s="1"/>
  <c r="C1205" i="3" s="1"/>
  <c r="I1204" i="3"/>
  <c r="H1204" i="3"/>
  <c r="J1205" i="3" l="1"/>
  <c r="D1205" i="3"/>
  <c r="E1205" i="3" s="1"/>
  <c r="F1206" i="3" l="1"/>
  <c r="G1206" i="3" s="1"/>
  <c r="C1206" i="3" s="1"/>
  <c r="I1205" i="3"/>
  <c r="H1205" i="3"/>
  <c r="J1206" i="3" l="1"/>
  <c r="D1206" i="3"/>
  <c r="E1206" i="3" s="1"/>
  <c r="F1207" i="3" l="1"/>
  <c r="G1207" i="3" s="1"/>
  <c r="C1207" i="3" s="1"/>
  <c r="I1206" i="3"/>
  <c r="H1206" i="3"/>
  <c r="J1207" i="3" l="1"/>
  <c r="D1207" i="3"/>
  <c r="E1207" i="3" s="1"/>
  <c r="F1208" i="3" l="1"/>
  <c r="G1208" i="3" s="1"/>
  <c r="C1208" i="3" s="1"/>
  <c r="I1207" i="3"/>
  <c r="H1207" i="3"/>
  <c r="J1208" i="3" l="1"/>
  <c r="D1208" i="3"/>
  <c r="E1208" i="3" s="1"/>
  <c r="F1209" i="3" l="1"/>
  <c r="G1209" i="3" s="1"/>
  <c r="C1209" i="3" s="1"/>
  <c r="I1208" i="3"/>
  <c r="H1208" i="3"/>
  <c r="J1209" i="3" l="1"/>
  <c r="D1209" i="3"/>
  <c r="E1209" i="3" s="1"/>
  <c r="F1210" i="3" l="1"/>
  <c r="G1210" i="3" s="1"/>
  <c r="C1210" i="3" s="1"/>
  <c r="I1209" i="3"/>
  <c r="H1209" i="3"/>
  <c r="J1210" i="3" l="1"/>
  <c r="D1210" i="3"/>
  <c r="E1210" i="3" s="1"/>
  <c r="F1211" i="3" l="1"/>
  <c r="G1211" i="3" s="1"/>
  <c r="C1211" i="3" s="1"/>
  <c r="I1210" i="3"/>
  <c r="H1210" i="3"/>
  <c r="J1211" i="3" l="1"/>
  <c r="D1211" i="3"/>
  <c r="E1211" i="3" s="1"/>
  <c r="F1212" i="3" l="1"/>
  <c r="G1212" i="3" s="1"/>
  <c r="C1212" i="3" s="1"/>
  <c r="I1211" i="3"/>
  <c r="H1211" i="3"/>
  <c r="J1212" i="3" l="1"/>
  <c r="D1212" i="3"/>
  <c r="E1212" i="3" s="1"/>
  <c r="F1213" i="3" l="1"/>
  <c r="G1213" i="3" s="1"/>
  <c r="C1213" i="3" s="1"/>
  <c r="I1212" i="3"/>
  <c r="H1212" i="3"/>
  <c r="J1213" i="3" l="1"/>
  <c r="D1213" i="3"/>
  <c r="E1213" i="3" s="1"/>
  <c r="F1214" i="3" l="1"/>
  <c r="G1214" i="3" s="1"/>
  <c r="C1214" i="3" s="1"/>
  <c r="I1213" i="3"/>
  <c r="H1213" i="3"/>
  <c r="J1214" i="3" l="1"/>
  <c r="D1214" i="3"/>
  <c r="E1214" i="3" s="1"/>
  <c r="F1215" i="3" l="1"/>
  <c r="G1215" i="3" s="1"/>
  <c r="C1215" i="3" s="1"/>
  <c r="I1214" i="3"/>
  <c r="H1214" i="3"/>
  <c r="J1215" i="3" l="1"/>
  <c r="D1215" i="3"/>
  <c r="E1215" i="3" s="1"/>
  <c r="H1215" i="3" s="1"/>
  <c r="F1216" i="3" l="1"/>
  <c r="G1216" i="3" s="1"/>
  <c r="C1216" i="3" s="1"/>
  <c r="I1215" i="3"/>
  <c r="J1216" i="3" l="1"/>
  <c r="D1216" i="3"/>
  <c r="E1216" i="3" s="1"/>
  <c r="H1216" i="3" s="1"/>
  <c r="F1217" i="3" l="1"/>
  <c r="G1217" i="3" s="1"/>
  <c r="C1217" i="3" s="1"/>
  <c r="I1216" i="3"/>
  <c r="J1217" i="3" l="1"/>
  <c r="D1217" i="3"/>
  <c r="E1217" i="3" s="1"/>
  <c r="F1218" i="3" l="1"/>
  <c r="G1218" i="3" s="1"/>
  <c r="C1218" i="3" s="1"/>
  <c r="I1217" i="3"/>
  <c r="H1217" i="3"/>
  <c r="J1218" i="3" l="1"/>
  <c r="D1218" i="3"/>
  <c r="E1218" i="3" s="1"/>
  <c r="F1219" i="3" l="1"/>
  <c r="G1219" i="3" s="1"/>
  <c r="C1219" i="3" s="1"/>
  <c r="I1218" i="3"/>
  <c r="H1218" i="3"/>
  <c r="J1219" i="3" l="1"/>
  <c r="D1219" i="3"/>
  <c r="E1219" i="3" s="1"/>
  <c r="F1220" i="3" l="1"/>
  <c r="G1220" i="3" s="1"/>
  <c r="C1220" i="3" s="1"/>
  <c r="I1219" i="3"/>
  <c r="H1219" i="3"/>
  <c r="J1220" i="3" l="1"/>
  <c r="D1220" i="3"/>
  <c r="E1220" i="3" s="1"/>
  <c r="F1221" i="3" l="1"/>
  <c r="G1221" i="3" s="1"/>
  <c r="C1221" i="3" s="1"/>
  <c r="I1220" i="3"/>
  <c r="H1220" i="3"/>
  <c r="J1221" i="3" l="1"/>
  <c r="D1221" i="3"/>
  <c r="E1221" i="3" s="1"/>
  <c r="H1221" i="3" s="1"/>
  <c r="F1222" i="3" l="1"/>
  <c r="G1222" i="3" s="1"/>
  <c r="C1222" i="3" s="1"/>
  <c r="I1221" i="3"/>
  <c r="J1222" i="3" l="1"/>
  <c r="D1222" i="3"/>
  <c r="E1222" i="3" s="1"/>
  <c r="F1223" i="3" l="1"/>
  <c r="G1223" i="3" s="1"/>
  <c r="C1223" i="3" s="1"/>
  <c r="I1222" i="3"/>
  <c r="H1222" i="3"/>
  <c r="J1223" i="3" l="1"/>
  <c r="D1223" i="3"/>
  <c r="E1223" i="3" s="1"/>
  <c r="F1224" i="3" l="1"/>
  <c r="G1224" i="3" s="1"/>
  <c r="C1224" i="3" s="1"/>
  <c r="I1223" i="3"/>
  <c r="H1223" i="3"/>
  <c r="J1224" i="3" l="1"/>
  <c r="D1224" i="3"/>
  <c r="E1224" i="3" s="1"/>
  <c r="H1224" i="3" s="1"/>
  <c r="F1225" i="3" l="1"/>
  <c r="G1225" i="3" s="1"/>
  <c r="C1225" i="3" s="1"/>
  <c r="I1224" i="3"/>
  <c r="J1225" i="3" l="1"/>
  <c r="D1225" i="3"/>
  <c r="E1225" i="3" s="1"/>
  <c r="F1226" i="3" l="1"/>
  <c r="G1226" i="3" s="1"/>
  <c r="C1226" i="3" s="1"/>
  <c r="I1225" i="3"/>
  <c r="H1225" i="3"/>
  <c r="J1226" i="3" l="1"/>
  <c r="D1226" i="3"/>
  <c r="E1226" i="3" s="1"/>
  <c r="F1227" i="3" l="1"/>
  <c r="G1227" i="3" s="1"/>
  <c r="C1227" i="3" s="1"/>
  <c r="I1226" i="3"/>
  <c r="H1226" i="3"/>
  <c r="J1227" i="3" l="1"/>
  <c r="D1227" i="3"/>
  <c r="E1227" i="3" s="1"/>
  <c r="F1228" i="3" l="1"/>
  <c r="G1228" i="3" s="1"/>
  <c r="C1228" i="3" s="1"/>
  <c r="I1227" i="3"/>
  <c r="H1227" i="3"/>
  <c r="J1228" i="3" l="1"/>
  <c r="D1228" i="3"/>
  <c r="E1228" i="3" s="1"/>
  <c r="F1229" i="3" l="1"/>
  <c r="G1229" i="3" s="1"/>
  <c r="C1229" i="3" s="1"/>
  <c r="I1228" i="3"/>
  <c r="H1228" i="3"/>
  <c r="J1229" i="3" l="1"/>
  <c r="D1229" i="3"/>
  <c r="E1229" i="3" s="1"/>
  <c r="F1230" i="3" l="1"/>
  <c r="G1230" i="3" s="1"/>
  <c r="C1230" i="3" s="1"/>
  <c r="I1229" i="3"/>
  <c r="H1229" i="3"/>
  <c r="J1230" i="3" l="1"/>
  <c r="D1230" i="3"/>
  <c r="E1230" i="3" s="1"/>
  <c r="F1231" i="3" l="1"/>
  <c r="G1231" i="3" s="1"/>
  <c r="C1231" i="3" s="1"/>
  <c r="I1230" i="3"/>
  <c r="H1230" i="3"/>
  <c r="J1231" i="3" l="1"/>
  <c r="D1231" i="3"/>
  <c r="E1231" i="3" s="1"/>
  <c r="F1232" i="3" l="1"/>
  <c r="G1232" i="3" s="1"/>
  <c r="C1232" i="3" s="1"/>
  <c r="I1231" i="3"/>
  <c r="H1231" i="3"/>
  <c r="D1232" i="3" l="1"/>
  <c r="E1232" i="3" s="1"/>
  <c r="H1232" i="3" s="1"/>
  <c r="J1232" i="3"/>
  <c r="F1233" i="3" l="1"/>
  <c r="G1233" i="3" s="1"/>
  <c r="C1233" i="3" s="1"/>
  <c r="I1232" i="3"/>
  <c r="D1233" i="3" l="1"/>
  <c r="E1233" i="3" s="1"/>
  <c r="H1233" i="3" s="1"/>
  <c r="J1233" i="3"/>
  <c r="F1234" i="3" l="1"/>
  <c r="G1234" i="3" s="1"/>
  <c r="C1234" i="3" s="1"/>
  <c r="I1233" i="3"/>
  <c r="D1234" i="3" l="1"/>
  <c r="E1234" i="3" s="1"/>
  <c r="H1234" i="3" s="1"/>
  <c r="J1234" i="3"/>
  <c r="F1235" i="3" l="1"/>
  <c r="G1235" i="3" s="1"/>
  <c r="C1235" i="3" s="1"/>
  <c r="I1234" i="3"/>
  <c r="J1235" i="3" l="1"/>
  <c r="D1235" i="3"/>
  <c r="E1235" i="3" s="1"/>
  <c r="F1236" i="3" l="1"/>
  <c r="G1236" i="3" s="1"/>
  <c r="C1236" i="3" s="1"/>
  <c r="I1235" i="3"/>
  <c r="H1235" i="3"/>
  <c r="J1236" i="3" l="1"/>
  <c r="D1236" i="3"/>
  <c r="E1236" i="3" s="1"/>
  <c r="F1237" i="3" l="1"/>
  <c r="G1237" i="3" s="1"/>
  <c r="C1237" i="3" s="1"/>
  <c r="I1236" i="3"/>
  <c r="H1236" i="3"/>
  <c r="J1237" i="3" l="1"/>
  <c r="D1237" i="3"/>
  <c r="E1237" i="3" s="1"/>
  <c r="F1238" i="3" l="1"/>
  <c r="G1238" i="3" s="1"/>
  <c r="C1238" i="3" s="1"/>
  <c r="I1237" i="3"/>
  <c r="H1237" i="3"/>
  <c r="J1238" i="3" l="1"/>
  <c r="D1238" i="3"/>
  <c r="E1238" i="3" s="1"/>
  <c r="F1239" i="3" l="1"/>
  <c r="G1239" i="3" s="1"/>
  <c r="C1239" i="3" s="1"/>
  <c r="I1238" i="3"/>
  <c r="H1238" i="3"/>
  <c r="J1239" i="3" l="1"/>
  <c r="D1239" i="3"/>
  <c r="E1239" i="3" s="1"/>
  <c r="H1239" i="3" s="1"/>
  <c r="F1240" i="3" l="1"/>
  <c r="G1240" i="3" s="1"/>
  <c r="C1240" i="3" s="1"/>
  <c r="I1239" i="3"/>
  <c r="J1240" i="3" l="1"/>
  <c r="D1240" i="3"/>
  <c r="E1240" i="3" s="1"/>
  <c r="F1241" i="3" l="1"/>
  <c r="G1241" i="3" s="1"/>
  <c r="C1241" i="3" s="1"/>
  <c r="I1240" i="3"/>
  <c r="H1240" i="3"/>
  <c r="J1241" i="3" l="1"/>
  <c r="D1241" i="3"/>
  <c r="E1241" i="3" s="1"/>
  <c r="F1242" i="3" l="1"/>
  <c r="G1242" i="3" s="1"/>
  <c r="C1242" i="3" s="1"/>
  <c r="I1241" i="3"/>
  <c r="H1241" i="3"/>
  <c r="J1242" i="3" l="1"/>
  <c r="D1242" i="3"/>
  <c r="E1242" i="3" s="1"/>
  <c r="F1243" i="3" l="1"/>
  <c r="G1243" i="3" s="1"/>
  <c r="C1243" i="3" s="1"/>
  <c r="I1242" i="3"/>
  <c r="H1242" i="3"/>
  <c r="J1243" i="3" l="1"/>
  <c r="D1243" i="3"/>
  <c r="E1243" i="3" s="1"/>
  <c r="F1244" i="3" l="1"/>
  <c r="G1244" i="3" s="1"/>
  <c r="C1244" i="3" s="1"/>
  <c r="I1243" i="3"/>
  <c r="H1243" i="3"/>
  <c r="D1244" i="3" l="1"/>
  <c r="E1244" i="3" s="1"/>
  <c r="H1244" i="3" s="1"/>
  <c r="J1244" i="3"/>
  <c r="F1245" i="3" l="1"/>
  <c r="G1245" i="3" s="1"/>
  <c r="C1245" i="3" s="1"/>
  <c r="I1244" i="3"/>
  <c r="J1245" i="3" l="1"/>
  <c r="D1245" i="3"/>
  <c r="E1245" i="3" s="1"/>
  <c r="H1245" i="3" s="1"/>
  <c r="F1246" i="3" l="1"/>
  <c r="G1246" i="3" s="1"/>
  <c r="C1246" i="3" s="1"/>
  <c r="I1245" i="3"/>
  <c r="J1246" i="3" l="1"/>
  <c r="D1246" i="3"/>
  <c r="E1246" i="3" s="1"/>
  <c r="F1247" i="3" l="1"/>
  <c r="G1247" i="3" s="1"/>
  <c r="C1247" i="3" s="1"/>
  <c r="I1246" i="3"/>
  <c r="H1246" i="3"/>
  <c r="J1247" i="3" l="1"/>
  <c r="D1247" i="3"/>
  <c r="E1247" i="3" s="1"/>
  <c r="H1247" i="3" s="1"/>
  <c r="F1248" i="3" l="1"/>
  <c r="G1248" i="3" s="1"/>
  <c r="C1248" i="3" s="1"/>
  <c r="I1247" i="3"/>
  <c r="J1248" i="3" l="1"/>
  <c r="D1248" i="3"/>
  <c r="E1248" i="3" s="1"/>
  <c r="F1249" i="3" l="1"/>
  <c r="G1249" i="3" s="1"/>
  <c r="C1249" i="3" s="1"/>
  <c r="I1248" i="3"/>
  <c r="H1248" i="3"/>
  <c r="J1249" i="3" l="1"/>
  <c r="D1249" i="3"/>
  <c r="E1249" i="3" s="1"/>
  <c r="F1250" i="3" l="1"/>
  <c r="G1250" i="3" s="1"/>
  <c r="C1250" i="3" s="1"/>
  <c r="I1249" i="3"/>
  <c r="H1249" i="3"/>
  <c r="J1250" i="3" l="1"/>
  <c r="D1250" i="3"/>
  <c r="E1250" i="3" s="1"/>
  <c r="H1250" i="3" s="1"/>
  <c r="F1251" i="3" l="1"/>
  <c r="G1251" i="3" s="1"/>
  <c r="C1251" i="3" s="1"/>
  <c r="I1250" i="3"/>
  <c r="J1251" i="3" l="1"/>
  <c r="D1251" i="3"/>
  <c r="E1251" i="3" s="1"/>
  <c r="H1251" i="3" s="1"/>
  <c r="F1252" i="3" l="1"/>
  <c r="G1252" i="3" s="1"/>
  <c r="C1252" i="3" s="1"/>
  <c r="I1251" i="3"/>
  <c r="J1252" i="3" l="1"/>
  <c r="D1252" i="3"/>
  <c r="E1252" i="3" s="1"/>
  <c r="H1252" i="3" s="1"/>
  <c r="F1253" i="3" l="1"/>
  <c r="G1253" i="3" s="1"/>
  <c r="C1253" i="3" s="1"/>
  <c r="I1252" i="3"/>
  <c r="J1253" i="3" l="1"/>
  <c r="D1253" i="3"/>
  <c r="E1253" i="3" s="1"/>
  <c r="H1253" i="3" s="1"/>
  <c r="F1254" i="3" l="1"/>
  <c r="G1254" i="3" s="1"/>
  <c r="C1254" i="3" s="1"/>
  <c r="I1253" i="3"/>
  <c r="J1254" i="3" l="1"/>
  <c r="D1254" i="3"/>
  <c r="E1254" i="3" s="1"/>
  <c r="F1255" i="3" l="1"/>
  <c r="G1255" i="3" s="1"/>
  <c r="C1255" i="3" s="1"/>
  <c r="I1254" i="3"/>
  <c r="H1254" i="3"/>
  <c r="J1255" i="3" l="1"/>
  <c r="D1255" i="3"/>
  <c r="E1255" i="3" s="1"/>
  <c r="F1256" i="3" l="1"/>
  <c r="G1256" i="3" s="1"/>
  <c r="C1256" i="3" s="1"/>
  <c r="I1255" i="3"/>
  <c r="H1255" i="3"/>
  <c r="J1256" i="3" l="1"/>
  <c r="D1256" i="3"/>
  <c r="E1256" i="3" s="1"/>
  <c r="H1256" i="3" s="1"/>
  <c r="F1257" i="3" l="1"/>
  <c r="G1257" i="3" s="1"/>
  <c r="C1257" i="3" s="1"/>
  <c r="I1256" i="3"/>
  <c r="J1257" i="3" l="1"/>
  <c r="D1257" i="3"/>
  <c r="E1257" i="3" s="1"/>
  <c r="H1257" i="3" s="1"/>
  <c r="F1258" i="3" l="1"/>
  <c r="G1258" i="3" s="1"/>
  <c r="C1258" i="3" s="1"/>
  <c r="I1257" i="3"/>
  <c r="J1258" i="3" l="1"/>
  <c r="D1258" i="3"/>
  <c r="E1258" i="3" s="1"/>
  <c r="F1259" i="3" l="1"/>
  <c r="G1259" i="3" s="1"/>
  <c r="C1259" i="3" s="1"/>
  <c r="I1258" i="3"/>
  <c r="H1258" i="3"/>
  <c r="J1259" i="3" l="1"/>
  <c r="D1259" i="3"/>
  <c r="E1259" i="3" s="1"/>
  <c r="H1259" i="3" s="1"/>
  <c r="F1260" i="3" l="1"/>
  <c r="G1260" i="3" s="1"/>
  <c r="C1260" i="3" s="1"/>
  <c r="I1259" i="3"/>
  <c r="J1260" i="3" l="1"/>
  <c r="D1260" i="3"/>
  <c r="E1260" i="3" s="1"/>
  <c r="F1261" i="3" l="1"/>
  <c r="G1261" i="3" s="1"/>
  <c r="C1261" i="3" s="1"/>
  <c r="I1260" i="3"/>
  <c r="H1260" i="3"/>
  <c r="J1261" i="3" l="1"/>
  <c r="D1261" i="3"/>
  <c r="E1261" i="3" s="1"/>
  <c r="H1261" i="3" s="1"/>
  <c r="F1262" i="3" l="1"/>
  <c r="G1262" i="3" s="1"/>
  <c r="C1262" i="3" s="1"/>
  <c r="I1261" i="3"/>
  <c r="J1262" i="3" l="1"/>
  <c r="D1262" i="3"/>
  <c r="E1262" i="3" s="1"/>
  <c r="F1263" i="3" l="1"/>
  <c r="G1263" i="3" s="1"/>
  <c r="C1263" i="3" s="1"/>
  <c r="I1262" i="3"/>
  <c r="H1262" i="3"/>
  <c r="D1263" i="3" l="1"/>
  <c r="E1263" i="3" s="1"/>
  <c r="H1263" i="3" s="1"/>
  <c r="J1263" i="3"/>
  <c r="F1264" i="3" l="1"/>
  <c r="G1264" i="3" s="1"/>
  <c r="C1264" i="3" s="1"/>
  <c r="I1263" i="3"/>
  <c r="J1264" i="3" l="1"/>
  <c r="D1264" i="3"/>
  <c r="E1264" i="3" s="1"/>
  <c r="H1264" i="3" s="1"/>
  <c r="F1265" i="3" l="1"/>
  <c r="G1265" i="3" s="1"/>
  <c r="C1265" i="3" s="1"/>
  <c r="I1264" i="3"/>
  <c r="J1265" i="3" l="1"/>
  <c r="D1265" i="3"/>
  <c r="E1265" i="3" s="1"/>
  <c r="F1266" i="3" l="1"/>
  <c r="G1266" i="3" s="1"/>
  <c r="C1266" i="3" s="1"/>
  <c r="I1265" i="3"/>
  <c r="H1265" i="3"/>
  <c r="J1266" i="3" l="1"/>
  <c r="D1266" i="3"/>
  <c r="E1266" i="3" s="1"/>
  <c r="F1267" i="3" l="1"/>
  <c r="G1267" i="3" s="1"/>
  <c r="C1267" i="3" s="1"/>
  <c r="I1266" i="3"/>
  <c r="H1266" i="3"/>
  <c r="J1267" i="3" l="1"/>
  <c r="D1267" i="3"/>
  <c r="E1267" i="3" s="1"/>
  <c r="F1268" i="3" l="1"/>
  <c r="G1268" i="3" s="1"/>
  <c r="C1268" i="3" s="1"/>
  <c r="I1267" i="3"/>
  <c r="H1267" i="3"/>
  <c r="J1268" i="3" l="1"/>
  <c r="D1268" i="3"/>
  <c r="E1268" i="3" s="1"/>
  <c r="F1269" i="3" l="1"/>
  <c r="G1269" i="3" s="1"/>
  <c r="C1269" i="3" s="1"/>
  <c r="I1268" i="3"/>
  <c r="H1268" i="3"/>
  <c r="J1269" i="3" l="1"/>
  <c r="D1269" i="3"/>
  <c r="E1269" i="3" s="1"/>
  <c r="F1270" i="3" l="1"/>
  <c r="G1270" i="3" s="1"/>
  <c r="C1270" i="3" s="1"/>
  <c r="I1269" i="3"/>
  <c r="H1269" i="3"/>
  <c r="J1270" i="3" l="1"/>
  <c r="D1270" i="3"/>
  <c r="E1270" i="3" s="1"/>
  <c r="F1271" i="3" l="1"/>
  <c r="G1271" i="3" s="1"/>
  <c r="C1271" i="3" s="1"/>
  <c r="I1270" i="3"/>
  <c r="H1270" i="3"/>
  <c r="J1271" i="3" l="1"/>
  <c r="D1271" i="3"/>
  <c r="E1271" i="3" s="1"/>
  <c r="F1272" i="3" l="1"/>
  <c r="G1272" i="3" s="1"/>
  <c r="C1272" i="3" s="1"/>
  <c r="I1271" i="3"/>
  <c r="H1271" i="3"/>
  <c r="J1272" i="3" l="1"/>
  <c r="D1272" i="3"/>
  <c r="E1272" i="3" s="1"/>
  <c r="I1272" i="3" s="1"/>
  <c r="H1272" i="3" l="1"/>
  <c r="H8" i="3" s="1"/>
</calcChain>
</file>

<file path=xl/sharedStrings.xml><?xml version="1.0" encoding="utf-8"?>
<sst xmlns="http://schemas.openxmlformats.org/spreadsheetml/2006/main" count="114" uniqueCount="38">
  <si>
    <t>Average</t>
  </si>
  <si>
    <t>Standard deviation</t>
  </si>
  <si>
    <t>Variance</t>
  </si>
  <si>
    <t>Constant (mu)</t>
  </si>
  <si>
    <t>Unconditional variance (omega)</t>
  </si>
  <si>
    <t>ARCH (alpha)</t>
  </si>
  <si>
    <t>GARCH (beta)</t>
  </si>
  <si>
    <t>Log Likelihood</t>
  </si>
  <si>
    <t>alpha + beta</t>
  </si>
  <si>
    <t>Long-run volatility</t>
  </si>
  <si>
    <t>Volatility</t>
  </si>
  <si>
    <t>Date</t>
  </si>
  <si>
    <t>Return</t>
  </si>
  <si>
    <t>Residual</t>
  </si>
  <si>
    <t>Squared residual</t>
  </si>
  <si>
    <t>Lagged sq resid</t>
  </si>
  <si>
    <t>Conditional variance</t>
  </si>
  <si>
    <t>Realised</t>
  </si>
  <si>
    <t>GARCH</t>
  </si>
  <si>
    <t>TGARCH</t>
  </si>
  <si>
    <t>Risk premium (delta)</t>
  </si>
  <si>
    <t>Expected return</t>
  </si>
  <si>
    <t>GARCH-M</t>
  </si>
  <si>
    <r>
      <t>negative TGARCH (theta</t>
    </r>
    <r>
      <rPr>
        <sz val="11"/>
        <color theme="1"/>
        <rFont val="Calibri"/>
        <family val="2"/>
      </rPr>
      <t>)</t>
    </r>
  </si>
  <si>
    <t>Zakoian (1994)</t>
  </si>
  <si>
    <t>Bollerslev, Engle, and Wooldrige (1988)</t>
  </si>
  <si>
    <t>Nelson (1991)</t>
  </si>
  <si>
    <t>asymmetric term (theta)</t>
  </si>
  <si>
    <t>EGARCH</t>
  </si>
  <si>
    <t>Lagged residual</t>
  </si>
  <si>
    <t>Log unconditional variance (omega)</t>
  </si>
  <si>
    <t>Conditional volatility</t>
  </si>
  <si>
    <t>Lagged resid</t>
  </si>
  <si>
    <t>Abs resid</t>
  </si>
  <si>
    <t>Power (delta)</t>
  </si>
  <si>
    <t>TGARCH (theta)</t>
  </si>
  <si>
    <t>Ding, Granger, and Engle (1993)</t>
  </si>
  <si>
    <t>APARCH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</si>
</sst>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%"/>
    <numFmt numFmtId="165" formatCode="0.000000"/>
    <numFmt numFmtId="166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/>
    <xf numFmtId="1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GARCH!$A$15:$A$1271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GARCH!$H$15:$H$1271</c:f>
              <c:numCache>
                <c:formatCode>0.00%</c:formatCode>
                <c:ptCount val="1257"/>
                <c:pt idx="0">
                  <c:v>5.5775399462034796E-3</c:v>
                </c:pt>
                <c:pt idx="1">
                  <c:v>2.9578599980897395E-3</c:v>
                </c:pt>
                <c:pt idx="2">
                  <c:v>1.9686895812578327E-3</c:v>
                </c:pt>
                <c:pt idx="3">
                  <c:v>8.582535495433968E-4</c:v>
                </c:pt>
                <c:pt idx="4">
                  <c:v>8.0634060444608642E-3</c:v>
                </c:pt>
                <c:pt idx="5">
                  <c:v>1.044696943923052E-3</c:v>
                </c:pt>
                <c:pt idx="6">
                  <c:v>1.7157811942253621E-2</c:v>
                </c:pt>
                <c:pt idx="7">
                  <c:v>3.7288495076546295E-3</c:v>
                </c:pt>
                <c:pt idx="8">
                  <c:v>1.7020455641841171E-2</c:v>
                </c:pt>
                <c:pt idx="9">
                  <c:v>7.1494795142969976E-3</c:v>
                </c:pt>
                <c:pt idx="10">
                  <c:v>9.2958842015510197E-3</c:v>
                </c:pt>
                <c:pt idx="11">
                  <c:v>1.954553460043763E-2</c:v>
                </c:pt>
                <c:pt idx="12">
                  <c:v>2.3208353238940448E-2</c:v>
                </c:pt>
                <c:pt idx="13">
                  <c:v>3.7632181368902999E-3</c:v>
                </c:pt>
                <c:pt idx="14">
                  <c:v>3.0035290452579237E-3</c:v>
                </c:pt>
                <c:pt idx="15">
                  <c:v>9.3954950295295156E-4</c:v>
                </c:pt>
                <c:pt idx="16">
                  <c:v>9.4614642865530399E-4</c:v>
                </c:pt>
                <c:pt idx="17">
                  <c:v>2.5026400573313727E-3</c:v>
                </c:pt>
                <c:pt idx="18">
                  <c:v>5.488251818898057E-5</c:v>
                </c:pt>
                <c:pt idx="19">
                  <c:v>5.6954875493589914E-3</c:v>
                </c:pt>
                <c:pt idx="20">
                  <c:v>1.1117633671449124E-2</c:v>
                </c:pt>
                <c:pt idx="21">
                  <c:v>1.146856027844801E-3</c:v>
                </c:pt>
                <c:pt idx="22">
                  <c:v>1.9084975739806709E-2</c:v>
                </c:pt>
                <c:pt idx="23">
                  <c:v>9.7003546847110773E-3</c:v>
                </c:pt>
                <c:pt idx="24">
                  <c:v>1.082295442493254E-2</c:v>
                </c:pt>
                <c:pt idx="25">
                  <c:v>1.7081477264384592E-2</c:v>
                </c:pt>
                <c:pt idx="26">
                  <c:v>9.2107597593637965E-3</c:v>
                </c:pt>
                <c:pt idx="27">
                  <c:v>8.9005301697306811E-3</c:v>
                </c:pt>
                <c:pt idx="28">
                  <c:v>3.3854335342170423E-3</c:v>
                </c:pt>
                <c:pt idx="29">
                  <c:v>6.6199312402883577E-3</c:v>
                </c:pt>
                <c:pt idx="30">
                  <c:v>1.0054756806220245E-2</c:v>
                </c:pt>
                <c:pt idx="31">
                  <c:v>1.2617331035923673E-2</c:v>
                </c:pt>
                <c:pt idx="32">
                  <c:v>7.4308132969226278E-4</c:v>
                </c:pt>
                <c:pt idx="33">
                  <c:v>3.9247819830976576E-3</c:v>
                </c:pt>
                <c:pt idx="34">
                  <c:v>1.4462898877466445E-2</c:v>
                </c:pt>
                <c:pt idx="35">
                  <c:v>6.2984713023856893E-3</c:v>
                </c:pt>
                <c:pt idx="36">
                  <c:v>1.7615827676671462E-3</c:v>
                </c:pt>
                <c:pt idx="37">
                  <c:v>1.4194712649160824E-2</c:v>
                </c:pt>
                <c:pt idx="38">
                  <c:v>1.4302471129401629E-2</c:v>
                </c:pt>
                <c:pt idx="39">
                  <c:v>8.7278338653300584E-3</c:v>
                </c:pt>
                <c:pt idx="40">
                  <c:v>1.3798829076478881E-2</c:v>
                </c:pt>
                <c:pt idx="41">
                  <c:v>1.2155602333882475E-2</c:v>
                </c:pt>
                <c:pt idx="42">
                  <c:v>1.3632599884518825E-2</c:v>
                </c:pt>
                <c:pt idx="43">
                  <c:v>4.9629053968728194E-3</c:v>
                </c:pt>
                <c:pt idx="44">
                  <c:v>9.4845332965292177E-3</c:v>
                </c:pt>
                <c:pt idx="45">
                  <c:v>4.2250173284448141E-3</c:v>
                </c:pt>
                <c:pt idx="46">
                  <c:v>5.0540724584835391E-3</c:v>
                </c:pt>
                <c:pt idx="47">
                  <c:v>9.8686445992783971E-3</c:v>
                </c:pt>
                <c:pt idx="48">
                  <c:v>8.3587392040250844E-4</c:v>
                </c:pt>
                <c:pt idx="49">
                  <c:v>8.8376615176544264E-3</c:v>
                </c:pt>
                <c:pt idx="50">
                  <c:v>3.2678651217283965E-3</c:v>
                </c:pt>
                <c:pt idx="51">
                  <c:v>7.9065922926014828E-4</c:v>
                </c:pt>
                <c:pt idx="52">
                  <c:v>1.1211034941161942E-3</c:v>
                </c:pt>
                <c:pt idx="53">
                  <c:v>1.868935256571936E-3</c:v>
                </c:pt>
                <c:pt idx="54">
                  <c:v>5.3196182686521369E-3</c:v>
                </c:pt>
                <c:pt idx="55">
                  <c:v>1.1101430719070333E-3</c:v>
                </c:pt>
                <c:pt idx="56">
                  <c:v>1.9518697189571214E-3</c:v>
                </c:pt>
                <c:pt idx="57">
                  <c:v>1.5726523078841599E-3</c:v>
                </c:pt>
                <c:pt idx="58">
                  <c:v>2.2828415207537429E-3</c:v>
                </c:pt>
                <c:pt idx="59">
                  <c:v>3.7631778176627668E-3</c:v>
                </c:pt>
                <c:pt idx="60">
                  <c:v>5.3181016457872869E-3</c:v>
                </c:pt>
                <c:pt idx="61">
                  <c:v>5.3454751479016134E-3</c:v>
                </c:pt>
                <c:pt idx="62">
                  <c:v>5.195372199960125E-3</c:v>
                </c:pt>
                <c:pt idx="63">
                  <c:v>3.8920669203458211E-4</c:v>
                </c:pt>
                <c:pt idx="64">
                  <c:v>1.4980801565363178E-2</c:v>
                </c:pt>
                <c:pt idx="65">
                  <c:v>3.1375902724344422E-3</c:v>
                </c:pt>
                <c:pt idx="66">
                  <c:v>1.776824749534044E-2</c:v>
                </c:pt>
                <c:pt idx="67">
                  <c:v>2.7245267649013034E-3</c:v>
                </c:pt>
                <c:pt idx="68">
                  <c:v>1.1794589995976167E-2</c:v>
                </c:pt>
                <c:pt idx="69">
                  <c:v>6.8815558458595778E-3</c:v>
                </c:pt>
                <c:pt idx="70">
                  <c:v>1.2726782848874196E-2</c:v>
                </c:pt>
                <c:pt idx="71">
                  <c:v>4.1270844940011105E-3</c:v>
                </c:pt>
                <c:pt idx="72">
                  <c:v>1.1351567042222854E-2</c:v>
                </c:pt>
                <c:pt idx="73">
                  <c:v>5.6794573675450384E-3</c:v>
                </c:pt>
                <c:pt idx="74">
                  <c:v>8.2058487046621324E-3</c:v>
                </c:pt>
                <c:pt idx="75">
                  <c:v>2.5525163956176995E-3</c:v>
                </c:pt>
                <c:pt idx="76">
                  <c:v>6.946327509217743E-3</c:v>
                </c:pt>
                <c:pt idx="77">
                  <c:v>1.5365797654273473E-2</c:v>
                </c:pt>
                <c:pt idx="78">
                  <c:v>3.1842976363210991E-3</c:v>
                </c:pt>
                <c:pt idx="79">
                  <c:v>1.5616355874204062E-3</c:v>
                </c:pt>
                <c:pt idx="80">
                  <c:v>1.1429790862155464E-2</c:v>
                </c:pt>
                <c:pt idx="81">
                  <c:v>9.6025968559623094E-3</c:v>
                </c:pt>
                <c:pt idx="82">
                  <c:v>4.7722633336135696E-3</c:v>
                </c:pt>
                <c:pt idx="83">
                  <c:v>2.7227887196774707E-3</c:v>
                </c:pt>
                <c:pt idx="84">
                  <c:v>5.8018707487825887E-3</c:v>
                </c:pt>
                <c:pt idx="85">
                  <c:v>2.8687540554913522E-3</c:v>
                </c:pt>
                <c:pt idx="86">
                  <c:v>1.8757492323462459E-3</c:v>
                </c:pt>
                <c:pt idx="87">
                  <c:v>3.6505980811680876E-3</c:v>
                </c:pt>
                <c:pt idx="88">
                  <c:v>4.3959355024707596E-3</c:v>
                </c:pt>
                <c:pt idx="89">
                  <c:v>5.3880889826741669E-3</c:v>
                </c:pt>
                <c:pt idx="90">
                  <c:v>8.2281549119312899E-4</c:v>
                </c:pt>
                <c:pt idx="91">
                  <c:v>4.3414251069355918E-3</c:v>
                </c:pt>
                <c:pt idx="92">
                  <c:v>1.5853632183525541E-3</c:v>
                </c:pt>
                <c:pt idx="93">
                  <c:v>1.2118086286434505E-2</c:v>
                </c:pt>
                <c:pt idx="94">
                  <c:v>8.4282767903865012E-3</c:v>
                </c:pt>
                <c:pt idx="95">
                  <c:v>2.2875390044521E-3</c:v>
                </c:pt>
                <c:pt idx="96">
                  <c:v>4.2806490454676653E-3</c:v>
                </c:pt>
                <c:pt idx="97">
                  <c:v>1.5508610922454584E-3</c:v>
                </c:pt>
                <c:pt idx="98">
                  <c:v>1.4459272246549852E-3</c:v>
                </c:pt>
                <c:pt idx="99">
                  <c:v>4.94817356837517E-3</c:v>
                </c:pt>
                <c:pt idx="100">
                  <c:v>1.962321261167032E-3</c:v>
                </c:pt>
                <c:pt idx="101">
                  <c:v>4.5472458145845336E-3</c:v>
                </c:pt>
                <c:pt idx="102">
                  <c:v>1.093573402367597E-2</c:v>
                </c:pt>
                <c:pt idx="103">
                  <c:v>1.0116119006543089E-2</c:v>
                </c:pt>
                <c:pt idx="104">
                  <c:v>2.1339032492462377E-3</c:v>
                </c:pt>
                <c:pt idx="105">
                  <c:v>1.2644238423597732E-2</c:v>
                </c:pt>
                <c:pt idx="106">
                  <c:v>5.2625653431292892E-3</c:v>
                </c:pt>
                <c:pt idx="107">
                  <c:v>2.9668976589820699E-3</c:v>
                </c:pt>
                <c:pt idx="108">
                  <c:v>1.2650985750183096E-2</c:v>
                </c:pt>
                <c:pt idx="109">
                  <c:v>5.8964201894284758E-3</c:v>
                </c:pt>
                <c:pt idx="110">
                  <c:v>3.7565250043579586E-3</c:v>
                </c:pt>
                <c:pt idx="111">
                  <c:v>1.111758323998336E-3</c:v>
                </c:pt>
                <c:pt idx="112">
                  <c:v>9.9723620253078342E-3</c:v>
                </c:pt>
                <c:pt idx="113">
                  <c:v>3.8399465432704147E-5</c:v>
                </c:pt>
                <c:pt idx="114">
                  <c:v>2.2410931668000005E-3</c:v>
                </c:pt>
                <c:pt idx="115">
                  <c:v>1.4503028096197641E-3</c:v>
                </c:pt>
                <c:pt idx="116">
                  <c:v>1.7373941208572614E-3</c:v>
                </c:pt>
                <c:pt idx="117">
                  <c:v>1.5310197181153222E-3</c:v>
                </c:pt>
                <c:pt idx="118">
                  <c:v>3.0407504479332721E-3</c:v>
                </c:pt>
                <c:pt idx="119">
                  <c:v>1.1088798610887175E-2</c:v>
                </c:pt>
                <c:pt idx="120">
                  <c:v>8.3557584707521053E-3</c:v>
                </c:pt>
                <c:pt idx="121">
                  <c:v>2.0736571352357631E-3</c:v>
                </c:pt>
                <c:pt idx="122">
                  <c:v>7.1252688747335154E-3</c:v>
                </c:pt>
                <c:pt idx="123">
                  <c:v>1.2525508155318936E-3</c:v>
                </c:pt>
                <c:pt idx="124">
                  <c:v>1.8155203301668428E-3</c:v>
                </c:pt>
                <c:pt idx="125">
                  <c:v>1.3120164407538597E-3</c:v>
                </c:pt>
                <c:pt idx="126">
                  <c:v>9.4300457503667563E-3</c:v>
                </c:pt>
                <c:pt idx="127">
                  <c:v>2.2430469901710721E-3</c:v>
                </c:pt>
                <c:pt idx="128">
                  <c:v>7.2813553557744444E-3</c:v>
                </c:pt>
                <c:pt idx="129">
                  <c:v>3.884545895393893E-4</c:v>
                </c:pt>
                <c:pt idx="130">
                  <c:v>1.1235532132457548E-2</c:v>
                </c:pt>
                <c:pt idx="131">
                  <c:v>9.3168350061790747E-4</c:v>
                </c:pt>
                <c:pt idx="132">
                  <c:v>7.8011688939902853E-3</c:v>
                </c:pt>
                <c:pt idx="133">
                  <c:v>5.4293574459343026E-3</c:v>
                </c:pt>
                <c:pt idx="134">
                  <c:v>4.8829362307607586E-3</c:v>
                </c:pt>
                <c:pt idx="135">
                  <c:v>1.1728192689106735E-3</c:v>
                </c:pt>
                <c:pt idx="136">
                  <c:v>9.0958184000982205E-3</c:v>
                </c:pt>
                <c:pt idx="137">
                  <c:v>6.1103703813529704E-3</c:v>
                </c:pt>
                <c:pt idx="138">
                  <c:v>5.2879469592928101E-3</c:v>
                </c:pt>
                <c:pt idx="139">
                  <c:v>1.7093111914511297E-4</c:v>
                </c:pt>
                <c:pt idx="140">
                  <c:v>8.1602252137099492E-3</c:v>
                </c:pt>
                <c:pt idx="141">
                  <c:v>3.7804338040561165E-3</c:v>
                </c:pt>
                <c:pt idx="142">
                  <c:v>1.1969157945708082E-3</c:v>
                </c:pt>
                <c:pt idx="143">
                  <c:v>2.1673016008539648E-2</c:v>
                </c:pt>
                <c:pt idx="144">
                  <c:v>1.8515166787083197E-3</c:v>
                </c:pt>
                <c:pt idx="145">
                  <c:v>6.1292617491211059E-3</c:v>
                </c:pt>
                <c:pt idx="146">
                  <c:v>1.1149430944331525E-3</c:v>
                </c:pt>
                <c:pt idx="147">
                  <c:v>4.6686161689238788E-3</c:v>
                </c:pt>
                <c:pt idx="148">
                  <c:v>5.2740687171653026E-3</c:v>
                </c:pt>
                <c:pt idx="149">
                  <c:v>1.7459601991202212E-2</c:v>
                </c:pt>
                <c:pt idx="150">
                  <c:v>1.4553315903054302E-3</c:v>
                </c:pt>
                <c:pt idx="151">
                  <c:v>1.1531588232577949E-2</c:v>
                </c:pt>
                <c:pt idx="152">
                  <c:v>1.0259190613442614E-2</c:v>
                </c:pt>
                <c:pt idx="153">
                  <c:v>3.6463605305645623E-3</c:v>
                </c:pt>
                <c:pt idx="154">
                  <c:v>1.5418315521749E-3</c:v>
                </c:pt>
                <c:pt idx="155">
                  <c:v>7.2077465096598396E-3</c:v>
                </c:pt>
                <c:pt idx="156">
                  <c:v>2.9938331529978321E-4</c:v>
                </c:pt>
                <c:pt idx="157">
                  <c:v>3.5699111501131284E-5</c:v>
                </c:pt>
                <c:pt idx="158">
                  <c:v>5.0685259566781611E-3</c:v>
                </c:pt>
                <c:pt idx="159">
                  <c:v>3.1945508582771238E-3</c:v>
                </c:pt>
                <c:pt idx="160">
                  <c:v>6.4829086720291536E-3</c:v>
                </c:pt>
                <c:pt idx="161">
                  <c:v>1.1510196201555124E-2</c:v>
                </c:pt>
                <c:pt idx="162">
                  <c:v>6.5818788740126151E-3</c:v>
                </c:pt>
                <c:pt idx="163">
                  <c:v>1.1579233373419939E-2</c:v>
                </c:pt>
                <c:pt idx="164">
                  <c:v>6.5118940336506108E-3</c:v>
                </c:pt>
                <c:pt idx="165">
                  <c:v>7.7841335211558174E-4</c:v>
                </c:pt>
                <c:pt idx="166">
                  <c:v>3.0784857722737542E-3</c:v>
                </c:pt>
                <c:pt idx="167">
                  <c:v>3.5637322957676638E-3</c:v>
                </c:pt>
                <c:pt idx="168">
                  <c:v>3.0565874410988132E-3</c:v>
                </c:pt>
                <c:pt idx="169">
                  <c:v>2.3078008642409935E-3</c:v>
                </c:pt>
                <c:pt idx="170">
                  <c:v>8.5598403109303674E-3</c:v>
                </c:pt>
                <c:pt idx="171">
                  <c:v>3.6817558682182734E-3</c:v>
                </c:pt>
                <c:pt idx="172">
                  <c:v>1.2001364038980011E-2</c:v>
                </c:pt>
                <c:pt idx="173">
                  <c:v>1.0364035818452012E-2</c:v>
                </c:pt>
                <c:pt idx="174">
                  <c:v>1.4319540140240669E-4</c:v>
                </c:pt>
                <c:pt idx="175">
                  <c:v>2.0820058770108958E-3</c:v>
                </c:pt>
                <c:pt idx="176">
                  <c:v>3.1050249405471068E-3</c:v>
                </c:pt>
                <c:pt idx="177">
                  <c:v>4.4046023175941078E-3</c:v>
                </c:pt>
                <c:pt idx="178">
                  <c:v>3.4323894793711791E-3</c:v>
                </c:pt>
                <c:pt idx="179">
                  <c:v>9.0618330799593257E-3</c:v>
                </c:pt>
                <c:pt idx="180">
                  <c:v>2.1906978772747821E-2</c:v>
                </c:pt>
                <c:pt idx="181">
                  <c:v>3.2657850858891377E-2</c:v>
                </c:pt>
                <c:pt idx="182">
                  <c:v>4.0220534563227481E-2</c:v>
                </c:pt>
                <c:pt idx="183">
                  <c:v>1.4328876251512346E-2</c:v>
                </c:pt>
                <c:pt idx="184">
                  <c:v>3.8226976740040511E-2</c:v>
                </c:pt>
                <c:pt idx="185">
                  <c:v>2.3490867506196011E-2</c:v>
                </c:pt>
                <c:pt idx="186">
                  <c:v>1.9811263127488324E-4</c:v>
                </c:pt>
                <c:pt idx="187">
                  <c:v>9.1985684653864593E-3</c:v>
                </c:pt>
                <c:pt idx="188">
                  <c:v>3.0383276488903477E-2</c:v>
                </c:pt>
                <c:pt idx="189">
                  <c:v>1.7486101012522248E-2</c:v>
                </c:pt>
                <c:pt idx="190">
                  <c:v>3.5791485851800417E-4</c:v>
                </c:pt>
                <c:pt idx="191">
                  <c:v>1.6136446900348978E-2</c:v>
                </c:pt>
                <c:pt idx="192">
                  <c:v>2.4276151508323639E-2</c:v>
                </c:pt>
                <c:pt idx="193">
                  <c:v>1.4704431885543812E-2</c:v>
                </c:pt>
                <c:pt idx="194">
                  <c:v>4.4710864840089674E-3</c:v>
                </c:pt>
                <c:pt idx="195">
                  <c:v>3.6801696426664969E-3</c:v>
                </c:pt>
                <c:pt idx="196">
                  <c:v>4.8965145089339031E-3</c:v>
                </c:pt>
                <c:pt idx="197">
                  <c:v>1.202447546063069E-2</c:v>
                </c:pt>
                <c:pt idx="198">
                  <c:v>7.898498642810791E-3</c:v>
                </c:pt>
                <c:pt idx="199">
                  <c:v>3.367874213980538E-3</c:v>
                </c:pt>
                <c:pt idx="200">
                  <c:v>1.6971073258499548E-2</c:v>
                </c:pt>
                <c:pt idx="201">
                  <c:v>3.7589449424146985E-3</c:v>
                </c:pt>
                <c:pt idx="202">
                  <c:v>1.3125307676369314E-2</c:v>
                </c:pt>
                <c:pt idx="203">
                  <c:v>2.8555215894326864E-3</c:v>
                </c:pt>
                <c:pt idx="204">
                  <c:v>4.169842928162238E-3</c:v>
                </c:pt>
                <c:pt idx="205">
                  <c:v>1.2726493043136895E-3</c:v>
                </c:pt>
                <c:pt idx="206">
                  <c:v>2.6472986480876804E-2</c:v>
                </c:pt>
                <c:pt idx="207">
                  <c:v>4.2601315213787125E-4</c:v>
                </c:pt>
                <c:pt idx="208">
                  <c:v>1.8268653214027274E-2</c:v>
                </c:pt>
                <c:pt idx="209">
                  <c:v>1.1670588347692072E-3</c:v>
                </c:pt>
                <c:pt idx="210">
                  <c:v>1.3508399924273561E-2</c:v>
                </c:pt>
                <c:pt idx="211">
                  <c:v>1.7482939477867287E-2</c:v>
                </c:pt>
                <c:pt idx="212">
                  <c:v>4.3951024698922654E-3</c:v>
                </c:pt>
                <c:pt idx="213">
                  <c:v>7.2288095532735512E-3</c:v>
                </c:pt>
                <c:pt idx="214">
                  <c:v>8.0115176795625513E-3</c:v>
                </c:pt>
                <c:pt idx="215">
                  <c:v>8.1737908913293608E-5</c:v>
                </c:pt>
                <c:pt idx="216">
                  <c:v>4.6863521771346392E-4</c:v>
                </c:pt>
                <c:pt idx="217">
                  <c:v>7.6322827905519371E-3</c:v>
                </c:pt>
                <c:pt idx="218">
                  <c:v>5.5231670853448274E-3</c:v>
                </c:pt>
                <c:pt idx="219">
                  <c:v>1.4045907338918095E-2</c:v>
                </c:pt>
                <c:pt idx="220">
                  <c:v>3.7636055863423772E-3</c:v>
                </c:pt>
                <c:pt idx="221">
                  <c:v>5.363471396493297E-4</c:v>
                </c:pt>
                <c:pt idx="222">
                  <c:v>2.2279518261918325E-3</c:v>
                </c:pt>
                <c:pt idx="223">
                  <c:v>6.6322452372436953E-3</c:v>
                </c:pt>
                <c:pt idx="224">
                  <c:v>1.582066856655585E-2</c:v>
                </c:pt>
                <c:pt idx="225">
                  <c:v>1.0223528272691473E-2</c:v>
                </c:pt>
                <c:pt idx="226">
                  <c:v>2.7199833705461203E-3</c:v>
                </c:pt>
                <c:pt idx="227">
                  <c:v>3.360968251346786E-3</c:v>
                </c:pt>
                <c:pt idx="228">
                  <c:v>1.1033064738376962E-2</c:v>
                </c:pt>
                <c:pt idx="229">
                  <c:v>1.2565541153198752E-3</c:v>
                </c:pt>
                <c:pt idx="230">
                  <c:v>5.6168389346380361E-3</c:v>
                </c:pt>
                <c:pt idx="231">
                  <c:v>1.1066977142760292E-2</c:v>
                </c:pt>
                <c:pt idx="232">
                  <c:v>1.9212033955724565E-3</c:v>
                </c:pt>
                <c:pt idx="233">
                  <c:v>4.3522452100116411E-3</c:v>
                </c:pt>
                <c:pt idx="234">
                  <c:v>1.9389566924402531E-3</c:v>
                </c:pt>
                <c:pt idx="235">
                  <c:v>1.154499291253875E-3</c:v>
                </c:pt>
                <c:pt idx="236">
                  <c:v>1.0629658290093314E-2</c:v>
                </c:pt>
                <c:pt idx="237">
                  <c:v>7.0377803554412196E-4</c:v>
                </c:pt>
                <c:pt idx="238">
                  <c:v>4.0349684964634432E-3</c:v>
                </c:pt>
                <c:pt idx="239">
                  <c:v>1.4797230101730164E-2</c:v>
                </c:pt>
                <c:pt idx="240">
                  <c:v>1.2014266613883929E-2</c:v>
                </c:pt>
                <c:pt idx="241">
                  <c:v>1.4096445168791948E-2</c:v>
                </c:pt>
                <c:pt idx="242">
                  <c:v>2.1462478658593638E-3</c:v>
                </c:pt>
                <c:pt idx="243">
                  <c:v>1.5355516002955493E-2</c:v>
                </c:pt>
                <c:pt idx="244">
                  <c:v>1.9299356848109135E-3</c:v>
                </c:pt>
                <c:pt idx="245">
                  <c:v>3.0033598616676753E-3</c:v>
                </c:pt>
                <c:pt idx="246">
                  <c:v>2.0418088475063663E-3</c:v>
                </c:pt>
                <c:pt idx="247">
                  <c:v>4.1522097354397211E-4</c:v>
                </c:pt>
                <c:pt idx="248">
                  <c:v>9.3610843882417974E-4</c:v>
                </c:pt>
                <c:pt idx="249">
                  <c:v>2.1324626680828743E-4</c:v>
                </c:pt>
                <c:pt idx="250">
                  <c:v>5.4477727231971758E-3</c:v>
                </c:pt>
                <c:pt idx="251">
                  <c:v>9.8737183437309743E-3</c:v>
                </c:pt>
                <c:pt idx="252">
                  <c:v>1.1802621593934182E-2</c:v>
                </c:pt>
                <c:pt idx="253">
                  <c:v>1.5180447047010482E-2</c:v>
                </c:pt>
                <c:pt idx="254">
                  <c:v>1.9718887337847112E-2</c:v>
                </c:pt>
                <c:pt idx="255">
                  <c:v>7.7964321189840542E-3</c:v>
                </c:pt>
                <c:pt idx="256">
                  <c:v>7.2967799251868366E-3</c:v>
                </c:pt>
                <c:pt idx="257">
                  <c:v>8.5458090462379073E-3</c:v>
                </c:pt>
                <c:pt idx="258">
                  <c:v>1.4445256457300652E-3</c:v>
                </c:pt>
                <c:pt idx="259">
                  <c:v>2.0229642906396606E-2</c:v>
                </c:pt>
                <c:pt idx="260">
                  <c:v>3.9487180403365955E-3</c:v>
                </c:pt>
                <c:pt idx="261">
                  <c:v>9.8116462356916505E-3</c:v>
                </c:pt>
                <c:pt idx="262">
                  <c:v>1.370808429035365E-2</c:v>
                </c:pt>
                <c:pt idx="263">
                  <c:v>1.5847364152963606E-2</c:v>
                </c:pt>
                <c:pt idx="264">
                  <c:v>1.8604105529627869E-2</c:v>
                </c:pt>
                <c:pt idx="265">
                  <c:v>6.9715462427093582E-3</c:v>
                </c:pt>
                <c:pt idx="266">
                  <c:v>8.0098940781399112E-3</c:v>
                </c:pt>
                <c:pt idx="267">
                  <c:v>1.1611165939951828E-2</c:v>
                </c:pt>
                <c:pt idx="268">
                  <c:v>2.4054812539832E-3</c:v>
                </c:pt>
                <c:pt idx="269">
                  <c:v>2.9854333263238282E-3</c:v>
                </c:pt>
                <c:pt idx="270">
                  <c:v>9.8228420175274882E-3</c:v>
                </c:pt>
                <c:pt idx="271">
                  <c:v>8.0240976249418179E-3</c:v>
                </c:pt>
                <c:pt idx="272">
                  <c:v>1.0218701782497942E-2</c:v>
                </c:pt>
                <c:pt idx="273">
                  <c:v>1.6110644696339594E-2</c:v>
                </c:pt>
                <c:pt idx="274">
                  <c:v>1.2053937231930704E-3</c:v>
                </c:pt>
                <c:pt idx="275">
                  <c:v>1.392228931632954E-2</c:v>
                </c:pt>
                <c:pt idx="276">
                  <c:v>2.4507289706463087E-2</c:v>
                </c:pt>
                <c:pt idx="277">
                  <c:v>1.1645275523359245E-2</c:v>
                </c:pt>
                <c:pt idx="278">
                  <c:v>4.6395861256220386E-5</c:v>
                </c:pt>
                <c:pt idx="279">
                  <c:v>6.9959249625011315E-3</c:v>
                </c:pt>
                <c:pt idx="280">
                  <c:v>2.5772309058695309E-2</c:v>
                </c:pt>
                <c:pt idx="281">
                  <c:v>1.5889070569987684E-2</c:v>
                </c:pt>
                <c:pt idx="282">
                  <c:v>2.2405961192266333E-2</c:v>
                </c:pt>
                <c:pt idx="283">
                  <c:v>2.7504711398361806E-4</c:v>
                </c:pt>
                <c:pt idx="284">
                  <c:v>1.2500723535208026E-2</c:v>
                </c:pt>
                <c:pt idx="285">
                  <c:v>4.3885511995924824E-3</c:v>
                </c:pt>
                <c:pt idx="286">
                  <c:v>1.947681397477875E-2</c:v>
                </c:pt>
                <c:pt idx="287">
                  <c:v>1.6444815061107277E-2</c:v>
                </c:pt>
                <c:pt idx="288">
                  <c:v>1.3337440590329274E-2</c:v>
                </c:pt>
                <c:pt idx="289">
                  <c:v>1.1670324264442356E-2</c:v>
                </c:pt>
                <c:pt idx="290">
                  <c:v>4.7216902542735022E-3</c:v>
                </c:pt>
                <c:pt idx="291">
                  <c:v>2.3953345988917196E-2</c:v>
                </c:pt>
                <c:pt idx="292">
                  <c:v>1.2501127906931926E-3</c:v>
                </c:pt>
                <c:pt idx="293">
                  <c:v>1.9549972122003257E-2</c:v>
                </c:pt>
                <c:pt idx="294">
                  <c:v>4.1851703555242474E-3</c:v>
                </c:pt>
                <c:pt idx="295">
                  <c:v>7.1990478028661705E-4</c:v>
                </c:pt>
                <c:pt idx="296">
                  <c:v>1.9288165479147901E-2</c:v>
                </c:pt>
                <c:pt idx="297">
                  <c:v>1.4960747542146813E-2</c:v>
                </c:pt>
                <c:pt idx="298">
                  <c:v>1.470499526112768E-3</c:v>
                </c:pt>
                <c:pt idx="299">
                  <c:v>9.9583211041497435E-4</c:v>
                </c:pt>
                <c:pt idx="300">
                  <c:v>1.3108014530905144E-2</c:v>
                </c:pt>
                <c:pt idx="301">
                  <c:v>1.8711140397784886E-2</c:v>
                </c:pt>
                <c:pt idx="302">
                  <c:v>1.5709825002286026E-2</c:v>
                </c:pt>
                <c:pt idx="303">
                  <c:v>1.5673575324259625E-2</c:v>
                </c:pt>
                <c:pt idx="304">
                  <c:v>5.4725873011759359E-3</c:v>
                </c:pt>
                <c:pt idx="305">
                  <c:v>8.3293978842490294E-4</c:v>
                </c:pt>
                <c:pt idx="306">
                  <c:v>1.3647344027468266E-2</c:v>
                </c:pt>
                <c:pt idx="307">
                  <c:v>1.326125056291182E-2</c:v>
                </c:pt>
                <c:pt idx="308">
                  <c:v>3.6329029534572059E-3</c:v>
                </c:pt>
                <c:pt idx="309">
                  <c:v>1.0541457595478098E-2</c:v>
                </c:pt>
                <c:pt idx="310">
                  <c:v>2.677033127945861E-3</c:v>
                </c:pt>
                <c:pt idx="311">
                  <c:v>8.9278101102218017E-3</c:v>
                </c:pt>
                <c:pt idx="312">
                  <c:v>2.306192543171327E-2</c:v>
                </c:pt>
                <c:pt idx="313">
                  <c:v>3.2874523691497452E-3</c:v>
                </c:pt>
                <c:pt idx="314">
                  <c:v>2.6918350617404323E-3</c:v>
                </c:pt>
                <c:pt idx="315">
                  <c:v>2.4990408454073181E-3</c:v>
                </c:pt>
                <c:pt idx="316">
                  <c:v>7.8135769075126618E-5</c:v>
                </c:pt>
                <c:pt idx="317">
                  <c:v>1.2046977360287248E-2</c:v>
                </c:pt>
                <c:pt idx="318">
                  <c:v>4.2455246627679626E-3</c:v>
                </c:pt>
                <c:pt idx="319">
                  <c:v>6.5103181209557107E-4</c:v>
                </c:pt>
                <c:pt idx="320">
                  <c:v>1.5588633889829239E-2</c:v>
                </c:pt>
                <c:pt idx="321">
                  <c:v>2.0678777599382088E-3</c:v>
                </c:pt>
                <c:pt idx="322">
                  <c:v>2.6438296985090599E-3</c:v>
                </c:pt>
                <c:pt idx="323">
                  <c:v>4.7935242148371519E-3</c:v>
                </c:pt>
                <c:pt idx="324">
                  <c:v>5.7883701439858208E-3</c:v>
                </c:pt>
                <c:pt idx="325">
                  <c:v>3.5987199238265537E-3</c:v>
                </c:pt>
                <c:pt idx="326">
                  <c:v>1.7869911891411569E-4</c:v>
                </c:pt>
                <c:pt idx="327">
                  <c:v>1.684232664525543E-3</c:v>
                </c:pt>
                <c:pt idx="328">
                  <c:v>7.1928575329106466E-3</c:v>
                </c:pt>
                <c:pt idx="329">
                  <c:v>1.1849293518732991E-3</c:v>
                </c:pt>
                <c:pt idx="330">
                  <c:v>2.6166594859810047E-4</c:v>
                </c:pt>
                <c:pt idx="331">
                  <c:v>8.0098025106911767E-3</c:v>
                </c:pt>
                <c:pt idx="332">
                  <c:v>3.5434751380003619E-3</c:v>
                </c:pt>
                <c:pt idx="333">
                  <c:v>2.8466467513465939E-3</c:v>
                </c:pt>
                <c:pt idx="334">
                  <c:v>5.5240274765746659E-3</c:v>
                </c:pt>
                <c:pt idx="335">
                  <c:v>4.0151203758594829E-3</c:v>
                </c:pt>
                <c:pt idx="336">
                  <c:v>1.0951438455524033E-2</c:v>
                </c:pt>
                <c:pt idx="337">
                  <c:v>9.7008153018656278E-3</c:v>
                </c:pt>
                <c:pt idx="338">
                  <c:v>1.2782713739318153E-2</c:v>
                </c:pt>
                <c:pt idx="339">
                  <c:v>1.979738001545172E-3</c:v>
                </c:pt>
                <c:pt idx="340">
                  <c:v>3.5466615842533085E-3</c:v>
                </c:pt>
                <c:pt idx="341">
                  <c:v>8.8552746454402358E-3</c:v>
                </c:pt>
                <c:pt idx="342">
                  <c:v>9.2332919866233813E-3</c:v>
                </c:pt>
                <c:pt idx="343">
                  <c:v>6.3399286720121687E-4</c:v>
                </c:pt>
                <c:pt idx="344">
                  <c:v>1.7911300757802347E-3</c:v>
                </c:pt>
                <c:pt idx="345">
                  <c:v>5.7341049446644303E-3</c:v>
                </c:pt>
                <c:pt idx="346">
                  <c:v>2.2776352927909131E-3</c:v>
                </c:pt>
                <c:pt idx="347">
                  <c:v>4.5254032946296405E-5</c:v>
                </c:pt>
                <c:pt idx="348">
                  <c:v>6.0009325828876865E-3</c:v>
                </c:pt>
                <c:pt idx="349">
                  <c:v>7.5905562402710572E-4</c:v>
                </c:pt>
                <c:pt idx="350">
                  <c:v>2.6188959271965413E-3</c:v>
                </c:pt>
                <c:pt idx="351">
                  <c:v>1.0659250637277233E-3</c:v>
                </c:pt>
                <c:pt idx="352">
                  <c:v>8.4250744961323839E-4</c:v>
                </c:pt>
                <c:pt idx="353">
                  <c:v>1.0037711316377085E-2</c:v>
                </c:pt>
                <c:pt idx="354">
                  <c:v>5.8699524641952945E-3</c:v>
                </c:pt>
                <c:pt idx="355">
                  <c:v>7.0031347333909914E-3</c:v>
                </c:pt>
                <c:pt idx="356">
                  <c:v>9.4835957137870859E-3</c:v>
                </c:pt>
                <c:pt idx="357">
                  <c:v>6.7437583073425185E-3</c:v>
                </c:pt>
                <c:pt idx="358">
                  <c:v>1.0457625285627999E-3</c:v>
                </c:pt>
                <c:pt idx="359">
                  <c:v>2.3677654808791464E-3</c:v>
                </c:pt>
                <c:pt idx="360">
                  <c:v>5.3395387234134758E-5</c:v>
                </c:pt>
                <c:pt idx="361">
                  <c:v>1.1676798141870847E-2</c:v>
                </c:pt>
                <c:pt idx="362">
                  <c:v>1.0368419037593325E-2</c:v>
                </c:pt>
                <c:pt idx="363">
                  <c:v>9.7640451520318919E-4</c:v>
                </c:pt>
                <c:pt idx="364">
                  <c:v>9.2850989828192516E-3</c:v>
                </c:pt>
                <c:pt idx="365">
                  <c:v>8.9898195259732298E-3</c:v>
                </c:pt>
                <c:pt idx="366">
                  <c:v>1.0218189337626516E-2</c:v>
                </c:pt>
                <c:pt idx="367">
                  <c:v>6.017113931355739E-4</c:v>
                </c:pt>
                <c:pt idx="368">
                  <c:v>4.5135930153283772E-3</c:v>
                </c:pt>
                <c:pt idx="369">
                  <c:v>5.2126211579783914E-3</c:v>
                </c:pt>
                <c:pt idx="370">
                  <c:v>2.8923134208960095E-3</c:v>
                </c:pt>
                <c:pt idx="371">
                  <c:v>1.2874504754728521E-2</c:v>
                </c:pt>
                <c:pt idx="372">
                  <c:v>6.1678815921191281E-3</c:v>
                </c:pt>
                <c:pt idx="373">
                  <c:v>1.0173405914278739E-3</c:v>
                </c:pt>
                <c:pt idx="374">
                  <c:v>3.4800075700709525E-3</c:v>
                </c:pt>
                <c:pt idx="375">
                  <c:v>1.8073164754471745E-3</c:v>
                </c:pt>
                <c:pt idx="376">
                  <c:v>3.2333888258496643E-4</c:v>
                </c:pt>
                <c:pt idx="377">
                  <c:v>2.0178420850991523E-3</c:v>
                </c:pt>
                <c:pt idx="378">
                  <c:v>3.7186230235786051E-3</c:v>
                </c:pt>
                <c:pt idx="379">
                  <c:v>4.0903983070328491E-3</c:v>
                </c:pt>
                <c:pt idx="380">
                  <c:v>4.8259143004881707E-4</c:v>
                </c:pt>
                <c:pt idx="381">
                  <c:v>2.5025867279544582E-3</c:v>
                </c:pt>
                <c:pt idx="382">
                  <c:v>2.5245627931359434E-3</c:v>
                </c:pt>
                <c:pt idx="383">
                  <c:v>9.9820913004531227E-3</c:v>
                </c:pt>
                <c:pt idx="384">
                  <c:v>8.9220556487479181E-3</c:v>
                </c:pt>
                <c:pt idx="385">
                  <c:v>2.6057585388747813E-3</c:v>
                </c:pt>
                <c:pt idx="386">
                  <c:v>2.647548647466514E-3</c:v>
                </c:pt>
                <c:pt idx="387">
                  <c:v>2.3261267580041538E-3</c:v>
                </c:pt>
                <c:pt idx="388">
                  <c:v>4.0648246615101365E-3</c:v>
                </c:pt>
                <c:pt idx="389">
                  <c:v>5.0013023736876876E-3</c:v>
                </c:pt>
                <c:pt idx="390">
                  <c:v>1.9052398283923126E-3</c:v>
                </c:pt>
                <c:pt idx="391">
                  <c:v>2.4584556155909827E-3</c:v>
                </c:pt>
                <c:pt idx="392">
                  <c:v>1.2557153497545281E-2</c:v>
                </c:pt>
                <c:pt idx="393">
                  <c:v>3.672665363881765E-2</c:v>
                </c:pt>
                <c:pt idx="394">
                  <c:v>1.8903373532236135E-2</c:v>
                </c:pt>
                <c:pt idx="395">
                  <c:v>1.6963333389500745E-2</c:v>
                </c:pt>
                <c:pt idx="396">
                  <c:v>1.6225777248703565E-2</c:v>
                </c:pt>
                <c:pt idx="397">
                  <c:v>1.2758133734468224E-2</c:v>
                </c:pt>
                <c:pt idx="398">
                  <c:v>1.1418082448466753E-3</c:v>
                </c:pt>
                <c:pt idx="399">
                  <c:v>7.654392372630537E-3</c:v>
                </c:pt>
                <c:pt idx="400">
                  <c:v>4.5461274418241542E-3</c:v>
                </c:pt>
                <c:pt idx="401">
                  <c:v>1.6784092825989812E-3</c:v>
                </c:pt>
                <c:pt idx="402">
                  <c:v>1.4446479930734901E-2</c:v>
                </c:pt>
                <c:pt idx="403">
                  <c:v>2.601742076951085E-3</c:v>
                </c:pt>
                <c:pt idx="404">
                  <c:v>6.2024334084749382E-3</c:v>
                </c:pt>
                <c:pt idx="405">
                  <c:v>6.7211905787266716E-4</c:v>
                </c:pt>
                <c:pt idx="406">
                  <c:v>4.4523035354831035E-3</c:v>
                </c:pt>
                <c:pt idx="407">
                  <c:v>1.7358114635728124E-3</c:v>
                </c:pt>
                <c:pt idx="408">
                  <c:v>1.5754714959677167E-3</c:v>
                </c:pt>
                <c:pt idx="409">
                  <c:v>2.2421053315511037E-3</c:v>
                </c:pt>
                <c:pt idx="410">
                  <c:v>3.4634360885277375E-3</c:v>
                </c:pt>
                <c:pt idx="411">
                  <c:v>4.4193526643776411E-3</c:v>
                </c:pt>
                <c:pt idx="412">
                  <c:v>3.7470462791389207E-3</c:v>
                </c:pt>
                <c:pt idx="413">
                  <c:v>3.8183213715418003E-3</c:v>
                </c:pt>
                <c:pt idx="414">
                  <c:v>4.8406189729587382E-4</c:v>
                </c:pt>
                <c:pt idx="415">
                  <c:v>2.0054782687960356E-3</c:v>
                </c:pt>
                <c:pt idx="416">
                  <c:v>7.9934943893068486E-4</c:v>
                </c:pt>
                <c:pt idx="417">
                  <c:v>8.2442264475425184E-4</c:v>
                </c:pt>
                <c:pt idx="418">
                  <c:v>2.0766515046771634E-3</c:v>
                </c:pt>
                <c:pt idx="419">
                  <c:v>7.1684614034548295E-3</c:v>
                </c:pt>
                <c:pt idx="420">
                  <c:v>2.3270701395261655E-3</c:v>
                </c:pt>
                <c:pt idx="421">
                  <c:v>5.9427870960292509E-4</c:v>
                </c:pt>
                <c:pt idx="422">
                  <c:v>7.7965736450809169E-3</c:v>
                </c:pt>
                <c:pt idx="423">
                  <c:v>1.7139313761273985E-3</c:v>
                </c:pt>
                <c:pt idx="424">
                  <c:v>4.1711951683408635E-4</c:v>
                </c:pt>
                <c:pt idx="425">
                  <c:v>3.6715546405281414E-3</c:v>
                </c:pt>
                <c:pt idx="426">
                  <c:v>3.9276968902057889E-3</c:v>
                </c:pt>
                <c:pt idx="427">
                  <c:v>1.60291951170154E-3</c:v>
                </c:pt>
                <c:pt idx="428">
                  <c:v>1.9861076953269323E-3</c:v>
                </c:pt>
                <c:pt idx="429">
                  <c:v>6.2859454315103876E-3</c:v>
                </c:pt>
                <c:pt idx="430">
                  <c:v>1.0616895241597583E-3</c:v>
                </c:pt>
                <c:pt idx="431">
                  <c:v>1.3927262519908383E-3</c:v>
                </c:pt>
                <c:pt idx="432">
                  <c:v>2.2471847024395537E-3</c:v>
                </c:pt>
                <c:pt idx="433">
                  <c:v>1.370088994154018E-3</c:v>
                </c:pt>
                <c:pt idx="434">
                  <c:v>1.1448961792983707E-3</c:v>
                </c:pt>
                <c:pt idx="435">
                  <c:v>6.0471631367189256E-3</c:v>
                </c:pt>
                <c:pt idx="436">
                  <c:v>2.1721097106302996E-3</c:v>
                </c:pt>
                <c:pt idx="437">
                  <c:v>2.3857166952754201E-3</c:v>
                </c:pt>
                <c:pt idx="438">
                  <c:v>4.421250696393219E-3</c:v>
                </c:pt>
                <c:pt idx="439">
                  <c:v>2.7606565277859992E-3</c:v>
                </c:pt>
                <c:pt idx="440">
                  <c:v>3.1826567558680303E-3</c:v>
                </c:pt>
                <c:pt idx="441">
                  <c:v>8.4832516116349957E-4</c:v>
                </c:pt>
                <c:pt idx="442">
                  <c:v>3.394231368927924E-3</c:v>
                </c:pt>
                <c:pt idx="443">
                  <c:v>2.1748100750505032E-3</c:v>
                </c:pt>
                <c:pt idx="444">
                  <c:v>9.5322261299223335E-4</c:v>
                </c:pt>
                <c:pt idx="445">
                  <c:v>3.0299447345504167E-3</c:v>
                </c:pt>
                <c:pt idx="446">
                  <c:v>2.5328942648520359E-2</c:v>
                </c:pt>
                <c:pt idx="447">
                  <c:v>1.3870193675746167E-2</c:v>
                </c:pt>
                <c:pt idx="448">
                  <c:v>1.5637534136901488E-2</c:v>
                </c:pt>
                <c:pt idx="449">
                  <c:v>1.3945453115496893E-3</c:v>
                </c:pt>
                <c:pt idx="450">
                  <c:v>9.3024093938891654E-3</c:v>
                </c:pt>
                <c:pt idx="451">
                  <c:v>4.5791179410826673E-3</c:v>
                </c:pt>
                <c:pt idx="452">
                  <c:v>8.2556758449835513E-4</c:v>
                </c:pt>
                <c:pt idx="453">
                  <c:v>5.0768020462109767E-4</c:v>
                </c:pt>
                <c:pt idx="454">
                  <c:v>1.0110243543551844E-2</c:v>
                </c:pt>
                <c:pt idx="455">
                  <c:v>5.6930019013961101E-3</c:v>
                </c:pt>
                <c:pt idx="456">
                  <c:v>6.543647424813049E-3</c:v>
                </c:pt>
                <c:pt idx="457">
                  <c:v>9.3947034036476647E-3</c:v>
                </c:pt>
                <c:pt idx="458">
                  <c:v>5.6373790491926028E-3</c:v>
                </c:pt>
                <c:pt idx="459">
                  <c:v>4.4895992851437076E-3</c:v>
                </c:pt>
                <c:pt idx="460">
                  <c:v>1.0128172717438034E-2</c:v>
                </c:pt>
                <c:pt idx="461">
                  <c:v>7.1610365845544803E-3</c:v>
                </c:pt>
                <c:pt idx="462">
                  <c:v>4.0675326876405855E-3</c:v>
                </c:pt>
                <c:pt idx="463">
                  <c:v>5.7624488891507737E-3</c:v>
                </c:pt>
                <c:pt idx="464">
                  <c:v>3.4898265158511792E-3</c:v>
                </c:pt>
                <c:pt idx="465">
                  <c:v>3.2532698175623601E-4</c:v>
                </c:pt>
                <c:pt idx="466">
                  <c:v>4.0603384838325714E-3</c:v>
                </c:pt>
                <c:pt idx="467">
                  <c:v>3.7990726368739673E-3</c:v>
                </c:pt>
                <c:pt idx="468">
                  <c:v>1.3253371341211729E-2</c:v>
                </c:pt>
                <c:pt idx="469">
                  <c:v>3.3974322295194867E-4</c:v>
                </c:pt>
                <c:pt idx="470">
                  <c:v>3.9061870863734589E-3</c:v>
                </c:pt>
                <c:pt idx="471">
                  <c:v>6.0523211753070797E-4</c:v>
                </c:pt>
                <c:pt idx="472">
                  <c:v>3.8448718252219634E-3</c:v>
                </c:pt>
                <c:pt idx="473">
                  <c:v>5.3534887388331336E-3</c:v>
                </c:pt>
                <c:pt idx="474">
                  <c:v>1.3851298484464196E-3</c:v>
                </c:pt>
                <c:pt idx="475">
                  <c:v>2.1826154066196708E-3</c:v>
                </c:pt>
                <c:pt idx="476">
                  <c:v>8.909281700831723E-4</c:v>
                </c:pt>
                <c:pt idx="477">
                  <c:v>3.9428931554075335E-3</c:v>
                </c:pt>
                <c:pt idx="478">
                  <c:v>4.6045194115261652E-3</c:v>
                </c:pt>
                <c:pt idx="479">
                  <c:v>2.547289343156612E-3</c:v>
                </c:pt>
                <c:pt idx="480">
                  <c:v>3.793645507725197E-3</c:v>
                </c:pt>
                <c:pt idx="481">
                  <c:v>3.9151085389309455E-3</c:v>
                </c:pt>
                <c:pt idx="482">
                  <c:v>9.2914046618107818E-4</c:v>
                </c:pt>
                <c:pt idx="483">
                  <c:v>7.5937839723641994E-3</c:v>
                </c:pt>
                <c:pt idx="484">
                  <c:v>7.3323549893623448E-3</c:v>
                </c:pt>
                <c:pt idx="485">
                  <c:v>5.2302554067597991E-3</c:v>
                </c:pt>
                <c:pt idx="486">
                  <c:v>2.4730086691612148E-3</c:v>
                </c:pt>
                <c:pt idx="487">
                  <c:v>2.1416632432688109E-2</c:v>
                </c:pt>
                <c:pt idx="488">
                  <c:v>2.9650875067912634E-3</c:v>
                </c:pt>
                <c:pt idx="489">
                  <c:v>1.0270175222233623E-2</c:v>
                </c:pt>
                <c:pt idx="490">
                  <c:v>1.1438908459158285E-3</c:v>
                </c:pt>
                <c:pt idx="491">
                  <c:v>2.204805430450197E-3</c:v>
                </c:pt>
                <c:pt idx="492">
                  <c:v>9.2237143956407422E-4</c:v>
                </c:pt>
                <c:pt idx="493">
                  <c:v>6.6739556671284832E-3</c:v>
                </c:pt>
                <c:pt idx="494">
                  <c:v>2.3891543938194711E-3</c:v>
                </c:pt>
                <c:pt idx="495">
                  <c:v>3.8694200796174465E-3</c:v>
                </c:pt>
                <c:pt idx="496">
                  <c:v>3.1935689741736557E-3</c:v>
                </c:pt>
                <c:pt idx="497">
                  <c:v>6.6545182087121117E-3</c:v>
                </c:pt>
                <c:pt idx="498">
                  <c:v>1.3585591070206619E-3</c:v>
                </c:pt>
                <c:pt idx="499">
                  <c:v>1.1424564754330653E-6</c:v>
                </c:pt>
                <c:pt idx="500">
                  <c:v>3.1074606012828736E-3</c:v>
                </c:pt>
                <c:pt idx="501">
                  <c:v>6.0613471613800603E-3</c:v>
                </c:pt>
                <c:pt idx="502">
                  <c:v>5.2845100322863544E-4</c:v>
                </c:pt>
                <c:pt idx="503">
                  <c:v>3.4603390323315504E-3</c:v>
                </c:pt>
                <c:pt idx="504">
                  <c:v>4.3224066060200024E-3</c:v>
                </c:pt>
                <c:pt idx="505">
                  <c:v>4.0980419458546194E-4</c:v>
                </c:pt>
                <c:pt idx="506">
                  <c:v>5.0144320124077095E-3</c:v>
                </c:pt>
                <c:pt idx="507">
                  <c:v>2.6040107794436211E-3</c:v>
                </c:pt>
                <c:pt idx="508">
                  <c:v>1.2356319620136402E-2</c:v>
                </c:pt>
                <c:pt idx="509">
                  <c:v>1.3525441979134294E-3</c:v>
                </c:pt>
                <c:pt idx="510">
                  <c:v>5.1320768473275373E-3</c:v>
                </c:pt>
                <c:pt idx="511">
                  <c:v>1.9442733374516082E-3</c:v>
                </c:pt>
                <c:pt idx="512">
                  <c:v>5.7329016545590965E-3</c:v>
                </c:pt>
                <c:pt idx="513">
                  <c:v>8.9240661978974185E-3</c:v>
                </c:pt>
                <c:pt idx="514">
                  <c:v>3.0763593494496193E-3</c:v>
                </c:pt>
                <c:pt idx="515">
                  <c:v>2.5575085678844929E-3</c:v>
                </c:pt>
                <c:pt idx="516">
                  <c:v>1.1682694044319424E-3</c:v>
                </c:pt>
                <c:pt idx="517">
                  <c:v>2.83065217250612E-3</c:v>
                </c:pt>
                <c:pt idx="518">
                  <c:v>3.2641957182523058E-3</c:v>
                </c:pt>
                <c:pt idx="519">
                  <c:v>2.6698552618679046E-3</c:v>
                </c:pt>
                <c:pt idx="520">
                  <c:v>4.4481204605563093E-4</c:v>
                </c:pt>
                <c:pt idx="521">
                  <c:v>1.4415731164789773E-3</c:v>
                </c:pt>
                <c:pt idx="522">
                  <c:v>9.163414616949795E-3</c:v>
                </c:pt>
                <c:pt idx="523">
                  <c:v>1.1002124192808112E-3</c:v>
                </c:pt>
                <c:pt idx="524">
                  <c:v>5.4439492958020426E-3</c:v>
                </c:pt>
                <c:pt idx="525">
                  <c:v>7.6797069214751372E-3</c:v>
                </c:pt>
                <c:pt idx="526">
                  <c:v>4.9154399323878654E-3</c:v>
                </c:pt>
                <c:pt idx="527">
                  <c:v>1.5775391392674927E-3</c:v>
                </c:pt>
                <c:pt idx="528">
                  <c:v>2.7100991712896254E-3</c:v>
                </c:pt>
                <c:pt idx="529">
                  <c:v>4.3554285905972219E-3</c:v>
                </c:pt>
                <c:pt idx="530">
                  <c:v>8.0686865594702453E-4</c:v>
                </c:pt>
                <c:pt idx="531">
                  <c:v>2.0226963314917794E-3</c:v>
                </c:pt>
                <c:pt idx="532">
                  <c:v>2.9516219214218327E-3</c:v>
                </c:pt>
                <c:pt idx="533">
                  <c:v>1.0429930448685558E-3</c:v>
                </c:pt>
                <c:pt idx="534">
                  <c:v>3.7743712058010311E-3</c:v>
                </c:pt>
                <c:pt idx="535">
                  <c:v>9.5688531801109086E-4</c:v>
                </c:pt>
                <c:pt idx="536">
                  <c:v>4.4161983329999883E-3</c:v>
                </c:pt>
                <c:pt idx="537">
                  <c:v>2.5593166432766982E-3</c:v>
                </c:pt>
                <c:pt idx="538">
                  <c:v>3.4969461882962023E-3</c:v>
                </c:pt>
                <c:pt idx="539">
                  <c:v>5.7576731063699975E-3</c:v>
                </c:pt>
                <c:pt idx="540">
                  <c:v>7.2192007191158696E-3</c:v>
                </c:pt>
                <c:pt idx="541">
                  <c:v>1.5421723711886888E-3</c:v>
                </c:pt>
                <c:pt idx="542">
                  <c:v>1.6733367751451296E-3</c:v>
                </c:pt>
                <c:pt idx="543">
                  <c:v>6.8163949971957634E-3</c:v>
                </c:pt>
                <c:pt idx="544">
                  <c:v>1.6968682175236734E-3</c:v>
                </c:pt>
                <c:pt idx="545">
                  <c:v>5.084751539041649E-4</c:v>
                </c:pt>
                <c:pt idx="546">
                  <c:v>2.3658066050934515E-4</c:v>
                </c:pt>
                <c:pt idx="547">
                  <c:v>6.4579668220545831E-3</c:v>
                </c:pt>
                <c:pt idx="548">
                  <c:v>2.9222850795874618E-3</c:v>
                </c:pt>
                <c:pt idx="549">
                  <c:v>5.8004798386001092E-4</c:v>
                </c:pt>
                <c:pt idx="550">
                  <c:v>1.134781069909058E-4</c:v>
                </c:pt>
                <c:pt idx="551">
                  <c:v>4.9455924822556889E-3</c:v>
                </c:pt>
                <c:pt idx="552">
                  <c:v>2.7591900908627946E-3</c:v>
                </c:pt>
                <c:pt idx="553">
                  <c:v>4.4390188273222379E-3</c:v>
                </c:pt>
                <c:pt idx="554">
                  <c:v>3.2004329654424894E-3</c:v>
                </c:pt>
                <c:pt idx="555">
                  <c:v>4.1854738521169936E-3</c:v>
                </c:pt>
                <c:pt idx="556">
                  <c:v>1.670974221553146E-3</c:v>
                </c:pt>
                <c:pt idx="557">
                  <c:v>8.7171281489940519E-4</c:v>
                </c:pt>
                <c:pt idx="558">
                  <c:v>5.2412097393983552E-3</c:v>
                </c:pt>
                <c:pt idx="559">
                  <c:v>1.8891471904742725E-3</c:v>
                </c:pt>
                <c:pt idx="560">
                  <c:v>3.8787778910153229E-4</c:v>
                </c:pt>
                <c:pt idx="561">
                  <c:v>6.8648317859133442E-4</c:v>
                </c:pt>
                <c:pt idx="562">
                  <c:v>2.1115156928465048E-4</c:v>
                </c:pt>
                <c:pt idx="563">
                  <c:v>3.3851997035258992E-3</c:v>
                </c:pt>
                <c:pt idx="564">
                  <c:v>1.2866956461245149E-2</c:v>
                </c:pt>
                <c:pt idx="565">
                  <c:v>6.6667327605230871E-3</c:v>
                </c:pt>
                <c:pt idx="566">
                  <c:v>3.0307339833978212E-4</c:v>
                </c:pt>
                <c:pt idx="567">
                  <c:v>4.0840850781162959E-3</c:v>
                </c:pt>
                <c:pt idx="568">
                  <c:v>3.720172603642314E-3</c:v>
                </c:pt>
                <c:pt idx="569">
                  <c:v>3.0911208272532582E-3</c:v>
                </c:pt>
                <c:pt idx="570">
                  <c:v>7.0311626123481822E-6</c:v>
                </c:pt>
                <c:pt idx="571">
                  <c:v>2.4618099606366177E-3</c:v>
                </c:pt>
                <c:pt idx="572">
                  <c:v>4.4018232028152418E-4</c:v>
                </c:pt>
                <c:pt idx="573">
                  <c:v>4.1858875607573183E-3</c:v>
                </c:pt>
                <c:pt idx="574">
                  <c:v>7.5678591971044644E-3</c:v>
                </c:pt>
                <c:pt idx="575">
                  <c:v>2.4335257080084667E-3</c:v>
                </c:pt>
                <c:pt idx="576">
                  <c:v>2.121232596183454E-3</c:v>
                </c:pt>
                <c:pt idx="577">
                  <c:v>2.8167498711263346E-3</c:v>
                </c:pt>
                <c:pt idx="578">
                  <c:v>1.3214862015879836E-2</c:v>
                </c:pt>
                <c:pt idx="579">
                  <c:v>1.0830469591074469E-3</c:v>
                </c:pt>
                <c:pt idx="580">
                  <c:v>1.8671424535581134E-3</c:v>
                </c:pt>
                <c:pt idx="581">
                  <c:v>1.6508728162908277E-3</c:v>
                </c:pt>
                <c:pt idx="582">
                  <c:v>1.8265019292684655E-3</c:v>
                </c:pt>
                <c:pt idx="583">
                  <c:v>6.4446143107550584E-3</c:v>
                </c:pt>
                <c:pt idx="584">
                  <c:v>2.7853478766505177E-4</c:v>
                </c:pt>
                <c:pt idx="585">
                  <c:v>2.1281666872996589E-3</c:v>
                </c:pt>
                <c:pt idx="586">
                  <c:v>3.0618790864260677E-3</c:v>
                </c:pt>
                <c:pt idx="587">
                  <c:v>2.4490437761472868E-3</c:v>
                </c:pt>
                <c:pt idx="588">
                  <c:v>2.4727156585212576E-4</c:v>
                </c:pt>
                <c:pt idx="589">
                  <c:v>3.8617462913615903E-3</c:v>
                </c:pt>
                <c:pt idx="590">
                  <c:v>1.1226241084549941E-3</c:v>
                </c:pt>
                <c:pt idx="591">
                  <c:v>1.6340195664492525E-3</c:v>
                </c:pt>
                <c:pt idx="592">
                  <c:v>1.191282652086462E-4</c:v>
                </c:pt>
                <c:pt idx="593">
                  <c:v>2.240797621312008E-3</c:v>
                </c:pt>
                <c:pt idx="594">
                  <c:v>4.5667782481775172E-3</c:v>
                </c:pt>
                <c:pt idx="595">
                  <c:v>7.6215710137998889E-3</c:v>
                </c:pt>
                <c:pt idx="596">
                  <c:v>7.8064549448173641E-3</c:v>
                </c:pt>
                <c:pt idx="597">
                  <c:v>3.7102194292516384E-3</c:v>
                </c:pt>
                <c:pt idx="598">
                  <c:v>2.5232110534467618E-3</c:v>
                </c:pt>
                <c:pt idx="599">
                  <c:v>6.7503235071548866E-3</c:v>
                </c:pt>
                <c:pt idx="600">
                  <c:v>3.8418795225594222E-3</c:v>
                </c:pt>
                <c:pt idx="601">
                  <c:v>1.0033216668212452E-2</c:v>
                </c:pt>
                <c:pt idx="602">
                  <c:v>5.2837321906718075E-3</c:v>
                </c:pt>
                <c:pt idx="603">
                  <c:v>1.2925067467196467E-3</c:v>
                </c:pt>
                <c:pt idx="604">
                  <c:v>2.5397749592269761E-4</c:v>
                </c:pt>
                <c:pt idx="605">
                  <c:v>2.7199871227730939E-3</c:v>
                </c:pt>
                <c:pt idx="606">
                  <c:v>9.2536857247350554E-4</c:v>
                </c:pt>
                <c:pt idx="607">
                  <c:v>3.8224675105281655E-4</c:v>
                </c:pt>
                <c:pt idx="608">
                  <c:v>2.0782128096458082E-3</c:v>
                </c:pt>
                <c:pt idx="609">
                  <c:v>2.2482328990757253E-4</c:v>
                </c:pt>
                <c:pt idx="610">
                  <c:v>3.2818186117886776E-3</c:v>
                </c:pt>
                <c:pt idx="611">
                  <c:v>7.693575589140417E-4</c:v>
                </c:pt>
                <c:pt idx="612">
                  <c:v>1.8321335160359394E-3</c:v>
                </c:pt>
                <c:pt idx="613">
                  <c:v>3.2374897000632061E-4</c:v>
                </c:pt>
                <c:pt idx="614">
                  <c:v>2.9697020927685787E-3</c:v>
                </c:pt>
                <c:pt idx="615">
                  <c:v>2.2852936739052761E-3</c:v>
                </c:pt>
                <c:pt idx="616">
                  <c:v>3.9695753609503386E-3</c:v>
                </c:pt>
                <c:pt idx="617">
                  <c:v>1.4937047144238831E-3</c:v>
                </c:pt>
                <c:pt idx="618">
                  <c:v>1.8985127225429655E-2</c:v>
                </c:pt>
                <c:pt idx="619">
                  <c:v>2.8799745323024976E-3</c:v>
                </c:pt>
                <c:pt idx="620">
                  <c:v>5.9606270747396654E-3</c:v>
                </c:pt>
                <c:pt idx="621">
                  <c:v>4.3532460505897423E-3</c:v>
                </c:pt>
                <c:pt idx="622">
                  <c:v>1.031044143444914E-3</c:v>
                </c:pt>
                <c:pt idx="623">
                  <c:v>1.6822700270191608E-3</c:v>
                </c:pt>
                <c:pt idx="624">
                  <c:v>3.6350064142372067E-3</c:v>
                </c:pt>
                <c:pt idx="625">
                  <c:v>4.9631865118525745E-4</c:v>
                </c:pt>
                <c:pt idx="626">
                  <c:v>2.0114285983269149E-3</c:v>
                </c:pt>
                <c:pt idx="627">
                  <c:v>1.2668941023995413E-3</c:v>
                </c:pt>
                <c:pt idx="628">
                  <c:v>6.7642400595351419E-3</c:v>
                </c:pt>
                <c:pt idx="629">
                  <c:v>2.9008587252699163E-3</c:v>
                </c:pt>
                <c:pt idx="630">
                  <c:v>2.0245458853829119E-3</c:v>
                </c:pt>
                <c:pt idx="631">
                  <c:v>3.5859007153863261E-3</c:v>
                </c:pt>
                <c:pt idx="632">
                  <c:v>7.6146499983465951E-4</c:v>
                </c:pt>
                <c:pt idx="633">
                  <c:v>5.3972414309532205E-4</c:v>
                </c:pt>
                <c:pt idx="634">
                  <c:v>1.6368498786490833E-3</c:v>
                </c:pt>
                <c:pt idx="635">
                  <c:v>1.7855796360151006E-3</c:v>
                </c:pt>
                <c:pt idx="636">
                  <c:v>3.7045519064162862E-3</c:v>
                </c:pt>
                <c:pt idx="637">
                  <c:v>1.8026274610364219E-3</c:v>
                </c:pt>
                <c:pt idx="638">
                  <c:v>3.0464827532102785E-3</c:v>
                </c:pt>
                <c:pt idx="639">
                  <c:v>5.2320520413283781E-4</c:v>
                </c:pt>
                <c:pt idx="640">
                  <c:v>7.5403355854684155E-3</c:v>
                </c:pt>
                <c:pt idx="641">
                  <c:v>7.5035337737805359E-3</c:v>
                </c:pt>
                <c:pt idx="642">
                  <c:v>1.3895451104839369E-3</c:v>
                </c:pt>
                <c:pt idx="643">
                  <c:v>1.2626066435559198E-3</c:v>
                </c:pt>
                <c:pt idx="644">
                  <c:v>7.5402680513337813E-4</c:v>
                </c:pt>
                <c:pt idx="645">
                  <c:v>4.910748651911662E-4</c:v>
                </c:pt>
                <c:pt idx="646">
                  <c:v>8.8796176955400104E-3</c:v>
                </c:pt>
                <c:pt idx="647">
                  <c:v>8.001173073752376E-3</c:v>
                </c:pt>
                <c:pt idx="648">
                  <c:v>9.4068956974804226E-3</c:v>
                </c:pt>
                <c:pt idx="649">
                  <c:v>7.2637926734931909E-4</c:v>
                </c:pt>
                <c:pt idx="650">
                  <c:v>1.5039248127604148E-3</c:v>
                </c:pt>
                <c:pt idx="651">
                  <c:v>6.4639831290015323E-4</c:v>
                </c:pt>
                <c:pt idx="652">
                  <c:v>1.0175676568663795E-2</c:v>
                </c:pt>
                <c:pt idx="653">
                  <c:v>5.5962851981872334E-3</c:v>
                </c:pt>
                <c:pt idx="654">
                  <c:v>1.2089753048029003E-4</c:v>
                </c:pt>
                <c:pt idx="655">
                  <c:v>1.5895894759086933E-3</c:v>
                </c:pt>
                <c:pt idx="656">
                  <c:v>6.4987511467351593E-3</c:v>
                </c:pt>
                <c:pt idx="657">
                  <c:v>1.0676836821272954E-3</c:v>
                </c:pt>
                <c:pt idx="658">
                  <c:v>3.8666585089295429E-3</c:v>
                </c:pt>
                <c:pt idx="659">
                  <c:v>8.5972987086046007E-4</c:v>
                </c:pt>
                <c:pt idx="660">
                  <c:v>2.0909870384987542E-4</c:v>
                </c:pt>
                <c:pt idx="661">
                  <c:v>4.5657828410394889E-3</c:v>
                </c:pt>
                <c:pt idx="662">
                  <c:v>9.604766241583135E-4</c:v>
                </c:pt>
                <c:pt idx="663">
                  <c:v>1.17477583013691E-3</c:v>
                </c:pt>
                <c:pt idx="664">
                  <c:v>1.8705521555062339E-3</c:v>
                </c:pt>
                <c:pt idx="665">
                  <c:v>2.1163147798868402E-3</c:v>
                </c:pt>
                <c:pt idx="666">
                  <c:v>5.2428356755850395E-4</c:v>
                </c:pt>
                <c:pt idx="667">
                  <c:v>1.7794938965809311E-3</c:v>
                </c:pt>
                <c:pt idx="668">
                  <c:v>2.1480552020686113E-3</c:v>
                </c:pt>
                <c:pt idx="669">
                  <c:v>1.5349945408221662E-3</c:v>
                </c:pt>
                <c:pt idx="670">
                  <c:v>1.6422265956417374E-3</c:v>
                </c:pt>
                <c:pt idx="671">
                  <c:v>3.142080869642411E-4</c:v>
                </c:pt>
                <c:pt idx="672">
                  <c:v>2.9904598360147479E-3</c:v>
                </c:pt>
                <c:pt idx="673">
                  <c:v>1.082167652382459E-3</c:v>
                </c:pt>
                <c:pt idx="674">
                  <c:v>8.4039821339799644E-4</c:v>
                </c:pt>
                <c:pt idx="675">
                  <c:v>3.2213052941160066E-3</c:v>
                </c:pt>
                <c:pt idx="676">
                  <c:v>1.1705167738660267E-3</c:v>
                </c:pt>
                <c:pt idx="677">
                  <c:v>1.5281286809397655E-2</c:v>
                </c:pt>
                <c:pt idx="678">
                  <c:v>4.686572421504048E-4</c:v>
                </c:pt>
                <c:pt idx="679">
                  <c:v>9.2368781695408957E-3</c:v>
                </c:pt>
                <c:pt idx="680">
                  <c:v>1.3056844753027604E-3</c:v>
                </c:pt>
                <c:pt idx="681">
                  <c:v>6.1323432180594381E-4</c:v>
                </c:pt>
                <c:pt idx="682">
                  <c:v>1.6243781921563161E-2</c:v>
                </c:pt>
                <c:pt idx="683">
                  <c:v>2.642252049431016E-3</c:v>
                </c:pt>
                <c:pt idx="684">
                  <c:v>3.5575425432067206E-4</c:v>
                </c:pt>
                <c:pt idx="685">
                  <c:v>9.1339558477325881E-3</c:v>
                </c:pt>
                <c:pt idx="686">
                  <c:v>4.2604733303419524E-3</c:v>
                </c:pt>
                <c:pt idx="687">
                  <c:v>2.8813027895946315E-3</c:v>
                </c:pt>
                <c:pt idx="688">
                  <c:v>8.6596864832501005E-4</c:v>
                </c:pt>
                <c:pt idx="689">
                  <c:v>3.1977260797443399E-4</c:v>
                </c:pt>
                <c:pt idx="690">
                  <c:v>3.5929105320475188E-5</c:v>
                </c:pt>
                <c:pt idx="691">
                  <c:v>3.8082644021406702E-3</c:v>
                </c:pt>
                <c:pt idx="692">
                  <c:v>4.9141832689061464E-3</c:v>
                </c:pt>
                <c:pt idx="693">
                  <c:v>1.1756126824302819E-3</c:v>
                </c:pt>
                <c:pt idx="694">
                  <c:v>8.3576954109086839E-3</c:v>
                </c:pt>
                <c:pt idx="695">
                  <c:v>2.3218820814861034E-3</c:v>
                </c:pt>
                <c:pt idx="696">
                  <c:v>9.8532854708653986E-4</c:v>
                </c:pt>
                <c:pt idx="697">
                  <c:v>2.2956520724413017E-3</c:v>
                </c:pt>
                <c:pt idx="698">
                  <c:v>1.0032358947519315E-2</c:v>
                </c:pt>
                <c:pt idx="699">
                  <c:v>2.5571305241534163E-3</c:v>
                </c:pt>
                <c:pt idx="700">
                  <c:v>4.9802707091196083E-5</c:v>
                </c:pt>
                <c:pt idx="701">
                  <c:v>1.9075863238665509E-3</c:v>
                </c:pt>
                <c:pt idx="702">
                  <c:v>1.0403677021524442E-3</c:v>
                </c:pt>
                <c:pt idx="703">
                  <c:v>6.4899740437530603E-4</c:v>
                </c:pt>
                <c:pt idx="704">
                  <c:v>3.0341262862455473E-4</c:v>
                </c:pt>
                <c:pt idx="705">
                  <c:v>1.7255592780406395E-4</c:v>
                </c:pt>
                <c:pt idx="706">
                  <c:v>3.8528291700923208E-3</c:v>
                </c:pt>
                <c:pt idx="707">
                  <c:v>1.5902413863132573E-4</c:v>
                </c:pt>
                <c:pt idx="708">
                  <c:v>3.0288954961129495E-3</c:v>
                </c:pt>
                <c:pt idx="709">
                  <c:v>7.3477233526241306E-4</c:v>
                </c:pt>
                <c:pt idx="710">
                  <c:v>3.2782949909024965E-3</c:v>
                </c:pt>
                <c:pt idx="711">
                  <c:v>3.9773916841957465E-4</c:v>
                </c:pt>
                <c:pt idx="712">
                  <c:v>2.8982220590161416E-3</c:v>
                </c:pt>
                <c:pt idx="713">
                  <c:v>3.0671310900201136E-3</c:v>
                </c:pt>
                <c:pt idx="714">
                  <c:v>1.3519850164764972E-3</c:v>
                </c:pt>
                <c:pt idx="715">
                  <c:v>4.3988623046399219E-4</c:v>
                </c:pt>
                <c:pt idx="716">
                  <c:v>4.8398879069791005E-3</c:v>
                </c:pt>
                <c:pt idx="717">
                  <c:v>1.8805069182204932E-3</c:v>
                </c:pt>
                <c:pt idx="718">
                  <c:v>2.6112643206902438E-3</c:v>
                </c:pt>
                <c:pt idx="719">
                  <c:v>1.5155781262261685E-3</c:v>
                </c:pt>
                <c:pt idx="720">
                  <c:v>9.9660027734028642E-4</c:v>
                </c:pt>
                <c:pt idx="721">
                  <c:v>2.4935986695661001E-3</c:v>
                </c:pt>
                <c:pt idx="722">
                  <c:v>7.124246431123801E-5</c:v>
                </c:pt>
                <c:pt idx="723">
                  <c:v>9.4389607965618069E-4</c:v>
                </c:pt>
                <c:pt idx="724">
                  <c:v>1.3437369965906335E-4</c:v>
                </c:pt>
                <c:pt idx="725">
                  <c:v>6.4495562673617143E-5</c:v>
                </c:pt>
                <c:pt idx="726">
                  <c:v>4.7890507552182996E-4</c:v>
                </c:pt>
                <c:pt idx="727">
                  <c:v>4.310027640060287E-3</c:v>
                </c:pt>
                <c:pt idx="728">
                  <c:v>4.7793602197417802E-3</c:v>
                </c:pt>
                <c:pt idx="729">
                  <c:v>8.1107768281586331E-4</c:v>
                </c:pt>
                <c:pt idx="730">
                  <c:v>5.4699257998050872E-3</c:v>
                </c:pt>
                <c:pt idx="731">
                  <c:v>4.640775145943293E-4</c:v>
                </c:pt>
                <c:pt idx="732">
                  <c:v>7.2660886944671092E-3</c:v>
                </c:pt>
                <c:pt idx="733">
                  <c:v>3.9993430948426119E-3</c:v>
                </c:pt>
                <c:pt idx="734">
                  <c:v>1.3761659958878511E-4</c:v>
                </c:pt>
                <c:pt idx="735">
                  <c:v>7.8520360083468241E-4</c:v>
                </c:pt>
                <c:pt idx="736">
                  <c:v>6.1689905108396395E-4</c:v>
                </c:pt>
                <c:pt idx="737">
                  <c:v>2.2902106316085129E-3</c:v>
                </c:pt>
                <c:pt idx="738">
                  <c:v>4.6446187453398288E-4</c:v>
                </c:pt>
                <c:pt idx="739">
                  <c:v>9.9597533913163908E-4</c:v>
                </c:pt>
                <c:pt idx="740">
                  <c:v>6.3679005386997275E-4</c:v>
                </c:pt>
                <c:pt idx="741">
                  <c:v>4.5688464695288096E-3</c:v>
                </c:pt>
                <c:pt idx="742">
                  <c:v>1.7044861006776275E-3</c:v>
                </c:pt>
                <c:pt idx="743">
                  <c:v>1.767505982062206E-4</c:v>
                </c:pt>
                <c:pt idx="744">
                  <c:v>3.1164893674805356E-3</c:v>
                </c:pt>
                <c:pt idx="745">
                  <c:v>6.3325446303078466E-3</c:v>
                </c:pt>
                <c:pt idx="746">
                  <c:v>7.3892773617865275E-3</c:v>
                </c:pt>
                <c:pt idx="747">
                  <c:v>3.4329109510847673E-3</c:v>
                </c:pt>
                <c:pt idx="748">
                  <c:v>4.6889379630888847E-4</c:v>
                </c:pt>
                <c:pt idx="749">
                  <c:v>5.7342174199437428E-3</c:v>
                </c:pt>
                <c:pt idx="750">
                  <c:v>1.5571485680682014E-3</c:v>
                </c:pt>
                <c:pt idx="751">
                  <c:v>1.2492867185505234E-3</c:v>
                </c:pt>
                <c:pt idx="752">
                  <c:v>1.1911263852912753E-3</c:v>
                </c:pt>
                <c:pt idx="753">
                  <c:v>9.0415987195631257E-3</c:v>
                </c:pt>
                <c:pt idx="754">
                  <c:v>1.1761055156825802E-3</c:v>
                </c:pt>
                <c:pt idx="755">
                  <c:v>7.384078272352667E-3</c:v>
                </c:pt>
                <c:pt idx="756">
                  <c:v>2.8313589451923644E-3</c:v>
                </c:pt>
                <c:pt idx="757">
                  <c:v>1.8590142002240413E-3</c:v>
                </c:pt>
                <c:pt idx="758">
                  <c:v>4.5462982319176455E-3</c:v>
                </c:pt>
                <c:pt idx="759">
                  <c:v>9.2095575003469158E-4</c:v>
                </c:pt>
                <c:pt idx="760">
                  <c:v>2.125504208003736E-3</c:v>
                </c:pt>
                <c:pt idx="761">
                  <c:v>4.6994302162477568E-3</c:v>
                </c:pt>
                <c:pt idx="762">
                  <c:v>2.395092498116657E-3</c:v>
                </c:pt>
                <c:pt idx="763">
                  <c:v>7.4200934735381082E-4</c:v>
                </c:pt>
                <c:pt idx="764">
                  <c:v>1.2798221000616013E-3</c:v>
                </c:pt>
                <c:pt idx="765">
                  <c:v>4.8776950261892778E-3</c:v>
                </c:pt>
                <c:pt idx="766">
                  <c:v>8.1674564785734309E-3</c:v>
                </c:pt>
                <c:pt idx="767">
                  <c:v>4.5559934306733767E-3</c:v>
                </c:pt>
                <c:pt idx="768">
                  <c:v>4.0371597910467856E-3</c:v>
                </c:pt>
                <c:pt idx="769">
                  <c:v>1.6347727533263419E-3</c:v>
                </c:pt>
                <c:pt idx="770">
                  <c:v>1.1787616510419256E-3</c:v>
                </c:pt>
                <c:pt idx="771">
                  <c:v>1.2650425906925895E-3</c:v>
                </c:pt>
                <c:pt idx="772">
                  <c:v>1.865251119593115E-3</c:v>
                </c:pt>
                <c:pt idx="773">
                  <c:v>1.5971435279194565E-5</c:v>
                </c:pt>
                <c:pt idx="774">
                  <c:v>1.0271592719741755E-3</c:v>
                </c:pt>
                <c:pt idx="775">
                  <c:v>5.9900473249155824E-3</c:v>
                </c:pt>
                <c:pt idx="776">
                  <c:v>7.4965114181848695E-3</c:v>
                </c:pt>
                <c:pt idx="777">
                  <c:v>5.5919502519137347E-3</c:v>
                </c:pt>
                <c:pt idx="778">
                  <c:v>3.2217927079740798E-3</c:v>
                </c:pt>
                <c:pt idx="779">
                  <c:v>6.2269310276055305E-3</c:v>
                </c:pt>
                <c:pt idx="780">
                  <c:v>8.554538564931152E-4</c:v>
                </c:pt>
                <c:pt idx="781">
                  <c:v>4.9603448885361331E-4</c:v>
                </c:pt>
                <c:pt idx="782">
                  <c:v>1.9190742031630521E-3</c:v>
                </c:pt>
                <c:pt idx="783">
                  <c:v>6.2267493454575377E-3</c:v>
                </c:pt>
                <c:pt idx="784">
                  <c:v>5.9427591750664914E-3</c:v>
                </c:pt>
                <c:pt idx="785">
                  <c:v>4.3313317316331264E-3</c:v>
                </c:pt>
                <c:pt idx="786">
                  <c:v>8.6081333970564715E-3</c:v>
                </c:pt>
                <c:pt idx="787">
                  <c:v>2.4232479662917757E-3</c:v>
                </c:pt>
                <c:pt idx="788">
                  <c:v>3.5783595224499025E-3</c:v>
                </c:pt>
                <c:pt idx="789">
                  <c:v>7.2598857830807988E-3</c:v>
                </c:pt>
                <c:pt idx="790">
                  <c:v>1.3675278254843375E-3</c:v>
                </c:pt>
                <c:pt idx="791">
                  <c:v>1.3668993695812211E-3</c:v>
                </c:pt>
                <c:pt idx="792">
                  <c:v>2.0423397943146796E-4</c:v>
                </c:pt>
                <c:pt idx="793">
                  <c:v>1.1034286578709872E-2</c:v>
                </c:pt>
                <c:pt idx="794">
                  <c:v>7.5388126701208986E-3</c:v>
                </c:pt>
                <c:pt idx="795">
                  <c:v>1.1705650165165549E-2</c:v>
                </c:pt>
                <c:pt idx="796">
                  <c:v>3.1792827478603961E-4</c:v>
                </c:pt>
                <c:pt idx="797">
                  <c:v>1.4549292549249533E-3</c:v>
                </c:pt>
                <c:pt idx="798">
                  <c:v>2.2015381827549908E-2</c:v>
                </c:pt>
                <c:pt idx="799">
                  <c:v>4.1786112934818806E-2</c:v>
                </c:pt>
                <c:pt idx="800">
                  <c:v>1.6634069983659582E-2</c:v>
                </c:pt>
                <c:pt idx="801">
                  <c:v>5.8084641203756011E-3</c:v>
                </c:pt>
                <c:pt idx="802">
                  <c:v>3.8343319958498365E-2</c:v>
                </c:pt>
                <c:pt idx="803">
                  <c:v>1.4129202634250559E-2</c:v>
                </c:pt>
                <c:pt idx="804">
                  <c:v>1.3107734997352082E-2</c:v>
                </c:pt>
                <c:pt idx="805">
                  <c:v>1.8060831512818447E-3</c:v>
                </c:pt>
                <c:pt idx="806">
                  <c:v>1.2595611309805143E-2</c:v>
                </c:pt>
                <c:pt idx="807">
                  <c:v>1.1262218251113076E-2</c:v>
                </c:pt>
                <c:pt idx="808">
                  <c:v>4.3340644153587796E-4</c:v>
                </c:pt>
                <c:pt idx="809">
                  <c:v>6.6482723496464786E-3</c:v>
                </c:pt>
                <c:pt idx="810">
                  <c:v>6.3033969706150945E-3</c:v>
                </c:pt>
                <c:pt idx="811">
                  <c:v>1.6672583269384752E-4</c:v>
                </c:pt>
                <c:pt idx="812">
                  <c:v>1.5221474958603497E-2</c:v>
                </c:pt>
                <c:pt idx="813">
                  <c:v>1.0950129123691098E-2</c:v>
                </c:pt>
                <c:pt idx="814">
                  <c:v>1.3513732952968083E-2</c:v>
                </c:pt>
                <c:pt idx="815">
                  <c:v>1.1902675206299163E-2</c:v>
                </c:pt>
                <c:pt idx="816">
                  <c:v>1.4131211006057288E-2</c:v>
                </c:pt>
                <c:pt idx="817">
                  <c:v>4.2647047642279216E-3</c:v>
                </c:pt>
                <c:pt idx="818">
                  <c:v>1.0225179648744042E-2</c:v>
                </c:pt>
                <c:pt idx="819">
                  <c:v>1.8319252902627807E-3</c:v>
                </c:pt>
                <c:pt idx="820">
                  <c:v>1.2907183399783924E-3</c:v>
                </c:pt>
                <c:pt idx="821">
                  <c:v>3.6562382825888855E-3</c:v>
                </c:pt>
                <c:pt idx="822">
                  <c:v>1.6571927022720711E-2</c:v>
                </c:pt>
                <c:pt idx="823">
                  <c:v>2.0808362935804577E-3</c:v>
                </c:pt>
                <c:pt idx="824">
                  <c:v>7.1704592877067548E-3</c:v>
                </c:pt>
                <c:pt idx="825">
                  <c:v>6.5313624739999805E-3</c:v>
                </c:pt>
                <c:pt idx="826">
                  <c:v>1.5888347004354604E-3</c:v>
                </c:pt>
                <c:pt idx="827">
                  <c:v>8.9660344241760889E-4</c:v>
                </c:pt>
                <c:pt idx="828">
                  <c:v>1.501103215825993E-2</c:v>
                </c:pt>
                <c:pt idx="829">
                  <c:v>6.7492955409976737E-4</c:v>
                </c:pt>
                <c:pt idx="830">
                  <c:v>2.6508549051833426E-3</c:v>
                </c:pt>
                <c:pt idx="831">
                  <c:v>2.5969760028511913E-2</c:v>
                </c:pt>
                <c:pt idx="832">
                  <c:v>2.1773774760671761E-2</c:v>
                </c:pt>
                <c:pt idx="833">
                  <c:v>2.6350372115845577E-2</c:v>
                </c:pt>
                <c:pt idx="834">
                  <c:v>1.8083203500129142E-2</c:v>
                </c:pt>
                <c:pt idx="835">
                  <c:v>3.7234810986290674E-3</c:v>
                </c:pt>
                <c:pt idx="836">
                  <c:v>1.2962805048467595E-2</c:v>
                </c:pt>
                <c:pt idx="837">
                  <c:v>2.3144204458163665E-2</c:v>
                </c:pt>
                <c:pt idx="838">
                  <c:v>1.1807970143687296E-2</c:v>
                </c:pt>
                <c:pt idx="839">
                  <c:v>1.0759617603113291E-2</c:v>
                </c:pt>
                <c:pt idx="840">
                  <c:v>6.055939461450565E-3</c:v>
                </c:pt>
                <c:pt idx="841">
                  <c:v>2.2727074150832294E-2</c:v>
                </c:pt>
                <c:pt idx="842">
                  <c:v>2.5297027002213583E-3</c:v>
                </c:pt>
                <c:pt idx="843">
                  <c:v>1.5920006085744964E-2</c:v>
                </c:pt>
                <c:pt idx="844">
                  <c:v>6.3321672215523768E-3</c:v>
                </c:pt>
                <c:pt idx="845">
                  <c:v>7.4438627448982879E-3</c:v>
                </c:pt>
                <c:pt idx="846">
                  <c:v>3.6935161283473301E-3</c:v>
                </c:pt>
                <c:pt idx="847">
                  <c:v>7.3021551741925365E-3</c:v>
                </c:pt>
                <c:pt idx="848">
                  <c:v>9.8547093322822847E-3</c:v>
                </c:pt>
                <c:pt idx="849">
                  <c:v>2.4497111736032054E-5</c:v>
                </c:pt>
                <c:pt idx="850">
                  <c:v>6.5329895136467704E-3</c:v>
                </c:pt>
                <c:pt idx="851">
                  <c:v>9.3434042112303557E-3</c:v>
                </c:pt>
                <c:pt idx="852">
                  <c:v>7.506918262676249E-4</c:v>
                </c:pt>
                <c:pt idx="853">
                  <c:v>1.4187437807612214E-2</c:v>
                </c:pt>
                <c:pt idx="854">
                  <c:v>1.0302502557497754E-3</c:v>
                </c:pt>
                <c:pt idx="855">
                  <c:v>9.6273209325958946E-3</c:v>
                </c:pt>
                <c:pt idx="856">
                  <c:v>3.0676719637813207E-4</c:v>
                </c:pt>
                <c:pt idx="857">
                  <c:v>8.9944105581084462E-3</c:v>
                </c:pt>
                <c:pt idx="858">
                  <c:v>1.74217686811785E-3</c:v>
                </c:pt>
                <c:pt idx="859">
                  <c:v>8.0126845366160666E-3</c:v>
                </c:pt>
                <c:pt idx="860">
                  <c:v>3.0605650595180063E-3</c:v>
                </c:pt>
                <c:pt idx="861">
                  <c:v>1.2004332493980929E-2</c:v>
                </c:pt>
                <c:pt idx="862">
                  <c:v>2.6510914104338583E-3</c:v>
                </c:pt>
                <c:pt idx="863">
                  <c:v>1.0725245828804193E-3</c:v>
                </c:pt>
                <c:pt idx="864">
                  <c:v>8.8753074571101924E-3</c:v>
                </c:pt>
                <c:pt idx="865">
                  <c:v>8.5637643436564763E-3</c:v>
                </c:pt>
                <c:pt idx="866">
                  <c:v>9.0076280413288131E-4</c:v>
                </c:pt>
                <c:pt idx="867">
                  <c:v>7.6653113149537902E-5</c:v>
                </c:pt>
                <c:pt idx="868">
                  <c:v>7.6490336810558397E-3</c:v>
                </c:pt>
                <c:pt idx="869">
                  <c:v>3.2536893480730293E-3</c:v>
                </c:pt>
                <c:pt idx="870">
                  <c:v>1.6627122679743096E-3</c:v>
                </c:pt>
                <c:pt idx="871">
                  <c:v>3.4390957921501715E-3</c:v>
                </c:pt>
                <c:pt idx="872">
                  <c:v>6.5798698630932344E-3</c:v>
                </c:pt>
                <c:pt idx="873">
                  <c:v>3.9426054443232224E-3</c:v>
                </c:pt>
                <c:pt idx="874">
                  <c:v>2.4415053218245324E-3</c:v>
                </c:pt>
                <c:pt idx="875">
                  <c:v>2.8300714628206498E-3</c:v>
                </c:pt>
                <c:pt idx="876">
                  <c:v>3.1641141614168096E-3</c:v>
                </c:pt>
                <c:pt idx="877">
                  <c:v>1.2371067044235063E-2</c:v>
                </c:pt>
                <c:pt idx="878">
                  <c:v>1.1888959379712915E-2</c:v>
                </c:pt>
                <c:pt idx="879">
                  <c:v>7.6864322405154513E-3</c:v>
                </c:pt>
                <c:pt idx="880">
                  <c:v>1.0042325694339615E-2</c:v>
                </c:pt>
                <c:pt idx="881">
                  <c:v>3.6727299720158528E-3</c:v>
                </c:pt>
                <c:pt idx="882">
                  <c:v>1.0425076722263618E-4</c:v>
                </c:pt>
                <c:pt idx="883">
                  <c:v>7.760506198534866E-3</c:v>
                </c:pt>
                <c:pt idx="884">
                  <c:v>1.5210641940284104E-3</c:v>
                </c:pt>
                <c:pt idx="885">
                  <c:v>2.3190675908360096E-3</c:v>
                </c:pt>
                <c:pt idx="886">
                  <c:v>2.6184956587861294E-4</c:v>
                </c:pt>
                <c:pt idx="887">
                  <c:v>9.3648145188908124E-4</c:v>
                </c:pt>
                <c:pt idx="888">
                  <c:v>4.8329195736497195E-3</c:v>
                </c:pt>
                <c:pt idx="889">
                  <c:v>1.6646423163366834E-3</c:v>
                </c:pt>
                <c:pt idx="890">
                  <c:v>1.823943290536912E-3</c:v>
                </c:pt>
                <c:pt idx="891">
                  <c:v>2.9330279703955082E-3</c:v>
                </c:pt>
                <c:pt idx="892">
                  <c:v>4.8303026352168772E-3</c:v>
                </c:pt>
                <c:pt idx="893">
                  <c:v>9.0529275779883619E-4</c:v>
                </c:pt>
                <c:pt idx="894">
                  <c:v>7.152358154812289E-3</c:v>
                </c:pt>
                <c:pt idx="895">
                  <c:v>1.0551120260034012E-3</c:v>
                </c:pt>
                <c:pt idx="896">
                  <c:v>1.4531604397612686E-2</c:v>
                </c:pt>
                <c:pt idx="897">
                  <c:v>1.3977120136712366E-3</c:v>
                </c:pt>
                <c:pt idx="898">
                  <c:v>9.4111594170760322E-3</c:v>
                </c:pt>
                <c:pt idx="899">
                  <c:v>5.3717558222221677E-3</c:v>
                </c:pt>
                <c:pt idx="900">
                  <c:v>4.8486880670928797E-5</c:v>
                </c:pt>
                <c:pt idx="901">
                  <c:v>2.2611463677619896E-3</c:v>
                </c:pt>
                <c:pt idx="902">
                  <c:v>5.7542227933507946E-3</c:v>
                </c:pt>
                <c:pt idx="903">
                  <c:v>7.8138845450468446E-3</c:v>
                </c:pt>
                <c:pt idx="904">
                  <c:v>7.674427546288564E-3</c:v>
                </c:pt>
                <c:pt idx="905">
                  <c:v>8.016170527767718E-3</c:v>
                </c:pt>
                <c:pt idx="906">
                  <c:v>2.6663387990575431E-3</c:v>
                </c:pt>
                <c:pt idx="907">
                  <c:v>7.9010472774858516E-3</c:v>
                </c:pt>
                <c:pt idx="908">
                  <c:v>7.9421670395418802E-3</c:v>
                </c:pt>
                <c:pt idx="909">
                  <c:v>2.7236187412672472E-4</c:v>
                </c:pt>
                <c:pt idx="910">
                  <c:v>1.8349590850676896E-3</c:v>
                </c:pt>
                <c:pt idx="911">
                  <c:v>3.1667880015360354E-3</c:v>
                </c:pt>
                <c:pt idx="912">
                  <c:v>1.3536196784835856E-3</c:v>
                </c:pt>
                <c:pt idx="913">
                  <c:v>4.7598168520814783E-3</c:v>
                </c:pt>
                <c:pt idx="914">
                  <c:v>1.7553477020480941E-3</c:v>
                </c:pt>
                <c:pt idx="915">
                  <c:v>1.0312157388949854E-3</c:v>
                </c:pt>
                <c:pt idx="916">
                  <c:v>3.9740702891113526E-3</c:v>
                </c:pt>
                <c:pt idx="917">
                  <c:v>8.2946772240699677E-3</c:v>
                </c:pt>
                <c:pt idx="918">
                  <c:v>3.8391201465990295E-3</c:v>
                </c:pt>
                <c:pt idx="919">
                  <c:v>7.3691219546951799E-3</c:v>
                </c:pt>
                <c:pt idx="920">
                  <c:v>6.5610494833855289E-3</c:v>
                </c:pt>
                <c:pt idx="921">
                  <c:v>4.0778812191688656E-3</c:v>
                </c:pt>
                <c:pt idx="922">
                  <c:v>1.8472444695173292E-3</c:v>
                </c:pt>
                <c:pt idx="923">
                  <c:v>4.1196249317914206E-3</c:v>
                </c:pt>
                <c:pt idx="924">
                  <c:v>3.8372694019330848E-3</c:v>
                </c:pt>
                <c:pt idx="925">
                  <c:v>2.7314276807721798E-3</c:v>
                </c:pt>
                <c:pt idx="926">
                  <c:v>2.0172963735223363E-3</c:v>
                </c:pt>
                <c:pt idx="927">
                  <c:v>1.0692486171147604E-3</c:v>
                </c:pt>
                <c:pt idx="928">
                  <c:v>2.2485875207683866E-3</c:v>
                </c:pt>
                <c:pt idx="929">
                  <c:v>7.9207396530803671E-3</c:v>
                </c:pt>
                <c:pt idx="930">
                  <c:v>4.8128264151520057E-3</c:v>
                </c:pt>
                <c:pt idx="931">
                  <c:v>5.5823755846968852E-3</c:v>
                </c:pt>
                <c:pt idx="932">
                  <c:v>8.4090884055210043E-3</c:v>
                </c:pt>
                <c:pt idx="933">
                  <c:v>7.1126025277514875E-3</c:v>
                </c:pt>
                <c:pt idx="934">
                  <c:v>2.516267624322898E-3</c:v>
                </c:pt>
                <c:pt idx="935">
                  <c:v>1.6210907704650272E-3</c:v>
                </c:pt>
                <c:pt idx="936">
                  <c:v>1.2616985724878231E-3</c:v>
                </c:pt>
                <c:pt idx="937">
                  <c:v>1.2050579425594184E-3</c:v>
                </c:pt>
                <c:pt idx="938">
                  <c:v>2.4981001100566787E-3</c:v>
                </c:pt>
                <c:pt idx="939">
                  <c:v>5.3919846786929619E-3</c:v>
                </c:pt>
                <c:pt idx="940">
                  <c:v>6.8635236298297923E-3</c:v>
                </c:pt>
                <c:pt idx="941">
                  <c:v>5.3760044409511046E-4</c:v>
                </c:pt>
                <c:pt idx="942">
                  <c:v>4.8945587716462506E-3</c:v>
                </c:pt>
                <c:pt idx="943">
                  <c:v>5.2371441497631628E-3</c:v>
                </c:pt>
                <c:pt idx="944">
                  <c:v>6.7243827881812216E-4</c:v>
                </c:pt>
                <c:pt idx="945">
                  <c:v>2.4611739855674337E-3</c:v>
                </c:pt>
                <c:pt idx="946">
                  <c:v>3.6100391384237158E-3</c:v>
                </c:pt>
                <c:pt idx="947">
                  <c:v>4.4591569617006173E-3</c:v>
                </c:pt>
                <c:pt idx="948">
                  <c:v>3.0201728028521509E-3</c:v>
                </c:pt>
                <c:pt idx="949">
                  <c:v>1.0909751149468343E-3</c:v>
                </c:pt>
                <c:pt idx="950">
                  <c:v>2.9329693075790357E-3</c:v>
                </c:pt>
                <c:pt idx="951">
                  <c:v>4.5020687173779109E-4</c:v>
                </c:pt>
                <c:pt idx="952">
                  <c:v>4.4753821505827511E-3</c:v>
                </c:pt>
                <c:pt idx="953">
                  <c:v>5.3140363656111248E-4</c:v>
                </c:pt>
                <c:pt idx="954">
                  <c:v>6.37661440290559E-3</c:v>
                </c:pt>
                <c:pt idx="955">
                  <c:v>4.5621426982485162E-3</c:v>
                </c:pt>
                <c:pt idx="956">
                  <c:v>4.4644108027248549E-4</c:v>
                </c:pt>
                <c:pt idx="957">
                  <c:v>7.0337063195511466E-3</c:v>
                </c:pt>
                <c:pt idx="958">
                  <c:v>1.1753750109755219E-3</c:v>
                </c:pt>
                <c:pt idx="959">
                  <c:v>4.3226229900530273E-3</c:v>
                </c:pt>
                <c:pt idx="960">
                  <c:v>2.1119447511319563E-3</c:v>
                </c:pt>
                <c:pt idx="961">
                  <c:v>4.0961166906299147E-3</c:v>
                </c:pt>
                <c:pt idx="962">
                  <c:v>1.9564083221361821E-3</c:v>
                </c:pt>
                <c:pt idx="963">
                  <c:v>8.1373207392919703E-4</c:v>
                </c:pt>
                <c:pt idx="964">
                  <c:v>2.834199573759532E-3</c:v>
                </c:pt>
                <c:pt idx="965">
                  <c:v>1.2035054494805471E-3</c:v>
                </c:pt>
                <c:pt idx="966">
                  <c:v>9.5375649444163243E-5</c:v>
                </c:pt>
                <c:pt idx="967">
                  <c:v>8.9763843985013365E-3</c:v>
                </c:pt>
                <c:pt idx="968">
                  <c:v>6.3348341647507696E-3</c:v>
                </c:pt>
                <c:pt idx="969">
                  <c:v>1.2019379143605076E-3</c:v>
                </c:pt>
                <c:pt idx="970">
                  <c:v>2.2248264500345123E-3</c:v>
                </c:pt>
                <c:pt idx="971">
                  <c:v>3.3671044412975845E-2</c:v>
                </c:pt>
                <c:pt idx="972">
                  <c:v>2.1379942375828732E-2</c:v>
                </c:pt>
                <c:pt idx="973">
                  <c:v>1.3399415682320958E-2</c:v>
                </c:pt>
                <c:pt idx="974">
                  <c:v>6.7119038368023028E-3</c:v>
                </c:pt>
                <c:pt idx="975">
                  <c:v>2.0688774413861976E-2</c:v>
                </c:pt>
                <c:pt idx="976">
                  <c:v>1.0595448887223864E-3</c:v>
                </c:pt>
                <c:pt idx="977">
                  <c:v>1.519881514624143E-2</c:v>
                </c:pt>
                <c:pt idx="978">
                  <c:v>1.1680385574921355E-3</c:v>
                </c:pt>
                <c:pt idx="979">
                  <c:v>5.1063433251765551E-3</c:v>
                </c:pt>
                <c:pt idx="980">
                  <c:v>6.3187196799393448E-3</c:v>
                </c:pt>
                <c:pt idx="981">
                  <c:v>3.1671358985024808E-2</c:v>
                </c:pt>
                <c:pt idx="982">
                  <c:v>1.7818183111682383E-2</c:v>
                </c:pt>
                <c:pt idx="983">
                  <c:v>1.8134086210843104E-2</c:v>
                </c:pt>
                <c:pt idx="984">
                  <c:v>7.3664901236622955E-3</c:v>
                </c:pt>
                <c:pt idx="985">
                  <c:v>1.4859955764308552E-2</c:v>
                </c:pt>
                <c:pt idx="986">
                  <c:v>1.0044422800571173E-2</c:v>
                </c:pt>
                <c:pt idx="987">
                  <c:v>9.7509281829830756E-3</c:v>
                </c:pt>
                <c:pt idx="988">
                  <c:v>7.1235339237758384E-3</c:v>
                </c:pt>
                <c:pt idx="989">
                  <c:v>4.7934486341603237E-3</c:v>
                </c:pt>
                <c:pt idx="990">
                  <c:v>5.4524664814186267E-3</c:v>
                </c:pt>
                <c:pt idx="991">
                  <c:v>2.0402008297000684E-2</c:v>
                </c:pt>
                <c:pt idx="992">
                  <c:v>3.3158508833972429E-3</c:v>
                </c:pt>
                <c:pt idx="993">
                  <c:v>1.0005858263440127E-2</c:v>
                </c:pt>
                <c:pt idx="994">
                  <c:v>2.050834401921452E-2</c:v>
                </c:pt>
                <c:pt idx="995">
                  <c:v>2.2887740047450207E-3</c:v>
                </c:pt>
                <c:pt idx="996">
                  <c:v>8.3743329676383323E-3</c:v>
                </c:pt>
                <c:pt idx="997">
                  <c:v>9.786932008849069E-3</c:v>
                </c:pt>
                <c:pt idx="998">
                  <c:v>1.4164116898152217E-3</c:v>
                </c:pt>
                <c:pt idx="999">
                  <c:v>1.7449963087417631E-2</c:v>
                </c:pt>
                <c:pt idx="1000">
                  <c:v>1.8958076692427873E-2</c:v>
                </c:pt>
                <c:pt idx="1001">
                  <c:v>2.2364071806699852E-3</c:v>
                </c:pt>
                <c:pt idx="1002">
                  <c:v>7.3617587851202322E-3</c:v>
                </c:pt>
                <c:pt idx="1003">
                  <c:v>1.4725540861784802E-2</c:v>
                </c:pt>
                <c:pt idx="1004">
                  <c:v>2.4548343869377313E-3</c:v>
                </c:pt>
                <c:pt idx="1005">
                  <c:v>2.2167066627797116E-2</c:v>
                </c:pt>
                <c:pt idx="1006">
                  <c:v>3.0045587124016733E-3</c:v>
                </c:pt>
                <c:pt idx="1007">
                  <c:v>7.3786552760264461E-3</c:v>
                </c:pt>
                <c:pt idx="1008">
                  <c:v>1.0134486405516407E-2</c:v>
                </c:pt>
                <c:pt idx="1009">
                  <c:v>3.3171752166019183E-2</c:v>
                </c:pt>
                <c:pt idx="1010">
                  <c:v>2.3290570517605531E-3</c:v>
                </c:pt>
                <c:pt idx="1011">
                  <c:v>2.4127034089282174E-2</c:v>
                </c:pt>
                <c:pt idx="1012">
                  <c:v>9.5532618811390243E-4</c:v>
                </c:pt>
                <c:pt idx="1013">
                  <c:v>1.1632370346982175E-3</c:v>
                </c:pt>
                <c:pt idx="1014">
                  <c:v>4.612620266147404E-3</c:v>
                </c:pt>
                <c:pt idx="1015">
                  <c:v>1.0067879338235726E-3</c:v>
                </c:pt>
                <c:pt idx="1016">
                  <c:v>1.9893545333152452E-2</c:v>
                </c:pt>
                <c:pt idx="1017">
                  <c:v>2.1580345068954888E-2</c:v>
                </c:pt>
                <c:pt idx="1018">
                  <c:v>7.2045656453888554E-4</c:v>
                </c:pt>
                <c:pt idx="1019">
                  <c:v>1.6202601838464992E-2</c:v>
                </c:pt>
                <c:pt idx="1020">
                  <c:v>1.6578959155994822E-2</c:v>
                </c:pt>
                <c:pt idx="1021">
                  <c:v>2.1395175470352402E-2</c:v>
                </c:pt>
                <c:pt idx="1022">
                  <c:v>2.7919116340729844E-2</c:v>
                </c:pt>
                <c:pt idx="1023">
                  <c:v>4.8786938498150981E-2</c:v>
                </c:pt>
                <c:pt idx="1024">
                  <c:v>7.7557605129146105E-3</c:v>
                </c:pt>
                <c:pt idx="1025">
                  <c:v>2.0484158889842903E-3</c:v>
                </c:pt>
                <c:pt idx="1026">
                  <c:v>7.6855722268485242E-3</c:v>
                </c:pt>
                <c:pt idx="1027">
                  <c:v>4.6165558762579714E-4</c:v>
                </c:pt>
                <c:pt idx="1028">
                  <c:v>2.5563544870972444E-2</c:v>
                </c:pt>
                <c:pt idx="1029">
                  <c:v>3.3528824532880877E-2</c:v>
                </c:pt>
                <c:pt idx="1030">
                  <c:v>6.2035660304988853E-3</c:v>
                </c:pt>
                <c:pt idx="1031">
                  <c:v>8.8884276349745599E-3</c:v>
                </c:pt>
                <c:pt idx="1032">
                  <c:v>3.2911576879533049E-3</c:v>
                </c:pt>
                <c:pt idx="1033">
                  <c:v>3.711576503745883E-3</c:v>
                </c:pt>
                <c:pt idx="1034">
                  <c:v>9.5321162224181247E-4</c:v>
                </c:pt>
                <c:pt idx="1035">
                  <c:v>6.0644314578236387E-3</c:v>
                </c:pt>
                <c:pt idx="1036">
                  <c:v>9.9148431007643027E-3</c:v>
                </c:pt>
                <c:pt idx="1037">
                  <c:v>1.4150981677896295E-3</c:v>
                </c:pt>
                <c:pt idx="1038">
                  <c:v>6.7845842701643837E-3</c:v>
                </c:pt>
                <c:pt idx="1039">
                  <c:v>1.2376184197662187E-2</c:v>
                </c:pt>
                <c:pt idx="1040">
                  <c:v>1.4964152674054588E-2</c:v>
                </c:pt>
                <c:pt idx="1041">
                  <c:v>1.3960254911908991E-3</c:v>
                </c:pt>
                <c:pt idx="1042">
                  <c:v>5.6880876096277952E-4</c:v>
                </c:pt>
                <c:pt idx="1043">
                  <c:v>7.6818515266192759E-3</c:v>
                </c:pt>
                <c:pt idx="1044">
                  <c:v>8.653729161208424E-3</c:v>
                </c:pt>
                <c:pt idx="1045">
                  <c:v>2.2630783501429337E-3</c:v>
                </c:pt>
                <c:pt idx="1046">
                  <c:v>1.4742373768295469E-2</c:v>
                </c:pt>
                <c:pt idx="1047">
                  <c:v>7.7905092370425082E-3</c:v>
                </c:pt>
                <c:pt idx="1048">
                  <c:v>9.1766749548371465E-5</c:v>
                </c:pt>
                <c:pt idx="1049">
                  <c:v>5.9693355612609016E-3</c:v>
                </c:pt>
                <c:pt idx="1050">
                  <c:v>3.9016128495925721E-3</c:v>
                </c:pt>
                <c:pt idx="1051">
                  <c:v>3.0313636700097686E-3</c:v>
                </c:pt>
                <c:pt idx="1052">
                  <c:v>1.0163987717599288E-2</c:v>
                </c:pt>
                <c:pt idx="1053">
                  <c:v>1.306062069901143E-4</c:v>
                </c:pt>
                <c:pt idx="1054">
                  <c:v>9.7826896341624589E-5</c:v>
                </c:pt>
                <c:pt idx="1055">
                  <c:v>1.2083381547019833E-2</c:v>
                </c:pt>
                <c:pt idx="1056">
                  <c:v>2.2171082015216663E-3</c:v>
                </c:pt>
                <c:pt idx="1057">
                  <c:v>3.4584925031263432E-3</c:v>
                </c:pt>
                <c:pt idx="1058">
                  <c:v>1.0071841195349329E-2</c:v>
                </c:pt>
                <c:pt idx="1059">
                  <c:v>6.9190638368411491E-4</c:v>
                </c:pt>
                <c:pt idx="1060">
                  <c:v>9.7026318277261211E-4</c:v>
                </c:pt>
                <c:pt idx="1061">
                  <c:v>4.3332808367922866E-3</c:v>
                </c:pt>
                <c:pt idx="1062">
                  <c:v>5.6042193911036813E-3</c:v>
                </c:pt>
                <c:pt idx="1063">
                  <c:v>4.2492743882972469E-4</c:v>
                </c:pt>
                <c:pt idx="1064">
                  <c:v>1.5972524391315475E-3</c:v>
                </c:pt>
                <c:pt idx="1065">
                  <c:v>1.3509110339848703E-3</c:v>
                </c:pt>
                <c:pt idx="1066">
                  <c:v>3.6324153222317863E-3</c:v>
                </c:pt>
                <c:pt idx="1067">
                  <c:v>6.0884694490561768E-3</c:v>
                </c:pt>
                <c:pt idx="1068">
                  <c:v>4.68746886495729E-3</c:v>
                </c:pt>
                <c:pt idx="1069">
                  <c:v>1.9383455555570424E-3</c:v>
                </c:pt>
                <c:pt idx="1070">
                  <c:v>7.3309845844686701E-3</c:v>
                </c:pt>
                <c:pt idx="1071">
                  <c:v>8.9325790241657661E-3</c:v>
                </c:pt>
                <c:pt idx="1072">
                  <c:v>2.9386071869389359E-3</c:v>
                </c:pt>
                <c:pt idx="1073">
                  <c:v>1.3859180697514583E-2</c:v>
                </c:pt>
                <c:pt idx="1074">
                  <c:v>2.1464601264336129E-3</c:v>
                </c:pt>
                <c:pt idx="1075">
                  <c:v>6.1427501896997964E-3</c:v>
                </c:pt>
                <c:pt idx="1076">
                  <c:v>1.6749118588841212E-3</c:v>
                </c:pt>
                <c:pt idx="1077">
                  <c:v>4.1780342096600191E-3</c:v>
                </c:pt>
                <c:pt idx="1078">
                  <c:v>2.8990920594522789E-3</c:v>
                </c:pt>
                <c:pt idx="1079">
                  <c:v>9.3747502247786333E-4</c:v>
                </c:pt>
                <c:pt idx="1080">
                  <c:v>3.7511913028719264E-3</c:v>
                </c:pt>
                <c:pt idx="1081">
                  <c:v>1.0045646896964754E-2</c:v>
                </c:pt>
                <c:pt idx="1082">
                  <c:v>1.9781396481985281E-2</c:v>
                </c:pt>
                <c:pt idx="1083">
                  <c:v>1.6459416053062788E-3</c:v>
                </c:pt>
                <c:pt idx="1084">
                  <c:v>6.375909828593828E-3</c:v>
                </c:pt>
                <c:pt idx="1085">
                  <c:v>5.4512489203467525E-3</c:v>
                </c:pt>
                <c:pt idx="1086">
                  <c:v>2.782675682233126E-3</c:v>
                </c:pt>
                <c:pt idx="1087">
                  <c:v>5.9274250956513723E-3</c:v>
                </c:pt>
                <c:pt idx="1088">
                  <c:v>1.0761717288168226E-2</c:v>
                </c:pt>
                <c:pt idx="1089">
                  <c:v>7.8942997905450177E-4</c:v>
                </c:pt>
                <c:pt idx="1090">
                  <c:v>1.341538871849856E-3</c:v>
                </c:pt>
                <c:pt idx="1091">
                  <c:v>1.2777697515145119E-3</c:v>
                </c:pt>
                <c:pt idx="1092">
                  <c:v>3.8295300257180746E-3</c:v>
                </c:pt>
                <c:pt idx="1093">
                  <c:v>2.4058116671256066E-4</c:v>
                </c:pt>
                <c:pt idx="1094">
                  <c:v>6.8743394840861012E-3</c:v>
                </c:pt>
                <c:pt idx="1095">
                  <c:v>2.6709994560674237E-3</c:v>
                </c:pt>
                <c:pt idx="1096">
                  <c:v>7.6878278268987024E-4</c:v>
                </c:pt>
                <c:pt idx="1097">
                  <c:v>5.80250980627307E-3</c:v>
                </c:pt>
                <c:pt idx="1098">
                  <c:v>1.4362948462676058E-3</c:v>
                </c:pt>
                <c:pt idx="1099">
                  <c:v>2.9750391637705157E-4</c:v>
                </c:pt>
                <c:pt idx="1100">
                  <c:v>3.0806435350345558E-3</c:v>
                </c:pt>
                <c:pt idx="1101">
                  <c:v>7.7219666150375396E-4</c:v>
                </c:pt>
                <c:pt idx="1102">
                  <c:v>2.0516908548763254E-4</c:v>
                </c:pt>
                <c:pt idx="1103">
                  <c:v>8.0343504762998667E-3</c:v>
                </c:pt>
                <c:pt idx="1104">
                  <c:v>2.998655081187674E-3</c:v>
                </c:pt>
                <c:pt idx="1105">
                  <c:v>1.1758156198209309E-3</c:v>
                </c:pt>
                <c:pt idx="1106">
                  <c:v>3.8784367090865073E-3</c:v>
                </c:pt>
                <c:pt idx="1107">
                  <c:v>2.6460364904502484E-4</c:v>
                </c:pt>
                <c:pt idx="1108">
                  <c:v>1.4453177150343052E-4</c:v>
                </c:pt>
                <c:pt idx="1109">
                  <c:v>8.3089987856558196E-3</c:v>
                </c:pt>
                <c:pt idx="1110">
                  <c:v>2.930867794034387E-3</c:v>
                </c:pt>
                <c:pt idx="1111">
                  <c:v>8.8314543032785957E-3</c:v>
                </c:pt>
                <c:pt idx="1112">
                  <c:v>5.2778834439048856E-3</c:v>
                </c:pt>
                <c:pt idx="1113">
                  <c:v>1.7318546524774148E-2</c:v>
                </c:pt>
                <c:pt idx="1114">
                  <c:v>2.4122499773527768E-3</c:v>
                </c:pt>
                <c:pt idx="1115">
                  <c:v>3.8283104740910352E-3</c:v>
                </c:pt>
                <c:pt idx="1116">
                  <c:v>2.9134523784975046E-3</c:v>
                </c:pt>
                <c:pt idx="1117">
                  <c:v>2.4937499599238511E-2</c:v>
                </c:pt>
                <c:pt idx="1118">
                  <c:v>7.2091491542647483E-3</c:v>
                </c:pt>
                <c:pt idx="1119">
                  <c:v>5.0320890107278353E-3</c:v>
                </c:pt>
                <c:pt idx="1120">
                  <c:v>8.0883806635805404E-3</c:v>
                </c:pt>
                <c:pt idx="1121">
                  <c:v>6.6441885647193673E-3</c:v>
                </c:pt>
                <c:pt idx="1122">
                  <c:v>7.5562295649076357E-3</c:v>
                </c:pt>
                <c:pt idx="1123">
                  <c:v>7.6889221778939747E-3</c:v>
                </c:pt>
                <c:pt idx="1124">
                  <c:v>3.6312343083092398E-3</c:v>
                </c:pt>
                <c:pt idx="1125">
                  <c:v>1.2721008425646708E-2</c:v>
                </c:pt>
                <c:pt idx="1126">
                  <c:v>5.4666612493626751E-4</c:v>
                </c:pt>
                <c:pt idx="1127">
                  <c:v>9.1824870079990524E-3</c:v>
                </c:pt>
                <c:pt idx="1128">
                  <c:v>7.7188259495428631E-3</c:v>
                </c:pt>
                <c:pt idx="1129">
                  <c:v>1.2915711684165047E-3</c:v>
                </c:pt>
                <c:pt idx="1130">
                  <c:v>1.4002224464413671E-2</c:v>
                </c:pt>
                <c:pt idx="1131">
                  <c:v>3.5720699960340892E-3</c:v>
                </c:pt>
                <c:pt idx="1132">
                  <c:v>2.0625476622706317E-2</c:v>
                </c:pt>
                <c:pt idx="1133">
                  <c:v>7.3550279861887106E-3</c:v>
                </c:pt>
                <c:pt idx="1134">
                  <c:v>5.3286867816624388E-3</c:v>
                </c:pt>
                <c:pt idx="1135">
                  <c:v>9.6907944270954276E-3</c:v>
                </c:pt>
                <c:pt idx="1136">
                  <c:v>3.8532133392224048E-3</c:v>
                </c:pt>
                <c:pt idx="1137">
                  <c:v>1.1567455062240113E-3</c:v>
                </c:pt>
                <c:pt idx="1138">
                  <c:v>2.8444883834326425E-3</c:v>
                </c:pt>
                <c:pt idx="1139">
                  <c:v>3.2905812023782503E-3</c:v>
                </c:pt>
                <c:pt idx="1140">
                  <c:v>2.4184108949531942E-3</c:v>
                </c:pt>
                <c:pt idx="1141">
                  <c:v>1.2490087484296971E-4</c:v>
                </c:pt>
                <c:pt idx="1142">
                  <c:v>8.9105039160075721E-3</c:v>
                </c:pt>
                <c:pt idx="1143">
                  <c:v>2.1783082783344392E-3</c:v>
                </c:pt>
                <c:pt idx="1144">
                  <c:v>8.6653264193314976E-3</c:v>
                </c:pt>
                <c:pt idx="1145">
                  <c:v>2.0661013364200349E-3</c:v>
                </c:pt>
                <c:pt idx="1146">
                  <c:v>2.5388019815979386E-3</c:v>
                </c:pt>
                <c:pt idx="1147">
                  <c:v>1.0303193371176012E-2</c:v>
                </c:pt>
                <c:pt idx="1148">
                  <c:v>2.0408525730233225E-3</c:v>
                </c:pt>
                <c:pt idx="1149">
                  <c:v>3.0163438034698335E-3</c:v>
                </c:pt>
                <c:pt idx="1150">
                  <c:v>4.950553769281784E-3</c:v>
                </c:pt>
                <c:pt idx="1151">
                  <c:v>6.865409164133373E-3</c:v>
                </c:pt>
                <c:pt idx="1152">
                  <c:v>2.1212803692964959E-3</c:v>
                </c:pt>
                <c:pt idx="1153">
                  <c:v>6.8654903337637234E-3</c:v>
                </c:pt>
                <c:pt idx="1154">
                  <c:v>2.6127181395609773E-3</c:v>
                </c:pt>
                <c:pt idx="1155">
                  <c:v>5.6423260012609007E-3</c:v>
                </c:pt>
                <c:pt idx="1156">
                  <c:v>4.2971125971026311E-4</c:v>
                </c:pt>
                <c:pt idx="1157">
                  <c:v>3.7037585024586421E-3</c:v>
                </c:pt>
                <c:pt idx="1158">
                  <c:v>1.4784103385301443E-3</c:v>
                </c:pt>
                <c:pt idx="1159">
                  <c:v>3.8132699482111947E-3</c:v>
                </c:pt>
                <c:pt idx="1160">
                  <c:v>6.310091842553939E-4</c:v>
                </c:pt>
                <c:pt idx="1161">
                  <c:v>4.2106439935047819E-3</c:v>
                </c:pt>
                <c:pt idx="1162">
                  <c:v>7.3380733003591721E-3</c:v>
                </c:pt>
                <c:pt idx="1163">
                  <c:v>2.7750668625121759E-3</c:v>
                </c:pt>
                <c:pt idx="1164">
                  <c:v>6.9836034002469412E-3</c:v>
                </c:pt>
                <c:pt idx="1165">
                  <c:v>2.0218526075037706E-3</c:v>
                </c:pt>
                <c:pt idx="1166">
                  <c:v>6.040633714213383E-3</c:v>
                </c:pt>
                <c:pt idx="1167">
                  <c:v>3.8812500076896954E-3</c:v>
                </c:pt>
                <c:pt idx="1168">
                  <c:v>6.0692247608099444E-3</c:v>
                </c:pt>
                <c:pt idx="1169">
                  <c:v>6.5807604777461497E-3</c:v>
                </c:pt>
                <c:pt idx="1170">
                  <c:v>2.4229381370203147E-3</c:v>
                </c:pt>
                <c:pt idx="1171">
                  <c:v>3.3855106153176558E-3</c:v>
                </c:pt>
                <c:pt idx="1172">
                  <c:v>1.1692378316836772E-2</c:v>
                </c:pt>
                <c:pt idx="1173">
                  <c:v>9.8057211512664229E-3</c:v>
                </c:pt>
                <c:pt idx="1174">
                  <c:v>8.0896054210710562E-3</c:v>
                </c:pt>
                <c:pt idx="1175">
                  <c:v>3.0584669170945145E-2</c:v>
                </c:pt>
                <c:pt idx="1176">
                  <c:v>1.2210138170687401E-2</c:v>
                </c:pt>
                <c:pt idx="1177">
                  <c:v>3.9978862521373201E-5</c:v>
                </c:pt>
                <c:pt idx="1178">
                  <c:v>1.7955397379185067E-2</c:v>
                </c:pt>
                <c:pt idx="1179">
                  <c:v>7.4234120565916835E-3</c:v>
                </c:pt>
                <c:pt idx="1180">
                  <c:v>1.2764451785133513E-2</c:v>
                </c:pt>
                <c:pt idx="1181">
                  <c:v>1.3955159952635531E-2</c:v>
                </c:pt>
                <c:pt idx="1182">
                  <c:v>3.0099632263481436E-2</c:v>
                </c:pt>
                <c:pt idx="1183">
                  <c:v>1.6573994564235243E-3</c:v>
                </c:pt>
                <c:pt idx="1184">
                  <c:v>1.3619314796785142E-2</c:v>
                </c:pt>
                <c:pt idx="1185">
                  <c:v>1.1299006691962942E-2</c:v>
                </c:pt>
                <c:pt idx="1186">
                  <c:v>8.7216327350946206E-3</c:v>
                </c:pt>
                <c:pt idx="1187">
                  <c:v>7.4399569023167016E-3</c:v>
                </c:pt>
                <c:pt idx="1188">
                  <c:v>1.3129501829454056E-3</c:v>
                </c:pt>
                <c:pt idx="1189">
                  <c:v>2.6753258433397809E-2</c:v>
                </c:pt>
                <c:pt idx="1190">
                  <c:v>1.0176198383963674E-2</c:v>
                </c:pt>
                <c:pt idx="1191">
                  <c:v>4.0100593395955182E-3</c:v>
                </c:pt>
                <c:pt idx="1192">
                  <c:v>5.7386010982667483E-3</c:v>
                </c:pt>
                <c:pt idx="1193">
                  <c:v>1.1880375538877008E-2</c:v>
                </c:pt>
                <c:pt idx="1194">
                  <c:v>1.6404130979806922E-4</c:v>
                </c:pt>
                <c:pt idx="1195">
                  <c:v>7.7059890949757633E-3</c:v>
                </c:pt>
                <c:pt idx="1196">
                  <c:v>1.0035207269551993E-2</c:v>
                </c:pt>
                <c:pt idx="1197">
                  <c:v>1.2202955088513E-2</c:v>
                </c:pt>
                <c:pt idx="1198">
                  <c:v>1.0374962362292791E-4</c:v>
                </c:pt>
                <c:pt idx="1199">
                  <c:v>9.0086907894902982E-4</c:v>
                </c:pt>
                <c:pt idx="1200">
                  <c:v>4.8455119339129219E-4</c:v>
                </c:pt>
                <c:pt idx="1201">
                  <c:v>6.4227991619620999E-3</c:v>
                </c:pt>
                <c:pt idx="1202">
                  <c:v>2.072238820735272E-3</c:v>
                </c:pt>
                <c:pt idx="1203">
                  <c:v>1.5312246270658865E-3</c:v>
                </c:pt>
                <c:pt idx="1204">
                  <c:v>3.9424779384145021E-3</c:v>
                </c:pt>
                <c:pt idx="1205">
                  <c:v>1.7748869378566672E-3</c:v>
                </c:pt>
                <c:pt idx="1206">
                  <c:v>4.6418641886413262E-4</c:v>
                </c:pt>
                <c:pt idx="1207">
                  <c:v>7.8691342218805197E-4</c:v>
                </c:pt>
                <c:pt idx="1208">
                  <c:v>5.7024549789026387E-3</c:v>
                </c:pt>
                <c:pt idx="1209">
                  <c:v>9.0379152205643024E-4</c:v>
                </c:pt>
                <c:pt idx="1210">
                  <c:v>9.2232629095353354E-3</c:v>
                </c:pt>
                <c:pt idx="1211">
                  <c:v>5.3516967050724167E-3</c:v>
                </c:pt>
                <c:pt idx="1212">
                  <c:v>3.2357851581732329E-3</c:v>
                </c:pt>
                <c:pt idx="1213">
                  <c:v>6.1231951180207196E-3</c:v>
                </c:pt>
                <c:pt idx="1214">
                  <c:v>4.2407545718983301E-3</c:v>
                </c:pt>
                <c:pt idx="1215">
                  <c:v>1.3065245269289084E-2</c:v>
                </c:pt>
                <c:pt idx="1216">
                  <c:v>1.8710108176395946E-2</c:v>
                </c:pt>
                <c:pt idx="1217">
                  <c:v>7.1651220214643645E-3</c:v>
                </c:pt>
                <c:pt idx="1218">
                  <c:v>1.3409984740053293E-2</c:v>
                </c:pt>
                <c:pt idx="1219">
                  <c:v>5.2851732687363324E-3</c:v>
                </c:pt>
                <c:pt idx="1220">
                  <c:v>1.6367694710207482E-2</c:v>
                </c:pt>
                <c:pt idx="1221">
                  <c:v>8.2976780869481563E-3</c:v>
                </c:pt>
                <c:pt idx="1222">
                  <c:v>5.6088332005988055E-3</c:v>
                </c:pt>
                <c:pt idx="1223">
                  <c:v>1.0132061888310739E-2</c:v>
                </c:pt>
                <c:pt idx="1224">
                  <c:v>2.1939479450352357E-3</c:v>
                </c:pt>
                <c:pt idx="1225">
                  <c:v>9.1487977803423985E-3</c:v>
                </c:pt>
                <c:pt idx="1226">
                  <c:v>2.8064146688722043E-3</c:v>
                </c:pt>
                <c:pt idx="1227">
                  <c:v>1.9559595971494585E-3</c:v>
                </c:pt>
                <c:pt idx="1228">
                  <c:v>4.7262135416189406E-3</c:v>
                </c:pt>
                <c:pt idx="1229">
                  <c:v>6.0647407473080166E-3</c:v>
                </c:pt>
                <c:pt idx="1230">
                  <c:v>4.3755414954531509E-3</c:v>
                </c:pt>
                <c:pt idx="1231">
                  <c:v>2.0402703531952164E-3</c:v>
                </c:pt>
                <c:pt idx="1232">
                  <c:v>1.1135712146479564E-3</c:v>
                </c:pt>
                <c:pt idx="1233">
                  <c:v>3.2658286589297807E-3</c:v>
                </c:pt>
                <c:pt idx="1234">
                  <c:v>4.7745113046822156E-3</c:v>
                </c:pt>
                <c:pt idx="1235">
                  <c:v>1.6392643103811839E-3</c:v>
                </c:pt>
                <c:pt idx="1236">
                  <c:v>2.4464595844568941E-3</c:v>
                </c:pt>
                <c:pt idx="1237">
                  <c:v>3.8297420595842964E-3</c:v>
                </c:pt>
                <c:pt idx="1238">
                  <c:v>8.8554919229386735E-3</c:v>
                </c:pt>
                <c:pt idx="1239">
                  <c:v>2.8971852615138453E-3</c:v>
                </c:pt>
                <c:pt idx="1240">
                  <c:v>1.9925996022252986E-3</c:v>
                </c:pt>
                <c:pt idx="1241">
                  <c:v>1.0434281535530779E-4</c:v>
                </c:pt>
                <c:pt idx="1242">
                  <c:v>1.9232582949559977E-3</c:v>
                </c:pt>
                <c:pt idx="1243">
                  <c:v>1.7537598973302974E-3</c:v>
                </c:pt>
                <c:pt idx="1244">
                  <c:v>2.7693138562003734E-3</c:v>
                </c:pt>
                <c:pt idx="1245">
                  <c:v>7.5775212597451954E-4</c:v>
                </c:pt>
                <c:pt idx="1246">
                  <c:v>9.5318252304011394E-5</c:v>
                </c:pt>
                <c:pt idx="1247">
                  <c:v>3.0224594301808097E-5</c:v>
                </c:pt>
                <c:pt idx="1248">
                  <c:v>6.8885938306917464E-3</c:v>
                </c:pt>
                <c:pt idx="1249">
                  <c:v>3.0373770730473041E-4</c:v>
                </c:pt>
                <c:pt idx="1250">
                  <c:v>1.3994318279858427E-3</c:v>
                </c:pt>
                <c:pt idx="1251">
                  <c:v>4.5630622088830182E-3</c:v>
                </c:pt>
                <c:pt idx="1252">
                  <c:v>2.3896459797665311E-3</c:v>
                </c:pt>
                <c:pt idx="1253">
                  <c:v>1.3680670626195039E-3</c:v>
                </c:pt>
                <c:pt idx="1254">
                  <c:v>6.7004698880472995E-3</c:v>
                </c:pt>
                <c:pt idx="1255">
                  <c:v>1.3886611432640909E-3</c:v>
                </c:pt>
                <c:pt idx="1256">
                  <c:v>3.3675992665627257E-3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7-4697-BFDD-C6F4F791E101}"/>
            </c:ext>
          </c:extLst>
        </c:ser>
        <c:ser>
          <c:idx val="1"/>
          <c:order val="1"/>
          <c:tx>
            <c:v>GARCH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GARCH!$A$15:$A$1271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GARCH!$I$15:$I$1271</c:f>
              <c:numCache>
                <c:formatCode>0.00%</c:formatCode>
                <c:ptCount val="1257"/>
                <c:pt idx="0">
                  <c:v>9.1127387626288373E-3</c:v>
                </c:pt>
                <c:pt idx="1">
                  <c:v>8.5036269074931399E-3</c:v>
                </c:pt>
                <c:pt idx="2">
                  <c:v>7.7282104679744718E-3</c:v>
                </c:pt>
                <c:pt idx="3">
                  <c:v>7.0266563562521971E-3</c:v>
                </c:pt>
                <c:pt idx="4">
                  <c:v>6.4062652909601253E-3</c:v>
                </c:pt>
                <c:pt idx="5">
                  <c:v>6.9379378726000061E-3</c:v>
                </c:pt>
                <c:pt idx="6">
                  <c:v>6.3398534785737808E-3</c:v>
                </c:pt>
                <c:pt idx="7">
                  <c:v>9.7416146266293708E-3</c:v>
                </c:pt>
                <c:pt idx="8">
                  <c:v>8.8068044662473408E-3</c:v>
                </c:pt>
                <c:pt idx="9">
                  <c:v>1.10304327953112E-2</c:v>
                </c:pt>
                <c:pt idx="10">
                  <c:v>1.0252994942814155E-2</c:v>
                </c:pt>
                <c:pt idx="11">
                  <c:v>1.0006632701102672E-2</c:v>
                </c:pt>
                <c:pt idx="12">
                  <c:v>1.2550162260850248E-2</c:v>
                </c:pt>
                <c:pt idx="13">
                  <c:v>1.5246593688516606E-2</c:v>
                </c:pt>
                <c:pt idx="14">
                  <c:v>1.340672379027312E-2</c:v>
                </c:pt>
                <c:pt idx="15">
                  <c:v>1.1812654906278502E-2</c:v>
                </c:pt>
                <c:pt idx="16">
                  <c:v>1.0392826536960763E-2</c:v>
                </c:pt>
                <c:pt idx="17">
                  <c:v>9.1981713322424746E-3</c:v>
                </c:pt>
                <c:pt idx="18">
                  <c:v>8.2667698070864534E-3</c:v>
                </c:pt>
                <c:pt idx="19">
                  <c:v>7.414116745776753E-3</c:v>
                </c:pt>
                <c:pt idx="20">
                  <c:v>7.1933632110482652E-3</c:v>
                </c:pt>
                <c:pt idx="21">
                  <c:v>8.2575079401980452E-3</c:v>
                </c:pt>
                <c:pt idx="22">
                  <c:v>7.4247317401753693E-3</c:v>
                </c:pt>
                <c:pt idx="23">
                  <c:v>1.0973468403370223E-2</c:v>
                </c:pt>
                <c:pt idx="24">
                  <c:v>1.0633633932062731E-2</c:v>
                </c:pt>
                <c:pt idx="25">
                  <c:v>1.0601088089242686E-2</c:v>
                </c:pt>
                <c:pt idx="26">
                  <c:v>1.2163632932647023E-2</c:v>
                </c:pt>
                <c:pt idx="27">
                  <c:v>1.1471929813434072E-2</c:v>
                </c:pt>
                <c:pt idx="28">
                  <c:v>1.0876881551885953E-2</c:v>
                </c:pt>
                <c:pt idx="29">
                  <c:v>9.7176767550681258E-3</c:v>
                </c:pt>
                <c:pt idx="30">
                  <c:v>9.1321318796122805E-3</c:v>
                </c:pt>
                <c:pt idx="31">
                  <c:v>9.3292779672647739E-3</c:v>
                </c:pt>
                <c:pt idx="32">
                  <c:v>1.0086716979416674E-2</c:v>
                </c:pt>
                <c:pt idx="33">
                  <c:v>8.9376311030322422E-3</c:v>
                </c:pt>
                <c:pt idx="34">
                  <c:v>8.1682373230490043E-3</c:v>
                </c:pt>
                <c:pt idx="35">
                  <c:v>9.8481361143239621E-3</c:v>
                </c:pt>
                <c:pt idx="36">
                  <c:v>9.18873557871684E-3</c:v>
                </c:pt>
                <c:pt idx="37">
                  <c:v>8.2193524844304273E-3</c:v>
                </c:pt>
                <c:pt idx="38">
                  <c:v>9.798963947953274E-3</c:v>
                </c:pt>
                <c:pt idx="39">
                  <c:v>1.0852877462425444E-2</c:v>
                </c:pt>
                <c:pt idx="40">
                  <c:v>1.0364221852854667E-2</c:v>
                </c:pt>
                <c:pt idx="41">
                  <c:v>1.1105059931464691E-2</c:v>
                </c:pt>
                <c:pt idx="42">
                  <c:v>1.1239158747886292E-2</c:v>
                </c:pt>
                <c:pt idx="43">
                  <c:v>1.1679604151299662E-2</c:v>
                </c:pt>
                <c:pt idx="44">
                  <c:v>1.0516510610418464E-2</c:v>
                </c:pt>
                <c:pt idx="45">
                  <c:v>1.024344039199201E-2</c:v>
                </c:pt>
                <c:pt idx="46">
                  <c:v>9.2639611698208633E-3</c:v>
                </c:pt>
                <c:pt idx="47">
                  <c:v>8.5571573859243993E-3</c:v>
                </c:pt>
                <c:pt idx="48">
                  <c:v>8.8723275495277889E-3</c:v>
                </c:pt>
                <c:pt idx="49">
                  <c:v>7.9257965059541871E-3</c:v>
                </c:pt>
                <c:pt idx="50">
                  <c:v>8.1857935727045594E-3</c:v>
                </c:pt>
                <c:pt idx="51">
                  <c:v>7.4957234035264528E-3</c:v>
                </c:pt>
                <c:pt idx="52">
                  <c:v>6.787824507533442E-3</c:v>
                </c:pt>
                <c:pt idx="53">
                  <c:v>6.2207903361211009E-3</c:v>
                </c:pt>
                <c:pt idx="54">
                  <c:v>5.803782622770131E-3</c:v>
                </c:pt>
                <c:pt idx="55">
                  <c:v>5.9233773302195493E-3</c:v>
                </c:pt>
                <c:pt idx="56">
                  <c:v>5.525877915177552E-3</c:v>
                </c:pt>
                <c:pt idx="57">
                  <c:v>5.2620381228183893E-3</c:v>
                </c:pt>
                <c:pt idx="58">
                  <c:v>5.0298852057145708E-3</c:v>
                </c:pt>
                <c:pt idx="59">
                  <c:v>4.9083220335902874E-3</c:v>
                </c:pt>
                <c:pt idx="60">
                  <c:v>5.0043937220321747E-3</c:v>
                </c:pt>
                <c:pt idx="61">
                  <c:v>5.3543055115182567E-3</c:v>
                </c:pt>
                <c:pt idx="62">
                  <c:v>5.605346097130909E-3</c:v>
                </c:pt>
                <c:pt idx="63">
                  <c:v>5.7563555000726295E-3</c:v>
                </c:pt>
                <c:pt idx="64">
                  <c:v>5.3724938887799879E-3</c:v>
                </c:pt>
                <c:pt idx="65">
                  <c:v>8.4871124525616216E-3</c:v>
                </c:pt>
                <c:pt idx="66">
                  <c:v>7.7293775391529757E-3</c:v>
                </c:pt>
                <c:pt idx="67">
                  <c:v>1.0668560847667869E-2</c:v>
                </c:pt>
                <c:pt idx="68">
                  <c:v>9.5008754202483975E-3</c:v>
                </c:pt>
                <c:pt idx="69">
                  <c:v>9.9995453268698058E-3</c:v>
                </c:pt>
                <c:pt idx="70">
                  <c:v>9.3942433728240841E-3</c:v>
                </c:pt>
                <c:pt idx="71">
                  <c:v>1.0159629871465561E-2</c:v>
                </c:pt>
                <c:pt idx="72">
                  <c:v>9.1859914204778445E-3</c:v>
                </c:pt>
                <c:pt idx="73">
                  <c:v>9.6697272975747022E-3</c:v>
                </c:pt>
                <c:pt idx="74">
                  <c:v>8.9619002209018455E-3</c:v>
                </c:pt>
                <c:pt idx="75">
                  <c:v>8.8188854462807314E-3</c:v>
                </c:pt>
                <c:pt idx="76">
                  <c:v>7.9572704200253554E-3</c:v>
                </c:pt>
                <c:pt idx="77">
                  <c:v>7.8236954820375751E-3</c:v>
                </c:pt>
                <c:pt idx="78">
                  <c:v>9.9226929615634767E-3</c:v>
                </c:pt>
                <c:pt idx="79">
                  <c:v>8.9121028013701403E-3</c:v>
                </c:pt>
                <c:pt idx="80">
                  <c:v>7.9814124989520049E-3</c:v>
                </c:pt>
                <c:pt idx="81">
                  <c:v>8.8610902756526659E-3</c:v>
                </c:pt>
                <c:pt idx="82">
                  <c:v>9.0320661730536721E-3</c:v>
                </c:pt>
                <c:pt idx="83">
                  <c:v>8.3368380313668961E-3</c:v>
                </c:pt>
                <c:pt idx="84">
                  <c:v>7.5739032860183235E-3</c:v>
                </c:pt>
                <c:pt idx="85">
                  <c:v>7.3331581967718195E-3</c:v>
                </c:pt>
                <c:pt idx="86">
                  <c:v>6.771712358315001E-3</c:v>
                </c:pt>
                <c:pt idx="87">
                  <c:v>6.2452633200951874E-3</c:v>
                </c:pt>
                <c:pt idx="88">
                  <c:v>5.9951871311744219E-3</c:v>
                </c:pt>
                <c:pt idx="89">
                  <c:v>5.9083714080984057E-3</c:v>
                </c:pt>
                <c:pt idx="90">
                  <c:v>6.0122642609759559E-3</c:v>
                </c:pt>
                <c:pt idx="91">
                  <c:v>5.586432178642878E-3</c:v>
                </c:pt>
                <c:pt idx="92">
                  <c:v>5.5942637385085394E-3</c:v>
                </c:pt>
                <c:pt idx="93">
                  <c:v>5.2901571916815771E-3</c:v>
                </c:pt>
                <c:pt idx="94">
                  <c:v>7.4397953714376982E-3</c:v>
                </c:pt>
                <c:pt idx="95">
                  <c:v>7.7461326069862496E-3</c:v>
                </c:pt>
                <c:pt idx="96">
                  <c:v>7.0611754843557095E-3</c:v>
                </c:pt>
                <c:pt idx="97">
                  <c:v>6.7108233658643747E-3</c:v>
                </c:pt>
                <c:pt idx="98">
                  <c:v>6.1776864806031805E-3</c:v>
                </c:pt>
                <c:pt idx="99">
                  <c:v>5.7443365657153791E-3</c:v>
                </c:pt>
                <c:pt idx="100">
                  <c:v>5.8128054638050377E-3</c:v>
                </c:pt>
                <c:pt idx="101">
                  <c:v>5.4875202893249451E-3</c:v>
                </c:pt>
                <c:pt idx="102">
                  <c:v>5.5552300891094026E-3</c:v>
                </c:pt>
                <c:pt idx="103">
                  <c:v>7.2008976439621765E-3</c:v>
                </c:pt>
                <c:pt idx="104">
                  <c:v>7.9920598519033024E-3</c:v>
                </c:pt>
                <c:pt idx="105">
                  <c:v>7.2521274162875094E-3</c:v>
                </c:pt>
                <c:pt idx="106">
                  <c:v>8.7356597436065893E-3</c:v>
                </c:pt>
                <c:pt idx="107">
                  <c:v>8.1614649784788884E-3</c:v>
                </c:pt>
                <c:pt idx="108">
                  <c:v>7.4500263131337917E-3</c:v>
                </c:pt>
                <c:pt idx="109">
                  <c:v>8.8604244872898964E-3</c:v>
                </c:pt>
                <c:pt idx="110">
                  <c:v>8.3487036297497947E-3</c:v>
                </c:pt>
                <c:pt idx="111">
                  <c:v>7.6743019169423655E-3</c:v>
                </c:pt>
                <c:pt idx="112">
                  <c:v>6.9434882188923099E-3</c:v>
                </c:pt>
                <c:pt idx="113">
                  <c:v>7.7828820146343854E-3</c:v>
                </c:pt>
                <c:pt idx="114">
                  <c:v>7.0144842724292446E-3</c:v>
                </c:pt>
                <c:pt idx="115">
                  <c:v>6.4652064457028334E-3</c:v>
                </c:pt>
                <c:pt idx="116">
                  <c:v>5.9748462018256914E-3</c:v>
                </c:pt>
                <c:pt idx="117">
                  <c:v>5.5999127611212358E-3</c:v>
                </c:pt>
                <c:pt idx="118">
                  <c:v>5.2912870919690136E-3</c:v>
                </c:pt>
                <c:pt idx="119">
                  <c:v>5.1892508694362681E-3</c:v>
                </c:pt>
                <c:pt idx="120">
                  <c:v>7.0448620324149976E-3</c:v>
                </c:pt>
                <c:pt idx="121">
                  <c:v>7.4501059800719995E-3</c:v>
                </c:pt>
                <c:pt idx="122">
                  <c:v>6.806444800274058E-3</c:v>
                </c:pt>
                <c:pt idx="123">
                  <c:v>7.0083081833936037E-3</c:v>
                </c:pt>
                <c:pt idx="124">
                  <c:v>6.4047650193984158E-3</c:v>
                </c:pt>
                <c:pt idx="125">
                  <c:v>5.9470760752528854E-3</c:v>
                </c:pt>
                <c:pt idx="126">
                  <c:v>5.5538465278258684E-3</c:v>
                </c:pt>
                <c:pt idx="127">
                  <c:v>6.7457879720524052E-3</c:v>
                </c:pt>
                <c:pt idx="128">
                  <c:v>6.2494577868921946E-3</c:v>
                </c:pt>
                <c:pt idx="129">
                  <c:v>6.6469642738851212E-3</c:v>
                </c:pt>
                <c:pt idx="130">
                  <c:v>6.0880815936206799E-3</c:v>
                </c:pt>
                <c:pt idx="131">
                  <c:v>7.6047618347074167E-3</c:v>
                </c:pt>
                <c:pt idx="132">
                  <c:v>6.8809279853256104E-3</c:v>
                </c:pt>
                <c:pt idx="133">
                  <c:v>7.2081757132605477E-3</c:v>
                </c:pt>
                <c:pt idx="134">
                  <c:v>6.9926440026143394E-3</c:v>
                </c:pt>
                <c:pt idx="135">
                  <c:v>6.7424367322984893E-3</c:v>
                </c:pt>
                <c:pt idx="136">
                  <c:v>6.1860178150340474E-3</c:v>
                </c:pt>
                <c:pt idx="137">
                  <c:v>7.0523943455396308E-3</c:v>
                </c:pt>
                <c:pt idx="138">
                  <c:v>6.9908162215074282E-3</c:v>
                </c:pt>
                <c:pt idx="139">
                  <c:v>6.8038669422108922E-3</c:v>
                </c:pt>
                <c:pt idx="140">
                  <c:v>6.213409401775033E-3</c:v>
                </c:pt>
                <c:pt idx="141">
                  <c:v>6.8302737379361605E-3</c:v>
                </c:pt>
                <c:pt idx="142">
                  <c:v>6.4668882787434611E-3</c:v>
                </c:pt>
                <c:pt idx="143">
                  <c:v>5.9645905795162437E-3</c:v>
                </c:pt>
                <c:pt idx="144">
                  <c:v>1.1300321127633656E-2</c:v>
                </c:pt>
                <c:pt idx="145">
                  <c:v>9.9872583783245823E-3</c:v>
                </c:pt>
                <c:pt idx="146">
                  <c:v>9.2761582414509231E-3</c:v>
                </c:pt>
                <c:pt idx="147">
                  <c:v>8.2687292657924114E-3</c:v>
                </c:pt>
                <c:pt idx="148">
                  <c:v>7.7133659790069092E-3</c:v>
                </c:pt>
                <c:pt idx="149">
                  <c:v>7.3586807833338833E-3</c:v>
                </c:pt>
                <c:pt idx="150">
                  <c:v>1.0364323780190962E-2</c:v>
                </c:pt>
                <c:pt idx="151">
                  <c:v>9.1880229081293622E-3</c:v>
                </c:pt>
                <c:pt idx="152">
                  <c:v>9.7150653014931431E-3</c:v>
                </c:pt>
                <c:pt idx="153">
                  <c:v>9.800521579030148E-3</c:v>
                </c:pt>
                <c:pt idx="154">
                  <c:v>8.8480933381898108E-3</c:v>
                </c:pt>
                <c:pt idx="155">
                  <c:v>7.927562419017339E-3</c:v>
                </c:pt>
                <c:pt idx="156">
                  <c:v>7.850119480082237E-3</c:v>
                </c:pt>
                <c:pt idx="157">
                  <c:v>7.0711796257982452E-3</c:v>
                </c:pt>
                <c:pt idx="158">
                  <c:v>6.4307315195374732E-3</c:v>
                </c:pt>
                <c:pt idx="159">
                  <c:v>6.343669502835928E-3</c:v>
                </c:pt>
                <c:pt idx="160">
                  <c:v>6.0180560572606918E-3</c:v>
                </c:pt>
                <c:pt idx="161">
                  <c:v>6.3090298769012485E-3</c:v>
                </c:pt>
                <c:pt idx="162">
                  <c:v>7.8202827322802447E-3</c:v>
                </c:pt>
                <c:pt idx="163">
                  <c:v>7.654207500899869E-3</c:v>
                </c:pt>
                <c:pt idx="164">
                  <c:v>8.685108784794655E-3</c:v>
                </c:pt>
                <c:pt idx="165">
                  <c:v>8.3063290302342035E-3</c:v>
                </c:pt>
                <c:pt idx="166">
                  <c:v>7.4552294734096724E-3</c:v>
                </c:pt>
                <c:pt idx="167">
                  <c:v>6.8886904854291078E-3</c:v>
                </c:pt>
                <c:pt idx="168">
                  <c:v>6.4874341520505087E-3</c:v>
                </c:pt>
                <c:pt idx="169">
                  <c:v>6.1162341591855561E-3</c:v>
                </c:pt>
                <c:pt idx="170">
                  <c:v>5.7536919452891274E-3</c:v>
                </c:pt>
                <c:pt idx="171">
                  <c:v>6.629385878680138E-3</c:v>
                </c:pt>
                <c:pt idx="172">
                  <c:v>6.2977042040477903E-3</c:v>
                </c:pt>
                <c:pt idx="173">
                  <c:v>7.9647270170791675E-3</c:v>
                </c:pt>
                <c:pt idx="174">
                  <c:v>8.5745133383400614E-3</c:v>
                </c:pt>
                <c:pt idx="175">
                  <c:v>7.669456485255262E-3</c:v>
                </c:pt>
                <c:pt idx="176">
                  <c:v>6.9854913592006154E-3</c:v>
                </c:pt>
                <c:pt idx="177">
                  <c:v>6.5155084912983455E-3</c:v>
                </c:pt>
                <c:pt idx="178">
                  <c:v>6.3053523713722751E-3</c:v>
                </c:pt>
                <c:pt idx="179">
                  <c:v>6.015216231866816E-3</c:v>
                </c:pt>
                <c:pt idx="180">
                  <c:v>6.9326447365652627E-3</c:v>
                </c:pt>
                <c:pt idx="181">
                  <c:v>1.1792932787079527E-2</c:v>
                </c:pt>
                <c:pt idx="182">
                  <c:v>1.8106597331996419E-2</c:v>
                </c:pt>
                <c:pt idx="183">
                  <c:v>2.4122171343126938E-2</c:v>
                </c:pt>
                <c:pt idx="184">
                  <c:v>2.187815955731031E-2</c:v>
                </c:pt>
                <c:pt idx="185">
                  <c:v>2.5720168559644676E-2</c:v>
                </c:pt>
                <c:pt idx="186">
                  <c:v>2.4685632355793276E-2</c:v>
                </c:pt>
                <c:pt idx="187">
                  <c:v>2.1369541023750729E-2</c:v>
                </c:pt>
                <c:pt idx="188">
                  <c:v>1.8993338594273112E-2</c:v>
                </c:pt>
                <c:pt idx="189">
                  <c:v>2.1512713390405044E-2</c:v>
                </c:pt>
                <c:pt idx="190">
                  <c:v>2.0273104731785899E-2</c:v>
                </c:pt>
                <c:pt idx="191">
                  <c:v>1.7589563463107454E-2</c:v>
                </c:pt>
                <c:pt idx="192">
                  <c:v>1.6962667988172687E-2</c:v>
                </c:pt>
                <c:pt idx="193">
                  <c:v>1.8428707870308061E-2</c:v>
                </c:pt>
                <c:pt idx="194">
                  <c:v>1.7350683843461671E-2</c:v>
                </c:pt>
                <c:pt idx="195">
                  <c:v>1.522713130716789E-2</c:v>
                </c:pt>
                <c:pt idx="196">
                  <c:v>1.3385521843381654E-2</c:v>
                </c:pt>
                <c:pt idx="197">
                  <c:v>1.1925057561424496E-2</c:v>
                </c:pt>
                <c:pt idx="198">
                  <c:v>1.1818796229473074E-2</c:v>
                </c:pt>
                <c:pt idx="199">
                  <c:v>1.0992104661378862E-2</c:v>
                </c:pt>
                <c:pt idx="200">
                  <c:v>9.8122119859955503E-3</c:v>
                </c:pt>
                <c:pt idx="201">
                  <c:v>1.1628479528999853E-2</c:v>
                </c:pt>
                <c:pt idx="202">
                  <c:v>1.0370277698816171E-2</c:v>
                </c:pt>
                <c:pt idx="203">
                  <c:v>1.0939321713770087E-2</c:v>
                </c:pt>
                <c:pt idx="204">
                  <c:v>9.734539221130014E-3</c:v>
                </c:pt>
                <c:pt idx="205">
                  <c:v>8.8417875284846487E-3</c:v>
                </c:pt>
                <c:pt idx="206">
                  <c:v>7.9124517994046267E-3</c:v>
                </c:pt>
                <c:pt idx="207">
                  <c:v>1.3982659732987604E-2</c:v>
                </c:pt>
                <c:pt idx="208">
                  <c:v>1.2223899804453308E-2</c:v>
                </c:pt>
                <c:pt idx="209">
                  <c:v>1.3569262707536413E-2</c:v>
                </c:pt>
                <c:pt idx="210">
                  <c:v>1.1883246575519804E-2</c:v>
                </c:pt>
                <c:pt idx="211">
                  <c:v>1.2115009106345163E-2</c:v>
                </c:pt>
                <c:pt idx="212">
                  <c:v>1.3279805701781831E-2</c:v>
                </c:pt>
                <c:pt idx="213">
                  <c:v>1.1796250335719717E-2</c:v>
                </c:pt>
                <c:pt idx="214">
                  <c:v>1.0878323102305437E-2</c:v>
                </c:pt>
                <c:pt idx="215">
                  <c:v>1.026402123316819E-2</c:v>
                </c:pt>
                <c:pt idx="216">
                  <c:v>9.0800551841088237E-3</c:v>
                </c:pt>
                <c:pt idx="217">
                  <c:v>8.0924601028747774E-3</c:v>
                </c:pt>
                <c:pt idx="218">
                  <c:v>8.0552672211065737E-3</c:v>
                </c:pt>
                <c:pt idx="219">
                  <c:v>7.6621491489811617E-3</c:v>
                </c:pt>
                <c:pt idx="220">
                  <c:v>9.4117772307121695E-3</c:v>
                </c:pt>
                <c:pt idx="221">
                  <c:v>8.5395173176233338E-3</c:v>
                </c:pt>
                <c:pt idx="222">
                  <c:v>7.6440244740793696E-3</c:v>
                </c:pt>
                <c:pt idx="223">
                  <c:v>6.9740891019811043E-3</c:v>
                </c:pt>
                <c:pt idx="224">
                  <c:v>7.0306542232814549E-3</c:v>
                </c:pt>
                <c:pt idx="225">
                  <c:v>9.6252312247913242E-3</c:v>
                </c:pt>
                <c:pt idx="226">
                  <c:v>9.7267363103402636E-3</c:v>
                </c:pt>
                <c:pt idx="227">
                  <c:v>8.7178262774711846E-3</c:v>
                </c:pt>
                <c:pt idx="228">
                  <c:v>7.9366362088730252E-3</c:v>
                </c:pt>
                <c:pt idx="229">
                  <c:v>8.7263082578264844E-3</c:v>
                </c:pt>
                <c:pt idx="230">
                  <c:v>7.8161559168539885E-3</c:v>
                </c:pt>
                <c:pt idx="231">
                  <c:v>7.4904351497435536E-3</c:v>
                </c:pt>
                <c:pt idx="232">
                  <c:v>8.4375821162056969E-3</c:v>
                </c:pt>
                <c:pt idx="233">
                  <c:v>7.6058857397347576E-3</c:v>
                </c:pt>
                <c:pt idx="234">
                  <c:v>7.1480268593121536E-3</c:v>
                </c:pt>
                <c:pt idx="235">
                  <c:v>6.553021262887892E-3</c:v>
                </c:pt>
                <c:pt idx="236">
                  <c:v>6.0322729747059912E-3</c:v>
                </c:pt>
                <c:pt idx="237">
                  <c:v>7.3887091744639696E-3</c:v>
                </c:pt>
                <c:pt idx="238">
                  <c:v>6.6981468071833257E-3</c:v>
                </c:pt>
                <c:pt idx="239">
                  <c:v>6.3956714014534455E-3</c:v>
                </c:pt>
                <c:pt idx="240">
                  <c:v>8.9353826336451871E-3</c:v>
                </c:pt>
                <c:pt idx="241">
                  <c:v>9.6608178374896162E-3</c:v>
                </c:pt>
                <c:pt idx="242">
                  <c:v>1.0704213823135271E-2</c:v>
                </c:pt>
                <c:pt idx="243">
                  <c:v>9.5000203032766604E-3</c:v>
                </c:pt>
                <c:pt idx="244">
                  <c:v>1.0952380295244561E-2</c:v>
                </c:pt>
                <c:pt idx="245">
                  <c:v>9.6983661907855141E-3</c:v>
                </c:pt>
                <c:pt idx="246">
                  <c:v>8.7135789752988673E-3</c:v>
                </c:pt>
                <c:pt idx="247">
                  <c:v>7.8398106704082437E-3</c:v>
                </c:pt>
                <c:pt idx="248">
                  <c:v>7.0638942610225675E-3</c:v>
                </c:pt>
                <c:pt idx="249">
                  <c:v>6.4388392020228828E-3</c:v>
                </c:pt>
                <c:pt idx="250">
                  <c:v>5.9178527417162634E-3</c:v>
                </c:pt>
                <c:pt idx="251">
                  <c:v>6.0302730863395259E-3</c:v>
                </c:pt>
                <c:pt idx="252">
                  <c:v>7.1674726796849327E-3</c:v>
                </c:pt>
                <c:pt idx="253">
                  <c:v>8.4353026367459914E-3</c:v>
                </c:pt>
                <c:pt idx="254">
                  <c:v>1.0230969738519854E-2</c:v>
                </c:pt>
                <c:pt idx="255">
                  <c:v>1.273905687905548E-2</c:v>
                </c:pt>
                <c:pt idx="256">
                  <c:v>1.1716391701976636E-2</c:v>
                </c:pt>
                <c:pt idx="257">
                  <c:v>1.0823487135437824E-2</c:v>
                </c:pt>
                <c:pt idx="258">
                  <c:v>1.0309920415366176E-2</c:v>
                </c:pt>
                <c:pt idx="259">
                  <c:v>9.1421142258641345E-3</c:v>
                </c:pt>
                <c:pt idx="260">
                  <c:v>1.2281628231766746E-2</c:v>
                </c:pt>
                <c:pt idx="261">
                  <c:v>1.0928823276109088E-2</c:v>
                </c:pt>
                <c:pt idx="262">
                  <c:v>1.0620587761784735E-2</c:v>
                </c:pt>
                <c:pt idx="263">
                  <c:v>1.1260581126786375E-2</c:v>
                </c:pt>
                <c:pt idx="264">
                  <c:v>1.2258114523361167E-2</c:v>
                </c:pt>
                <c:pt idx="265">
                  <c:v>1.3685848652068941E-2</c:v>
                </c:pt>
                <c:pt idx="266">
                  <c:v>1.2382705474808015E-2</c:v>
                </c:pt>
                <c:pt idx="267">
                  <c:v>1.1459698286911218E-2</c:v>
                </c:pt>
                <c:pt idx="268">
                  <c:v>1.1383595789823217E-2</c:v>
                </c:pt>
                <c:pt idx="269">
                  <c:v>1.0081419297109248E-2</c:v>
                </c:pt>
                <c:pt idx="270">
                  <c:v>9.0293626923389735E-3</c:v>
                </c:pt>
                <c:pt idx="271">
                  <c:v>9.2031107118390014E-3</c:v>
                </c:pt>
                <c:pt idx="272">
                  <c:v>8.9675104735239351E-3</c:v>
                </c:pt>
                <c:pt idx="273">
                  <c:v>9.2471649942091894E-3</c:v>
                </c:pt>
                <c:pt idx="274">
                  <c:v>1.1015660591990413E-2</c:v>
                </c:pt>
                <c:pt idx="275">
                  <c:v>9.7273331033763052E-3</c:v>
                </c:pt>
                <c:pt idx="276">
                  <c:v>1.0701841198553469E-2</c:v>
                </c:pt>
                <c:pt idx="277">
                  <c:v>1.460676438566136E-2</c:v>
                </c:pt>
                <c:pt idx="278">
                  <c:v>1.3807721242853696E-2</c:v>
                </c:pt>
                <c:pt idx="279">
                  <c:v>1.2073827427061761E-2</c:v>
                </c:pt>
                <c:pt idx="280">
                  <c:v>1.1071249832145295E-2</c:v>
                </c:pt>
                <c:pt idx="281">
                  <c:v>1.524699639665944E-2</c:v>
                </c:pt>
                <c:pt idx="282">
                  <c:v>1.513230769742374E-2</c:v>
                </c:pt>
                <c:pt idx="283">
                  <c:v>1.667227341552591E-2</c:v>
                </c:pt>
                <c:pt idx="284">
                  <c:v>1.4512563254202157E-2</c:v>
                </c:pt>
                <c:pt idx="285">
                  <c:v>1.3888286054470076E-2</c:v>
                </c:pt>
                <c:pt idx="286">
                  <c:v>1.2304990641875277E-2</c:v>
                </c:pt>
                <c:pt idx="287">
                  <c:v>1.3965098056834194E-2</c:v>
                </c:pt>
                <c:pt idx="288">
                  <c:v>1.4314262787433529E-2</c:v>
                </c:pt>
                <c:pt idx="289">
                  <c:v>1.3896311209180251E-2</c:v>
                </c:pt>
                <c:pt idx="290">
                  <c:v>1.325668578909282E-2</c:v>
                </c:pt>
                <c:pt idx="291">
                  <c:v>1.1803017556794464E-2</c:v>
                </c:pt>
                <c:pt idx="292">
                  <c:v>1.5040264769193535E-2</c:v>
                </c:pt>
                <c:pt idx="293">
                  <c:v>1.3133834680377147E-2</c:v>
                </c:pt>
                <c:pt idx="294">
                  <c:v>1.4535051353152065E-2</c:v>
                </c:pt>
                <c:pt idx="295">
                  <c:v>1.2833573901197541E-2</c:v>
                </c:pt>
                <c:pt idx="296">
                  <c:v>1.1252386729391368E-2</c:v>
                </c:pt>
                <c:pt idx="297">
                  <c:v>1.3232665671954911E-2</c:v>
                </c:pt>
                <c:pt idx="298">
                  <c:v>1.3434232764265303E-2</c:v>
                </c:pt>
                <c:pt idx="299">
                  <c:v>1.1775815738961333E-2</c:v>
                </c:pt>
                <c:pt idx="300">
                  <c:v>1.0362827825161526E-2</c:v>
                </c:pt>
                <c:pt idx="301">
                  <c:v>1.0929791941208465E-2</c:v>
                </c:pt>
                <c:pt idx="302">
                  <c:v>1.2855362407494606E-2</c:v>
                </c:pt>
                <c:pt idx="303">
                  <c:v>1.3338585599580954E-2</c:v>
                </c:pt>
                <c:pt idx="304">
                  <c:v>1.3677720248610482E-2</c:v>
                </c:pt>
                <c:pt idx="305">
                  <c:v>1.2219335322476311E-2</c:v>
                </c:pt>
                <c:pt idx="306">
                  <c:v>1.0734418545440114E-2</c:v>
                </c:pt>
                <c:pt idx="307">
                  <c:v>1.1325285707719908E-2</c:v>
                </c:pt>
                <c:pt idx="308">
                  <c:v>1.1653002963133487E-2</c:v>
                </c:pt>
                <c:pt idx="309">
                  <c:v>1.0381427465402859E-2</c:v>
                </c:pt>
                <c:pt idx="310">
                  <c:v>1.0354010107904993E-2</c:v>
                </c:pt>
                <c:pt idx="311">
                  <c:v>9.2360294628695376E-3</c:v>
                </c:pt>
                <c:pt idx="312">
                  <c:v>9.166908675836024E-3</c:v>
                </c:pt>
                <c:pt idx="313">
                  <c:v>1.328569723781774E-2</c:v>
                </c:pt>
                <c:pt idx="314">
                  <c:v>1.172644367574654E-2</c:v>
                </c:pt>
                <c:pt idx="315">
                  <c:v>1.0383591926660003E-2</c:v>
                </c:pt>
                <c:pt idx="316">
                  <c:v>9.2503689335642E-3</c:v>
                </c:pt>
                <c:pt idx="317">
                  <c:v>8.2317421517118846E-3</c:v>
                </c:pt>
                <c:pt idx="318">
                  <c:v>9.1937994945535517E-3</c:v>
                </c:pt>
                <c:pt idx="319">
                  <c:v>8.408917017101206E-3</c:v>
                </c:pt>
                <c:pt idx="320">
                  <c:v>7.5376333936070152E-3</c:v>
                </c:pt>
                <c:pt idx="321">
                  <c:v>9.8296807262384604E-3</c:v>
                </c:pt>
                <c:pt idx="322">
                  <c:v>8.7664162409729109E-3</c:v>
                </c:pt>
                <c:pt idx="323">
                  <c:v>7.9203010831053189E-3</c:v>
                </c:pt>
                <c:pt idx="324">
                  <c:v>7.4533500346430212E-3</c:v>
                </c:pt>
                <c:pt idx="325">
                  <c:v>7.2386406582920565E-3</c:v>
                </c:pt>
                <c:pt idx="326">
                  <c:v>6.7682354738237806E-3</c:v>
                </c:pt>
                <c:pt idx="327">
                  <c:v>6.1844956799668423E-3</c:v>
                </c:pt>
                <c:pt idx="328">
                  <c:v>5.7631606777828149E-3</c:v>
                </c:pt>
                <c:pt idx="329">
                  <c:v>6.2913004540408827E-3</c:v>
                </c:pt>
                <c:pt idx="330">
                  <c:v>5.8229958938178037E-3</c:v>
                </c:pt>
                <c:pt idx="331">
                  <c:v>5.4239681373090621E-3</c:v>
                </c:pt>
                <c:pt idx="332">
                  <c:v>6.2713175015600689E-3</c:v>
                </c:pt>
                <c:pt idx="333">
                  <c:v>6.0020953585729541E-3</c:v>
                </c:pt>
                <c:pt idx="334">
                  <c:v>5.7141882729754689E-3</c:v>
                </c:pt>
                <c:pt idx="335">
                  <c:v>5.8973077764552569E-3</c:v>
                </c:pt>
                <c:pt idx="336">
                  <c:v>5.7777885197721106E-3</c:v>
                </c:pt>
                <c:pt idx="337">
                  <c:v>7.3346115944645553E-3</c:v>
                </c:pt>
                <c:pt idx="338">
                  <c:v>7.9759332533156473E-3</c:v>
                </c:pt>
                <c:pt idx="339">
                  <c:v>9.2315951515637065E-3</c:v>
                </c:pt>
                <c:pt idx="340">
                  <c:v>8.2651393146693682E-3</c:v>
                </c:pt>
                <c:pt idx="341">
                  <c:v>7.5860074415035278E-3</c:v>
                </c:pt>
                <c:pt idx="342">
                  <c:v>7.9472316340553975E-3</c:v>
                </c:pt>
                <c:pt idx="343">
                  <c:v>8.2907793185379771E-3</c:v>
                </c:pt>
                <c:pt idx="344">
                  <c:v>7.439536001431356E-3</c:v>
                </c:pt>
                <c:pt idx="345">
                  <c:v>6.7812416086931631E-3</c:v>
                </c:pt>
                <c:pt idx="346">
                  <c:v>6.7205532108200773E-3</c:v>
                </c:pt>
                <c:pt idx="347">
                  <c:v>6.2318328233192076E-3</c:v>
                </c:pt>
                <c:pt idx="348">
                  <c:v>5.7501915287230523E-3</c:v>
                </c:pt>
                <c:pt idx="349">
                  <c:v>6.0183318219436512E-3</c:v>
                </c:pt>
                <c:pt idx="350">
                  <c:v>5.5894167014296581E-3</c:v>
                </c:pt>
                <c:pt idx="351">
                  <c:v>5.3705982482403335E-3</c:v>
                </c:pt>
                <c:pt idx="352">
                  <c:v>5.0872832655567673E-3</c:v>
                </c:pt>
                <c:pt idx="353">
                  <c:v>4.8572266275228254E-3</c:v>
                </c:pt>
                <c:pt idx="354">
                  <c:v>6.5242218023515101E-3</c:v>
                </c:pt>
                <c:pt idx="355">
                  <c:v>6.5538259815773117E-3</c:v>
                </c:pt>
                <c:pt idx="356">
                  <c:v>6.8010392754774239E-3</c:v>
                </c:pt>
                <c:pt idx="357">
                  <c:v>7.5600824569213108E-3</c:v>
                </c:pt>
                <c:pt idx="358">
                  <c:v>7.4874191148970592E-3</c:v>
                </c:pt>
                <c:pt idx="359">
                  <c:v>6.7881501396157362E-3</c:v>
                </c:pt>
                <c:pt idx="360">
                  <c:v>6.2928681785475301E-3</c:v>
                </c:pt>
                <c:pt idx="361">
                  <c:v>5.7993458839126488E-3</c:v>
                </c:pt>
                <c:pt idx="362">
                  <c:v>7.5745081141795441E-3</c:v>
                </c:pt>
                <c:pt idx="363">
                  <c:v>8.3089848480078967E-3</c:v>
                </c:pt>
                <c:pt idx="364">
                  <c:v>7.4622379210542043E-3</c:v>
                </c:pt>
                <c:pt idx="365">
                  <c:v>7.9615802963488511E-3</c:v>
                </c:pt>
                <c:pt idx="366">
                  <c:v>8.2455905544280561E-3</c:v>
                </c:pt>
                <c:pt idx="367">
                  <c:v>8.7339684596016483E-3</c:v>
                </c:pt>
                <c:pt idx="368">
                  <c:v>7.8064180855737849E-3</c:v>
                </c:pt>
                <c:pt idx="369">
                  <c:v>7.3269659688113293E-3</c:v>
                </c:pt>
                <c:pt idx="370">
                  <c:v>7.0499924813248625E-3</c:v>
                </c:pt>
                <c:pt idx="371">
                  <c:v>6.5467843074392875E-3</c:v>
                </c:pt>
                <c:pt idx="372">
                  <c:v>8.3845033356391378E-3</c:v>
                </c:pt>
                <c:pt idx="373">
                  <c:v>8.0177492055611404E-3</c:v>
                </c:pt>
                <c:pt idx="374">
                  <c:v>7.2229977333733804E-3</c:v>
                </c:pt>
                <c:pt idx="375">
                  <c:v>6.7429541510150336E-3</c:v>
                </c:pt>
                <c:pt idx="376">
                  <c:v>6.217932886856581E-3</c:v>
                </c:pt>
                <c:pt idx="377">
                  <c:v>5.740853963374295E-3</c:v>
                </c:pt>
                <c:pt idx="378">
                  <c:v>5.4351964314272045E-3</c:v>
                </c:pt>
                <c:pt idx="379">
                  <c:v>5.3871219541157195E-3</c:v>
                </c:pt>
                <c:pt idx="380">
                  <c:v>5.4069097580994041E-3</c:v>
                </c:pt>
                <c:pt idx="381">
                  <c:v>5.0974853678548886E-3</c:v>
                </c:pt>
                <c:pt idx="382">
                  <c:v>4.9816835544811136E-3</c:v>
                </c:pt>
                <c:pt idx="383">
                  <c:v>4.8962693081483323E-3</c:v>
                </c:pt>
                <c:pt idx="384">
                  <c:v>6.5282552135015239E-3</c:v>
                </c:pt>
                <c:pt idx="385">
                  <c:v>7.2332480508534571E-3</c:v>
                </c:pt>
                <c:pt idx="386">
                  <c:v>6.6691929251450292E-3</c:v>
                </c:pt>
                <c:pt idx="387">
                  <c:v>6.2210620155246088E-3</c:v>
                </c:pt>
                <c:pt idx="388">
                  <c:v>5.838037837709714E-3</c:v>
                </c:pt>
                <c:pt idx="389">
                  <c:v>5.740159048447469E-3</c:v>
                </c:pt>
                <c:pt idx="390">
                  <c:v>5.8191329089584539E-3</c:v>
                </c:pt>
                <c:pt idx="391">
                  <c:v>5.4883428427594432E-3</c:v>
                </c:pt>
                <c:pt idx="392">
                  <c:v>5.2767170275539784E-3</c:v>
                </c:pt>
                <c:pt idx="393">
                  <c:v>7.5817966638271261E-3</c:v>
                </c:pt>
                <c:pt idx="394">
                  <c:v>1.804455138839366E-2</c:v>
                </c:pt>
                <c:pt idx="395">
                  <c:v>1.7882988471297562E-2</c:v>
                </c:pt>
                <c:pt idx="396">
                  <c:v>1.7352657769322408E-2</c:v>
                </c:pt>
                <c:pt idx="397">
                  <c:v>1.6798322776297767E-2</c:v>
                </c:pt>
                <c:pt idx="398">
                  <c:v>1.5727759240880188E-2</c:v>
                </c:pt>
                <c:pt idx="399">
                  <c:v>1.3716720616241291E-2</c:v>
                </c:pt>
                <c:pt idx="400">
                  <c:v>1.2490917403551693E-2</c:v>
                </c:pt>
                <c:pt idx="401">
                  <c:v>1.1150646926965773E-2</c:v>
                </c:pt>
                <c:pt idx="402">
                  <c:v>9.8551657079652463E-3</c:v>
                </c:pt>
                <c:pt idx="403">
                  <c:v>1.0929796348731435E-2</c:v>
                </c:pt>
                <c:pt idx="404">
                  <c:v>9.7118713016958423E-3</c:v>
                </c:pt>
                <c:pt idx="405">
                  <c:v>9.0667522276718648E-3</c:v>
                </c:pt>
                <c:pt idx="406">
                  <c:v>8.0843457765139761E-3</c:v>
                </c:pt>
                <c:pt idx="407">
                  <c:v>7.5398795915048722E-3</c:v>
                </c:pt>
                <c:pt idx="408">
                  <c:v>6.8600911837691011E-3</c:v>
                </c:pt>
                <c:pt idx="409">
                  <c:v>6.2994946012631184E-3</c:v>
                </c:pt>
                <c:pt idx="410">
                  <c:v>5.8934245045762666E-3</c:v>
                </c:pt>
                <c:pt idx="411">
                  <c:v>5.7005595855725601E-3</c:v>
                </c:pt>
                <c:pt idx="412">
                  <c:v>5.6915025383953198E-3</c:v>
                </c:pt>
                <c:pt idx="413">
                  <c:v>5.5841021061029412E-3</c:v>
                </c:pt>
                <c:pt idx="414">
                  <c:v>5.5131237230120018E-3</c:v>
                </c:pt>
                <c:pt idx="415">
                  <c:v>5.1812890574291261E-3</c:v>
                </c:pt>
                <c:pt idx="416">
                  <c:v>4.9993660504330448E-3</c:v>
                </c:pt>
                <c:pt idx="417">
                  <c:v>4.7874457952621309E-3</c:v>
                </c:pt>
                <c:pt idx="418">
                  <c:v>4.624743097008179E-3</c:v>
                </c:pt>
                <c:pt idx="419">
                  <c:v>4.5827849934245287E-3</c:v>
                </c:pt>
                <c:pt idx="420">
                  <c:v>5.517385037015027E-3</c:v>
                </c:pt>
                <c:pt idx="421">
                  <c:v>5.2868830225993131E-3</c:v>
                </c:pt>
                <c:pt idx="422">
                  <c:v>5.0056247017939582E-3</c:v>
                </c:pt>
                <c:pt idx="423">
                  <c:v>5.9492639313667812E-3</c:v>
                </c:pt>
                <c:pt idx="424">
                  <c:v>5.5781554981214976E-3</c:v>
                </c:pt>
                <c:pt idx="425">
                  <c:v>5.2315188796949238E-3</c:v>
                </c:pt>
                <c:pt idx="426">
                  <c:v>5.2284077905547025E-3</c:v>
                </c:pt>
                <c:pt idx="427">
                  <c:v>5.2644343747954275E-3</c:v>
                </c:pt>
                <c:pt idx="428">
                  <c:v>5.0337194383027863E-3</c:v>
                </c:pt>
                <c:pt idx="429">
                  <c:v>4.8845204471576007E-3</c:v>
                </c:pt>
                <c:pt idx="430">
                  <c:v>5.4871689002230963E-3</c:v>
                </c:pt>
                <c:pt idx="431">
                  <c:v>5.1786359452290053E-3</c:v>
                </c:pt>
                <c:pt idx="432">
                  <c:v>4.9540914032154765E-3</c:v>
                </c:pt>
                <c:pt idx="433">
                  <c:v>4.84731293457765E-3</c:v>
                </c:pt>
                <c:pt idx="434">
                  <c:v>4.6972227511776375E-3</c:v>
                </c:pt>
                <c:pt idx="435">
                  <c:v>4.569828424165292E-3</c:v>
                </c:pt>
                <c:pt idx="436">
                  <c:v>5.2241445020415568E-3</c:v>
                </c:pt>
                <c:pt idx="437">
                  <c:v>5.0466384433531155E-3</c:v>
                </c:pt>
                <c:pt idx="438">
                  <c:v>4.9311450223243226E-3</c:v>
                </c:pt>
                <c:pt idx="439">
                  <c:v>5.1306448923946002E-3</c:v>
                </c:pt>
                <c:pt idx="440">
                  <c:v>5.0348403771000045E-3</c:v>
                </c:pt>
                <c:pt idx="441">
                  <c:v>5.0144580312460703E-3</c:v>
                </c:pt>
                <c:pt idx="442">
                  <c:v>4.8008865450309872E-3</c:v>
                </c:pt>
                <c:pt idx="443">
                  <c:v>4.8707194716389067E-3</c:v>
                </c:pt>
                <c:pt idx="444">
                  <c:v>4.7772574374761023E-3</c:v>
                </c:pt>
                <c:pt idx="445">
                  <c:v>4.6220350778187853E-3</c:v>
                </c:pt>
                <c:pt idx="446">
                  <c:v>4.6892605507669648E-3</c:v>
                </c:pt>
                <c:pt idx="447">
                  <c:v>1.2373936345985959E-2</c:v>
                </c:pt>
                <c:pt idx="448">
                  <c:v>1.2556151892922311E-2</c:v>
                </c:pt>
                <c:pt idx="449">
                  <c:v>1.3107429820371407E-2</c:v>
                </c:pt>
                <c:pt idx="450">
                  <c:v>1.1497181608473492E-2</c:v>
                </c:pt>
                <c:pt idx="451">
                  <c:v>1.0965794996097273E-2</c:v>
                </c:pt>
                <c:pt idx="452">
                  <c:v>9.8913831888252212E-3</c:v>
                </c:pt>
                <c:pt idx="453">
                  <c:v>8.7755773991179918E-3</c:v>
                </c:pt>
                <c:pt idx="454">
                  <c:v>7.8396111889233854E-3</c:v>
                </c:pt>
                <c:pt idx="455">
                  <c:v>8.4249984805421473E-3</c:v>
                </c:pt>
                <c:pt idx="456">
                  <c:v>7.9765840654044094E-3</c:v>
                </c:pt>
                <c:pt idx="457">
                  <c:v>7.7663570795964377E-3</c:v>
                </c:pt>
                <c:pt idx="458">
                  <c:v>8.2004983826049205E-3</c:v>
                </c:pt>
                <c:pt idx="459">
                  <c:v>7.7926017380660524E-3</c:v>
                </c:pt>
                <c:pt idx="460">
                  <c:v>7.3129876689376786E-3</c:v>
                </c:pt>
                <c:pt idx="461">
                  <c:v>8.0703938783702016E-3</c:v>
                </c:pt>
                <c:pt idx="462">
                  <c:v>7.9487196001811946E-3</c:v>
                </c:pt>
                <c:pt idx="463">
                  <c:v>7.3863422118161937E-3</c:v>
                </c:pt>
                <c:pt idx="464">
                  <c:v>7.1831614483967923E-3</c:v>
                </c:pt>
                <c:pt idx="465">
                  <c:v>6.7123396811098867E-3</c:v>
                </c:pt>
                <c:pt idx="466">
                  <c:v>6.1403449723253286E-3</c:v>
                </c:pt>
                <c:pt idx="467">
                  <c:v>5.9691135044018465E-3</c:v>
                </c:pt>
                <c:pt idx="468">
                  <c:v>5.8022943091857147E-3</c:v>
                </c:pt>
                <c:pt idx="469">
                  <c:v>8.0944151567068235E-3</c:v>
                </c:pt>
                <c:pt idx="470">
                  <c:v>7.2731546601001564E-3</c:v>
                </c:pt>
                <c:pt idx="471">
                  <c:v>6.8306395048970073E-3</c:v>
                </c:pt>
                <c:pt idx="472">
                  <c:v>6.2407621273900702E-3</c:v>
                </c:pt>
                <c:pt idx="473">
                  <c:v>6.0167612230851205E-3</c:v>
                </c:pt>
                <c:pt idx="474">
                  <c:v>6.08524087079375E-3</c:v>
                </c:pt>
                <c:pt idx="475">
                  <c:v>5.6674676689583339E-3</c:v>
                </c:pt>
                <c:pt idx="476">
                  <c:v>5.3909924381484097E-3</c:v>
                </c:pt>
                <c:pt idx="477">
                  <c:v>5.0963357543897594E-3</c:v>
                </c:pt>
                <c:pt idx="478">
                  <c:v>5.1697783059215779E-3</c:v>
                </c:pt>
                <c:pt idx="479">
                  <c:v>5.3343077783772211E-3</c:v>
                </c:pt>
                <c:pt idx="480">
                  <c:v>5.1670062863683674E-3</c:v>
                </c:pt>
                <c:pt idx="481">
                  <c:v>5.1987040497622084E-3</c:v>
                </c:pt>
                <c:pt idx="482">
                  <c:v>5.2406034183695091E-3</c:v>
                </c:pt>
                <c:pt idx="483">
                  <c:v>4.9799566451332062E-3</c:v>
                </c:pt>
                <c:pt idx="484">
                  <c:v>5.8786557050776967E-3</c:v>
                </c:pt>
                <c:pt idx="485">
                  <c:v>6.402917926606029E-3</c:v>
                </c:pt>
                <c:pt idx="486">
                  <c:v>6.349904147868941E-3</c:v>
                </c:pt>
                <c:pt idx="487">
                  <c:v>5.9523786105042343E-3</c:v>
                </c:pt>
                <c:pt idx="488">
                  <c:v>1.1194042983338091E-2</c:v>
                </c:pt>
                <c:pt idx="489">
                  <c:v>9.9538273023120297E-3</c:v>
                </c:pt>
                <c:pt idx="490">
                  <c:v>9.9791466184527104E-3</c:v>
                </c:pt>
                <c:pt idx="491">
                  <c:v>8.8563540400621622E-3</c:v>
                </c:pt>
                <c:pt idx="492">
                  <c:v>7.9666837921588754E-3</c:v>
                </c:pt>
                <c:pt idx="493">
                  <c:v>7.1782749542811022E-3</c:v>
                </c:pt>
                <c:pt idx="494">
                  <c:v>7.1895868855104753E-3</c:v>
                </c:pt>
                <c:pt idx="495">
                  <c:v>6.6171801693133111E-3</c:v>
                </c:pt>
                <c:pt idx="496">
                  <c:v>6.3114053079668534E-3</c:v>
                </c:pt>
                <c:pt idx="497">
                  <c:v>5.9927095323741427E-3</c:v>
                </c:pt>
                <c:pt idx="498">
                  <c:v>6.3280063945131918E-3</c:v>
                </c:pt>
                <c:pt idx="499">
                  <c:v>5.8602407495668973E-3</c:v>
                </c:pt>
                <c:pt idx="500">
                  <c:v>5.4523702604229278E-3</c:v>
                </c:pt>
                <c:pt idx="501">
                  <c:v>5.3195790065437721E-3</c:v>
                </c:pt>
                <c:pt idx="502">
                  <c:v>5.7299149536464353E-3</c:v>
                </c:pt>
                <c:pt idx="503">
                  <c:v>5.3539346340135078E-3</c:v>
                </c:pt>
                <c:pt idx="504">
                  <c:v>5.2902792277314658E-3</c:v>
                </c:pt>
                <c:pt idx="505">
                  <c:v>5.3731065723142445E-3</c:v>
                </c:pt>
                <c:pt idx="506">
                  <c:v>5.069556039037415E-3</c:v>
                </c:pt>
                <c:pt idx="507">
                  <c:v>5.3392548066448931E-3</c:v>
                </c:pt>
                <c:pt idx="508">
                  <c:v>5.176632820298014E-3</c:v>
                </c:pt>
                <c:pt idx="509">
                  <c:v>7.4614407125270996E-3</c:v>
                </c:pt>
                <c:pt idx="510">
                  <c:v>6.7781033953364482E-3</c:v>
                </c:pt>
                <c:pt idx="511">
                  <c:v>6.6168419237743374E-3</c:v>
                </c:pt>
                <c:pt idx="512">
                  <c:v>6.1251933724615834E-3</c:v>
                </c:pt>
                <c:pt idx="513">
                  <c:v>6.2351196488303704E-3</c:v>
                </c:pt>
                <c:pt idx="514">
                  <c:v>7.0391472670406352E-3</c:v>
                </c:pt>
                <c:pt idx="515">
                  <c:v>6.55544929916335E-3</c:v>
                </c:pt>
                <c:pt idx="516">
                  <c:v>6.1227455405865076E-3</c:v>
                </c:pt>
                <c:pt idx="517">
                  <c:v>5.6873281314336974E-3</c:v>
                </c:pt>
                <c:pt idx="518">
                  <c:v>5.4682248482548438E-3</c:v>
                </c:pt>
                <c:pt idx="519">
                  <c:v>5.350963195448772E-3</c:v>
                </c:pt>
                <c:pt idx="520">
                  <c:v>5.1925140458021013E-3</c:v>
                </c:pt>
                <c:pt idx="521">
                  <c:v>4.9284871451545252E-3</c:v>
                </c:pt>
                <c:pt idx="522">
                  <c:v>4.7638821665880815E-3</c:v>
                </c:pt>
                <c:pt idx="523">
                  <c:v>6.1992024878469859E-3</c:v>
                </c:pt>
                <c:pt idx="524">
                  <c:v>5.7457146502586046E-3</c:v>
                </c:pt>
                <c:pt idx="525">
                  <c:v>5.904658822014003E-3</c:v>
                </c:pt>
                <c:pt idx="526">
                  <c:v>6.5040175753409996E-3</c:v>
                </c:pt>
                <c:pt idx="527">
                  <c:v>6.3741756085474574E-3</c:v>
                </c:pt>
                <c:pt idx="528">
                  <c:v>5.9085243173054424E-3</c:v>
                </c:pt>
                <c:pt idx="529">
                  <c:v>5.6274108161606844E-3</c:v>
                </c:pt>
                <c:pt idx="530">
                  <c:v>5.6269097868852066E-3</c:v>
                </c:pt>
                <c:pt idx="531">
                  <c:v>5.2794827624643437E-3</c:v>
                </c:pt>
                <c:pt idx="532">
                  <c:v>5.076474546303153E-3</c:v>
                </c:pt>
                <c:pt idx="533">
                  <c:v>5.0164235016615325E-3</c:v>
                </c:pt>
                <c:pt idx="534">
                  <c:v>4.8103244577422186E-3</c:v>
                </c:pt>
                <c:pt idx="535">
                  <c:v>4.9350079667353774E-3</c:v>
                </c:pt>
                <c:pt idx="536">
                  <c:v>4.7436409605769274E-3</c:v>
                </c:pt>
                <c:pt idx="537">
                  <c:v>4.996748176887513E-3</c:v>
                </c:pt>
                <c:pt idx="538">
                  <c:v>4.9113706088075911E-3</c:v>
                </c:pt>
                <c:pt idx="539">
                  <c:v>4.96656962082295E-3</c:v>
                </c:pt>
                <c:pt idx="540">
                  <c:v>5.4216723282919013E-3</c:v>
                </c:pt>
                <c:pt idx="541">
                  <c:v>6.0682149698636223E-3</c:v>
                </c:pt>
                <c:pt idx="542">
                  <c:v>5.6622919436344664E-3</c:v>
                </c:pt>
                <c:pt idx="543">
                  <c:v>5.3491602956581234E-3</c:v>
                </c:pt>
                <c:pt idx="544">
                  <c:v>5.9224359342613811E-3</c:v>
                </c:pt>
                <c:pt idx="545">
                  <c:v>5.5558380903056575E-3</c:v>
                </c:pt>
                <c:pt idx="546">
                  <c:v>5.2155328314896481E-3</c:v>
                </c:pt>
                <c:pt idx="547">
                  <c:v>4.9435350569243895E-3</c:v>
                </c:pt>
                <c:pt idx="548">
                  <c:v>5.5670980816521602E-3</c:v>
                </c:pt>
                <c:pt idx="549">
                  <c:v>5.3857049324629955E-3</c:v>
                </c:pt>
                <c:pt idx="550">
                  <c:v>5.0828975393250745E-3</c:v>
                </c:pt>
                <c:pt idx="551">
                  <c:v>4.8389600838234107E-3</c:v>
                </c:pt>
                <c:pt idx="552">
                  <c:v>5.1642658976232209E-3</c:v>
                </c:pt>
                <c:pt idx="553">
                  <c:v>5.0601300496122695E-3</c:v>
                </c:pt>
                <c:pt idx="554">
                  <c:v>5.2261671114809498E-3</c:v>
                </c:pt>
                <c:pt idx="555">
                  <c:v>5.1600155268663149E-3</c:v>
                </c:pt>
                <c:pt idx="556">
                  <c:v>5.2553693895336364E-3</c:v>
                </c:pt>
                <c:pt idx="557">
                  <c:v>5.0312590948338679E-3</c:v>
                </c:pt>
                <c:pt idx="558">
                  <c:v>4.8147822828552784E-3</c:v>
                </c:pt>
                <c:pt idx="559">
                  <c:v>5.2075489980674362E-3</c:v>
                </c:pt>
                <c:pt idx="560">
                  <c:v>5.0102484325944162E-3</c:v>
                </c:pt>
                <c:pt idx="561">
                  <c:v>4.7853498064569467E-3</c:v>
                </c:pt>
                <c:pt idx="562">
                  <c:v>4.6184727223712897E-3</c:v>
                </c:pt>
                <c:pt idx="563">
                  <c:v>4.4807434360166175E-3</c:v>
                </c:pt>
                <c:pt idx="564">
                  <c:v>4.6373685946030658E-3</c:v>
                </c:pt>
                <c:pt idx="565">
                  <c:v>7.3759869019858915E-3</c:v>
                </c:pt>
                <c:pt idx="566">
                  <c:v>7.335298725356142E-3</c:v>
                </c:pt>
                <c:pt idx="567">
                  <c:v>6.6481544785648907E-3</c:v>
                </c:pt>
                <c:pt idx="568">
                  <c:v>6.3633053336549445E-3</c:v>
                </c:pt>
                <c:pt idx="569">
                  <c:v>6.0953427565500224E-3</c:v>
                </c:pt>
                <c:pt idx="570">
                  <c:v>5.8128628024805952E-3</c:v>
                </c:pt>
                <c:pt idx="571">
                  <c:v>5.4145873970062085E-3</c:v>
                </c:pt>
                <c:pt idx="572">
                  <c:v>5.2201660639848791E-3</c:v>
                </c:pt>
                <c:pt idx="573">
                  <c:v>4.9500409807463515E-3</c:v>
                </c:pt>
                <c:pt idx="574">
                  <c:v>5.1032900438433212E-3</c:v>
                </c:pt>
                <c:pt idx="575">
                  <c:v>5.9498450088057197E-3</c:v>
                </c:pt>
                <c:pt idx="576">
                  <c:v>5.6336136399543152E-3</c:v>
                </c:pt>
                <c:pt idx="577">
                  <c:v>5.3594937643306985E-3</c:v>
                </c:pt>
                <c:pt idx="578">
                  <c:v>5.2150320520561741E-3</c:v>
                </c:pt>
                <c:pt idx="579">
                  <c:v>7.7785243742552242E-3</c:v>
                </c:pt>
                <c:pt idx="580">
                  <c:v>7.0281364745184895E-3</c:v>
                </c:pt>
                <c:pt idx="581">
                  <c:v>6.4516511454779692E-3</c:v>
                </c:pt>
                <c:pt idx="582">
                  <c:v>5.9747227933465768E-3</c:v>
                </c:pt>
                <c:pt idx="583">
                  <c:v>5.6056707162223272E-3</c:v>
                </c:pt>
                <c:pt idx="584">
                  <c:v>6.0118886769616065E-3</c:v>
                </c:pt>
                <c:pt idx="585">
                  <c:v>5.5750350141920545E-3</c:v>
                </c:pt>
                <c:pt idx="586">
                  <c:v>5.3143952451835223E-3</c:v>
                </c:pt>
                <c:pt idx="587">
                  <c:v>5.2093106190443297E-3</c:v>
                </c:pt>
                <c:pt idx="588">
                  <c:v>5.0614303446445894E-3</c:v>
                </c:pt>
                <c:pt idx="589">
                  <c:v>4.823259263327424E-3</c:v>
                </c:pt>
                <c:pt idx="590">
                  <c:v>4.9582933573950813E-3</c:v>
                </c:pt>
                <c:pt idx="591">
                  <c:v>4.7691061079271129E-3</c:v>
                </c:pt>
                <c:pt idx="592">
                  <c:v>4.6550372267182318E-3</c:v>
                </c:pt>
                <c:pt idx="593">
                  <c:v>4.5080509395638013E-3</c:v>
                </c:pt>
                <c:pt idx="594">
                  <c:v>4.5118875704989155E-3</c:v>
                </c:pt>
                <c:pt idx="595">
                  <c:v>4.8635872716020464E-3</c:v>
                </c:pt>
                <c:pt idx="596">
                  <c:v>5.8133909591372808E-3</c:v>
                </c:pt>
                <c:pt idx="597">
                  <c:v>6.4740866246248375E-3</c:v>
                </c:pt>
                <c:pt idx="598">
                  <c:v>6.1801094376816015E-3</c:v>
                </c:pt>
                <c:pt idx="599">
                  <c:v>5.8226377808266614E-3</c:v>
                </c:pt>
                <c:pt idx="600">
                  <c:v>6.2303411730701922E-3</c:v>
                </c:pt>
                <c:pt idx="601">
                  <c:v>6.0083423186048672E-3</c:v>
                </c:pt>
                <c:pt idx="602">
                  <c:v>7.199492539641133E-3</c:v>
                </c:pt>
                <c:pt idx="603">
                  <c:v>6.9628905629136716E-3</c:v>
                </c:pt>
                <c:pt idx="604">
                  <c:v>6.3695314321909665E-3</c:v>
                </c:pt>
                <c:pt idx="605">
                  <c:v>5.8622393892348726E-3</c:v>
                </c:pt>
                <c:pt idx="606">
                  <c:v>5.5923490809304359E-3</c:v>
                </c:pt>
                <c:pt idx="607">
                  <c:v>5.2561849355190239E-3</c:v>
                </c:pt>
                <c:pt idx="608">
                  <c:v>4.9772694283431711E-3</c:v>
                </c:pt>
                <c:pt idx="609">
                  <c:v>4.8493637524078302E-3</c:v>
                </c:pt>
                <c:pt idx="610">
                  <c:v>4.6584607120908617E-3</c:v>
                </c:pt>
                <c:pt idx="611">
                  <c:v>4.7506435855070046E-3</c:v>
                </c:pt>
                <c:pt idx="612">
                  <c:v>4.5945085184901906E-3</c:v>
                </c:pt>
                <c:pt idx="613">
                  <c:v>4.5384464235037961E-3</c:v>
                </c:pt>
                <c:pt idx="614">
                  <c:v>4.4210251599414276E-3</c:v>
                </c:pt>
                <c:pt idx="615">
                  <c:v>4.5348596245007571E-3</c:v>
                </c:pt>
                <c:pt idx="616">
                  <c:v>4.5363779933438927E-3</c:v>
                </c:pt>
                <c:pt idx="617">
                  <c:v>4.7713384268924719E-3</c:v>
                </c:pt>
                <c:pt idx="618">
                  <c:v>4.6469888364895368E-3</c:v>
                </c:pt>
                <c:pt idx="619">
                  <c:v>9.7332732528767323E-3</c:v>
                </c:pt>
                <c:pt idx="620">
                  <c:v>8.7338454536024165E-3</c:v>
                </c:pt>
                <c:pt idx="621">
                  <c:v>8.2586154726035713E-3</c:v>
                </c:pt>
                <c:pt idx="622">
                  <c:v>7.66707500673871E-3</c:v>
                </c:pt>
                <c:pt idx="623">
                  <c:v>6.9349823457672093E-3</c:v>
                </c:pt>
                <c:pt idx="624">
                  <c:v>6.3657314647796275E-3</c:v>
                </c:pt>
                <c:pt idx="625">
                  <c:v>6.0866002427298156E-3</c:v>
                </c:pt>
                <c:pt idx="626">
                  <c:v>5.6379921431725872E-3</c:v>
                </c:pt>
                <c:pt idx="627">
                  <c:v>5.3541623075414168E-3</c:v>
                </c:pt>
                <c:pt idx="628">
                  <c:v>5.083940503265637E-3</c:v>
                </c:pt>
                <c:pt idx="629">
                  <c:v>5.7336350091951593E-3</c:v>
                </c:pt>
                <c:pt idx="630">
                  <c:v>5.5115576955171493E-3</c:v>
                </c:pt>
                <c:pt idx="631">
                  <c:v>5.2565587565969229E-3</c:v>
                </c:pt>
                <c:pt idx="632">
                  <c:v>5.2347667331045823E-3</c:v>
                </c:pt>
                <c:pt idx="633">
                  <c:v>4.9695074832640821E-3</c:v>
                </c:pt>
                <c:pt idx="634">
                  <c:v>4.756765519053829E-3</c:v>
                </c:pt>
                <c:pt idx="635">
                  <c:v>4.6458593459363226E-3</c:v>
                </c:pt>
                <c:pt idx="636">
                  <c:v>4.5732895293660427E-3</c:v>
                </c:pt>
                <c:pt idx="637">
                  <c:v>4.7534287859989262E-3</c:v>
                </c:pt>
                <c:pt idx="638">
                  <c:v>4.6559919800764531E-3</c:v>
                </c:pt>
                <c:pt idx="639">
                  <c:v>4.7163365384214626E-3</c:v>
                </c:pt>
                <c:pt idx="640">
                  <c:v>4.5609913790320838E-3</c:v>
                </c:pt>
                <c:pt idx="641">
                  <c:v>5.6056897838742525E-3</c:v>
                </c:pt>
                <c:pt idx="642">
                  <c:v>6.2605682087235664E-3</c:v>
                </c:pt>
                <c:pt idx="643">
                  <c:v>5.8077307300739471E-3</c:v>
                </c:pt>
                <c:pt idx="644">
                  <c:v>5.4408507132582898E-3</c:v>
                </c:pt>
                <c:pt idx="645">
                  <c:v>5.1309900094661538E-3</c:v>
                </c:pt>
                <c:pt idx="646">
                  <c:v>4.8813304435987043E-3</c:v>
                </c:pt>
                <c:pt idx="647">
                  <c:v>6.1816773311718061E-3</c:v>
                </c:pt>
                <c:pt idx="648">
                  <c:v>6.7697499511000323E-3</c:v>
                </c:pt>
                <c:pt idx="649">
                  <c:v>7.5193237061921894E-3</c:v>
                </c:pt>
                <c:pt idx="650">
                  <c:v>6.8056959576861965E-3</c:v>
                </c:pt>
                <c:pt idx="651">
                  <c:v>6.2518979437119942E-3</c:v>
                </c:pt>
                <c:pt idx="652">
                  <c:v>5.7737837297822418E-3</c:v>
                </c:pt>
                <c:pt idx="653">
                  <c:v>7.09758991563112E-3</c:v>
                </c:pt>
                <c:pt idx="654">
                  <c:v>6.9356201278309619E-3</c:v>
                </c:pt>
                <c:pt idx="655">
                  <c:v>6.3203945602705687E-3</c:v>
                </c:pt>
                <c:pt idx="656">
                  <c:v>5.8661463922681277E-3</c:v>
                </c:pt>
                <c:pt idx="657">
                  <c:v>6.2053234001819592E-3</c:v>
                </c:pt>
                <c:pt idx="658">
                  <c:v>5.7493509372120201E-3</c:v>
                </c:pt>
                <c:pt idx="659">
                  <c:v>5.6446189565411376E-3</c:v>
                </c:pt>
                <c:pt idx="660">
                  <c:v>5.2952181654768735E-3</c:v>
                </c:pt>
                <c:pt idx="661">
                  <c:v>5.0057792251256743E-3</c:v>
                </c:pt>
                <c:pt idx="662">
                  <c:v>5.2098467112205735E-3</c:v>
                </c:pt>
                <c:pt idx="663">
                  <c:v>4.9571738368507168E-3</c:v>
                </c:pt>
                <c:pt idx="664">
                  <c:v>4.7708371839984796E-3</c:v>
                </c:pt>
                <c:pt idx="665">
                  <c:v>4.6747093795434201E-3</c:v>
                </c:pt>
                <c:pt idx="666">
                  <c:v>4.6239867488589454E-3</c:v>
                </c:pt>
                <c:pt idx="667">
                  <c:v>4.4902649988876218E-3</c:v>
                </c:pt>
                <c:pt idx="668">
                  <c:v>4.455908413127845E-3</c:v>
                </c:pt>
                <c:pt idx="669">
                  <c:v>4.46385688465101E-3</c:v>
                </c:pt>
                <c:pt idx="670">
                  <c:v>4.4172529777279342E-3</c:v>
                </c:pt>
                <c:pt idx="671">
                  <c:v>4.3903569946677221E-3</c:v>
                </c:pt>
                <c:pt idx="672">
                  <c:v>4.3084254663725563E-3</c:v>
                </c:pt>
                <c:pt idx="673">
                  <c:v>4.4565416210788347E-3</c:v>
                </c:pt>
                <c:pt idx="674">
                  <c:v>4.3839261978254919E-3</c:v>
                </c:pt>
                <c:pt idx="675">
                  <c:v>4.3181208832151407E-3</c:v>
                </c:pt>
                <c:pt idx="676">
                  <c:v>4.4965698343485743E-3</c:v>
                </c:pt>
                <c:pt idx="677">
                  <c:v>4.4188231109194929E-3</c:v>
                </c:pt>
                <c:pt idx="678">
                  <c:v>8.1839732046815137E-3</c:v>
                </c:pt>
                <c:pt idx="679">
                  <c:v>7.3486501498220228E-3</c:v>
                </c:pt>
                <c:pt idx="680">
                  <c:v>7.8710366220778819E-3</c:v>
                </c:pt>
                <c:pt idx="681">
                  <c:v>7.1119228881850608E-3</c:v>
                </c:pt>
                <c:pt idx="682">
                  <c:v>6.4699895741059292E-3</c:v>
                </c:pt>
                <c:pt idx="683">
                  <c:v>9.4777956646993951E-3</c:v>
                </c:pt>
                <c:pt idx="684">
                  <c:v>8.5067626801952363E-3</c:v>
                </c:pt>
                <c:pt idx="685">
                  <c:v>7.6146762937352799E-3</c:v>
                </c:pt>
                <c:pt idx="686">
                  <c:v>8.0323010938111901E-3</c:v>
                </c:pt>
                <c:pt idx="687">
                  <c:v>7.475407302736773E-3</c:v>
                </c:pt>
                <c:pt idx="688">
                  <c:v>6.887300825467688E-3</c:v>
                </c:pt>
                <c:pt idx="689">
                  <c:v>6.2931261837359444E-3</c:v>
                </c:pt>
                <c:pt idx="690">
                  <c:v>5.8013241693741849E-3</c:v>
                </c:pt>
                <c:pt idx="691">
                  <c:v>5.405415789752367E-3</c:v>
                </c:pt>
                <c:pt idx="692">
                  <c:v>5.3778070819592433E-3</c:v>
                </c:pt>
                <c:pt idx="693">
                  <c:v>5.5401165435792089E-3</c:v>
                </c:pt>
                <c:pt idx="694">
                  <c:v>5.2253622170490288E-3</c:v>
                </c:pt>
                <c:pt idx="695">
                  <c:v>6.2398478055407771E-3</c:v>
                </c:pt>
                <c:pt idx="696">
                  <c:v>5.8525551209024926E-3</c:v>
                </c:pt>
                <c:pt idx="697">
                  <c:v>5.4646233664752261E-3</c:v>
                </c:pt>
                <c:pt idx="698">
                  <c:v>5.2431805760507939E-3</c:v>
                </c:pt>
                <c:pt idx="699">
                  <c:v>6.7407308292755895E-3</c:v>
                </c:pt>
                <c:pt idx="700">
                  <c:v>6.2702948109346927E-3</c:v>
                </c:pt>
                <c:pt idx="701">
                  <c:v>5.7811582311174444E-3</c:v>
                </c:pt>
                <c:pt idx="702">
                  <c:v>5.4586359117984526E-3</c:v>
                </c:pt>
                <c:pt idx="703">
                  <c:v>5.1553020317218505E-3</c:v>
                </c:pt>
                <c:pt idx="704">
                  <c:v>4.9041056729088248E-3</c:v>
                </c:pt>
                <c:pt idx="705">
                  <c:v>4.7017263140279432E-3</c:v>
                </c:pt>
                <c:pt idx="706">
                  <c:v>4.544235549692105E-3</c:v>
                </c:pt>
                <c:pt idx="707">
                  <c:v>4.757094879103415E-3</c:v>
                </c:pt>
                <c:pt idx="708">
                  <c:v>4.5867168949835935E-3</c:v>
                </c:pt>
                <c:pt idx="709">
                  <c:v>4.6633023043481442E-3</c:v>
                </c:pt>
                <c:pt idx="710">
                  <c:v>4.526402700973855E-3</c:v>
                </c:pt>
                <c:pt idx="711">
                  <c:v>4.6543881483341858E-3</c:v>
                </c:pt>
                <c:pt idx="712">
                  <c:v>4.5108526079955897E-3</c:v>
                </c:pt>
                <c:pt idx="713">
                  <c:v>4.5906375972035217E-3</c:v>
                </c:pt>
                <c:pt idx="714">
                  <c:v>4.671323336141891E-3</c:v>
                </c:pt>
                <c:pt idx="715">
                  <c:v>4.5618009883366378E-3</c:v>
                </c:pt>
                <c:pt idx="716">
                  <c:v>4.4408981524152718E-3</c:v>
                </c:pt>
                <c:pt idx="717">
                  <c:v>4.8696454210734336E-3</c:v>
                </c:pt>
                <c:pt idx="718">
                  <c:v>4.7505603730653738E-3</c:v>
                </c:pt>
                <c:pt idx="719">
                  <c:v>4.7323876079931543E-3</c:v>
                </c:pt>
                <c:pt idx="720">
                  <c:v>4.6187960950532488E-3</c:v>
                </c:pt>
                <c:pt idx="721">
                  <c:v>4.5028083966046932E-3</c:v>
                </c:pt>
                <c:pt idx="722">
                  <c:v>4.5353446644205717E-3</c:v>
                </c:pt>
                <c:pt idx="723">
                  <c:v>4.4163288489455551E-3</c:v>
                </c:pt>
                <c:pt idx="724">
                  <c:v>4.346956079152222E-3</c:v>
                </c:pt>
                <c:pt idx="725">
                  <c:v>4.2736787559604864E-3</c:v>
                </c:pt>
                <c:pt idx="726">
                  <c:v>4.2181125017280493E-3</c:v>
                </c:pt>
                <c:pt idx="727">
                  <c:v>4.181947465705038E-3</c:v>
                </c:pt>
                <c:pt idx="728">
                  <c:v>4.5884610774992703E-3</c:v>
                </c:pt>
                <c:pt idx="729">
                  <c:v>4.9580589704865631E-3</c:v>
                </c:pt>
                <c:pt idx="730">
                  <c:v>4.7558566622045812E-3</c:v>
                </c:pt>
                <c:pt idx="731">
                  <c:v>5.2159418638426684E-3</c:v>
                </c:pt>
                <c:pt idx="732">
                  <c:v>4.9471851727163436E-3</c:v>
                </c:pt>
                <c:pt idx="733">
                  <c:v>5.7715623038584098E-3</c:v>
                </c:pt>
                <c:pt idx="734">
                  <c:v>5.6804359582430138E-3</c:v>
                </c:pt>
                <c:pt idx="735">
                  <c:v>5.3095835536473204E-3</c:v>
                </c:pt>
                <c:pt idx="736">
                  <c:v>5.0288451505697621E-3</c:v>
                </c:pt>
                <c:pt idx="737">
                  <c:v>4.8047606320945303E-3</c:v>
                </c:pt>
                <c:pt idx="738">
                  <c:v>4.7386549549308576E-3</c:v>
                </c:pt>
                <c:pt idx="739">
                  <c:v>4.5768243119200169E-3</c:v>
                </c:pt>
                <c:pt idx="740">
                  <c:v>4.4708481900450642E-3</c:v>
                </c:pt>
                <c:pt idx="741">
                  <c:v>4.3766936253835922E-3</c:v>
                </c:pt>
                <c:pt idx="742">
                  <c:v>4.7713970469973315E-3</c:v>
                </c:pt>
                <c:pt idx="743">
                  <c:v>4.6619959375813454E-3</c:v>
                </c:pt>
                <c:pt idx="744">
                  <c:v>4.5137767496832666E-3</c:v>
                </c:pt>
                <c:pt idx="745">
                  <c:v>4.6222070008252753E-3</c:v>
                </c:pt>
                <c:pt idx="746">
                  <c:v>5.3272044854933854E-3</c:v>
                </c:pt>
                <c:pt idx="747">
                  <c:v>6.0483648253967489E-3</c:v>
                </c:pt>
                <c:pt idx="748">
                  <c:v>5.8160606037220919E-3</c:v>
                </c:pt>
                <c:pt idx="749">
                  <c:v>5.4213266235704763E-3</c:v>
                </c:pt>
                <c:pt idx="750">
                  <c:v>5.7311442619177614E-3</c:v>
                </c:pt>
                <c:pt idx="751">
                  <c:v>5.3961436580340881E-3</c:v>
                </c:pt>
                <c:pt idx="752">
                  <c:v>5.1158930140430469E-3</c:v>
                </c:pt>
                <c:pt idx="753">
                  <c:v>4.8944719984908448E-3</c:v>
                </c:pt>
                <c:pt idx="754">
                  <c:v>6.2376522526957469E-3</c:v>
                </c:pt>
                <c:pt idx="755">
                  <c:v>5.7796153359382461E-3</c:v>
                </c:pt>
                <c:pt idx="756">
                  <c:v>6.3480235319238283E-3</c:v>
                </c:pt>
                <c:pt idx="757">
                  <c:v>5.9837970644774441E-3</c:v>
                </c:pt>
                <c:pt idx="758">
                  <c:v>5.6150570751864713E-3</c:v>
                </c:pt>
                <c:pt idx="759">
                  <c:v>5.6488990736255776E-3</c:v>
                </c:pt>
                <c:pt idx="760">
                  <c:v>5.300730958793228E-3</c:v>
                </c:pt>
                <c:pt idx="761">
                  <c:v>5.1015305745836775E-3</c:v>
                </c:pt>
                <c:pt idx="762">
                  <c:v>5.3025333698301629E-3</c:v>
                </c:pt>
                <c:pt idx="763">
                  <c:v>5.1275344049932789E-3</c:v>
                </c:pt>
                <c:pt idx="764">
                  <c:v>4.8851817894604221E-3</c:v>
                </c:pt>
                <c:pt idx="765">
                  <c:v>4.7210278975988755E-3</c:v>
                </c:pt>
                <c:pt idx="766">
                  <c:v>5.0690042007685635E-3</c:v>
                </c:pt>
                <c:pt idx="767">
                  <c:v>6.0902496414323559E-3</c:v>
                </c:pt>
                <c:pt idx="768">
                  <c:v>6.0048188333188934E-3</c:v>
                </c:pt>
                <c:pt idx="769">
                  <c:v>5.8625522556475847E-3</c:v>
                </c:pt>
                <c:pt idx="770">
                  <c:v>5.5046020199684652E-3</c:v>
                </c:pt>
                <c:pt idx="771">
                  <c:v>5.1975694980259338E-3</c:v>
                </c:pt>
                <c:pt idx="772">
                  <c:v>4.9617295259910387E-3</c:v>
                </c:pt>
                <c:pt idx="773">
                  <c:v>4.819558197302112E-3</c:v>
                </c:pt>
                <c:pt idx="774">
                  <c:v>4.6343185568490574E-3</c:v>
                </c:pt>
                <c:pt idx="775">
                  <c:v>4.5160487687902076E-3</c:v>
                </c:pt>
                <c:pt idx="776">
                  <c:v>5.1756022612598441E-3</c:v>
                </c:pt>
                <c:pt idx="777">
                  <c:v>5.9774923164783514E-3</c:v>
                </c:pt>
                <c:pt idx="778">
                  <c:v>6.1008002007336129E-3</c:v>
                </c:pt>
                <c:pt idx="779">
                  <c:v>5.8317435897192989E-3</c:v>
                </c:pt>
                <c:pt idx="780">
                  <c:v>6.1231155702369273E-3</c:v>
                </c:pt>
                <c:pt idx="781">
                  <c:v>5.6761135535690057E-3</c:v>
                </c:pt>
                <c:pt idx="782">
                  <c:v>5.3105705295180333E-3</c:v>
                </c:pt>
                <c:pt idx="783">
                  <c:v>5.0922117438719832E-3</c:v>
                </c:pt>
                <c:pt idx="784">
                  <c:v>5.6119816045031579E-3</c:v>
                </c:pt>
                <c:pt idx="785">
                  <c:v>5.908543368977448E-3</c:v>
                </c:pt>
                <c:pt idx="786">
                  <c:v>5.8332354705135162E-3</c:v>
                </c:pt>
                <c:pt idx="787">
                  <c:v>6.693603500887841E-3</c:v>
                </c:pt>
                <c:pt idx="788">
                  <c:v>6.2216381519506984E-3</c:v>
                </c:pt>
                <c:pt idx="789">
                  <c:v>5.9678893284945064E-3</c:v>
                </c:pt>
                <c:pt idx="790">
                  <c:v>6.4469902251034546E-3</c:v>
                </c:pt>
                <c:pt idx="791">
                  <c:v>5.9561705879296253E-3</c:v>
                </c:pt>
                <c:pt idx="792">
                  <c:v>5.563808051307813E-3</c:v>
                </c:pt>
                <c:pt idx="793">
                  <c:v>5.2175450390791458E-3</c:v>
                </c:pt>
                <c:pt idx="794">
                  <c:v>7.0426920735343996E-3</c:v>
                </c:pt>
                <c:pt idx="795">
                  <c:v>7.2662535101261552E-3</c:v>
                </c:pt>
                <c:pt idx="796">
                  <c:v>8.4700556869953848E-3</c:v>
                </c:pt>
                <c:pt idx="797">
                  <c:v>7.5838892599423098E-3</c:v>
                </c:pt>
                <c:pt idx="798">
                  <c:v>6.8825740061177372E-3</c:v>
                </c:pt>
                <c:pt idx="799">
                  <c:v>1.1812852290664632E-2</c:v>
                </c:pt>
                <c:pt idx="800">
                  <c:v>2.1647272853723108E-2</c:v>
                </c:pt>
                <c:pt idx="801">
                  <c:v>2.023125679173475E-2</c:v>
                </c:pt>
                <c:pt idx="802">
                  <c:v>1.7750459251102413E-2</c:v>
                </c:pt>
                <c:pt idx="803">
                  <c:v>2.327930428269491E-2</c:v>
                </c:pt>
                <c:pt idx="804">
                  <c:v>2.116170366877522E-2</c:v>
                </c:pt>
                <c:pt idx="805">
                  <c:v>1.92925156928818E-2</c:v>
                </c:pt>
                <c:pt idx="806">
                  <c:v>1.6770093987502729E-2</c:v>
                </c:pt>
                <c:pt idx="807">
                  <c:v>1.5678249648077083E-2</c:v>
                </c:pt>
                <c:pt idx="808">
                  <c:v>1.4592178148005584E-2</c:v>
                </c:pt>
                <c:pt idx="809">
                  <c:v>1.2741888403874267E-2</c:v>
                </c:pt>
                <c:pt idx="810">
                  <c:v>1.1571545512570737E-2</c:v>
                </c:pt>
                <c:pt idx="811">
                  <c:v>1.0576015479507555E-2</c:v>
                </c:pt>
                <c:pt idx="812">
                  <c:v>9.3423215202798355E-3</c:v>
                </c:pt>
                <c:pt idx="813">
                  <c:v>1.0812111248656183E-2</c:v>
                </c:pt>
                <c:pt idx="814">
                  <c:v>1.0760895466307133E-2</c:v>
                </c:pt>
                <c:pt idx="815">
                  <c:v>1.131082700087478E-2</c:v>
                </c:pt>
                <c:pt idx="816">
                  <c:v>1.1335157775984572E-2</c:v>
                </c:pt>
                <c:pt idx="817">
                  <c:v>1.1869387429476233E-2</c:v>
                </c:pt>
                <c:pt idx="818">
                  <c:v>1.0610553442171253E-2</c:v>
                </c:pt>
                <c:pt idx="819">
                  <c:v>1.0460370692516662E-2</c:v>
                </c:pt>
                <c:pt idx="820">
                  <c:v>9.2822682593288689E-3</c:v>
                </c:pt>
                <c:pt idx="821">
                  <c:v>8.2790964777049326E-3</c:v>
                </c:pt>
                <c:pt idx="822">
                  <c:v>7.608023388406185E-3</c:v>
                </c:pt>
                <c:pt idx="823">
                  <c:v>1.0195492914593499E-2</c:v>
                </c:pt>
                <c:pt idx="824">
                  <c:v>9.071920323718341E-3</c:v>
                </c:pt>
                <c:pt idx="825">
                  <c:v>8.7152912734837565E-3</c:v>
                </c:pt>
                <c:pt idx="826">
                  <c:v>8.332915434258464E-3</c:v>
                </c:pt>
                <c:pt idx="827">
                  <c:v>7.5036836753658064E-3</c:v>
                </c:pt>
                <c:pt idx="828">
                  <c:v>6.7970685230982451E-3</c:v>
                </c:pt>
                <c:pt idx="829">
                  <c:v>9.2243901325490887E-3</c:v>
                </c:pt>
                <c:pt idx="830">
                  <c:v>8.2157234264639955E-3</c:v>
                </c:pt>
                <c:pt idx="831">
                  <c:v>7.4696564674216846E-3</c:v>
                </c:pt>
                <c:pt idx="832">
                  <c:v>1.3601663835189752E-2</c:v>
                </c:pt>
                <c:pt idx="833">
                  <c:v>1.5477114228695941E-2</c:v>
                </c:pt>
                <c:pt idx="834">
                  <c:v>1.8042625406221546E-2</c:v>
                </c:pt>
                <c:pt idx="835">
                  <c:v>1.7705418416891352E-2</c:v>
                </c:pt>
                <c:pt idx="836">
                  <c:v>1.5486516394946368E-2</c:v>
                </c:pt>
                <c:pt idx="837">
                  <c:v>1.4731173421498486E-2</c:v>
                </c:pt>
                <c:pt idx="838">
                  <c:v>1.6613820073753494E-2</c:v>
                </c:pt>
                <c:pt idx="839">
                  <c:v>1.5426042892752271E-2</c:v>
                </c:pt>
                <c:pt idx="840">
                  <c:v>1.4311557648852597E-2</c:v>
                </c:pt>
                <c:pt idx="841">
                  <c:v>1.2801279380643765E-2</c:v>
                </c:pt>
                <c:pt idx="842">
                  <c:v>1.5251791241827779E-2</c:v>
                </c:pt>
                <c:pt idx="843">
                  <c:v>1.3351182332371815E-2</c:v>
                </c:pt>
                <c:pt idx="844">
                  <c:v>1.3745482626792592E-2</c:v>
                </c:pt>
                <c:pt idx="845">
                  <c:v>1.2360758710587862E-2</c:v>
                </c:pt>
                <c:pt idx="846">
                  <c:v>1.1362841344004415E-2</c:v>
                </c:pt>
                <c:pt idx="847">
                  <c:v>1.0144341463617699E-2</c:v>
                </c:pt>
                <c:pt idx="848">
                  <c:v>9.5733948660496025E-3</c:v>
                </c:pt>
                <c:pt idx="849">
                  <c:v>9.6093959899145372E-3</c:v>
                </c:pt>
                <c:pt idx="850">
                  <c:v>8.5315592578506221E-3</c:v>
                </c:pt>
                <c:pt idx="851">
                  <c:v>8.1908049676517498E-3</c:v>
                </c:pt>
                <c:pt idx="852">
                  <c:v>8.4898747449038275E-3</c:v>
                </c:pt>
                <c:pt idx="853">
                  <c:v>7.6066076071951566E-3</c:v>
                </c:pt>
                <c:pt idx="854">
                  <c:v>9.4221845925186419E-3</c:v>
                </c:pt>
                <c:pt idx="855">
                  <c:v>8.3881756766840537E-3</c:v>
                </c:pt>
                <c:pt idx="856">
                  <c:v>8.6959875756488971E-3</c:v>
                </c:pt>
                <c:pt idx="857">
                  <c:v>7.7713134435332979E-3</c:v>
                </c:pt>
                <c:pt idx="858">
                  <c:v>8.1107596290847066E-3</c:v>
                </c:pt>
                <c:pt idx="859">
                  <c:v>7.3279394146977695E-3</c:v>
                </c:pt>
                <c:pt idx="860">
                  <c:v>7.573930507399497E-3</c:v>
                </c:pt>
                <c:pt idx="861">
                  <c:v>6.9825345481318796E-3</c:v>
                </c:pt>
                <c:pt idx="862">
                  <c:v>8.378765569704268E-3</c:v>
                </c:pt>
                <c:pt idx="863">
                  <c:v>7.6029418223718288E-3</c:v>
                </c:pt>
                <c:pt idx="864">
                  <c:v>6.8836722955295127E-3</c:v>
                </c:pt>
                <c:pt idx="865">
                  <c:v>7.4623702323592242E-3</c:v>
                </c:pt>
                <c:pt idx="866">
                  <c:v>7.7928179263552014E-3</c:v>
                </c:pt>
                <c:pt idx="867">
                  <c:v>7.0345736308487158E-3</c:v>
                </c:pt>
                <c:pt idx="868">
                  <c:v>6.4009300274743327E-3</c:v>
                </c:pt>
                <c:pt idx="869">
                  <c:v>6.8365926918406419E-3</c:v>
                </c:pt>
                <c:pt idx="870">
                  <c:v>6.4124253945589838E-3</c:v>
                </c:pt>
                <c:pt idx="871">
                  <c:v>5.9439708903561879E-3</c:v>
                </c:pt>
                <c:pt idx="872">
                  <c:v>5.7363651012587386E-3</c:v>
                </c:pt>
                <c:pt idx="873">
                  <c:v>6.1324802355494541E-3</c:v>
                </c:pt>
                <c:pt idx="874">
                  <c:v>5.9467619126206267E-3</c:v>
                </c:pt>
                <c:pt idx="875">
                  <c:v>5.6319099293331105E-3</c:v>
                </c:pt>
                <c:pt idx="876">
                  <c:v>5.4254113749808959E-3</c:v>
                </c:pt>
                <c:pt idx="877">
                  <c:v>5.305998162886163E-3</c:v>
                </c:pt>
                <c:pt idx="878">
                  <c:v>7.5336070015074924E-3</c:v>
                </c:pt>
                <c:pt idx="879">
                  <c:v>8.6932791518452308E-3</c:v>
                </c:pt>
                <c:pt idx="880">
                  <c:v>8.5174049853793416E-3</c:v>
                </c:pt>
                <c:pt idx="881">
                  <c:v>8.8841878522718017E-3</c:v>
                </c:pt>
                <c:pt idx="882">
                  <c:v>8.1004511410295507E-3</c:v>
                </c:pt>
                <c:pt idx="883">
                  <c:v>7.2766577790582083E-3</c:v>
                </c:pt>
                <c:pt idx="884">
                  <c:v>7.4824147254303423E-3</c:v>
                </c:pt>
                <c:pt idx="885">
                  <c:v>6.802605539177187E-3</c:v>
                </c:pt>
                <c:pt idx="886">
                  <c:v>6.3007053232725834E-3</c:v>
                </c:pt>
                <c:pt idx="887">
                  <c:v>5.806829233712377E-3</c:v>
                </c:pt>
                <c:pt idx="888">
                  <c:v>5.4264998499809871E-3</c:v>
                </c:pt>
                <c:pt idx="889">
                  <c:v>5.5605587502403761E-3</c:v>
                </c:pt>
                <c:pt idx="890">
                  <c:v>5.2687635399095694E-3</c:v>
                </c:pt>
                <c:pt idx="891">
                  <c:v>5.0525916613656163E-3</c:v>
                </c:pt>
                <c:pt idx="892">
                  <c:v>4.9962282270986135E-3</c:v>
                </c:pt>
                <c:pt idx="893">
                  <c:v>5.2521538657003802E-3</c:v>
                </c:pt>
                <c:pt idx="894">
                  <c:v>4.9880765664678207E-3</c:v>
                </c:pt>
                <c:pt idx="895">
                  <c:v>5.7683390872429029E-3</c:v>
                </c:pt>
                <c:pt idx="896">
                  <c:v>5.400457939897252E-3</c:v>
                </c:pt>
                <c:pt idx="897">
                  <c:v>8.3376025342025255E-3</c:v>
                </c:pt>
                <c:pt idx="898">
                  <c:v>7.4996894336449502E-3</c:v>
                </c:pt>
                <c:pt idx="899">
                  <c:v>8.0180886406119849E-3</c:v>
                </c:pt>
                <c:pt idx="900">
                  <c:v>7.6107837117107783E-3</c:v>
                </c:pt>
                <c:pt idx="901">
                  <c:v>6.8728690458554811E-3</c:v>
                </c:pt>
                <c:pt idx="902">
                  <c:v>6.3527519080782916E-3</c:v>
                </c:pt>
                <c:pt idx="903">
                  <c:v>6.405888019203599E-3</c:v>
                </c:pt>
                <c:pt idx="904">
                  <c:v>6.8784320173509422E-3</c:v>
                </c:pt>
                <c:pt idx="905">
                  <c:v>7.1782336828982449E-3</c:v>
                </c:pt>
                <c:pt idx="906">
                  <c:v>7.467508452993139E-3</c:v>
                </c:pt>
                <c:pt idx="907">
                  <c:v>6.8630082024318329E-3</c:v>
                </c:pt>
                <c:pt idx="908">
                  <c:v>7.2179629897591007E-3</c:v>
                </c:pt>
                <c:pt idx="909">
                  <c:v>7.4795922639202747E-3</c:v>
                </c:pt>
                <c:pt idx="910">
                  <c:v>6.7661936624085449E-3</c:v>
                </c:pt>
                <c:pt idx="911">
                  <c:v>6.2383148807274467E-3</c:v>
                </c:pt>
                <c:pt idx="912">
                  <c:v>5.9326533381342207E-3</c:v>
                </c:pt>
                <c:pt idx="913">
                  <c:v>5.5444494612205035E-3</c:v>
                </c:pt>
                <c:pt idx="914">
                  <c:v>5.6334385109944587E-3</c:v>
                </c:pt>
                <c:pt idx="915">
                  <c:v>5.3319456376469928E-3</c:v>
                </c:pt>
                <c:pt idx="916">
                  <c:v>5.0555202647233986E-3</c:v>
                </c:pt>
                <c:pt idx="917">
                  <c:v>5.1448986689287164E-3</c:v>
                </c:pt>
                <c:pt idx="918">
                  <c:v>6.1724692734302688E-3</c:v>
                </c:pt>
                <c:pt idx="919">
                  <c:v>5.9634643357382878E-3</c:v>
                </c:pt>
                <c:pt idx="920">
                  <c:v>6.4695182194971874E-3</c:v>
                </c:pt>
                <c:pt idx="921">
                  <c:v>6.6483069269905656E-3</c:v>
                </c:pt>
                <c:pt idx="922">
                  <c:v>6.3626014648183434E-3</c:v>
                </c:pt>
                <c:pt idx="923">
                  <c:v>5.9154090119201471E-3</c:v>
                </c:pt>
                <c:pt idx="924">
                  <c:v>5.8066546809992558E-3</c:v>
                </c:pt>
                <c:pt idx="925">
                  <c:v>5.6838873917691045E-3</c:v>
                </c:pt>
                <c:pt idx="926">
                  <c:v>5.4551263728568221E-3</c:v>
                </c:pt>
                <c:pt idx="927">
                  <c:v>5.2120914409926628E-3</c:v>
                </c:pt>
                <c:pt idx="928">
                  <c:v>4.9635227093498269E-3</c:v>
                </c:pt>
                <c:pt idx="929">
                  <c:v>4.8546049268198719E-3</c:v>
                </c:pt>
                <c:pt idx="930">
                  <c:v>5.8899436644674515E-3</c:v>
                </c:pt>
                <c:pt idx="931">
                  <c:v>5.8968997303835416E-3</c:v>
                </c:pt>
                <c:pt idx="932">
                  <c:v>6.0404609118484068E-3</c:v>
                </c:pt>
                <c:pt idx="933">
                  <c:v>6.7772578191622624E-3</c:v>
                </c:pt>
                <c:pt idx="934">
                  <c:v>6.9846099117828351E-3</c:v>
                </c:pt>
                <c:pt idx="935">
                  <c:v>6.4621117657145E-3</c:v>
                </c:pt>
                <c:pt idx="936">
                  <c:v>5.9814270145362681E-3</c:v>
                </c:pt>
                <c:pt idx="937">
                  <c:v>5.5787690981646734E-3</c:v>
                </c:pt>
                <c:pt idx="938">
                  <c:v>5.2571824487133061E-3</c:v>
                </c:pt>
                <c:pt idx="939">
                  <c:v>5.1029610798084988E-3</c:v>
                </c:pt>
                <c:pt idx="940">
                  <c:v>5.4379890830621135E-3</c:v>
                </c:pt>
                <c:pt idx="941">
                  <c:v>5.9933173925629645E-3</c:v>
                </c:pt>
                <c:pt idx="942">
                  <c:v>5.5640971238537047E-3</c:v>
                </c:pt>
                <c:pt idx="943">
                  <c:v>5.6715472216486229E-3</c:v>
                </c:pt>
                <c:pt idx="944">
                  <c:v>5.8120495667640798E-3</c:v>
                </c:pt>
                <c:pt idx="945">
                  <c:v>5.4225598363833744E-3</c:v>
                </c:pt>
                <c:pt idx="946">
                  <c:v>5.2262444426209535E-3</c:v>
                </c:pt>
                <c:pt idx="947">
                  <c:v>5.215625182113293E-3</c:v>
                </c:pt>
                <c:pt idx="948">
                  <c:v>5.3419201769694712E-3</c:v>
                </c:pt>
                <c:pt idx="949">
                  <c:v>5.2251573463638198E-3</c:v>
                </c:pt>
                <c:pt idx="950">
                  <c:v>4.97468599864516E-3</c:v>
                </c:pt>
                <c:pt idx="951">
                  <c:v>4.9378395043712126E-3</c:v>
                </c:pt>
                <c:pt idx="952">
                  <c:v>4.7302829567015684E-3</c:v>
                </c:pt>
                <c:pt idx="953">
                  <c:v>4.9982264201102987E-3</c:v>
                </c:pt>
                <c:pt idx="954">
                  <c:v>4.778860164209261E-3</c:v>
                </c:pt>
                <c:pt idx="955">
                  <c:v>5.4395038837564986E-3</c:v>
                </c:pt>
                <c:pt idx="956">
                  <c:v>5.5225979868120546E-3</c:v>
                </c:pt>
                <c:pt idx="957">
                  <c:v>5.1880774398216463E-3</c:v>
                </c:pt>
                <c:pt idx="958">
                  <c:v>5.8683014032401446E-3</c:v>
                </c:pt>
                <c:pt idx="959">
                  <c:v>5.4848860075797888E-3</c:v>
                </c:pt>
                <c:pt idx="960">
                  <c:v>5.516109160819258E-3</c:v>
                </c:pt>
                <c:pt idx="961">
                  <c:v>5.2671976754370027E-3</c:v>
                </c:pt>
                <c:pt idx="962">
                  <c:v>5.3193744562134698E-3</c:v>
                </c:pt>
                <c:pt idx="963">
                  <c:v>5.1019599538470999E-3</c:v>
                </c:pt>
                <c:pt idx="964">
                  <c:v>4.8676306651264031E-3</c:v>
                </c:pt>
                <c:pt idx="965">
                  <c:v>4.8458533768830584E-3</c:v>
                </c:pt>
                <c:pt idx="966">
                  <c:v>4.686663712777258E-3</c:v>
                </c:pt>
                <c:pt idx="967">
                  <c:v>4.5321976478633836E-3</c:v>
                </c:pt>
                <c:pt idx="968">
                  <c:v>6.0108336695957549E-3</c:v>
                </c:pt>
                <c:pt idx="969">
                  <c:v>6.2727346617083429E-3</c:v>
                </c:pt>
                <c:pt idx="970">
                  <c:v>5.8088287146515101E-3</c:v>
                </c:pt>
                <c:pt idx="971">
                  <c:v>5.5050587076379805E-3</c:v>
                </c:pt>
                <c:pt idx="972">
                  <c:v>1.6154968986875781E-2</c:v>
                </c:pt>
                <c:pt idx="973">
                  <c:v>1.7100791501035051E-2</c:v>
                </c:pt>
                <c:pt idx="974">
                  <c:v>1.6076090076254095E-2</c:v>
                </c:pt>
                <c:pt idx="975">
                  <c:v>1.4332197749594558E-2</c:v>
                </c:pt>
                <c:pt idx="976">
                  <c:v>1.5657972012657027E-2</c:v>
                </c:pt>
                <c:pt idx="977">
                  <c:v>1.365594609701132E-2</c:v>
                </c:pt>
                <c:pt idx="978">
                  <c:v>1.3798983758164239E-2</c:v>
                </c:pt>
                <c:pt idx="979">
                  <c:v>1.2078065853017537E-2</c:v>
                </c:pt>
                <c:pt idx="980">
                  <c:v>1.0859261963001606E-2</c:v>
                </c:pt>
                <c:pt idx="981">
                  <c:v>1.0001515827303367E-2</c:v>
                </c:pt>
                <c:pt idx="982">
                  <c:v>1.6904155112543947E-2</c:v>
                </c:pt>
                <c:pt idx="983">
                  <c:v>1.6792201901254116E-2</c:v>
                </c:pt>
                <c:pt idx="984">
                  <c:v>1.6778676294778333E-2</c:v>
                </c:pt>
                <c:pt idx="985">
                  <c:v>1.4981773715095462E-2</c:v>
                </c:pt>
                <c:pt idx="986">
                  <c:v>1.4713809099008594E-2</c:v>
                </c:pt>
                <c:pt idx="987">
                  <c:v>1.3631182108107171E-2</c:v>
                </c:pt>
                <c:pt idx="988">
                  <c:v>1.2721083534123457E-2</c:v>
                </c:pt>
                <c:pt idx="989">
                  <c:v>1.1612912086807713E-2</c:v>
                </c:pt>
                <c:pt idx="990">
                  <c:v>1.0445195039656041E-2</c:v>
                </c:pt>
                <c:pt idx="991">
                  <c:v>9.5589858675054536E-3</c:v>
                </c:pt>
                <c:pt idx="992">
                  <c:v>1.2572721820882085E-2</c:v>
                </c:pt>
                <c:pt idx="993">
                  <c:v>1.1129268936298802E-2</c:v>
                </c:pt>
                <c:pt idx="994">
                  <c:v>1.0810860201203079E-2</c:v>
                </c:pt>
                <c:pt idx="995">
                  <c:v>1.333807684094698E-2</c:v>
                </c:pt>
                <c:pt idx="996">
                  <c:v>1.1721526811872785E-2</c:v>
                </c:pt>
                <c:pt idx="997">
                  <c:v>1.0987551378422429E-2</c:v>
                </c:pt>
                <c:pt idx="998">
                  <c:v>1.0660787135830197E-2</c:v>
                </c:pt>
                <c:pt idx="999">
                  <c:v>9.4352698591714228E-3</c:v>
                </c:pt>
                <c:pt idx="1000">
                  <c:v>1.1543006720953626E-2</c:v>
                </c:pt>
                <c:pt idx="1001">
                  <c:v>1.3319660138057632E-2</c:v>
                </c:pt>
                <c:pt idx="1002">
                  <c:v>1.1703877060123085E-2</c:v>
                </c:pt>
                <c:pt idx="1003">
                  <c:v>1.082252631859818E-2</c:v>
                </c:pt>
                <c:pt idx="1004">
                  <c:v>1.1661603198394365E-2</c:v>
                </c:pt>
                <c:pt idx="1005">
                  <c:v>1.0317028559858939E-2</c:v>
                </c:pt>
                <c:pt idx="1006">
                  <c:v>1.359352752325849E-2</c:v>
                </c:pt>
                <c:pt idx="1007">
                  <c:v>1.197015801991801E-2</c:v>
                </c:pt>
                <c:pt idx="1008">
                  <c:v>1.1038963873611642E-2</c:v>
                </c:pt>
                <c:pt idx="1009">
                  <c:v>1.0766787380578853E-2</c:v>
                </c:pt>
                <c:pt idx="1010">
                  <c:v>1.7822795037118384E-2</c:v>
                </c:pt>
                <c:pt idx="1011">
                  <c:v>1.5530112792514152E-2</c:v>
                </c:pt>
                <c:pt idx="1012">
                  <c:v>1.7423200516094358E-2</c:v>
                </c:pt>
                <c:pt idx="1013">
                  <c:v>1.5159017769496401E-2</c:v>
                </c:pt>
                <c:pt idx="1014">
                  <c:v>1.3233170747912986E-2</c:v>
                </c:pt>
                <c:pt idx="1015">
                  <c:v>1.1774481064692222E-2</c:v>
                </c:pt>
                <c:pt idx="1016">
                  <c:v>1.036192057642382E-2</c:v>
                </c:pt>
                <c:pt idx="1017">
                  <c:v>1.2873039437809904E-2</c:v>
                </c:pt>
                <c:pt idx="1018">
                  <c:v>1.4949480336701113E-2</c:v>
                </c:pt>
                <c:pt idx="1019">
                  <c:v>1.3048396112904415E-2</c:v>
                </c:pt>
                <c:pt idx="1020">
                  <c:v>1.3597037201642959E-2</c:v>
                </c:pt>
                <c:pt idx="1021">
                  <c:v>1.4081260492456955E-2</c:v>
                </c:pt>
                <c:pt idx="1022">
                  <c:v>1.5685056961443677E-2</c:v>
                </c:pt>
                <c:pt idx="1023">
                  <c:v>1.8653086951168983E-2</c:v>
                </c:pt>
                <c:pt idx="1024">
                  <c:v>2.7465156770143533E-2</c:v>
                </c:pt>
                <c:pt idx="1025">
                  <c:v>2.4014474363290524E-2</c:v>
                </c:pt>
                <c:pt idx="1026">
                  <c:v>2.0814652078482654E-2</c:v>
                </c:pt>
                <c:pt idx="1027">
                  <c:v>1.8387235594662352E-2</c:v>
                </c:pt>
                <c:pt idx="1028">
                  <c:v>1.5977532926985057E-2</c:v>
                </c:pt>
                <c:pt idx="1029">
                  <c:v>1.8132363575883829E-2</c:v>
                </c:pt>
                <c:pt idx="1030">
                  <c:v>2.1922685897856519E-2</c:v>
                </c:pt>
                <c:pt idx="1031">
                  <c:v>1.9209226811771427E-2</c:v>
                </c:pt>
                <c:pt idx="1032">
                  <c:v>1.7161148860346535E-2</c:v>
                </c:pt>
                <c:pt idx="1033">
                  <c:v>1.5003892807639663E-2</c:v>
                </c:pt>
                <c:pt idx="1034">
                  <c:v>1.3198854416819264E-2</c:v>
                </c:pt>
                <c:pt idx="1035">
                  <c:v>1.1565321167113268E-2</c:v>
                </c:pt>
                <c:pt idx="1036">
                  <c:v>1.0542036221697478E-2</c:v>
                </c:pt>
                <c:pt idx="1037">
                  <c:v>1.0346591025476359E-2</c:v>
                </c:pt>
                <c:pt idx="1038">
                  <c:v>9.1718722248243303E-3</c:v>
                </c:pt>
                <c:pt idx="1039">
                  <c:v>8.7291172751690436E-3</c:v>
                </c:pt>
                <c:pt idx="1040">
                  <c:v>9.6151039148982577E-3</c:v>
                </c:pt>
                <c:pt idx="1041">
                  <c:v>1.0914948633127728E-2</c:v>
                </c:pt>
                <c:pt idx="1042">
                  <c:v>9.6479897261096993E-3</c:v>
                </c:pt>
                <c:pt idx="1043">
                  <c:v>8.5677306320257902E-3</c:v>
                </c:pt>
                <c:pt idx="1044">
                  <c:v>8.4215642222190933E-3</c:v>
                </c:pt>
                <c:pt idx="1045">
                  <c:v>8.5064346201357381E-3</c:v>
                </c:pt>
                <c:pt idx="1046">
                  <c:v>7.6818750110951997E-3</c:v>
                </c:pt>
                <c:pt idx="1047">
                  <c:v>9.6410051822684115E-3</c:v>
                </c:pt>
                <c:pt idx="1048">
                  <c:v>9.2617083054273627E-3</c:v>
                </c:pt>
                <c:pt idx="1049">
                  <c:v>8.241231892669872E-3</c:v>
                </c:pt>
                <c:pt idx="1050">
                  <c:v>7.8751475940830925E-3</c:v>
                </c:pt>
                <c:pt idx="1051">
                  <c:v>7.3089348810112401E-3</c:v>
                </c:pt>
                <c:pt idx="1052">
                  <c:v>6.766904700296881E-3</c:v>
                </c:pt>
                <c:pt idx="1053">
                  <c:v>7.7183608675087103E-3</c:v>
                </c:pt>
                <c:pt idx="1054">
                  <c:v>6.9615853252080777E-3</c:v>
                </c:pt>
                <c:pt idx="1055">
                  <c:v>6.3414701005603952E-3</c:v>
                </c:pt>
                <c:pt idx="1056">
                  <c:v>8.0159657277513226E-3</c:v>
                </c:pt>
                <c:pt idx="1057">
                  <c:v>7.2768308828841891E-3</c:v>
                </c:pt>
                <c:pt idx="1058">
                  <c:v>6.7835167521610191E-3</c:v>
                </c:pt>
                <c:pt idx="1059">
                  <c:v>7.7042157365198385E-3</c:v>
                </c:pt>
                <c:pt idx="1060">
                  <c:v>6.9568023270598113E-3</c:v>
                </c:pt>
                <c:pt idx="1061">
                  <c:v>6.3527438502146592E-3</c:v>
                </c:pt>
                <c:pt idx="1062">
                  <c:v>6.1703892872370754E-3</c:v>
                </c:pt>
                <c:pt idx="1063">
                  <c:v>6.2440255669952835E-3</c:v>
                </c:pt>
                <c:pt idx="1064">
                  <c:v>5.7632040302185101E-3</c:v>
                </c:pt>
                <c:pt idx="1065">
                  <c:v>5.4238447098241844E-3</c:v>
                </c:pt>
                <c:pt idx="1066">
                  <c:v>5.1429059273664784E-3</c:v>
                </c:pt>
                <c:pt idx="1067">
                  <c:v>5.1570017202818147E-3</c:v>
                </c:pt>
                <c:pt idx="1068">
                  <c:v>5.6245425977156467E-3</c:v>
                </c:pt>
                <c:pt idx="1069">
                  <c:v>5.6796608974431376E-3</c:v>
                </c:pt>
                <c:pt idx="1070">
                  <c:v>5.381220287158775E-3</c:v>
                </c:pt>
                <c:pt idx="1071">
                  <c:v>6.0691725536097443E-3</c:v>
                </c:pt>
                <c:pt idx="1072">
                  <c:v>6.9328983608713569E-3</c:v>
                </c:pt>
                <c:pt idx="1073">
                  <c:v>6.4575986556684251E-3</c:v>
                </c:pt>
                <c:pt idx="1074">
                  <c:v>8.6531996665898895E-3</c:v>
                </c:pt>
                <c:pt idx="1075">
                  <c:v>7.7958126357532747E-3</c:v>
                </c:pt>
                <c:pt idx="1076">
                  <c:v>7.5596732425027421E-3</c:v>
                </c:pt>
                <c:pt idx="1077">
                  <c:v>6.8731234165684534E-3</c:v>
                </c:pt>
                <c:pt idx="1078">
                  <c:v>6.5506018956522725E-3</c:v>
                </c:pt>
                <c:pt idx="1079">
                  <c:v>6.150281291690581E-3</c:v>
                </c:pt>
                <c:pt idx="1080">
                  <c:v>5.7005425294461773E-3</c:v>
                </c:pt>
                <c:pt idx="1081">
                  <c:v>5.591518191310779E-3</c:v>
                </c:pt>
                <c:pt idx="1082">
                  <c:v>6.9494299193167859E-3</c:v>
                </c:pt>
                <c:pt idx="1083">
                  <c:v>1.099715200918556E-2</c:v>
                </c:pt>
                <c:pt idx="1084">
                  <c:v>9.7251257720999702E-3</c:v>
                </c:pt>
                <c:pt idx="1085">
                  <c:v>9.1020940076971656E-3</c:v>
                </c:pt>
                <c:pt idx="1086">
                  <c:v>8.4782034947036931E-3</c:v>
                </c:pt>
                <c:pt idx="1087">
                  <c:v>7.69395348949481E-3</c:v>
                </c:pt>
                <c:pt idx="1088">
                  <c:v>7.4458230594117462E-3</c:v>
                </c:pt>
                <c:pt idx="1089">
                  <c:v>8.3259414276748538E-3</c:v>
                </c:pt>
                <c:pt idx="1090">
                  <c:v>7.4716927368212675E-3</c:v>
                </c:pt>
                <c:pt idx="1091">
                  <c:v>6.7860312788671356E-3</c:v>
                </c:pt>
                <c:pt idx="1092">
                  <c:v>6.2255773246116756E-3</c:v>
                </c:pt>
                <c:pt idx="1093">
                  <c:v>6.003044965611346E-3</c:v>
                </c:pt>
                <c:pt idx="1094">
                  <c:v>5.5675899012256605E-3</c:v>
                </c:pt>
                <c:pt idx="1095">
                  <c:v>6.0835429090184733E-3</c:v>
                </c:pt>
                <c:pt idx="1096">
                  <c:v>5.7604254141043225E-3</c:v>
                </c:pt>
                <c:pt idx="1097">
                  <c:v>5.3841719722475751E-3</c:v>
                </c:pt>
                <c:pt idx="1098">
                  <c:v>5.7193303640574421E-3</c:v>
                </c:pt>
                <c:pt idx="1099">
                  <c:v>5.3798872921620045E-3</c:v>
                </c:pt>
                <c:pt idx="1100">
                  <c:v>5.0732749548509908E-3</c:v>
                </c:pt>
                <c:pt idx="1101">
                  <c:v>5.0300302502001657E-3</c:v>
                </c:pt>
                <c:pt idx="1102">
                  <c:v>4.8103167686658743E-3</c:v>
                </c:pt>
                <c:pt idx="1103">
                  <c:v>4.6281186576311644E-3</c:v>
                </c:pt>
                <c:pt idx="1104">
                  <c:v>5.7854527432207817E-3</c:v>
                </c:pt>
                <c:pt idx="1105">
                  <c:v>5.5623397518775449E-3</c:v>
                </c:pt>
                <c:pt idx="1106">
                  <c:v>5.2428702338452983E-3</c:v>
                </c:pt>
                <c:pt idx="1107">
                  <c:v>5.2675658964148279E-3</c:v>
                </c:pt>
                <c:pt idx="1108">
                  <c:v>4.9846171338459042E-3</c:v>
                </c:pt>
                <c:pt idx="1109">
                  <c:v>4.7626262331111942E-3</c:v>
                </c:pt>
                <c:pt idx="1110">
                  <c:v>5.9444663056860397E-3</c:v>
                </c:pt>
                <c:pt idx="1111">
                  <c:v>5.6781468216337786E-3</c:v>
                </c:pt>
                <c:pt idx="1112">
                  <c:v>6.6545920477372456E-3</c:v>
                </c:pt>
                <c:pt idx="1113">
                  <c:v>6.5470960157700776E-3</c:v>
                </c:pt>
                <c:pt idx="1114">
                  <c:v>9.9008507577469096E-3</c:v>
                </c:pt>
                <c:pt idx="1115">
                  <c:v>8.8437185082851835E-3</c:v>
                </c:pt>
                <c:pt idx="1116">
                  <c:v>8.0824374482952634E-3</c:v>
                </c:pt>
                <c:pt idx="1117">
                  <c:v>7.3813886276657597E-3</c:v>
                </c:pt>
                <c:pt idx="1118">
                  <c:v>1.3159571590050406E-2</c:v>
                </c:pt>
                <c:pt idx="1119">
                  <c:v>1.1980756982401874E-2</c:v>
                </c:pt>
                <c:pt idx="1120">
                  <c:v>1.0771718150816111E-2</c:v>
                </c:pt>
                <c:pt idx="1121">
                  <c:v>1.0192757655101079E-2</c:v>
                </c:pt>
                <c:pt idx="1122">
                  <c:v>9.5123567736753716E-3</c:v>
                </c:pt>
                <c:pt idx="1123">
                  <c:v>9.1217867617771359E-3</c:v>
                </c:pt>
                <c:pt idx="1124">
                  <c:v>8.8443013317871765E-3</c:v>
                </c:pt>
                <c:pt idx="1125">
                  <c:v>8.0640993908115272E-3</c:v>
                </c:pt>
                <c:pt idx="1126">
                  <c:v>9.2707666416196929E-3</c:v>
                </c:pt>
                <c:pt idx="1127">
                  <c:v>8.2524264757407335E-3</c:v>
                </c:pt>
                <c:pt idx="1128">
                  <c:v>8.4978985177132736E-3</c:v>
                </c:pt>
                <c:pt idx="1129">
                  <c:v>8.3758959719523827E-3</c:v>
                </c:pt>
                <c:pt idx="1130">
                  <c:v>7.5273851159854688E-3</c:v>
                </c:pt>
                <c:pt idx="1131">
                  <c:v>9.3171163409778799E-3</c:v>
                </c:pt>
                <c:pt idx="1132">
                  <c:v>8.4449282290721579E-3</c:v>
                </c:pt>
                <c:pt idx="1133">
                  <c:v>1.2044776156010127E-2</c:v>
                </c:pt>
                <c:pt idx="1134">
                  <c:v>1.1095818069139127E-2</c:v>
                </c:pt>
                <c:pt idx="1135">
                  <c:v>1.0074898647034041E-2</c:v>
                </c:pt>
                <c:pt idx="1136">
                  <c:v>9.9495791198138811E-3</c:v>
                </c:pt>
                <c:pt idx="1137">
                  <c:v>8.9885984338713022E-3</c:v>
                </c:pt>
                <c:pt idx="1138">
                  <c:v>8.0307003951432289E-3</c:v>
                </c:pt>
                <c:pt idx="1139">
                  <c:v>7.3337530972673801E-3</c:v>
                </c:pt>
                <c:pt idx="1140">
                  <c:v>6.8117103207648664E-3</c:v>
                </c:pt>
                <c:pt idx="1141">
                  <c:v>6.3157071720293702E-3</c:v>
                </c:pt>
                <c:pt idx="1142">
                  <c:v>5.8179755959269818E-3</c:v>
                </c:pt>
                <c:pt idx="1143">
                  <c:v>6.7651172762607835E-3</c:v>
                </c:pt>
                <c:pt idx="1144">
                  <c:v>6.2602292149914794E-3</c:v>
                </c:pt>
                <c:pt idx="1145">
                  <c:v>6.9887190651988203E-3</c:v>
                </c:pt>
                <c:pt idx="1146">
                  <c:v>6.4323633721790029E-3</c:v>
                </c:pt>
                <c:pt idx="1147">
                  <c:v>6.0234098965539738E-3</c:v>
                </c:pt>
                <c:pt idx="1148">
                  <c:v>7.287091057942275E-3</c:v>
                </c:pt>
                <c:pt idx="1149">
                  <c:v>6.6720477152404211E-3</c:v>
                </c:pt>
                <c:pt idx="1150">
                  <c:v>6.2579131620328025E-3</c:v>
                </c:pt>
                <c:pt idx="1151">
                  <c:v>6.1943457735290607E-3</c:v>
                </c:pt>
                <c:pt idx="1152">
                  <c:v>6.5159169938405221E-3</c:v>
                </c:pt>
                <c:pt idx="1153">
                  <c:v>6.0566211891549251E-3</c:v>
                </c:pt>
                <c:pt idx="1154">
                  <c:v>6.4190923222129355E-3</c:v>
                </c:pt>
                <c:pt idx="1155">
                  <c:v>6.0194286581945677E-3</c:v>
                </c:pt>
                <c:pt idx="1156">
                  <c:v>6.1408642284652825E-3</c:v>
                </c:pt>
                <c:pt idx="1157">
                  <c:v>5.6803887329544209E-3</c:v>
                </c:pt>
                <c:pt idx="1158">
                  <c:v>5.5697149739860046E-3</c:v>
                </c:pt>
                <c:pt idx="1159">
                  <c:v>5.2644647297354656E-3</c:v>
                </c:pt>
                <c:pt idx="1160">
                  <c:v>5.2737216633615231E-3</c:v>
                </c:pt>
                <c:pt idx="1161">
                  <c:v>4.9962372810623424E-3</c:v>
                </c:pt>
                <c:pt idx="1162">
                  <c:v>5.1407827873080859E-3</c:v>
                </c:pt>
                <c:pt idx="1163">
                  <c:v>5.9142285431745979E-3</c:v>
                </c:pt>
                <c:pt idx="1164">
                  <c:v>5.6383908602161935E-3</c:v>
                </c:pt>
                <c:pt idx="1165">
                  <c:v>6.1572220961719146E-3</c:v>
                </c:pt>
                <c:pt idx="1166">
                  <c:v>5.7639093385362453E-3</c:v>
                </c:pt>
                <c:pt idx="1167">
                  <c:v>6.036253726457756E-3</c:v>
                </c:pt>
                <c:pt idx="1168">
                  <c:v>5.8647634518169799E-3</c:v>
                </c:pt>
                <c:pt idx="1169">
                  <c:v>6.1138048212729225E-3</c:v>
                </c:pt>
                <c:pt idx="1170">
                  <c:v>6.3976858762288839E-3</c:v>
                </c:pt>
                <c:pt idx="1171">
                  <c:v>5.9860145898602661E-3</c:v>
                </c:pt>
                <c:pt idx="1172">
                  <c:v>5.7621791998148583E-3</c:v>
                </c:pt>
                <c:pt idx="1173">
                  <c:v>7.5583980330897202E-3</c:v>
                </c:pt>
                <c:pt idx="1174">
                  <c:v>8.1555324054502047E-3</c:v>
                </c:pt>
                <c:pt idx="1175">
                  <c:v>8.1935185120926481E-3</c:v>
                </c:pt>
                <c:pt idx="1176">
                  <c:v>1.5727331438209962E-2</c:v>
                </c:pt>
                <c:pt idx="1177">
                  <c:v>1.4787606650864286E-2</c:v>
                </c:pt>
                <c:pt idx="1178">
                  <c:v>1.2906586059378422E-2</c:v>
                </c:pt>
                <c:pt idx="1179">
                  <c:v>1.3946952129980122E-2</c:v>
                </c:pt>
                <c:pt idx="1180">
                  <c:v>1.2650373653822345E-2</c:v>
                </c:pt>
                <c:pt idx="1181">
                  <c:v>1.25182919406653E-2</c:v>
                </c:pt>
                <c:pt idx="1182">
                  <c:v>1.2681214860505566E-2</c:v>
                </c:pt>
                <c:pt idx="1183">
                  <c:v>1.7630002927837295E-2</c:v>
                </c:pt>
                <c:pt idx="1184">
                  <c:v>1.5347856740396824E-2</c:v>
                </c:pt>
                <c:pt idx="1185">
                  <c:v>1.474581454011493E-2</c:v>
                </c:pt>
                <c:pt idx="1186">
                  <c:v>1.385791414010557E-2</c:v>
                </c:pt>
                <c:pt idx="1187">
                  <c:v>1.2748515176161646E-2</c:v>
                </c:pt>
                <c:pt idx="1188">
                  <c:v>1.1676068773473628E-2</c:v>
                </c:pt>
                <c:pt idx="1189">
                  <c:v>1.0286047056644022E-2</c:v>
                </c:pt>
                <c:pt idx="1190">
                  <c:v>1.5187713281186493E-2</c:v>
                </c:pt>
                <c:pt idx="1191">
                  <c:v>1.4031398217145344E-2</c:v>
                </c:pt>
                <c:pt idx="1192">
                  <c:v>1.239848578098594E-2</c:v>
                </c:pt>
                <c:pt idx="1193">
                  <c:v>1.1187625357169948E-2</c:v>
                </c:pt>
                <c:pt idx="1194">
                  <c:v>1.1239143263722051E-2</c:v>
                </c:pt>
                <c:pt idx="1195">
                  <c:v>9.900446455285334E-3</c:v>
                </c:pt>
                <c:pt idx="1196">
                  <c:v>9.4484174937917893E-3</c:v>
                </c:pt>
                <c:pt idx="1197">
                  <c:v>9.5560093038339934E-3</c:v>
                </c:pt>
                <c:pt idx="1198">
                  <c:v>1.0138824766217757E-2</c:v>
                </c:pt>
                <c:pt idx="1199">
                  <c:v>8.9750671168145387E-3</c:v>
                </c:pt>
                <c:pt idx="1200">
                  <c:v>8.0126714098766004E-3</c:v>
                </c:pt>
                <c:pt idx="1201">
                  <c:v>7.207352434969198E-3</c:v>
                </c:pt>
                <c:pt idx="1202">
                  <c:v>7.1638729117173621E-3</c:v>
                </c:pt>
                <c:pt idx="1203">
                  <c:v>6.5742620871714575E-3</c:v>
                </c:pt>
                <c:pt idx="1204">
                  <c:v>6.066661570072903E-3</c:v>
                </c:pt>
                <c:pt idx="1205">
                  <c:v>5.8964104135067578E-3</c:v>
                </c:pt>
                <c:pt idx="1206">
                  <c:v>5.5403013665201043E-3</c:v>
                </c:pt>
                <c:pt idx="1207">
                  <c:v>5.2023927391039613E-3</c:v>
                </c:pt>
                <c:pt idx="1208">
                  <c:v>4.9450265273750524E-3</c:v>
                </c:pt>
                <c:pt idx="1209">
                  <c:v>5.3949285856061983E-3</c:v>
                </c:pt>
                <c:pt idx="1210">
                  <c:v>5.0998948662440103E-3</c:v>
                </c:pt>
                <c:pt idx="1211">
                  <c:v>6.4123417154684833E-3</c:v>
                </c:pt>
                <c:pt idx="1212">
                  <c:v>6.377810473675409E-3</c:v>
                </c:pt>
                <c:pt idx="1213">
                  <c:v>6.049316915234291E-3</c:v>
                </c:pt>
                <c:pt idx="1214">
                  <c:v>6.2567560706760453E-3</c:v>
                </c:pt>
                <c:pt idx="1215">
                  <c:v>6.0836824628111566E-3</c:v>
                </c:pt>
                <c:pt idx="1216">
                  <c:v>8.1841082090016205E-3</c:v>
                </c:pt>
                <c:pt idx="1217">
                  <c:v>1.1237861059959983E-2</c:v>
                </c:pt>
                <c:pt idx="1218">
                  <c:v>1.0421107043910371E-2</c:v>
                </c:pt>
                <c:pt idx="1219">
                  <c:v>1.1046001775756813E-2</c:v>
                </c:pt>
                <c:pt idx="1220">
                  <c:v>1.0029419122912499E-2</c:v>
                </c:pt>
                <c:pt idx="1221">
                  <c:v>1.1587271689100249E-2</c:v>
                </c:pt>
                <c:pt idx="1222">
                  <c:v>1.0869174237760786E-2</c:v>
                </c:pt>
                <c:pt idx="1223">
                  <c:v>9.9217305590853563E-3</c:v>
                </c:pt>
                <c:pt idx="1224">
                  <c:v>9.9261035538521E-3</c:v>
                </c:pt>
                <c:pt idx="1225">
                  <c:v>8.8529833134469178E-3</c:v>
                </c:pt>
                <c:pt idx="1226">
                  <c:v>8.928236590997422E-3</c:v>
                </c:pt>
                <c:pt idx="1227">
                  <c:v>8.0647428489751625E-3</c:v>
                </c:pt>
                <c:pt idx="1228">
                  <c:v>7.3013307405222173E-3</c:v>
                </c:pt>
                <c:pt idx="1229">
                  <c:v>6.9588163041403774E-3</c:v>
                </c:pt>
                <c:pt idx="1230">
                  <c:v>6.9125469266697881E-3</c:v>
                </c:pt>
                <c:pt idx="1231">
                  <c:v>6.6077936169589725E-3</c:v>
                </c:pt>
                <c:pt idx="1232">
                  <c:v>6.1243928470441945E-3</c:v>
                </c:pt>
                <c:pt idx="1233">
                  <c:v>5.6863776591020198E-3</c:v>
                </c:pt>
                <c:pt idx="1234">
                  <c:v>5.5173930148219273E-3</c:v>
                </c:pt>
                <c:pt idx="1235">
                  <c:v>5.6162598364326074E-3</c:v>
                </c:pt>
                <c:pt idx="1236">
                  <c:v>5.3108142371803124E-3</c:v>
                </c:pt>
                <c:pt idx="1237">
                  <c:v>5.1388952278446122E-3</c:v>
                </c:pt>
                <c:pt idx="1238">
                  <c:v>5.1834634941088859E-3</c:v>
                </c:pt>
                <c:pt idx="1239">
                  <c:v>6.3547119509138614E-3</c:v>
                </c:pt>
                <c:pt idx="1240">
                  <c:v>5.9955665275272397E-3</c:v>
                </c:pt>
                <c:pt idx="1241">
                  <c:v>5.6338130798652599E-3</c:v>
                </c:pt>
                <c:pt idx="1242">
                  <c:v>5.2724173168115143E-3</c:v>
                </c:pt>
                <c:pt idx="1243">
                  <c:v>5.0630199272819424E-3</c:v>
                </c:pt>
                <c:pt idx="1244">
                  <c:v>4.8886231589804112E-3</c:v>
                </c:pt>
                <c:pt idx="1245">
                  <c:v>4.8537845973316406E-3</c:v>
                </c:pt>
                <c:pt idx="1246">
                  <c:v>4.6734674040727437E-3</c:v>
                </c:pt>
                <c:pt idx="1247">
                  <c:v>4.5220692068232357E-3</c:v>
                </c:pt>
                <c:pt idx="1248">
                  <c:v>4.4061128873435227E-3</c:v>
                </c:pt>
                <c:pt idx="1249">
                  <c:v>5.3338209013964084E-3</c:v>
                </c:pt>
                <c:pt idx="1250">
                  <c:v>5.0371099726024349E-3</c:v>
                </c:pt>
                <c:pt idx="1251">
                  <c:v>4.8449459712013847E-3</c:v>
                </c:pt>
                <c:pt idx="1252">
                  <c:v>5.0952069754655006E-3</c:v>
                </c:pt>
                <c:pt idx="1253">
                  <c:v>4.968477262950354E-3</c:v>
                </c:pt>
                <c:pt idx="1254">
                  <c:v>4.7901709351473379E-3</c:v>
                </c:pt>
                <c:pt idx="1255">
                  <c:v>5.526626884990061E-3</c:v>
                </c:pt>
                <c:pt idx="1256">
                  <c:v>5.2255579068685686E-3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C7-4697-BFDD-C6F4F791E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048879"/>
        <c:axId val="742742207"/>
      </c:lineChart>
      <c:dateAx>
        <c:axId val="715048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42207"/>
        <c:crosses val="autoZero"/>
        <c:auto val="1"/>
        <c:lblOffset val="100"/>
        <c:baseTimeUnit val="days"/>
      </c:dateAx>
      <c:valAx>
        <c:axId val="74274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4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TGARCH!$A$15:$A$1271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TGARCH!$H$15:$H$1271</c:f>
              <c:numCache>
                <c:formatCode>0.00%</c:formatCode>
                <c:ptCount val="1257"/>
                <c:pt idx="0">
                  <c:v>6.0066228604871178E-3</c:v>
                </c:pt>
                <c:pt idx="1">
                  <c:v>3.3869429123733778E-3</c:v>
                </c:pt>
                <c:pt idx="2">
                  <c:v>1.5396066669741946E-3</c:v>
                </c:pt>
                <c:pt idx="3">
                  <c:v>1.2873364638270348E-3</c:v>
                </c:pt>
                <c:pt idx="4">
                  <c:v>7.6343231301772259E-3</c:v>
                </c:pt>
                <c:pt idx="5">
                  <c:v>6.1561402963941397E-4</c:v>
                </c:pt>
                <c:pt idx="6">
                  <c:v>1.6728729027969982E-2</c:v>
                </c:pt>
                <c:pt idx="7">
                  <c:v>4.1579324219382678E-3</c:v>
                </c:pt>
                <c:pt idx="8">
                  <c:v>1.6591372727557532E-2</c:v>
                </c:pt>
                <c:pt idx="9">
                  <c:v>6.7203966000133593E-3</c:v>
                </c:pt>
                <c:pt idx="10">
                  <c:v>8.8668012872673823E-3</c:v>
                </c:pt>
                <c:pt idx="11">
                  <c:v>1.9974617514721269E-2</c:v>
                </c:pt>
                <c:pt idx="12">
                  <c:v>2.3637436153224087E-2</c:v>
                </c:pt>
                <c:pt idx="13">
                  <c:v>4.1923010511739382E-3</c:v>
                </c:pt>
                <c:pt idx="14">
                  <c:v>3.432611959541562E-3</c:v>
                </c:pt>
                <c:pt idx="15">
                  <c:v>1.3686324172365895E-3</c:v>
                </c:pt>
                <c:pt idx="16">
                  <c:v>5.1706351437166603E-4</c:v>
                </c:pt>
                <c:pt idx="17">
                  <c:v>2.931722971615011E-3</c:v>
                </c:pt>
                <c:pt idx="18">
                  <c:v>4.8396543247261858E-4</c:v>
                </c:pt>
                <c:pt idx="19">
                  <c:v>5.2664046350753531E-3</c:v>
                </c:pt>
                <c:pt idx="20">
                  <c:v>1.0688550757165486E-2</c:v>
                </c:pt>
                <c:pt idx="21">
                  <c:v>7.1777311356116297E-4</c:v>
                </c:pt>
                <c:pt idx="22">
                  <c:v>1.865589282552307E-2</c:v>
                </c:pt>
                <c:pt idx="23">
                  <c:v>9.2712717704274399E-3</c:v>
                </c:pt>
                <c:pt idx="24">
                  <c:v>1.1252037339216177E-2</c:v>
                </c:pt>
                <c:pt idx="25">
                  <c:v>1.7510560178668231E-2</c:v>
                </c:pt>
                <c:pt idx="26">
                  <c:v>8.781676845080159E-3</c:v>
                </c:pt>
                <c:pt idx="27">
                  <c:v>8.4714472554470437E-3</c:v>
                </c:pt>
                <c:pt idx="28">
                  <c:v>2.956350619933404E-3</c:v>
                </c:pt>
                <c:pt idx="29">
                  <c:v>6.1908483260047194E-3</c:v>
                </c:pt>
                <c:pt idx="30">
                  <c:v>9.6256738919366074E-3</c:v>
                </c:pt>
                <c:pt idx="31">
                  <c:v>1.304641395020731E-2</c:v>
                </c:pt>
                <c:pt idx="32">
                  <c:v>1.1721642439759007E-3</c:v>
                </c:pt>
                <c:pt idx="33">
                  <c:v>4.3538648973812958E-3</c:v>
                </c:pt>
                <c:pt idx="34">
                  <c:v>1.4891981791750082E-2</c:v>
                </c:pt>
                <c:pt idx="35">
                  <c:v>5.8693883881020511E-3</c:v>
                </c:pt>
                <c:pt idx="36">
                  <c:v>2.1906656819507845E-3</c:v>
                </c:pt>
                <c:pt idx="37">
                  <c:v>1.3765629734877187E-2</c:v>
                </c:pt>
                <c:pt idx="38">
                  <c:v>1.3873388215117992E-2</c:v>
                </c:pt>
                <c:pt idx="39">
                  <c:v>9.1569167796136958E-3</c:v>
                </c:pt>
                <c:pt idx="40">
                  <c:v>1.3369746162195243E-2</c:v>
                </c:pt>
                <c:pt idx="41">
                  <c:v>1.2584685248166113E-2</c:v>
                </c:pt>
                <c:pt idx="42">
                  <c:v>1.4061682798802462E-2</c:v>
                </c:pt>
                <c:pt idx="43">
                  <c:v>4.5338224825891811E-3</c:v>
                </c:pt>
                <c:pt idx="44">
                  <c:v>9.9136162108128551E-3</c:v>
                </c:pt>
                <c:pt idx="45">
                  <c:v>3.7959344141611758E-3</c:v>
                </c:pt>
                <c:pt idx="46">
                  <c:v>4.6249895441999008E-3</c:v>
                </c:pt>
                <c:pt idx="47">
                  <c:v>1.0297727513562034E-2</c:v>
                </c:pt>
                <c:pt idx="48">
                  <c:v>4.0679100611887043E-4</c:v>
                </c:pt>
                <c:pt idx="49">
                  <c:v>9.2667444319380638E-3</c:v>
                </c:pt>
                <c:pt idx="50">
                  <c:v>3.6969480360120347E-3</c:v>
                </c:pt>
                <c:pt idx="51">
                  <c:v>1.2197421435437862E-3</c:v>
                </c:pt>
                <c:pt idx="52">
                  <c:v>6.9202057983255611E-4</c:v>
                </c:pt>
                <c:pt idx="53">
                  <c:v>1.4398523422882979E-3</c:v>
                </c:pt>
                <c:pt idx="54">
                  <c:v>5.7487011829357752E-3</c:v>
                </c:pt>
                <c:pt idx="55">
                  <c:v>6.8106015762339528E-4</c:v>
                </c:pt>
                <c:pt idx="56">
                  <c:v>2.3809526332407597E-3</c:v>
                </c:pt>
                <c:pt idx="57">
                  <c:v>1.1435693936005218E-3</c:v>
                </c:pt>
                <c:pt idx="58">
                  <c:v>1.8537586064701049E-3</c:v>
                </c:pt>
                <c:pt idx="59">
                  <c:v>3.3340949033791286E-3</c:v>
                </c:pt>
                <c:pt idx="60">
                  <c:v>5.7471845600709252E-3</c:v>
                </c:pt>
                <c:pt idx="61">
                  <c:v>4.9163922336179751E-3</c:v>
                </c:pt>
                <c:pt idx="62">
                  <c:v>4.7662892856764867E-3</c:v>
                </c:pt>
                <c:pt idx="63">
                  <c:v>8.1828960631822006E-4</c:v>
                </c:pt>
                <c:pt idx="64">
                  <c:v>1.4551718651079541E-2</c:v>
                </c:pt>
                <c:pt idx="65">
                  <c:v>3.5666731867180805E-3</c:v>
                </c:pt>
                <c:pt idx="66">
                  <c:v>1.7339164581056801E-2</c:v>
                </c:pt>
                <c:pt idx="67">
                  <c:v>2.2954438506176652E-3</c:v>
                </c:pt>
                <c:pt idx="68">
                  <c:v>1.2223672910259805E-2</c:v>
                </c:pt>
                <c:pt idx="69">
                  <c:v>6.4524729315759395E-3</c:v>
                </c:pt>
                <c:pt idx="70">
                  <c:v>1.3155865763157833E-2</c:v>
                </c:pt>
                <c:pt idx="71">
                  <c:v>3.6980015797174722E-3</c:v>
                </c:pt>
                <c:pt idx="72">
                  <c:v>1.1780649956506491E-2</c:v>
                </c:pt>
                <c:pt idx="73">
                  <c:v>5.2503744532614001E-3</c:v>
                </c:pt>
                <c:pt idx="74">
                  <c:v>8.6349316189457698E-3</c:v>
                </c:pt>
                <c:pt idx="75">
                  <c:v>2.1234334813340612E-3</c:v>
                </c:pt>
                <c:pt idx="76">
                  <c:v>6.5172445949341047E-3</c:v>
                </c:pt>
                <c:pt idx="77">
                  <c:v>1.4936714739989835E-2</c:v>
                </c:pt>
                <c:pt idx="78">
                  <c:v>2.7552147220374608E-3</c:v>
                </c:pt>
                <c:pt idx="79">
                  <c:v>1.9907185017040445E-3</c:v>
                </c:pt>
                <c:pt idx="80">
                  <c:v>1.1858873776439101E-2</c:v>
                </c:pt>
                <c:pt idx="81">
                  <c:v>9.173513941678672E-3</c:v>
                </c:pt>
                <c:pt idx="82">
                  <c:v>4.3431804193299313E-3</c:v>
                </c:pt>
                <c:pt idx="83">
                  <c:v>3.151871633961109E-3</c:v>
                </c:pt>
                <c:pt idx="84">
                  <c:v>6.2309536630662269E-3</c:v>
                </c:pt>
                <c:pt idx="85">
                  <c:v>2.439671141207714E-3</c:v>
                </c:pt>
                <c:pt idx="86">
                  <c:v>2.3048321466298842E-3</c:v>
                </c:pt>
                <c:pt idx="87">
                  <c:v>4.0796809954517258E-3</c:v>
                </c:pt>
                <c:pt idx="88">
                  <c:v>4.8250184167543978E-3</c:v>
                </c:pt>
                <c:pt idx="89">
                  <c:v>4.9590060683905287E-3</c:v>
                </c:pt>
                <c:pt idx="90">
                  <c:v>1.2518984054767669E-3</c:v>
                </c:pt>
                <c:pt idx="91">
                  <c:v>4.7705080212192301E-3</c:v>
                </c:pt>
                <c:pt idx="92">
                  <c:v>1.1562803040689161E-3</c:v>
                </c:pt>
                <c:pt idx="93">
                  <c:v>1.1689003372150867E-2</c:v>
                </c:pt>
                <c:pt idx="94">
                  <c:v>8.8573597046701386E-3</c:v>
                </c:pt>
                <c:pt idx="95">
                  <c:v>1.858456090168462E-3</c:v>
                </c:pt>
                <c:pt idx="96">
                  <c:v>4.7097319597513036E-3</c:v>
                </c:pt>
                <c:pt idx="97">
                  <c:v>1.9799440065290967E-3</c:v>
                </c:pt>
                <c:pt idx="98">
                  <c:v>1.8750101389386233E-3</c:v>
                </c:pt>
                <c:pt idx="99">
                  <c:v>4.5190906540915317E-3</c:v>
                </c:pt>
                <c:pt idx="100">
                  <c:v>2.3914041754506702E-3</c:v>
                </c:pt>
                <c:pt idx="101">
                  <c:v>4.1181629003008953E-3</c:v>
                </c:pt>
                <c:pt idx="102">
                  <c:v>1.0506651109392333E-2</c:v>
                </c:pt>
                <c:pt idx="103">
                  <c:v>1.0545201920826726E-2</c:v>
                </c:pt>
                <c:pt idx="104">
                  <c:v>2.562986163529876E-3</c:v>
                </c:pt>
                <c:pt idx="105">
                  <c:v>1.2215155509314094E-2</c:v>
                </c:pt>
                <c:pt idx="106">
                  <c:v>4.8334824288456509E-3</c:v>
                </c:pt>
                <c:pt idx="107">
                  <c:v>3.3959805732657082E-3</c:v>
                </c:pt>
                <c:pt idx="108">
                  <c:v>1.3080068664466734E-2</c:v>
                </c:pt>
                <c:pt idx="109">
                  <c:v>5.4673372751448375E-3</c:v>
                </c:pt>
                <c:pt idx="110">
                  <c:v>3.3274420900743203E-3</c:v>
                </c:pt>
                <c:pt idx="111">
                  <c:v>6.8267540971469792E-4</c:v>
                </c:pt>
                <c:pt idx="112">
                  <c:v>1.0401444939591472E-2</c:v>
                </c:pt>
                <c:pt idx="113">
                  <c:v>3.9068344885093386E-4</c:v>
                </c:pt>
                <c:pt idx="114">
                  <c:v>2.6701760810836387E-3</c:v>
                </c:pt>
                <c:pt idx="115">
                  <c:v>1.0212198953361261E-3</c:v>
                </c:pt>
                <c:pt idx="116">
                  <c:v>1.3083112065736234E-3</c:v>
                </c:pt>
                <c:pt idx="117">
                  <c:v>1.9601026323989605E-3</c:v>
                </c:pt>
                <c:pt idx="118">
                  <c:v>2.6116675336496338E-3</c:v>
                </c:pt>
                <c:pt idx="119">
                  <c:v>1.0659715696603537E-2</c:v>
                </c:pt>
                <c:pt idx="120">
                  <c:v>8.7848413850357427E-3</c:v>
                </c:pt>
                <c:pt idx="121">
                  <c:v>1.6445742209521251E-3</c:v>
                </c:pt>
                <c:pt idx="122">
                  <c:v>6.6961859604498771E-3</c:v>
                </c:pt>
                <c:pt idx="123">
                  <c:v>1.6816337298155317E-3</c:v>
                </c:pt>
                <c:pt idx="124">
                  <c:v>1.3864374158832047E-3</c:v>
                </c:pt>
                <c:pt idx="125">
                  <c:v>1.7410993550374977E-3</c:v>
                </c:pt>
                <c:pt idx="126">
                  <c:v>9.0009628360831189E-3</c:v>
                </c:pt>
                <c:pt idx="127">
                  <c:v>1.8139640758874341E-3</c:v>
                </c:pt>
                <c:pt idx="128">
                  <c:v>6.8522724414908061E-3</c:v>
                </c:pt>
                <c:pt idx="129">
                  <c:v>4.0628324744248709E-5</c:v>
                </c:pt>
                <c:pt idx="130">
                  <c:v>1.1664615046741185E-2</c:v>
                </c:pt>
                <c:pt idx="131">
                  <c:v>1.3607664149015454E-3</c:v>
                </c:pt>
                <c:pt idx="132">
                  <c:v>7.372085979706647E-3</c:v>
                </c:pt>
                <c:pt idx="133">
                  <c:v>5.0002745316506643E-3</c:v>
                </c:pt>
                <c:pt idx="134">
                  <c:v>5.3120191450443969E-3</c:v>
                </c:pt>
                <c:pt idx="135">
                  <c:v>1.6019021831943116E-3</c:v>
                </c:pt>
                <c:pt idx="136">
                  <c:v>9.5249013143818579E-3</c:v>
                </c:pt>
                <c:pt idx="137">
                  <c:v>5.6812874670693321E-3</c:v>
                </c:pt>
                <c:pt idx="138">
                  <c:v>5.7170298735764484E-3</c:v>
                </c:pt>
                <c:pt idx="139">
                  <c:v>2.5815179513852504E-4</c:v>
                </c:pt>
                <c:pt idx="140">
                  <c:v>7.7311422994263109E-3</c:v>
                </c:pt>
                <c:pt idx="141">
                  <c:v>3.3513508897724783E-3</c:v>
                </c:pt>
                <c:pt idx="142">
                  <c:v>7.6783288028717017E-4</c:v>
                </c:pt>
                <c:pt idx="143">
                  <c:v>2.1243933094256009E-2</c:v>
                </c:pt>
                <c:pt idx="144">
                  <c:v>2.280599592991958E-3</c:v>
                </c:pt>
                <c:pt idx="145">
                  <c:v>6.5583446634047441E-3</c:v>
                </c:pt>
                <c:pt idx="146">
                  <c:v>6.8586018014951439E-4</c:v>
                </c:pt>
                <c:pt idx="147">
                  <c:v>4.2395332546402405E-3</c:v>
                </c:pt>
                <c:pt idx="148">
                  <c:v>5.7031516314489409E-3</c:v>
                </c:pt>
                <c:pt idx="149">
                  <c:v>1.7030519076918573E-2</c:v>
                </c:pt>
                <c:pt idx="150">
                  <c:v>1.8844145045890683E-3</c:v>
                </c:pt>
                <c:pt idx="151">
                  <c:v>1.1960671146861586E-2</c:v>
                </c:pt>
                <c:pt idx="152">
                  <c:v>1.0688273527726251E-2</c:v>
                </c:pt>
                <c:pt idx="153">
                  <c:v>4.0754434448482006E-3</c:v>
                </c:pt>
                <c:pt idx="154">
                  <c:v>1.1127486378912619E-3</c:v>
                </c:pt>
                <c:pt idx="155">
                  <c:v>7.6368294239434779E-3</c:v>
                </c:pt>
                <c:pt idx="156">
                  <c:v>7.2846622958342116E-4</c:v>
                </c:pt>
                <c:pt idx="157">
                  <c:v>3.9338380278250673E-4</c:v>
                </c:pt>
                <c:pt idx="158">
                  <c:v>4.6394430423945228E-3</c:v>
                </c:pt>
                <c:pt idx="159">
                  <c:v>2.7654679439934856E-3</c:v>
                </c:pt>
                <c:pt idx="160">
                  <c:v>6.0538257577455153E-3</c:v>
                </c:pt>
                <c:pt idx="161">
                  <c:v>1.1081113287271486E-2</c:v>
                </c:pt>
                <c:pt idx="162">
                  <c:v>6.1527959597289768E-3</c:v>
                </c:pt>
                <c:pt idx="163">
                  <c:v>1.2008316287703576E-2</c:v>
                </c:pt>
                <c:pt idx="164">
                  <c:v>6.9409769479342491E-3</c:v>
                </c:pt>
                <c:pt idx="165">
                  <c:v>3.4933043783194373E-4</c:v>
                </c:pt>
                <c:pt idx="166">
                  <c:v>2.6494028579901159E-3</c:v>
                </c:pt>
                <c:pt idx="167">
                  <c:v>3.1346493814840256E-3</c:v>
                </c:pt>
                <c:pt idx="168">
                  <c:v>2.6275045268151749E-3</c:v>
                </c:pt>
                <c:pt idx="169">
                  <c:v>2.7368837785246318E-3</c:v>
                </c:pt>
                <c:pt idx="170">
                  <c:v>8.13075739664673E-3</c:v>
                </c:pt>
                <c:pt idx="171">
                  <c:v>3.2526729539346351E-3</c:v>
                </c:pt>
                <c:pt idx="172">
                  <c:v>1.2430446953263648E-2</c:v>
                </c:pt>
                <c:pt idx="173">
                  <c:v>9.9349529041683742E-3</c:v>
                </c:pt>
                <c:pt idx="174">
                  <c:v>5.7227831568604465E-4</c:v>
                </c:pt>
                <c:pt idx="175">
                  <c:v>1.6529229627272578E-3</c:v>
                </c:pt>
                <c:pt idx="176">
                  <c:v>3.5341078548307451E-3</c:v>
                </c:pt>
                <c:pt idx="177">
                  <c:v>4.8336852318777461E-3</c:v>
                </c:pt>
                <c:pt idx="178">
                  <c:v>3.0033065650875409E-3</c:v>
                </c:pt>
                <c:pt idx="179">
                  <c:v>8.6327501656756882E-3</c:v>
                </c:pt>
                <c:pt idx="180">
                  <c:v>2.1477895858464182E-2</c:v>
                </c:pt>
                <c:pt idx="181">
                  <c:v>3.2228767944607745E-2</c:v>
                </c:pt>
                <c:pt idx="182">
                  <c:v>3.9791451648943849E-2</c:v>
                </c:pt>
                <c:pt idx="183">
                  <c:v>1.3899793337228709E-2</c:v>
                </c:pt>
                <c:pt idx="184">
                  <c:v>3.8656059654324143E-2</c:v>
                </c:pt>
                <c:pt idx="185">
                  <c:v>2.391995042047965E-2</c:v>
                </c:pt>
                <c:pt idx="186">
                  <c:v>2.3097028300875477E-4</c:v>
                </c:pt>
                <c:pt idx="187">
                  <c:v>8.7694855511028218E-3</c:v>
                </c:pt>
                <c:pt idx="188">
                  <c:v>2.9954193574619838E-2</c:v>
                </c:pt>
                <c:pt idx="189">
                  <c:v>1.7915183926805887E-2</c:v>
                </c:pt>
                <c:pt idx="190">
                  <c:v>7.8699777280164212E-4</c:v>
                </c:pt>
                <c:pt idx="191">
                  <c:v>1.5707363986065339E-2</c:v>
                </c:pt>
                <c:pt idx="192">
                  <c:v>2.4705234422607279E-2</c:v>
                </c:pt>
                <c:pt idx="193">
                  <c:v>1.4275348971260175E-2</c:v>
                </c:pt>
                <c:pt idx="194">
                  <c:v>4.9001693982926057E-3</c:v>
                </c:pt>
                <c:pt idx="195">
                  <c:v>4.1092525569501352E-3</c:v>
                </c:pt>
                <c:pt idx="196">
                  <c:v>4.4674315946502648E-3</c:v>
                </c:pt>
                <c:pt idx="197">
                  <c:v>1.2453558374914327E-2</c:v>
                </c:pt>
                <c:pt idx="198">
                  <c:v>8.3275815570944284E-3</c:v>
                </c:pt>
                <c:pt idx="199">
                  <c:v>2.9387912996968997E-3</c:v>
                </c:pt>
                <c:pt idx="200">
                  <c:v>1.6541990344215909E-2</c:v>
                </c:pt>
                <c:pt idx="201">
                  <c:v>4.1880278566983368E-3</c:v>
                </c:pt>
                <c:pt idx="202">
                  <c:v>1.2696224762085677E-2</c:v>
                </c:pt>
                <c:pt idx="203">
                  <c:v>2.4264386751490482E-3</c:v>
                </c:pt>
                <c:pt idx="204">
                  <c:v>3.7407600138785998E-3</c:v>
                </c:pt>
                <c:pt idx="205">
                  <c:v>8.4356639003005146E-4</c:v>
                </c:pt>
                <c:pt idx="206">
                  <c:v>2.6043903566593165E-2</c:v>
                </c:pt>
                <c:pt idx="207">
                  <c:v>8.550960664215092E-4</c:v>
                </c:pt>
                <c:pt idx="208">
                  <c:v>1.8697736128310914E-2</c:v>
                </c:pt>
                <c:pt idx="209">
                  <c:v>1.5961417490528453E-3</c:v>
                </c:pt>
                <c:pt idx="210">
                  <c:v>1.3937482838557199E-2</c:v>
                </c:pt>
                <c:pt idx="211">
                  <c:v>1.7912022392150926E-2</c:v>
                </c:pt>
                <c:pt idx="212">
                  <c:v>3.9660195556086271E-3</c:v>
                </c:pt>
                <c:pt idx="213">
                  <c:v>7.6578924675571895E-3</c:v>
                </c:pt>
                <c:pt idx="214">
                  <c:v>8.4406005938461887E-3</c:v>
                </c:pt>
                <c:pt idx="215">
                  <c:v>3.473450053703444E-4</c:v>
                </c:pt>
                <c:pt idx="216">
                  <c:v>8.9771813199710187E-4</c:v>
                </c:pt>
                <c:pt idx="217">
                  <c:v>7.2031998762682988E-3</c:v>
                </c:pt>
                <c:pt idx="218">
                  <c:v>5.0940841710611891E-3</c:v>
                </c:pt>
                <c:pt idx="219">
                  <c:v>1.4474990253201732E-2</c:v>
                </c:pt>
                <c:pt idx="220">
                  <c:v>4.1926885006260154E-3</c:v>
                </c:pt>
                <c:pt idx="221">
                  <c:v>1.0726422536569169E-4</c:v>
                </c:pt>
                <c:pt idx="222">
                  <c:v>1.7988689119081945E-3</c:v>
                </c:pt>
                <c:pt idx="223">
                  <c:v>6.203162322960057E-3</c:v>
                </c:pt>
                <c:pt idx="224">
                  <c:v>1.624975148083949E-2</c:v>
                </c:pt>
                <c:pt idx="225">
                  <c:v>1.065261118697511E-2</c:v>
                </c:pt>
                <c:pt idx="226">
                  <c:v>2.290900456262482E-3</c:v>
                </c:pt>
                <c:pt idx="227">
                  <c:v>2.9318853370631478E-3</c:v>
                </c:pt>
                <c:pt idx="228">
                  <c:v>1.14621476526606E-2</c:v>
                </c:pt>
                <c:pt idx="229">
                  <c:v>8.2747120103623712E-4</c:v>
                </c:pt>
                <c:pt idx="230">
                  <c:v>5.1877560203543978E-3</c:v>
                </c:pt>
                <c:pt idx="231">
                  <c:v>1.1496060057043929E-2</c:v>
                </c:pt>
                <c:pt idx="232">
                  <c:v>2.3502863098560948E-3</c:v>
                </c:pt>
                <c:pt idx="233">
                  <c:v>3.9231622957280029E-3</c:v>
                </c:pt>
                <c:pt idx="234">
                  <c:v>1.509873778156615E-3</c:v>
                </c:pt>
                <c:pt idx="235">
                  <c:v>7.2541637697023692E-4</c:v>
                </c:pt>
                <c:pt idx="236">
                  <c:v>1.0200575375809677E-2</c:v>
                </c:pt>
                <c:pt idx="237">
                  <c:v>1.1328609498277599E-3</c:v>
                </c:pt>
                <c:pt idx="238">
                  <c:v>3.6058855821798049E-3</c:v>
                </c:pt>
                <c:pt idx="239">
                  <c:v>1.4368147187446527E-2</c:v>
                </c:pt>
                <c:pt idx="240">
                  <c:v>1.1585183699600292E-2</c:v>
                </c:pt>
                <c:pt idx="241">
                  <c:v>1.4525528083075586E-2</c:v>
                </c:pt>
                <c:pt idx="242">
                  <c:v>1.7171649515757257E-3</c:v>
                </c:pt>
                <c:pt idx="243">
                  <c:v>1.5784598917239132E-2</c:v>
                </c:pt>
                <c:pt idx="244">
                  <c:v>1.5008527705272754E-3</c:v>
                </c:pt>
                <c:pt idx="245">
                  <c:v>3.4324427759513136E-3</c:v>
                </c:pt>
                <c:pt idx="246">
                  <c:v>1.6127259332227282E-3</c:v>
                </c:pt>
                <c:pt idx="247">
                  <c:v>8.4430388782761006E-4</c:v>
                </c:pt>
                <c:pt idx="248">
                  <c:v>5.0702552454054178E-4</c:v>
                </c:pt>
                <c:pt idx="249">
                  <c:v>2.1583664747535058E-4</c:v>
                </c:pt>
                <c:pt idx="250">
                  <c:v>5.0186898089135375E-3</c:v>
                </c:pt>
                <c:pt idx="251">
                  <c:v>1.0302801258014612E-2</c:v>
                </c:pt>
                <c:pt idx="252">
                  <c:v>1.1373538679650545E-2</c:v>
                </c:pt>
                <c:pt idx="253">
                  <c:v>1.4751364132726845E-2</c:v>
                </c:pt>
                <c:pt idx="254">
                  <c:v>2.0147970252130751E-2</c:v>
                </c:pt>
                <c:pt idx="255">
                  <c:v>7.3673492047004159E-3</c:v>
                </c:pt>
                <c:pt idx="256">
                  <c:v>6.8676970109031983E-3</c:v>
                </c:pt>
                <c:pt idx="257">
                  <c:v>8.1167261319542699E-3</c:v>
                </c:pt>
                <c:pt idx="258">
                  <c:v>1.8736085600137033E-3</c:v>
                </c:pt>
                <c:pt idx="259">
                  <c:v>1.9800559992112967E-2</c:v>
                </c:pt>
                <c:pt idx="260">
                  <c:v>4.3778009546202338E-3</c:v>
                </c:pt>
                <c:pt idx="261">
                  <c:v>1.0240729149975288E-2</c:v>
                </c:pt>
                <c:pt idx="262">
                  <c:v>1.4137167204637287E-2</c:v>
                </c:pt>
                <c:pt idx="263">
                  <c:v>1.5418281238679969E-2</c:v>
                </c:pt>
                <c:pt idx="264">
                  <c:v>1.8175022615344229E-2</c:v>
                </c:pt>
                <c:pt idx="265">
                  <c:v>7.4006291569929964E-3</c:v>
                </c:pt>
                <c:pt idx="266">
                  <c:v>8.4389769924235487E-3</c:v>
                </c:pt>
                <c:pt idx="267">
                  <c:v>1.2040248854235465E-2</c:v>
                </c:pt>
                <c:pt idx="268">
                  <c:v>1.9763983396995618E-3</c:v>
                </c:pt>
                <c:pt idx="269">
                  <c:v>2.5563504120401899E-3</c:v>
                </c:pt>
                <c:pt idx="270">
                  <c:v>1.0251924931811126E-2</c:v>
                </c:pt>
                <c:pt idx="271">
                  <c:v>7.5950147106581796E-3</c:v>
                </c:pt>
                <c:pt idx="272">
                  <c:v>9.7896188682143042E-3</c:v>
                </c:pt>
                <c:pt idx="273">
                  <c:v>1.5681561782055955E-2</c:v>
                </c:pt>
                <c:pt idx="274">
                  <c:v>1.6344766374767085E-3</c:v>
                </c:pt>
                <c:pt idx="275">
                  <c:v>1.3493206402045902E-2</c:v>
                </c:pt>
                <c:pt idx="276">
                  <c:v>2.4078206792179448E-2</c:v>
                </c:pt>
                <c:pt idx="277">
                  <c:v>1.1216192609075607E-2</c:v>
                </c:pt>
                <c:pt idx="278">
                  <c:v>4.754787755398584E-4</c:v>
                </c:pt>
                <c:pt idx="279">
                  <c:v>7.4250078767847697E-3</c:v>
                </c:pt>
                <c:pt idx="280">
                  <c:v>2.534322614441167E-2</c:v>
                </c:pt>
                <c:pt idx="281">
                  <c:v>1.6318153484271323E-2</c:v>
                </c:pt>
                <c:pt idx="282">
                  <c:v>2.1976878277982694E-2</c:v>
                </c:pt>
                <c:pt idx="283">
                  <c:v>1.5403580030001995E-4</c:v>
                </c:pt>
                <c:pt idx="284">
                  <c:v>1.2071640620924388E-2</c:v>
                </c:pt>
                <c:pt idx="285">
                  <c:v>4.8176341138761207E-3</c:v>
                </c:pt>
                <c:pt idx="286">
                  <c:v>1.9905896889062389E-2</c:v>
                </c:pt>
                <c:pt idx="287">
                  <c:v>1.6015732146823638E-2</c:v>
                </c:pt>
                <c:pt idx="288">
                  <c:v>1.3766523504612911E-2</c:v>
                </c:pt>
                <c:pt idx="289">
                  <c:v>1.1241241350158719E-2</c:v>
                </c:pt>
                <c:pt idx="290">
                  <c:v>5.1507731685571405E-3</c:v>
                </c:pt>
                <c:pt idx="291">
                  <c:v>2.4382428903200835E-2</c:v>
                </c:pt>
                <c:pt idx="292">
                  <c:v>8.2102987640955455E-4</c:v>
                </c:pt>
                <c:pt idx="293">
                  <c:v>1.9120889207719618E-2</c:v>
                </c:pt>
                <c:pt idx="294">
                  <c:v>4.6142532698078857E-3</c:v>
                </c:pt>
                <c:pt idx="295">
                  <c:v>1.148987694570255E-3</c:v>
                </c:pt>
                <c:pt idx="296">
                  <c:v>1.8859082564864262E-2</c:v>
                </c:pt>
                <c:pt idx="297">
                  <c:v>1.4531664627863176E-2</c:v>
                </c:pt>
                <c:pt idx="298">
                  <c:v>1.04141661182913E-3</c:v>
                </c:pt>
                <c:pt idx="299">
                  <c:v>5.6674919613133629E-4</c:v>
                </c:pt>
                <c:pt idx="300">
                  <c:v>1.2678931616621507E-2</c:v>
                </c:pt>
                <c:pt idx="301">
                  <c:v>1.9140223312068525E-2</c:v>
                </c:pt>
                <c:pt idx="302">
                  <c:v>1.6138907916569665E-2</c:v>
                </c:pt>
                <c:pt idx="303">
                  <c:v>1.6102658238543264E-2</c:v>
                </c:pt>
                <c:pt idx="304">
                  <c:v>5.0435043868922976E-3</c:v>
                </c:pt>
                <c:pt idx="305">
                  <c:v>4.0385687414126492E-4</c:v>
                </c:pt>
                <c:pt idx="306">
                  <c:v>1.4076426941751903E-2</c:v>
                </c:pt>
                <c:pt idx="307">
                  <c:v>1.2832167648628183E-2</c:v>
                </c:pt>
                <c:pt idx="308">
                  <c:v>4.0619858677408442E-3</c:v>
                </c:pt>
                <c:pt idx="309">
                  <c:v>1.0970540509761735E-2</c:v>
                </c:pt>
                <c:pt idx="310">
                  <c:v>2.2479502136622228E-3</c:v>
                </c:pt>
                <c:pt idx="311">
                  <c:v>8.4987271959381643E-3</c:v>
                </c:pt>
                <c:pt idx="312">
                  <c:v>2.3491008345996909E-2</c:v>
                </c:pt>
                <c:pt idx="313">
                  <c:v>3.7165352834333835E-3</c:v>
                </c:pt>
                <c:pt idx="314">
                  <c:v>3.1209179760240706E-3</c:v>
                </c:pt>
                <c:pt idx="315">
                  <c:v>2.9281237596909563E-3</c:v>
                </c:pt>
                <c:pt idx="316">
                  <c:v>5.0721868335876458E-4</c:v>
                </c:pt>
                <c:pt idx="317">
                  <c:v>1.1617894446003611E-2</c:v>
                </c:pt>
                <c:pt idx="318">
                  <c:v>4.6746075770516008E-3</c:v>
                </c:pt>
                <c:pt idx="319">
                  <c:v>2.2194889781193306E-4</c:v>
                </c:pt>
                <c:pt idx="320">
                  <c:v>1.6017716804112878E-2</c:v>
                </c:pt>
                <c:pt idx="321">
                  <c:v>1.6387948456545707E-3</c:v>
                </c:pt>
                <c:pt idx="322">
                  <c:v>2.2147467842254217E-3</c:v>
                </c:pt>
                <c:pt idx="323">
                  <c:v>5.2226071291207902E-3</c:v>
                </c:pt>
                <c:pt idx="324">
                  <c:v>6.2174530582694591E-3</c:v>
                </c:pt>
                <c:pt idx="325">
                  <c:v>4.027802838110192E-3</c:v>
                </c:pt>
                <c:pt idx="326">
                  <c:v>6.0778203319775364E-4</c:v>
                </c:pt>
                <c:pt idx="327">
                  <c:v>1.255149750241905E-3</c:v>
                </c:pt>
                <c:pt idx="328">
                  <c:v>6.7637746186270083E-3</c:v>
                </c:pt>
                <c:pt idx="329">
                  <c:v>7.5584643758966103E-4</c:v>
                </c:pt>
                <c:pt idx="330">
                  <c:v>1.6741696568553754E-4</c:v>
                </c:pt>
                <c:pt idx="331">
                  <c:v>8.4388854249748142E-3</c:v>
                </c:pt>
                <c:pt idx="332">
                  <c:v>3.9725580522840002E-3</c:v>
                </c:pt>
                <c:pt idx="333">
                  <c:v>2.4175638370629556E-3</c:v>
                </c:pt>
                <c:pt idx="334">
                  <c:v>5.9531103908583042E-3</c:v>
                </c:pt>
                <c:pt idx="335">
                  <c:v>3.5860374615758446E-3</c:v>
                </c:pt>
                <c:pt idx="336">
                  <c:v>1.0522355541240395E-2</c:v>
                </c:pt>
                <c:pt idx="337">
                  <c:v>1.0129898216149265E-2</c:v>
                </c:pt>
                <c:pt idx="338">
                  <c:v>1.2353630825034516E-2</c:v>
                </c:pt>
                <c:pt idx="339">
                  <c:v>2.4088209158288102E-3</c:v>
                </c:pt>
                <c:pt idx="340">
                  <c:v>3.1175786699696702E-3</c:v>
                </c:pt>
                <c:pt idx="341">
                  <c:v>9.2843575597238732E-3</c:v>
                </c:pt>
                <c:pt idx="342">
                  <c:v>9.6623749009070187E-3</c:v>
                </c:pt>
                <c:pt idx="343">
                  <c:v>2.0490995291757886E-4</c:v>
                </c:pt>
                <c:pt idx="344">
                  <c:v>1.3620471614965966E-3</c:v>
                </c:pt>
                <c:pt idx="345">
                  <c:v>6.1631878589480686E-3</c:v>
                </c:pt>
                <c:pt idx="346">
                  <c:v>2.7067182070745514E-3</c:v>
                </c:pt>
                <c:pt idx="347">
                  <c:v>3.8382888133734161E-4</c:v>
                </c:pt>
                <c:pt idx="348">
                  <c:v>5.5718496686040482E-3</c:v>
                </c:pt>
                <c:pt idx="349">
                  <c:v>3.2997270974346771E-4</c:v>
                </c:pt>
                <c:pt idx="350">
                  <c:v>2.189813012912903E-3</c:v>
                </c:pt>
                <c:pt idx="351">
                  <c:v>1.4950079780113614E-3</c:v>
                </c:pt>
                <c:pt idx="352">
                  <c:v>1.2715903638968764E-3</c:v>
                </c:pt>
                <c:pt idx="353">
                  <c:v>9.6086284020934481E-3</c:v>
                </c:pt>
                <c:pt idx="354">
                  <c:v>5.4408695499116562E-3</c:v>
                </c:pt>
                <c:pt idx="355">
                  <c:v>7.4322176476746297E-3</c:v>
                </c:pt>
                <c:pt idx="356">
                  <c:v>9.0545127995034485E-3</c:v>
                </c:pt>
                <c:pt idx="357">
                  <c:v>6.3146753930588802E-3</c:v>
                </c:pt>
                <c:pt idx="358">
                  <c:v>6.1667961427916179E-4</c:v>
                </c:pt>
                <c:pt idx="359">
                  <c:v>2.7968483951627847E-3</c:v>
                </c:pt>
                <c:pt idx="360">
                  <c:v>3.7568752704950325E-4</c:v>
                </c:pt>
                <c:pt idx="361">
                  <c:v>1.2105881056154484E-2</c:v>
                </c:pt>
                <c:pt idx="362">
                  <c:v>9.9393361233096871E-3</c:v>
                </c:pt>
                <c:pt idx="363">
                  <c:v>5.4732160091955123E-4</c:v>
                </c:pt>
                <c:pt idx="364">
                  <c:v>8.8560160685356142E-3</c:v>
                </c:pt>
                <c:pt idx="365">
                  <c:v>9.4189024402568673E-3</c:v>
                </c:pt>
                <c:pt idx="366">
                  <c:v>9.7891064233428787E-3</c:v>
                </c:pt>
                <c:pt idx="367">
                  <c:v>1.7262847885193589E-4</c:v>
                </c:pt>
                <c:pt idx="368">
                  <c:v>4.0845101010447389E-3</c:v>
                </c:pt>
                <c:pt idx="369">
                  <c:v>5.6417040722620297E-3</c:v>
                </c:pt>
                <c:pt idx="370">
                  <c:v>2.4632305066123713E-3</c:v>
                </c:pt>
                <c:pt idx="371">
                  <c:v>1.3303587669012159E-2</c:v>
                </c:pt>
                <c:pt idx="372">
                  <c:v>6.5969645064027664E-3</c:v>
                </c:pt>
                <c:pt idx="373">
                  <c:v>5.8825767714423588E-4</c:v>
                </c:pt>
                <c:pt idx="374">
                  <c:v>3.9090904843545908E-3</c:v>
                </c:pt>
                <c:pt idx="375">
                  <c:v>1.3782335611635364E-3</c:v>
                </c:pt>
                <c:pt idx="376">
                  <c:v>7.5242179686860438E-4</c:v>
                </c:pt>
                <c:pt idx="377">
                  <c:v>2.4469249993827906E-3</c:v>
                </c:pt>
                <c:pt idx="378">
                  <c:v>3.2895401092949668E-3</c:v>
                </c:pt>
                <c:pt idx="379">
                  <c:v>4.5194812213164874E-3</c:v>
                </c:pt>
                <c:pt idx="380">
                  <c:v>9.1167434433245503E-4</c:v>
                </c:pt>
                <c:pt idx="381">
                  <c:v>2.9316696422380965E-3</c:v>
                </c:pt>
                <c:pt idx="382">
                  <c:v>2.0954798788523051E-3</c:v>
                </c:pt>
                <c:pt idx="383">
                  <c:v>9.5530083861694853E-3</c:v>
                </c:pt>
                <c:pt idx="384">
                  <c:v>8.4929727344642807E-3</c:v>
                </c:pt>
                <c:pt idx="385">
                  <c:v>2.176675624591143E-3</c:v>
                </c:pt>
                <c:pt idx="386">
                  <c:v>2.2184657331828757E-3</c:v>
                </c:pt>
                <c:pt idx="387">
                  <c:v>2.7552096722877921E-3</c:v>
                </c:pt>
                <c:pt idx="388">
                  <c:v>3.6357417472264982E-3</c:v>
                </c:pt>
                <c:pt idx="389">
                  <c:v>5.4303852879713259E-3</c:v>
                </c:pt>
                <c:pt idx="390">
                  <c:v>2.3343227426759509E-3</c:v>
                </c:pt>
                <c:pt idx="391">
                  <c:v>2.0293727013073444E-3</c:v>
                </c:pt>
                <c:pt idx="392">
                  <c:v>1.2986236411828918E-2</c:v>
                </c:pt>
                <c:pt idx="393">
                  <c:v>3.6297570724534017E-2</c:v>
                </c:pt>
                <c:pt idx="394">
                  <c:v>1.8474290617952496E-2</c:v>
                </c:pt>
                <c:pt idx="395">
                  <c:v>1.7392416303784384E-2</c:v>
                </c:pt>
                <c:pt idx="396">
                  <c:v>1.6654860162987204E-2</c:v>
                </c:pt>
                <c:pt idx="397">
                  <c:v>1.3187216648751861E-2</c:v>
                </c:pt>
                <c:pt idx="398">
                  <c:v>1.5708911591303134E-3</c:v>
                </c:pt>
                <c:pt idx="399">
                  <c:v>7.2253094583468987E-3</c:v>
                </c:pt>
                <c:pt idx="400">
                  <c:v>4.9752103561077924E-3</c:v>
                </c:pt>
                <c:pt idx="401">
                  <c:v>1.2493263683153431E-3</c:v>
                </c:pt>
                <c:pt idx="402">
                  <c:v>1.4875562845018538E-2</c:v>
                </c:pt>
                <c:pt idx="403">
                  <c:v>3.0308249912347233E-3</c:v>
                </c:pt>
                <c:pt idx="404">
                  <c:v>6.6315163227585764E-3</c:v>
                </c:pt>
                <c:pt idx="405">
                  <c:v>2.4303614358902914E-4</c:v>
                </c:pt>
                <c:pt idx="406">
                  <c:v>4.8813864497667418E-3</c:v>
                </c:pt>
                <c:pt idx="407">
                  <c:v>1.3067285492891743E-3</c:v>
                </c:pt>
                <c:pt idx="408">
                  <c:v>2.004554410251355E-3</c:v>
                </c:pt>
                <c:pt idx="409">
                  <c:v>1.8130224172674657E-3</c:v>
                </c:pt>
                <c:pt idx="410">
                  <c:v>3.8925190028113758E-3</c:v>
                </c:pt>
                <c:pt idx="411">
                  <c:v>3.9902697500940028E-3</c:v>
                </c:pt>
                <c:pt idx="412">
                  <c:v>4.176129193422559E-3</c:v>
                </c:pt>
                <c:pt idx="413">
                  <c:v>3.389238457258162E-3</c:v>
                </c:pt>
                <c:pt idx="414">
                  <c:v>5.4978983012235808E-5</c:v>
                </c:pt>
                <c:pt idx="415">
                  <c:v>1.5763953545123975E-3</c:v>
                </c:pt>
                <c:pt idx="416">
                  <c:v>1.2284323532143228E-3</c:v>
                </c:pt>
                <c:pt idx="417">
                  <c:v>1.2535055590378898E-3</c:v>
                </c:pt>
                <c:pt idx="418">
                  <c:v>1.6475685903935254E-3</c:v>
                </c:pt>
                <c:pt idx="419">
                  <c:v>6.7393784891711913E-3</c:v>
                </c:pt>
                <c:pt idx="420">
                  <c:v>2.7561530538098037E-3</c:v>
                </c:pt>
                <c:pt idx="421">
                  <c:v>1.6519579531928708E-4</c:v>
                </c:pt>
                <c:pt idx="422">
                  <c:v>8.2256565593645543E-3</c:v>
                </c:pt>
                <c:pt idx="423">
                  <c:v>1.2848484618437604E-3</c:v>
                </c:pt>
                <c:pt idx="424">
                  <c:v>1.1963397449551657E-5</c:v>
                </c:pt>
                <c:pt idx="425">
                  <c:v>3.2424717262445031E-3</c:v>
                </c:pt>
                <c:pt idx="426">
                  <c:v>4.3567798044894272E-3</c:v>
                </c:pt>
                <c:pt idx="427">
                  <c:v>1.173836597417902E-3</c:v>
                </c:pt>
                <c:pt idx="428">
                  <c:v>2.4151906096105706E-3</c:v>
                </c:pt>
                <c:pt idx="429">
                  <c:v>5.8568625172267493E-3</c:v>
                </c:pt>
                <c:pt idx="430">
                  <c:v>1.4907724384433964E-3</c:v>
                </c:pt>
                <c:pt idx="431">
                  <c:v>1.8218091662744764E-3</c:v>
                </c:pt>
                <c:pt idx="432">
                  <c:v>1.8181017881559157E-3</c:v>
                </c:pt>
                <c:pt idx="433">
                  <c:v>9.4100607987037993E-4</c:v>
                </c:pt>
                <c:pt idx="434">
                  <c:v>1.5739790935820088E-3</c:v>
                </c:pt>
                <c:pt idx="435">
                  <c:v>5.6180802224352873E-3</c:v>
                </c:pt>
                <c:pt idx="436">
                  <c:v>1.7430267963466615E-3</c:v>
                </c:pt>
                <c:pt idx="437">
                  <c:v>1.9566337809917818E-3</c:v>
                </c:pt>
                <c:pt idx="438">
                  <c:v>4.8503336106768572E-3</c:v>
                </c:pt>
                <c:pt idx="439">
                  <c:v>2.3315736135023609E-3</c:v>
                </c:pt>
                <c:pt idx="440">
                  <c:v>2.7535738415843921E-3</c:v>
                </c:pt>
                <c:pt idx="441">
                  <c:v>4.1924224687986156E-4</c:v>
                </c:pt>
                <c:pt idx="442">
                  <c:v>3.8233142832115622E-3</c:v>
                </c:pt>
                <c:pt idx="443">
                  <c:v>2.6038929893341415E-3</c:v>
                </c:pt>
                <c:pt idx="444">
                  <c:v>5.2413969870859539E-4</c:v>
                </c:pt>
                <c:pt idx="445">
                  <c:v>2.6008618202667784E-3</c:v>
                </c:pt>
                <c:pt idx="446">
                  <c:v>2.489985973423672E-2</c:v>
                </c:pt>
                <c:pt idx="447">
                  <c:v>1.4299276590029804E-2</c:v>
                </c:pt>
                <c:pt idx="448">
                  <c:v>1.5208451222617851E-2</c:v>
                </c:pt>
                <c:pt idx="449">
                  <c:v>9.6546239726605127E-4</c:v>
                </c:pt>
                <c:pt idx="450">
                  <c:v>9.7314923081728028E-3</c:v>
                </c:pt>
                <c:pt idx="451">
                  <c:v>4.150035026799029E-3</c:v>
                </c:pt>
                <c:pt idx="452">
                  <c:v>3.9648467021471712E-4</c:v>
                </c:pt>
                <c:pt idx="453">
                  <c:v>7.8597290337459661E-5</c:v>
                </c:pt>
                <c:pt idx="454">
                  <c:v>1.0539326457835481E-2</c:v>
                </c:pt>
                <c:pt idx="455">
                  <c:v>6.1220848156797484E-3</c:v>
                </c:pt>
                <c:pt idx="456">
                  <c:v>6.1145645105294107E-3</c:v>
                </c:pt>
                <c:pt idx="457">
                  <c:v>8.9656204893640273E-3</c:v>
                </c:pt>
                <c:pt idx="458">
                  <c:v>6.0664619634762411E-3</c:v>
                </c:pt>
                <c:pt idx="459">
                  <c:v>4.9186821994273459E-3</c:v>
                </c:pt>
                <c:pt idx="460">
                  <c:v>9.6990898031543964E-3</c:v>
                </c:pt>
                <c:pt idx="461">
                  <c:v>7.5901194988381186E-3</c:v>
                </c:pt>
                <c:pt idx="462">
                  <c:v>3.6384497733569473E-3</c:v>
                </c:pt>
                <c:pt idx="463">
                  <c:v>5.3333659748671354E-3</c:v>
                </c:pt>
                <c:pt idx="464">
                  <c:v>3.9189094301348175E-3</c:v>
                </c:pt>
                <c:pt idx="465">
                  <c:v>1.03755932527402E-4</c:v>
                </c:pt>
                <c:pt idx="466">
                  <c:v>3.6312555695489331E-3</c:v>
                </c:pt>
                <c:pt idx="467">
                  <c:v>4.2281555511576056E-3</c:v>
                </c:pt>
                <c:pt idx="468">
                  <c:v>1.2824288426928091E-2</c:v>
                </c:pt>
                <c:pt idx="469">
                  <c:v>7.6882613723558662E-4</c:v>
                </c:pt>
                <c:pt idx="470">
                  <c:v>3.4771041720898207E-3</c:v>
                </c:pt>
                <c:pt idx="471">
                  <c:v>1.7614920324706996E-4</c:v>
                </c:pt>
                <c:pt idx="472">
                  <c:v>3.4157889109383251E-3</c:v>
                </c:pt>
                <c:pt idx="473">
                  <c:v>5.7825716531167718E-3</c:v>
                </c:pt>
                <c:pt idx="474">
                  <c:v>1.8142127627300577E-3</c:v>
                </c:pt>
                <c:pt idx="475">
                  <c:v>1.7535324923360328E-3</c:v>
                </c:pt>
                <c:pt idx="476">
                  <c:v>4.6184525579953429E-4</c:v>
                </c:pt>
                <c:pt idx="477">
                  <c:v>4.3719760696911717E-3</c:v>
                </c:pt>
                <c:pt idx="478">
                  <c:v>4.1754364972425269E-3</c:v>
                </c:pt>
                <c:pt idx="479">
                  <c:v>2.1182064288729737E-3</c:v>
                </c:pt>
                <c:pt idx="480">
                  <c:v>3.3645625934415587E-3</c:v>
                </c:pt>
                <c:pt idx="481">
                  <c:v>3.4860256246473072E-3</c:v>
                </c:pt>
                <c:pt idx="482">
                  <c:v>5.0005755189744022E-4</c:v>
                </c:pt>
                <c:pt idx="483">
                  <c:v>7.1647010580805611E-3</c:v>
                </c:pt>
                <c:pt idx="484">
                  <c:v>6.9032720750787065E-3</c:v>
                </c:pt>
                <c:pt idx="485">
                  <c:v>4.8011724924761608E-3</c:v>
                </c:pt>
                <c:pt idx="486">
                  <c:v>2.0439257548775765E-3</c:v>
                </c:pt>
                <c:pt idx="487">
                  <c:v>2.1845715346971748E-2</c:v>
                </c:pt>
                <c:pt idx="488">
                  <c:v>3.3941704210749017E-3</c:v>
                </c:pt>
                <c:pt idx="489">
                  <c:v>1.0699258136517261E-2</c:v>
                </c:pt>
                <c:pt idx="490">
                  <c:v>1.5729737601994666E-3</c:v>
                </c:pt>
                <c:pt idx="491">
                  <c:v>1.7757225161665589E-3</c:v>
                </c:pt>
                <c:pt idx="492">
                  <c:v>4.9328852528043626E-4</c:v>
                </c:pt>
                <c:pt idx="493">
                  <c:v>7.1030385814121215E-3</c:v>
                </c:pt>
                <c:pt idx="494">
                  <c:v>1.9600714795358328E-3</c:v>
                </c:pt>
                <c:pt idx="495">
                  <c:v>4.2985029939010847E-3</c:v>
                </c:pt>
                <c:pt idx="496">
                  <c:v>2.7644860598900175E-3</c:v>
                </c:pt>
                <c:pt idx="497">
                  <c:v>7.08360112299575E-3</c:v>
                </c:pt>
                <c:pt idx="498">
                  <c:v>1.7876420213043E-3</c:v>
                </c:pt>
                <c:pt idx="499">
                  <c:v>4.3022537075907108E-4</c:v>
                </c:pt>
                <c:pt idx="500">
                  <c:v>3.5365435155665119E-3</c:v>
                </c:pt>
                <c:pt idx="501">
                  <c:v>5.632264247096422E-3</c:v>
                </c:pt>
                <c:pt idx="502">
                  <c:v>9.575339175122734E-4</c:v>
                </c:pt>
                <c:pt idx="503">
                  <c:v>3.0312561180479121E-3</c:v>
                </c:pt>
                <c:pt idx="504">
                  <c:v>3.8933236917363641E-3</c:v>
                </c:pt>
                <c:pt idx="505">
                  <c:v>1.9278719698176069E-5</c:v>
                </c:pt>
                <c:pt idx="506">
                  <c:v>5.4435149266913478E-3</c:v>
                </c:pt>
                <c:pt idx="507">
                  <c:v>3.0330936937272594E-3</c:v>
                </c:pt>
                <c:pt idx="508">
                  <c:v>1.2785402534420039E-2</c:v>
                </c:pt>
                <c:pt idx="509">
                  <c:v>1.7816271121970674E-3</c:v>
                </c:pt>
                <c:pt idx="510">
                  <c:v>5.5611597616111756E-3</c:v>
                </c:pt>
                <c:pt idx="511">
                  <c:v>1.5151904231679701E-3</c:v>
                </c:pt>
                <c:pt idx="512">
                  <c:v>6.1619845688427348E-3</c:v>
                </c:pt>
                <c:pt idx="513">
                  <c:v>8.4949832836137811E-3</c:v>
                </c:pt>
                <c:pt idx="514">
                  <c:v>3.5054422637332576E-3</c:v>
                </c:pt>
                <c:pt idx="515">
                  <c:v>2.1284256536008546E-3</c:v>
                </c:pt>
                <c:pt idx="516">
                  <c:v>1.5973523187155804E-3</c:v>
                </c:pt>
                <c:pt idx="517">
                  <c:v>3.2597350867897583E-3</c:v>
                </c:pt>
                <c:pt idx="518">
                  <c:v>2.8351128039686676E-3</c:v>
                </c:pt>
                <c:pt idx="519">
                  <c:v>2.2407723475842663E-3</c:v>
                </c:pt>
                <c:pt idx="520">
                  <c:v>8.7389496033926889E-4</c:v>
                </c:pt>
                <c:pt idx="521">
                  <c:v>1.8706560307626154E-3</c:v>
                </c:pt>
                <c:pt idx="522">
                  <c:v>8.7343317026661576E-3</c:v>
                </c:pt>
                <c:pt idx="523">
                  <c:v>6.7112950499717311E-4</c:v>
                </c:pt>
                <c:pt idx="524">
                  <c:v>5.0148663815184043E-3</c:v>
                </c:pt>
                <c:pt idx="525">
                  <c:v>8.1087898357587746E-3</c:v>
                </c:pt>
                <c:pt idx="526">
                  <c:v>5.3445228466715037E-3</c:v>
                </c:pt>
                <c:pt idx="527">
                  <c:v>1.1484562249838546E-3</c:v>
                </c:pt>
                <c:pt idx="528">
                  <c:v>3.1391820855732637E-3</c:v>
                </c:pt>
                <c:pt idx="529">
                  <c:v>3.9263456763135836E-3</c:v>
                </c:pt>
                <c:pt idx="530">
                  <c:v>3.7778574166338652E-4</c:v>
                </c:pt>
                <c:pt idx="531">
                  <c:v>2.4517792457754177E-3</c:v>
                </c:pt>
                <c:pt idx="532">
                  <c:v>2.5225390071381944E-3</c:v>
                </c:pt>
                <c:pt idx="533">
                  <c:v>1.4720759591521939E-3</c:v>
                </c:pt>
                <c:pt idx="534">
                  <c:v>3.3452882915173928E-3</c:v>
                </c:pt>
                <c:pt idx="535">
                  <c:v>1.3859682322947288E-3</c:v>
                </c:pt>
                <c:pt idx="536">
                  <c:v>3.9871154187163501E-3</c:v>
                </c:pt>
                <c:pt idx="537">
                  <c:v>2.9883995575603365E-3</c:v>
                </c:pt>
                <c:pt idx="538">
                  <c:v>3.067863274012564E-3</c:v>
                </c:pt>
                <c:pt idx="539">
                  <c:v>6.1867560206536358E-3</c:v>
                </c:pt>
                <c:pt idx="540">
                  <c:v>7.6482836333995078E-3</c:v>
                </c:pt>
                <c:pt idx="541">
                  <c:v>1.1130894569050507E-3</c:v>
                </c:pt>
                <c:pt idx="542">
                  <c:v>1.2442538608614915E-3</c:v>
                </c:pt>
                <c:pt idx="543">
                  <c:v>6.3873120829121251E-3</c:v>
                </c:pt>
                <c:pt idx="544">
                  <c:v>1.2677853032400353E-3</c:v>
                </c:pt>
                <c:pt idx="545">
                  <c:v>7.9392239620526886E-5</c:v>
                </c:pt>
                <c:pt idx="546">
                  <c:v>1.9250225377429286E-4</c:v>
                </c:pt>
                <c:pt idx="547">
                  <c:v>6.8870497363382214E-3</c:v>
                </c:pt>
                <c:pt idx="548">
                  <c:v>2.4932021653038235E-3</c:v>
                </c:pt>
                <c:pt idx="549">
                  <c:v>1.509650695763729E-4</c:v>
                </c:pt>
                <c:pt idx="550">
                  <c:v>3.1560480729273221E-4</c:v>
                </c:pt>
                <c:pt idx="551">
                  <c:v>5.3746753965393272E-3</c:v>
                </c:pt>
                <c:pt idx="552">
                  <c:v>3.1882730051464329E-3</c:v>
                </c:pt>
                <c:pt idx="553">
                  <c:v>4.8681017416058762E-3</c:v>
                </c:pt>
                <c:pt idx="554">
                  <c:v>3.6295158797261277E-3</c:v>
                </c:pt>
                <c:pt idx="555">
                  <c:v>4.6145567664006319E-3</c:v>
                </c:pt>
                <c:pt idx="556">
                  <c:v>1.241891307269508E-3</c:v>
                </c:pt>
                <c:pt idx="557">
                  <c:v>1.3007957291830431E-3</c:v>
                </c:pt>
                <c:pt idx="558">
                  <c:v>5.6702926536819935E-3</c:v>
                </c:pt>
                <c:pt idx="559">
                  <c:v>1.4600642761906344E-3</c:v>
                </c:pt>
                <c:pt idx="560">
                  <c:v>4.1205125182105725E-5</c:v>
                </c:pt>
                <c:pt idx="561">
                  <c:v>1.1155660928749724E-3</c:v>
                </c:pt>
                <c:pt idx="562">
                  <c:v>6.4023448356828844E-4</c:v>
                </c:pt>
                <c:pt idx="563">
                  <c:v>2.9561167892422609E-3</c:v>
                </c:pt>
                <c:pt idx="564">
                  <c:v>1.3296039375528786E-2</c:v>
                </c:pt>
                <c:pt idx="565">
                  <c:v>6.2376498462394488E-3</c:v>
                </c:pt>
                <c:pt idx="566">
                  <c:v>1.260095159438559E-4</c:v>
                </c:pt>
                <c:pt idx="567">
                  <c:v>3.6550021638326576E-3</c:v>
                </c:pt>
                <c:pt idx="568">
                  <c:v>3.2910896893586757E-3</c:v>
                </c:pt>
                <c:pt idx="569">
                  <c:v>2.66203791296962E-3</c:v>
                </c:pt>
                <c:pt idx="570">
                  <c:v>4.2205175167128983E-4</c:v>
                </c:pt>
                <c:pt idx="571">
                  <c:v>2.890892874920256E-3</c:v>
                </c:pt>
                <c:pt idx="572">
                  <c:v>1.1099405997886172E-5</c:v>
                </c:pt>
                <c:pt idx="573">
                  <c:v>3.75680464647368E-3</c:v>
                </c:pt>
                <c:pt idx="574">
                  <c:v>7.9969421113881018E-3</c:v>
                </c:pt>
                <c:pt idx="575">
                  <c:v>2.0044427937248284E-3</c:v>
                </c:pt>
                <c:pt idx="576">
                  <c:v>1.6921496818998159E-3</c:v>
                </c:pt>
                <c:pt idx="577">
                  <c:v>2.3876669568426963E-3</c:v>
                </c:pt>
                <c:pt idx="578">
                  <c:v>1.2785779101596199E-2</c:v>
                </c:pt>
                <c:pt idx="579">
                  <c:v>1.512129873391085E-3</c:v>
                </c:pt>
                <c:pt idx="580">
                  <c:v>1.4380595392744753E-3</c:v>
                </c:pt>
                <c:pt idx="581">
                  <c:v>1.2217899020071897E-3</c:v>
                </c:pt>
                <c:pt idx="582">
                  <c:v>1.3974190149848274E-3</c:v>
                </c:pt>
                <c:pt idx="583">
                  <c:v>6.8736972250386967E-3</c:v>
                </c:pt>
                <c:pt idx="584">
                  <c:v>7.0761770194868972E-4</c:v>
                </c:pt>
                <c:pt idx="585">
                  <c:v>2.5572496015832972E-3</c:v>
                </c:pt>
                <c:pt idx="586">
                  <c:v>2.6327961721424294E-3</c:v>
                </c:pt>
                <c:pt idx="587">
                  <c:v>2.0199608618636485E-3</c:v>
                </c:pt>
                <c:pt idx="588">
                  <c:v>1.8181134843151225E-4</c:v>
                </c:pt>
                <c:pt idx="589">
                  <c:v>3.4326633770779521E-3</c:v>
                </c:pt>
                <c:pt idx="590">
                  <c:v>1.5517070227386322E-3</c:v>
                </c:pt>
                <c:pt idx="591">
                  <c:v>1.2049366521656145E-3</c:v>
                </c:pt>
                <c:pt idx="592">
                  <c:v>3.0995464907499181E-4</c:v>
                </c:pt>
                <c:pt idx="593">
                  <c:v>1.81171470702837E-3</c:v>
                </c:pt>
                <c:pt idx="594">
                  <c:v>4.137695333893879E-3</c:v>
                </c:pt>
                <c:pt idx="595">
                  <c:v>7.1924880995162506E-3</c:v>
                </c:pt>
                <c:pt idx="596">
                  <c:v>8.2355378591010015E-3</c:v>
                </c:pt>
                <c:pt idx="597">
                  <c:v>3.2811365149680001E-3</c:v>
                </c:pt>
                <c:pt idx="598">
                  <c:v>2.0941281391631235E-3</c:v>
                </c:pt>
                <c:pt idx="599">
                  <c:v>7.1794064214385249E-3</c:v>
                </c:pt>
                <c:pt idx="600">
                  <c:v>3.412796608275784E-3</c:v>
                </c:pt>
                <c:pt idx="601">
                  <c:v>1.0462299582496089E-2</c:v>
                </c:pt>
                <c:pt idx="602">
                  <c:v>5.7128151049554458E-3</c:v>
                </c:pt>
                <c:pt idx="603">
                  <c:v>8.6342383243600868E-4</c:v>
                </c:pt>
                <c:pt idx="604">
                  <c:v>1.751054183609404E-4</c:v>
                </c:pt>
                <c:pt idx="605">
                  <c:v>2.2909042084894556E-3</c:v>
                </c:pt>
                <c:pt idx="606">
                  <c:v>1.3544514867571435E-3</c:v>
                </c:pt>
                <c:pt idx="607">
                  <c:v>8.1132966533645451E-4</c:v>
                </c:pt>
                <c:pt idx="608">
                  <c:v>1.6491298953621701E-3</c:v>
                </c:pt>
                <c:pt idx="609">
                  <c:v>2.0425962437606548E-4</c:v>
                </c:pt>
                <c:pt idx="610">
                  <c:v>3.7109015260723159E-3</c:v>
                </c:pt>
                <c:pt idx="611">
                  <c:v>3.4027464463040369E-4</c:v>
                </c:pt>
                <c:pt idx="612">
                  <c:v>1.4030506017523013E-3</c:v>
                </c:pt>
                <c:pt idx="613">
                  <c:v>7.5283188428995856E-4</c:v>
                </c:pt>
                <c:pt idx="614">
                  <c:v>2.5406191784849404E-3</c:v>
                </c:pt>
                <c:pt idx="615">
                  <c:v>1.856210759621638E-3</c:v>
                </c:pt>
                <c:pt idx="616">
                  <c:v>4.3986582752339768E-3</c:v>
                </c:pt>
                <c:pt idx="617">
                  <c:v>1.064621800140245E-3</c:v>
                </c:pt>
                <c:pt idx="618">
                  <c:v>1.8556044311146016E-2</c:v>
                </c:pt>
                <c:pt idx="619">
                  <c:v>3.3090574465861359E-3</c:v>
                </c:pt>
                <c:pt idx="620">
                  <c:v>6.3897099890233037E-3</c:v>
                </c:pt>
                <c:pt idx="621">
                  <c:v>4.7823289648733806E-3</c:v>
                </c:pt>
                <c:pt idx="622">
                  <c:v>1.4601270577285521E-3</c:v>
                </c:pt>
                <c:pt idx="623">
                  <c:v>2.1113529413027991E-3</c:v>
                </c:pt>
                <c:pt idx="624">
                  <c:v>4.064089328520845E-3</c:v>
                </c:pt>
                <c:pt idx="625">
                  <c:v>6.7235736901619439E-5</c:v>
                </c:pt>
                <c:pt idx="626">
                  <c:v>1.5823456840432769E-3</c:v>
                </c:pt>
                <c:pt idx="627">
                  <c:v>8.3781118811590322E-4</c:v>
                </c:pt>
                <c:pt idx="628">
                  <c:v>7.1933229738187802E-3</c:v>
                </c:pt>
                <c:pt idx="629">
                  <c:v>3.3299416395535545E-3</c:v>
                </c:pt>
                <c:pt idx="630">
                  <c:v>1.5954629710992739E-3</c:v>
                </c:pt>
                <c:pt idx="631">
                  <c:v>3.1568178011026878E-3</c:v>
                </c:pt>
                <c:pt idx="632">
                  <c:v>1.1905479141182975E-3</c:v>
                </c:pt>
                <c:pt idx="633">
                  <c:v>1.1064122881168404E-4</c:v>
                </c:pt>
                <c:pt idx="634">
                  <c:v>1.2077669643654452E-3</c:v>
                </c:pt>
                <c:pt idx="635">
                  <c:v>1.3564967217314626E-3</c:v>
                </c:pt>
                <c:pt idx="636">
                  <c:v>4.1336348206999244E-3</c:v>
                </c:pt>
                <c:pt idx="637">
                  <c:v>1.3735445467527839E-3</c:v>
                </c:pt>
                <c:pt idx="638">
                  <c:v>2.6173998389266403E-3</c:v>
                </c:pt>
                <c:pt idx="639">
                  <c:v>9.4122289849199795E-5</c:v>
                </c:pt>
                <c:pt idx="640">
                  <c:v>7.9694184997520529E-3</c:v>
                </c:pt>
                <c:pt idx="641">
                  <c:v>7.0744508594968976E-3</c:v>
                </c:pt>
                <c:pt idx="642">
                  <c:v>9.6046219620029888E-4</c:v>
                </c:pt>
                <c:pt idx="643">
                  <c:v>8.3352372927228175E-4</c:v>
                </c:pt>
                <c:pt idx="644">
                  <c:v>1.1831097194170161E-3</c:v>
                </c:pt>
                <c:pt idx="645">
                  <c:v>6.1991950907528185E-5</c:v>
                </c:pt>
                <c:pt idx="646">
                  <c:v>8.450534781256373E-3</c:v>
                </c:pt>
                <c:pt idx="647">
                  <c:v>8.4302559880360135E-3</c:v>
                </c:pt>
                <c:pt idx="648">
                  <c:v>8.9778127831967851E-3</c:v>
                </c:pt>
                <c:pt idx="649">
                  <c:v>1.1554621816329571E-3</c:v>
                </c:pt>
                <c:pt idx="650">
                  <c:v>1.9330077270440528E-3</c:v>
                </c:pt>
                <c:pt idx="651">
                  <c:v>1.0754812271837912E-3</c:v>
                </c:pt>
                <c:pt idx="652">
                  <c:v>9.7465936543801573E-3</c:v>
                </c:pt>
                <c:pt idx="653">
                  <c:v>6.0253681124708717E-3</c:v>
                </c:pt>
                <c:pt idx="654">
                  <c:v>5.4998044476392799E-4</c:v>
                </c:pt>
                <c:pt idx="655">
                  <c:v>1.1605065616250552E-3</c:v>
                </c:pt>
                <c:pt idx="656">
                  <c:v>6.9278340610187976E-3</c:v>
                </c:pt>
                <c:pt idx="657">
                  <c:v>1.4967665964109335E-3</c:v>
                </c:pt>
                <c:pt idx="658">
                  <c:v>4.2957414232131811E-3</c:v>
                </c:pt>
                <c:pt idx="659">
                  <c:v>4.3064695657682206E-4</c:v>
                </c:pt>
                <c:pt idx="660">
                  <c:v>2.1998421043376259E-4</c:v>
                </c:pt>
                <c:pt idx="661">
                  <c:v>4.9948657553231272E-3</c:v>
                </c:pt>
                <c:pt idx="662">
                  <c:v>5.3139370987467555E-4</c:v>
                </c:pt>
                <c:pt idx="663">
                  <c:v>7.4569291585327197E-4</c:v>
                </c:pt>
                <c:pt idx="664">
                  <c:v>1.4414692412225958E-3</c:v>
                </c:pt>
                <c:pt idx="665">
                  <c:v>2.5453976941704785E-3</c:v>
                </c:pt>
                <c:pt idx="666">
                  <c:v>9.5200653274865935E-5</c:v>
                </c:pt>
                <c:pt idx="667">
                  <c:v>1.350410982297293E-3</c:v>
                </c:pt>
                <c:pt idx="668">
                  <c:v>1.7189722877849732E-3</c:v>
                </c:pt>
                <c:pt idx="669">
                  <c:v>1.1059116265385281E-3</c:v>
                </c:pt>
                <c:pt idx="670">
                  <c:v>2.0713095099253757E-3</c:v>
                </c:pt>
                <c:pt idx="671">
                  <c:v>1.1487482731939691E-4</c:v>
                </c:pt>
                <c:pt idx="672">
                  <c:v>2.5613769217311096E-3</c:v>
                </c:pt>
                <c:pt idx="673">
                  <c:v>1.5112505666660971E-3</c:v>
                </c:pt>
                <c:pt idx="674">
                  <c:v>1.2694811276816344E-3</c:v>
                </c:pt>
                <c:pt idx="675">
                  <c:v>2.7922223798323683E-3</c:v>
                </c:pt>
                <c:pt idx="676">
                  <c:v>7.4143385958238867E-4</c:v>
                </c:pt>
                <c:pt idx="677">
                  <c:v>1.4852203895114017E-2</c:v>
                </c:pt>
                <c:pt idx="678">
                  <c:v>8.9774015643404276E-4</c:v>
                </c:pt>
                <c:pt idx="679">
                  <c:v>9.6659610838245331E-3</c:v>
                </c:pt>
                <c:pt idx="680">
                  <c:v>8.7660156101912229E-4</c:v>
                </c:pt>
                <c:pt idx="681">
                  <c:v>1.0423172360895818E-3</c:v>
                </c:pt>
                <c:pt idx="682">
                  <c:v>1.5814699007279522E-2</c:v>
                </c:pt>
                <c:pt idx="683">
                  <c:v>2.2131691351473777E-3</c:v>
                </c:pt>
                <c:pt idx="684">
                  <c:v>7.8483716860431002E-4</c:v>
                </c:pt>
                <c:pt idx="685">
                  <c:v>9.5630387620162256E-3</c:v>
                </c:pt>
                <c:pt idx="686">
                  <c:v>3.8313904160583142E-3</c:v>
                </c:pt>
                <c:pt idx="687">
                  <c:v>2.4522198753109932E-3</c:v>
                </c:pt>
                <c:pt idx="688">
                  <c:v>1.295051562608648E-3</c:v>
                </c:pt>
                <c:pt idx="689">
                  <c:v>1.0931030630920402E-4</c:v>
                </c:pt>
                <c:pt idx="690">
                  <c:v>4.650120196041132E-4</c:v>
                </c:pt>
                <c:pt idx="691">
                  <c:v>4.2373473164243084E-3</c:v>
                </c:pt>
                <c:pt idx="692">
                  <c:v>5.3432661831897847E-3</c:v>
                </c:pt>
                <c:pt idx="693">
                  <c:v>1.60469559671392E-3</c:v>
                </c:pt>
                <c:pt idx="694">
                  <c:v>7.9286124966250465E-3</c:v>
                </c:pt>
                <c:pt idx="695">
                  <c:v>2.7509649957697417E-3</c:v>
                </c:pt>
                <c:pt idx="696">
                  <c:v>5.5624563280290179E-4</c:v>
                </c:pt>
                <c:pt idx="697">
                  <c:v>1.8665691581576636E-3</c:v>
                </c:pt>
                <c:pt idx="698">
                  <c:v>1.0461441861802952E-2</c:v>
                </c:pt>
                <c:pt idx="699">
                  <c:v>2.9862134384370546E-3</c:v>
                </c:pt>
                <c:pt idx="700">
                  <c:v>3.7928020719244193E-4</c:v>
                </c:pt>
                <c:pt idx="701">
                  <c:v>1.4785034095829129E-3</c:v>
                </c:pt>
                <c:pt idx="702">
                  <c:v>1.4694506164360823E-3</c:v>
                </c:pt>
                <c:pt idx="703">
                  <c:v>1.078080318658944E-3</c:v>
                </c:pt>
                <c:pt idx="704">
                  <c:v>7.3249554290819269E-4</c:v>
                </c:pt>
                <c:pt idx="705">
                  <c:v>2.5652698647957406E-4</c:v>
                </c:pt>
                <c:pt idx="706">
                  <c:v>3.4237462558086825E-3</c:v>
                </c:pt>
                <c:pt idx="707">
                  <c:v>2.7005877565231229E-4</c:v>
                </c:pt>
                <c:pt idx="708">
                  <c:v>2.5998125818293112E-3</c:v>
                </c:pt>
                <c:pt idx="709">
                  <c:v>3.0568942097877505E-4</c:v>
                </c:pt>
                <c:pt idx="710">
                  <c:v>3.7073779051861348E-3</c:v>
                </c:pt>
                <c:pt idx="711">
                  <c:v>8.2682208270321261E-4</c:v>
                </c:pt>
                <c:pt idx="712">
                  <c:v>3.3273049732997799E-3</c:v>
                </c:pt>
                <c:pt idx="713">
                  <c:v>3.4962140043037519E-3</c:v>
                </c:pt>
                <c:pt idx="714">
                  <c:v>1.7810679307601353E-3</c:v>
                </c:pt>
                <c:pt idx="715">
                  <c:v>8.6896914474763015E-4</c:v>
                </c:pt>
                <c:pt idx="716">
                  <c:v>5.2689708212627388E-3</c:v>
                </c:pt>
                <c:pt idx="717">
                  <c:v>1.4514240039368552E-3</c:v>
                </c:pt>
                <c:pt idx="718">
                  <c:v>2.1821814064066055E-3</c:v>
                </c:pt>
                <c:pt idx="719">
                  <c:v>1.9446610405098065E-3</c:v>
                </c:pt>
                <c:pt idx="720">
                  <c:v>1.4256831916239245E-3</c:v>
                </c:pt>
                <c:pt idx="721">
                  <c:v>2.0645157552824618E-3</c:v>
                </c:pt>
                <c:pt idx="722">
                  <c:v>5.0032537859487597E-4</c:v>
                </c:pt>
                <c:pt idx="723">
                  <c:v>1.3729789939398186E-3</c:v>
                </c:pt>
                <c:pt idx="724">
                  <c:v>2.9470921462457466E-4</c:v>
                </c:pt>
                <c:pt idx="725">
                  <c:v>3.6458735161002087E-4</c:v>
                </c:pt>
                <c:pt idx="726">
                  <c:v>4.9822161238191945E-5</c:v>
                </c:pt>
                <c:pt idx="727">
                  <c:v>4.7391105543439253E-3</c:v>
                </c:pt>
                <c:pt idx="728">
                  <c:v>4.3502773054581419E-3</c:v>
                </c:pt>
                <c:pt idx="729">
                  <c:v>1.2401605970995013E-3</c:v>
                </c:pt>
                <c:pt idx="730">
                  <c:v>5.0408428855214489E-3</c:v>
                </c:pt>
                <c:pt idx="731">
                  <c:v>8.9316042887796726E-4</c:v>
                </c:pt>
                <c:pt idx="732">
                  <c:v>7.6951716087507475E-3</c:v>
                </c:pt>
                <c:pt idx="733">
                  <c:v>3.5702601805589736E-3</c:v>
                </c:pt>
                <c:pt idx="734">
                  <c:v>5.6669951387242306E-4</c:v>
                </c:pt>
                <c:pt idx="735">
                  <c:v>1.2142865151183204E-3</c:v>
                </c:pt>
                <c:pt idx="736">
                  <c:v>1.8781613680032594E-4</c:v>
                </c:pt>
                <c:pt idx="737">
                  <c:v>2.7192935458921512E-3</c:v>
                </c:pt>
                <c:pt idx="738">
                  <c:v>8.9354478881762084E-4</c:v>
                </c:pt>
                <c:pt idx="739">
                  <c:v>5.6689242484800101E-4</c:v>
                </c:pt>
                <c:pt idx="740">
                  <c:v>1.0658729681536107E-3</c:v>
                </c:pt>
                <c:pt idx="741">
                  <c:v>4.1397635552451713E-3</c:v>
                </c:pt>
                <c:pt idx="742">
                  <c:v>1.2754031863939895E-3</c:v>
                </c:pt>
                <c:pt idx="743">
                  <c:v>6.0583351248985856E-4</c:v>
                </c:pt>
                <c:pt idx="744">
                  <c:v>2.6874064531968974E-3</c:v>
                </c:pt>
                <c:pt idx="745">
                  <c:v>5.9034617160242083E-3</c:v>
                </c:pt>
                <c:pt idx="746">
                  <c:v>7.8183602760701649E-3</c:v>
                </c:pt>
                <c:pt idx="747">
                  <c:v>3.003828036801129E-3</c:v>
                </c:pt>
                <c:pt idx="748">
                  <c:v>8.9797671059252643E-4</c:v>
                </c:pt>
                <c:pt idx="749">
                  <c:v>6.163300334227381E-3</c:v>
                </c:pt>
                <c:pt idx="750">
                  <c:v>1.1280656537845633E-3</c:v>
                </c:pt>
                <c:pt idx="751">
                  <c:v>1.6783696328341615E-3</c:v>
                </c:pt>
                <c:pt idx="752">
                  <c:v>7.620434710076372E-4</c:v>
                </c:pt>
                <c:pt idx="753">
                  <c:v>9.4706816338467632E-3</c:v>
                </c:pt>
                <c:pt idx="754">
                  <c:v>7.4702260139894211E-4</c:v>
                </c:pt>
                <c:pt idx="755">
                  <c:v>7.8131611866363044E-3</c:v>
                </c:pt>
                <c:pt idx="756">
                  <c:v>2.4022760309087262E-3</c:v>
                </c:pt>
                <c:pt idx="757">
                  <c:v>1.4299312859404033E-3</c:v>
                </c:pt>
                <c:pt idx="758">
                  <c:v>4.1172153176340072E-3</c:v>
                </c:pt>
                <c:pt idx="759">
                  <c:v>4.9187283575105362E-4</c:v>
                </c:pt>
                <c:pt idx="760">
                  <c:v>2.5545871222873743E-3</c:v>
                </c:pt>
                <c:pt idx="761">
                  <c:v>5.1285131305313951E-3</c:v>
                </c:pt>
                <c:pt idx="762">
                  <c:v>2.8241754124002953E-3</c:v>
                </c:pt>
                <c:pt idx="763">
                  <c:v>1.1710922616374488E-3</c:v>
                </c:pt>
                <c:pt idx="764">
                  <c:v>8.507391857779632E-4</c:v>
                </c:pt>
                <c:pt idx="765">
                  <c:v>4.4486121119056395E-3</c:v>
                </c:pt>
                <c:pt idx="766">
                  <c:v>8.5965393928570683E-3</c:v>
                </c:pt>
                <c:pt idx="767">
                  <c:v>4.985076344957015E-3</c:v>
                </c:pt>
                <c:pt idx="768">
                  <c:v>3.6080768767631473E-3</c:v>
                </c:pt>
                <c:pt idx="769">
                  <c:v>1.2056898390427038E-3</c:v>
                </c:pt>
                <c:pt idx="770">
                  <c:v>1.6078445653255637E-3</c:v>
                </c:pt>
                <c:pt idx="771">
                  <c:v>8.3595967640895147E-4</c:v>
                </c:pt>
                <c:pt idx="772">
                  <c:v>1.4361682053094769E-3</c:v>
                </c:pt>
                <c:pt idx="773">
                  <c:v>4.1311147900444345E-4</c:v>
                </c:pt>
                <c:pt idx="774">
                  <c:v>1.4562421862578136E-3</c:v>
                </c:pt>
                <c:pt idx="775">
                  <c:v>5.5609644106319441E-3</c:v>
                </c:pt>
                <c:pt idx="776">
                  <c:v>7.9255943324685069E-3</c:v>
                </c:pt>
                <c:pt idx="777">
                  <c:v>6.021033166197373E-3</c:v>
                </c:pt>
                <c:pt idx="778">
                  <c:v>3.650875622257718E-3</c:v>
                </c:pt>
                <c:pt idx="779">
                  <c:v>6.6560139418891688E-3</c:v>
                </c:pt>
                <c:pt idx="780">
                  <c:v>1.2845367707767532E-3</c:v>
                </c:pt>
                <c:pt idx="781">
                  <c:v>9.2511740313725127E-4</c:v>
                </c:pt>
                <c:pt idx="782">
                  <c:v>1.4899912888794141E-3</c:v>
                </c:pt>
                <c:pt idx="783">
                  <c:v>6.655832259741176E-3</c:v>
                </c:pt>
                <c:pt idx="784">
                  <c:v>6.3718420893501297E-3</c:v>
                </c:pt>
                <c:pt idx="785">
                  <c:v>3.9022488173494881E-3</c:v>
                </c:pt>
                <c:pt idx="786">
                  <c:v>9.0372163113401089E-3</c:v>
                </c:pt>
                <c:pt idx="787">
                  <c:v>1.9941650520081374E-3</c:v>
                </c:pt>
                <c:pt idx="788">
                  <c:v>4.0074424367335408E-3</c:v>
                </c:pt>
                <c:pt idx="789">
                  <c:v>7.688968697364437E-3</c:v>
                </c:pt>
                <c:pt idx="790">
                  <c:v>1.7966107397679755E-3</c:v>
                </c:pt>
                <c:pt idx="791">
                  <c:v>9.3781645529758301E-4</c:v>
                </c:pt>
                <c:pt idx="792">
                  <c:v>2.2484893485217005E-4</c:v>
                </c:pt>
                <c:pt idx="793">
                  <c:v>1.146336949299351E-2</c:v>
                </c:pt>
                <c:pt idx="794">
                  <c:v>7.1097297558372604E-3</c:v>
                </c:pt>
                <c:pt idx="795">
                  <c:v>1.1276567250881912E-2</c:v>
                </c:pt>
                <c:pt idx="796">
                  <c:v>1.111546394975984E-4</c:v>
                </c:pt>
                <c:pt idx="797">
                  <c:v>1.0258463406413152E-3</c:v>
                </c:pt>
                <c:pt idx="798">
                  <c:v>2.1586298913266268E-2</c:v>
                </c:pt>
                <c:pt idx="799">
                  <c:v>4.1357030020535174E-2</c:v>
                </c:pt>
                <c:pt idx="800">
                  <c:v>1.7063152897943221E-2</c:v>
                </c:pt>
                <c:pt idx="801">
                  <c:v>5.3793812060919629E-3</c:v>
                </c:pt>
                <c:pt idx="802">
                  <c:v>3.7914237044214733E-2</c:v>
                </c:pt>
                <c:pt idx="803">
                  <c:v>1.4558285548534196E-2</c:v>
                </c:pt>
                <c:pt idx="804">
                  <c:v>1.353681791163572E-2</c:v>
                </c:pt>
                <c:pt idx="805">
                  <c:v>2.235166065565483E-3</c:v>
                </c:pt>
                <c:pt idx="806">
                  <c:v>1.302469422408878E-2</c:v>
                </c:pt>
                <c:pt idx="807">
                  <c:v>1.1691301165396713E-2</c:v>
                </c:pt>
                <c:pt idx="808">
                  <c:v>4.3235272522399479E-6</c:v>
                </c:pt>
                <c:pt idx="809">
                  <c:v>6.2191894353628404E-3</c:v>
                </c:pt>
                <c:pt idx="810">
                  <c:v>5.8743140563314563E-3</c:v>
                </c:pt>
                <c:pt idx="811">
                  <c:v>5.9580874697748548E-4</c:v>
                </c:pt>
                <c:pt idx="812">
                  <c:v>1.5650557872887137E-2</c:v>
                </c:pt>
                <c:pt idx="813">
                  <c:v>1.1379212037974736E-2</c:v>
                </c:pt>
                <c:pt idx="814">
                  <c:v>1.3084650038684446E-2</c:v>
                </c:pt>
                <c:pt idx="815">
                  <c:v>1.1473592292015526E-2</c:v>
                </c:pt>
                <c:pt idx="816">
                  <c:v>1.370212809177365E-2</c:v>
                </c:pt>
                <c:pt idx="817">
                  <c:v>4.6937876785115599E-3</c:v>
                </c:pt>
                <c:pt idx="818">
                  <c:v>1.0654262563027679E-2</c:v>
                </c:pt>
                <c:pt idx="819">
                  <c:v>2.261008204546419E-3</c:v>
                </c:pt>
                <c:pt idx="820">
                  <c:v>8.6163542569475432E-4</c:v>
                </c:pt>
                <c:pt idx="821">
                  <c:v>4.0853211968725238E-3</c:v>
                </c:pt>
                <c:pt idx="822">
                  <c:v>1.700100993700435E-2</c:v>
                </c:pt>
                <c:pt idx="823">
                  <c:v>1.6517533792968196E-3</c:v>
                </c:pt>
                <c:pt idx="824">
                  <c:v>6.7413763734231165E-3</c:v>
                </c:pt>
                <c:pt idx="825">
                  <c:v>6.1022795597163422E-3</c:v>
                </c:pt>
                <c:pt idx="826">
                  <c:v>1.1597517861518223E-3</c:v>
                </c:pt>
                <c:pt idx="827">
                  <c:v>1.3256863567012468E-3</c:v>
                </c:pt>
                <c:pt idx="828">
                  <c:v>1.4581949243976293E-2</c:v>
                </c:pt>
                <c:pt idx="829">
                  <c:v>1.1040124683834053E-3</c:v>
                </c:pt>
                <c:pt idx="830">
                  <c:v>2.2217719908997043E-3</c:v>
                </c:pt>
                <c:pt idx="831">
                  <c:v>2.5540677114228274E-2</c:v>
                </c:pt>
                <c:pt idx="832">
                  <c:v>2.1344691846388122E-2</c:v>
                </c:pt>
                <c:pt idx="833">
                  <c:v>2.6779455030129216E-2</c:v>
                </c:pt>
                <c:pt idx="834">
                  <c:v>1.7654120585845503E-2</c:v>
                </c:pt>
                <c:pt idx="835">
                  <c:v>3.2943981843454291E-3</c:v>
                </c:pt>
                <c:pt idx="836">
                  <c:v>1.3391887962751233E-2</c:v>
                </c:pt>
                <c:pt idx="837">
                  <c:v>2.2715121543880026E-2</c:v>
                </c:pt>
                <c:pt idx="838">
                  <c:v>1.2237053057970933E-2</c:v>
                </c:pt>
                <c:pt idx="839">
                  <c:v>1.1188700517396928E-2</c:v>
                </c:pt>
                <c:pt idx="840">
                  <c:v>6.4850223757342033E-3</c:v>
                </c:pt>
                <c:pt idx="841">
                  <c:v>2.2297991236548655E-2</c:v>
                </c:pt>
                <c:pt idx="842">
                  <c:v>2.9587856145049966E-3</c:v>
                </c:pt>
                <c:pt idx="843">
                  <c:v>1.6349089000028603E-2</c:v>
                </c:pt>
                <c:pt idx="844">
                  <c:v>5.9030843072687385E-3</c:v>
                </c:pt>
                <c:pt idx="845">
                  <c:v>7.8729456591819253E-3</c:v>
                </c:pt>
                <c:pt idx="846">
                  <c:v>3.2644332140636919E-3</c:v>
                </c:pt>
                <c:pt idx="847">
                  <c:v>7.7312380884761748E-3</c:v>
                </c:pt>
                <c:pt idx="848">
                  <c:v>1.0283792246565922E-2</c:v>
                </c:pt>
                <c:pt idx="849">
                  <c:v>4.5358002601967007E-4</c:v>
                </c:pt>
                <c:pt idx="850">
                  <c:v>6.1039065993631321E-3</c:v>
                </c:pt>
                <c:pt idx="851">
                  <c:v>8.9143212969467183E-3</c:v>
                </c:pt>
                <c:pt idx="852">
                  <c:v>3.2160891198398689E-4</c:v>
                </c:pt>
                <c:pt idx="853">
                  <c:v>1.3758354893328576E-2</c:v>
                </c:pt>
                <c:pt idx="854">
                  <c:v>1.4593331700334135E-3</c:v>
                </c:pt>
                <c:pt idx="855">
                  <c:v>1.0056403846879532E-2</c:v>
                </c:pt>
                <c:pt idx="856">
                  <c:v>7.3585011066177003E-4</c:v>
                </c:pt>
                <c:pt idx="857">
                  <c:v>8.5653276438248088E-3</c:v>
                </c:pt>
                <c:pt idx="858">
                  <c:v>2.1712597824014883E-3</c:v>
                </c:pt>
                <c:pt idx="859">
                  <c:v>7.5836016223324284E-3</c:v>
                </c:pt>
                <c:pt idx="860">
                  <c:v>2.631482145234368E-3</c:v>
                </c:pt>
                <c:pt idx="861">
                  <c:v>1.2433415408264566E-2</c:v>
                </c:pt>
                <c:pt idx="862">
                  <c:v>3.0801743247174966E-3</c:v>
                </c:pt>
                <c:pt idx="863">
                  <c:v>6.4344166859678126E-4</c:v>
                </c:pt>
                <c:pt idx="864">
                  <c:v>9.3043903713938298E-3</c:v>
                </c:pt>
                <c:pt idx="865">
                  <c:v>8.9928472579401137E-3</c:v>
                </c:pt>
                <c:pt idx="866">
                  <c:v>1.3298457184165193E-3</c:v>
                </c:pt>
                <c:pt idx="867">
                  <c:v>5.0573602743317586E-4</c:v>
                </c:pt>
                <c:pt idx="868">
                  <c:v>7.2199507667722014E-3</c:v>
                </c:pt>
                <c:pt idx="869">
                  <c:v>3.6827722623566676E-3</c:v>
                </c:pt>
                <c:pt idx="870">
                  <c:v>1.2336293536906716E-3</c:v>
                </c:pt>
                <c:pt idx="871">
                  <c:v>3.0100128778665332E-3</c:v>
                </c:pt>
                <c:pt idx="872">
                  <c:v>7.0089527773768727E-3</c:v>
                </c:pt>
                <c:pt idx="873">
                  <c:v>3.5135225300395841E-3</c:v>
                </c:pt>
                <c:pt idx="874">
                  <c:v>2.8705882361081706E-3</c:v>
                </c:pt>
                <c:pt idx="875">
                  <c:v>2.4009885485370116E-3</c:v>
                </c:pt>
                <c:pt idx="876">
                  <c:v>2.7350312471331713E-3</c:v>
                </c:pt>
                <c:pt idx="877">
                  <c:v>1.1941984129951426E-2</c:v>
                </c:pt>
                <c:pt idx="878">
                  <c:v>1.2318042293996552E-2</c:v>
                </c:pt>
                <c:pt idx="879">
                  <c:v>7.257349326231813E-3</c:v>
                </c:pt>
                <c:pt idx="880">
                  <c:v>1.0471408608623252E-2</c:v>
                </c:pt>
                <c:pt idx="881">
                  <c:v>4.1018128862994911E-3</c:v>
                </c:pt>
                <c:pt idx="882">
                  <c:v>3.2483214706100183E-4</c:v>
                </c:pt>
                <c:pt idx="883">
                  <c:v>8.1895891128185034E-3</c:v>
                </c:pt>
                <c:pt idx="884">
                  <c:v>1.0919812797447724E-3</c:v>
                </c:pt>
                <c:pt idx="885">
                  <c:v>2.7481505051196479E-3</c:v>
                </c:pt>
                <c:pt idx="886">
                  <c:v>6.9093248016225089E-4</c:v>
                </c:pt>
                <c:pt idx="887">
                  <c:v>1.3655643661727192E-3</c:v>
                </c:pt>
                <c:pt idx="888">
                  <c:v>4.4038366593660812E-3</c:v>
                </c:pt>
                <c:pt idx="889">
                  <c:v>2.0937252306203217E-3</c:v>
                </c:pt>
                <c:pt idx="890">
                  <c:v>1.3948603762532739E-3</c:v>
                </c:pt>
                <c:pt idx="891">
                  <c:v>2.50394505611187E-3</c:v>
                </c:pt>
                <c:pt idx="892">
                  <c:v>4.4012197209332389E-3</c:v>
                </c:pt>
                <c:pt idx="893">
                  <c:v>1.3343756720824741E-3</c:v>
                </c:pt>
                <c:pt idx="894">
                  <c:v>6.7232752405286507E-3</c:v>
                </c:pt>
                <c:pt idx="895">
                  <c:v>1.4841949402870393E-3</c:v>
                </c:pt>
                <c:pt idx="896">
                  <c:v>1.4102521483329048E-2</c:v>
                </c:pt>
                <c:pt idx="897">
                  <c:v>1.8267949279548747E-3</c:v>
                </c:pt>
                <c:pt idx="898">
                  <c:v>8.9820765027923948E-3</c:v>
                </c:pt>
                <c:pt idx="899">
                  <c:v>5.800838736505806E-3</c:v>
                </c:pt>
                <c:pt idx="900">
                  <c:v>3.8059603361270921E-4</c:v>
                </c:pt>
                <c:pt idx="901">
                  <c:v>2.6902292820456279E-3</c:v>
                </c:pt>
                <c:pt idx="902">
                  <c:v>5.3251398790671563E-3</c:v>
                </c:pt>
                <c:pt idx="903">
                  <c:v>8.242967459330482E-3</c:v>
                </c:pt>
                <c:pt idx="904">
                  <c:v>8.1035104605722014E-3</c:v>
                </c:pt>
                <c:pt idx="905">
                  <c:v>8.4452534420513554E-3</c:v>
                </c:pt>
                <c:pt idx="906">
                  <c:v>3.0954217133411814E-3</c:v>
                </c:pt>
                <c:pt idx="907">
                  <c:v>7.4719643632022133E-3</c:v>
                </c:pt>
                <c:pt idx="908">
                  <c:v>8.3712499538255176E-3</c:v>
                </c:pt>
                <c:pt idx="909">
                  <c:v>7.0144478841036267E-4</c:v>
                </c:pt>
                <c:pt idx="910">
                  <c:v>1.4058761707840515E-3</c:v>
                </c:pt>
                <c:pt idx="911">
                  <c:v>3.5958709158196737E-3</c:v>
                </c:pt>
                <c:pt idx="912">
                  <c:v>1.7827025927672237E-3</c:v>
                </c:pt>
                <c:pt idx="913">
                  <c:v>4.3307339377978401E-3</c:v>
                </c:pt>
                <c:pt idx="914">
                  <c:v>1.3262647877644561E-3</c:v>
                </c:pt>
                <c:pt idx="915">
                  <c:v>1.4602986531786234E-3</c:v>
                </c:pt>
                <c:pt idx="916">
                  <c:v>4.4031532033949909E-3</c:v>
                </c:pt>
                <c:pt idx="917">
                  <c:v>8.7237601383536052E-3</c:v>
                </c:pt>
                <c:pt idx="918">
                  <c:v>3.4100372323153912E-3</c:v>
                </c:pt>
                <c:pt idx="919">
                  <c:v>6.9400390404115416E-3</c:v>
                </c:pt>
                <c:pt idx="920">
                  <c:v>6.1319665691018906E-3</c:v>
                </c:pt>
                <c:pt idx="921">
                  <c:v>4.5069641334525038E-3</c:v>
                </c:pt>
                <c:pt idx="922">
                  <c:v>1.4181615552336911E-3</c:v>
                </c:pt>
                <c:pt idx="923">
                  <c:v>4.5487078460750589E-3</c:v>
                </c:pt>
                <c:pt idx="924">
                  <c:v>4.2663523162167231E-3</c:v>
                </c:pt>
                <c:pt idx="925">
                  <c:v>3.160510595055818E-3</c:v>
                </c:pt>
                <c:pt idx="926">
                  <c:v>2.4463792878059746E-3</c:v>
                </c:pt>
                <c:pt idx="927">
                  <c:v>6.4016570283112234E-4</c:v>
                </c:pt>
                <c:pt idx="928">
                  <c:v>1.8195046064847485E-3</c:v>
                </c:pt>
                <c:pt idx="929">
                  <c:v>7.4916567387967288E-3</c:v>
                </c:pt>
                <c:pt idx="930">
                  <c:v>4.3837435008683675E-3</c:v>
                </c:pt>
                <c:pt idx="931">
                  <c:v>6.0114584989805235E-3</c:v>
                </c:pt>
                <c:pt idx="932">
                  <c:v>7.9800054912373668E-3</c:v>
                </c:pt>
                <c:pt idx="933">
                  <c:v>7.5416854420351257E-3</c:v>
                </c:pt>
                <c:pt idx="934">
                  <c:v>2.9453505386065363E-3</c:v>
                </c:pt>
                <c:pt idx="935">
                  <c:v>2.0501736847486655E-3</c:v>
                </c:pt>
                <c:pt idx="936">
                  <c:v>1.6907814867714612E-3</c:v>
                </c:pt>
                <c:pt idx="937">
                  <c:v>7.759750282757803E-4</c:v>
                </c:pt>
                <c:pt idx="938">
                  <c:v>2.0690171957730404E-3</c:v>
                </c:pt>
                <c:pt idx="939">
                  <c:v>5.8210675929766002E-3</c:v>
                </c:pt>
                <c:pt idx="940">
                  <c:v>7.2926065441134306E-3</c:v>
                </c:pt>
                <c:pt idx="941">
                  <c:v>1.0851752981147245E-4</c:v>
                </c:pt>
                <c:pt idx="942">
                  <c:v>5.3236416859298889E-3</c:v>
                </c:pt>
                <c:pt idx="943">
                  <c:v>4.8080612354795245E-3</c:v>
                </c:pt>
                <c:pt idx="944">
                  <c:v>2.4335536453448415E-4</c:v>
                </c:pt>
                <c:pt idx="945">
                  <c:v>2.0320910712837955E-3</c:v>
                </c:pt>
                <c:pt idx="946">
                  <c:v>3.1809562241400776E-3</c:v>
                </c:pt>
                <c:pt idx="947">
                  <c:v>4.030074047416979E-3</c:v>
                </c:pt>
                <c:pt idx="948">
                  <c:v>2.5910898885685126E-3</c:v>
                </c:pt>
                <c:pt idx="949">
                  <c:v>1.5200580292304723E-3</c:v>
                </c:pt>
                <c:pt idx="950">
                  <c:v>3.362052221862674E-3</c:v>
                </c:pt>
                <c:pt idx="951">
                  <c:v>2.1123957454153078E-5</c:v>
                </c:pt>
                <c:pt idx="952">
                  <c:v>4.9044650648663894E-3</c:v>
                </c:pt>
                <c:pt idx="953">
                  <c:v>1.0232072227747447E-4</c:v>
                </c:pt>
                <c:pt idx="954">
                  <c:v>5.9475314886219518E-3</c:v>
                </c:pt>
                <c:pt idx="955">
                  <c:v>4.9912256125321545E-3</c:v>
                </c:pt>
                <c:pt idx="956">
                  <c:v>8.7552399455612345E-4</c:v>
                </c:pt>
                <c:pt idx="957">
                  <c:v>7.4627892338347849E-3</c:v>
                </c:pt>
                <c:pt idx="958">
                  <c:v>7.4629209669188385E-4</c:v>
                </c:pt>
                <c:pt idx="959">
                  <c:v>3.893540075769389E-3</c:v>
                </c:pt>
                <c:pt idx="960">
                  <c:v>1.6828618368483182E-3</c:v>
                </c:pt>
                <c:pt idx="961">
                  <c:v>3.6670337763462764E-3</c:v>
                </c:pt>
                <c:pt idx="962">
                  <c:v>2.3854912364198204E-3</c:v>
                </c:pt>
                <c:pt idx="963">
                  <c:v>3.8464915964555902E-4</c:v>
                </c:pt>
                <c:pt idx="964">
                  <c:v>3.2632824880431703E-3</c:v>
                </c:pt>
                <c:pt idx="965">
                  <c:v>7.7442253519690901E-4</c:v>
                </c:pt>
                <c:pt idx="966">
                  <c:v>3.3370726483947477E-4</c:v>
                </c:pt>
                <c:pt idx="967">
                  <c:v>8.5473014842176991E-3</c:v>
                </c:pt>
                <c:pt idx="968">
                  <c:v>5.9057512504671313E-3</c:v>
                </c:pt>
                <c:pt idx="969">
                  <c:v>7.7285500007686953E-4</c:v>
                </c:pt>
                <c:pt idx="970">
                  <c:v>1.7957435357508743E-3</c:v>
                </c:pt>
                <c:pt idx="971">
                  <c:v>3.3241961498692213E-2</c:v>
                </c:pt>
                <c:pt idx="972">
                  <c:v>2.0950859461545093E-2</c:v>
                </c:pt>
                <c:pt idx="973">
                  <c:v>1.3828498596604595E-2</c:v>
                </c:pt>
                <c:pt idx="974">
                  <c:v>6.2828209225186645E-3</c:v>
                </c:pt>
                <c:pt idx="975">
                  <c:v>2.1117857328145615E-2</c:v>
                </c:pt>
                <c:pt idx="976">
                  <c:v>6.3046197443874835E-4</c:v>
                </c:pt>
                <c:pt idx="977">
                  <c:v>1.4769732231957792E-2</c:v>
                </c:pt>
                <c:pt idx="978">
                  <c:v>7.3895564320849744E-4</c:v>
                </c:pt>
                <c:pt idx="979">
                  <c:v>4.6772604108929168E-3</c:v>
                </c:pt>
                <c:pt idx="980">
                  <c:v>5.8896367656557065E-3</c:v>
                </c:pt>
                <c:pt idx="981">
                  <c:v>3.1242276070741173E-2</c:v>
                </c:pt>
                <c:pt idx="982">
                  <c:v>1.8247266025966023E-2</c:v>
                </c:pt>
                <c:pt idx="983">
                  <c:v>1.7705003296559465E-2</c:v>
                </c:pt>
                <c:pt idx="984">
                  <c:v>6.9374072093786572E-3</c:v>
                </c:pt>
                <c:pt idx="985">
                  <c:v>1.5289038678592189E-2</c:v>
                </c:pt>
                <c:pt idx="986">
                  <c:v>1.047350571485481E-2</c:v>
                </c:pt>
                <c:pt idx="987">
                  <c:v>1.0180011097266713E-2</c:v>
                </c:pt>
                <c:pt idx="988">
                  <c:v>6.6944510094922001E-3</c:v>
                </c:pt>
                <c:pt idx="989">
                  <c:v>5.222531548443962E-3</c:v>
                </c:pt>
                <c:pt idx="990">
                  <c:v>5.881549395702265E-3</c:v>
                </c:pt>
                <c:pt idx="991">
                  <c:v>2.0831091211284323E-2</c:v>
                </c:pt>
                <c:pt idx="992">
                  <c:v>2.8867679691136046E-3</c:v>
                </c:pt>
                <c:pt idx="993">
                  <c:v>9.5767753491564894E-3</c:v>
                </c:pt>
                <c:pt idx="994">
                  <c:v>2.0079261104930881E-2</c:v>
                </c:pt>
                <c:pt idx="995">
                  <c:v>1.8596910904613826E-3</c:v>
                </c:pt>
                <c:pt idx="996">
                  <c:v>7.9452500533546948E-3</c:v>
                </c:pt>
                <c:pt idx="997">
                  <c:v>1.0216014923132706E-2</c:v>
                </c:pt>
                <c:pt idx="998">
                  <c:v>1.8454946040988597E-3</c:v>
                </c:pt>
                <c:pt idx="999">
                  <c:v>1.7020880173133992E-2</c:v>
                </c:pt>
                <c:pt idx="1000">
                  <c:v>1.8528993778144234E-2</c:v>
                </c:pt>
                <c:pt idx="1001">
                  <c:v>2.6654900949536235E-3</c:v>
                </c:pt>
                <c:pt idx="1002">
                  <c:v>6.9326758708365939E-3</c:v>
                </c:pt>
                <c:pt idx="1003">
                  <c:v>1.5154623776068439E-2</c:v>
                </c:pt>
                <c:pt idx="1004">
                  <c:v>2.8839173012213696E-3</c:v>
                </c:pt>
                <c:pt idx="1005">
                  <c:v>2.2596149542080755E-2</c:v>
                </c:pt>
                <c:pt idx="1006">
                  <c:v>2.575475798118035E-3</c:v>
                </c:pt>
                <c:pt idx="1007">
                  <c:v>7.8077381903100844E-3</c:v>
                </c:pt>
                <c:pt idx="1008">
                  <c:v>1.0563569319800044E-2</c:v>
                </c:pt>
                <c:pt idx="1009">
                  <c:v>3.2742669251735551E-2</c:v>
                </c:pt>
                <c:pt idx="1010">
                  <c:v>1.8999741374769151E-3</c:v>
                </c:pt>
                <c:pt idx="1011">
                  <c:v>2.3697951174998535E-2</c:v>
                </c:pt>
                <c:pt idx="1012">
                  <c:v>1.3844091023975404E-3</c:v>
                </c:pt>
                <c:pt idx="1013">
                  <c:v>7.3415412041457945E-4</c:v>
                </c:pt>
                <c:pt idx="1014">
                  <c:v>5.0417031804310423E-3</c:v>
                </c:pt>
                <c:pt idx="1015">
                  <c:v>5.7770501953993453E-4</c:v>
                </c:pt>
                <c:pt idx="1016">
                  <c:v>1.9464462418868813E-2</c:v>
                </c:pt>
                <c:pt idx="1017">
                  <c:v>2.1151262154671249E-2</c:v>
                </c:pt>
                <c:pt idx="1018">
                  <c:v>2.9137365025524753E-4</c:v>
                </c:pt>
                <c:pt idx="1019">
                  <c:v>1.5773518924181353E-2</c:v>
                </c:pt>
                <c:pt idx="1020">
                  <c:v>1.6149876241711183E-2</c:v>
                </c:pt>
                <c:pt idx="1021">
                  <c:v>2.0966092556068763E-2</c:v>
                </c:pt>
                <c:pt idx="1022">
                  <c:v>2.7490033426446205E-2</c:v>
                </c:pt>
                <c:pt idx="1023">
                  <c:v>4.9216021412434613E-2</c:v>
                </c:pt>
                <c:pt idx="1024">
                  <c:v>8.1848434271982479E-3</c:v>
                </c:pt>
                <c:pt idx="1025">
                  <c:v>1.6193329747006522E-3</c:v>
                </c:pt>
                <c:pt idx="1026">
                  <c:v>8.1146551411321616E-3</c:v>
                </c:pt>
                <c:pt idx="1027">
                  <c:v>8.907385019094351E-4</c:v>
                </c:pt>
                <c:pt idx="1028">
                  <c:v>2.5134461956688805E-2</c:v>
                </c:pt>
                <c:pt idx="1029">
                  <c:v>3.3957907447164509E-2</c:v>
                </c:pt>
                <c:pt idx="1030">
                  <c:v>6.6326489447825236E-3</c:v>
                </c:pt>
                <c:pt idx="1031">
                  <c:v>9.3175105492581973E-3</c:v>
                </c:pt>
                <c:pt idx="1032">
                  <c:v>3.7202406022369431E-3</c:v>
                </c:pt>
                <c:pt idx="1033">
                  <c:v>4.1406594180295212E-3</c:v>
                </c:pt>
                <c:pt idx="1034">
                  <c:v>5.2412870795817451E-4</c:v>
                </c:pt>
                <c:pt idx="1035">
                  <c:v>5.6353485435400004E-3</c:v>
                </c:pt>
                <c:pt idx="1036">
                  <c:v>1.034392601504794E-2</c:v>
                </c:pt>
                <c:pt idx="1037">
                  <c:v>1.8441810820732675E-3</c:v>
                </c:pt>
                <c:pt idx="1038">
                  <c:v>7.213667184448022E-3</c:v>
                </c:pt>
                <c:pt idx="1039">
                  <c:v>1.2805267111945825E-2</c:v>
                </c:pt>
                <c:pt idx="1040">
                  <c:v>1.453506975977095E-2</c:v>
                </c:pt>
                <c:pt idx="1041">
                  <c:v>1.8251084054745372E-3</c:v>
                </c:pt>
                <c:pt idx="1042">
                  <c:v>9.9789167524641747E-4</c:v>
                </c:pt>
                <c:pt idx="1043">
                  <c:v>8.1109344409029133E-3</c:v>
                </c:pt>
                <c:pt idx="1044">
                  <c:v>8.2246462469247866E-3</c:v>
                </c:pt>
                <c:pt idx="1045">
                  <c:v>1.8339954358592956E-3</c:v>
                </c:pt>
                <c:pt idx="1046">
                  <c:v>1.5171456682579106E-2</c:v>
                </c:pt>
                <c:pt idx="1047">
                  <c:v>8.2195921513261456E-3</c:v>
                </c:pt>
                <c:pt idx="1048">
                  <c:v>5.2084966383200942E-4</c:v>
                </c:pt>
                <c:pt idx="1049">
                  <c:v>6.3984184755445398E-3</c:v>
                </c:pt>
                <c:pt idx="1050">
                  <c:v>4.3306957638762104E-3</c:v>
                </c:pt>
                <c:pt idx="1051">
                  <c:v>2.6022807557261303E-3</c:v>
                </c:pt>
                <c:pt idx="1052">
                  <c:v>9.7349048033156509E-3</c:v>
                </c:pt>
                <c:pt idx="1053">
                  <c:v>2.9847670729352371E-4</c:v>
                </c:pt>
                <c:pt idx="1054">
                  <c:v>3.3125601794201342E-4</c:v>
                </c:pt>
                <c:pt idx="1055">
                  <c:v>1.251246446130347E-2</c:v>
                </c:pt>
                <c:pt idx="1056">
                  <c:v>2.6461911158053046E-3</c:v>
                </c:pt>
                <c:pt idx="1057">
                  <c:v>3.0294095888427049E-3</c:v>
                </c:pt>
                <c:pt idx="1058">
                  <c:v>1.0500924109632966E-2</c:v>
                </c:pt>
                <c:pt idx="1059">
                  <c:v>1.1209892979677529E-3</c:v>
                </c:pt>
                <c:pt idx="1060">
                  <c:v>1.3993460970562501E-3</c:v>
                </c:pt>
                <c:pt idx="1061">
                  <c:v>3.9041979225086483E-3</c:v>
                </c:pt>
                <c:pt idx="1062">
                  <c:v>6.0333023053873195E-3</c:v>
                </c:pt>
                <c:pt idx="1063">
                  <c:v>8.5401035311336265E-4</c:v>
                </c:pt>
                <c:pt idx="1064">
                  <c:v>1.1681695248479094E-3</c:v>
                </c:pt>
                <c:pt idx="1065">
                  <c:v>9.2182811970123219E-4</c:v>
                </c:pt>
                <c:pt idx="1066">
                  <c:v>3.2033324079481481E-3</c:v>
                </c:pt>
                <c:pt idx="1067">
                  <c:v>6.5175523633398151E-3</c:v>
                </c:pt>
                <c:pt idx="1068">
                  <c:v>4.2583859506736517E-3</c:v>
                </c:pt>
                <c:pt idx="1069">
                  <c:v>1.5092626412734043E-3</c:v>
                </c:pt>
                <c:pt idx="1070">
                  <c:v>6.9019016701850318E-3</c:v>
                </c:pt>
                <c:pt idx="1071">
                  <c:v>8.5034961098821287E-3</c:v>
                </c:pt>
                <c:pt idx="1072">
                  <c:v>2.5095242726552976E-3</c:v>
                </c:pt>
                <c:pt idx="1073">
                  <c:v>1.428826361179822E-2</c:v>
                </c:pt>
                <c:pt idx="1074">
                  <c:v>2.5755430407172512E-3</c:v>
                </c:pt>
                <c:pt idx="1075">
                  <c:v>6.5718331039834347E-3</c:v>
                </c:pt>
                <c:pt idx="1076">
                  <c:v>1.2458289446004832E-3</c:v>
                </c:pt>
                <c:pt idx="1077">
                  <c:v>4.6071171239436574E-3</c:v>
                </c:pt>
                <c:pt idx="1078">
                  <c:v>3.3281749737359171E-3</c:v>
                </c:pt>
                <c:pt idx="1079">
                  <c:v>5.0839210819422537E-4</c:v>
                </c:pt>
                <c:pt idx="1080">
                  <c:v>3.3221083885882881E-3</c:v>
                </c:pt>
                <c:pt idx="1081">
                  <c:v>1.0474729811248392E-2</c:v>
                </c:pt>
                <c:pt idx="1082">
                  <c:v>1.9352313567701642E-2</c:v>
                </c:pt>
                <c:pt idx="1083">
                  <c:v>1.2168586910226407E-3</c:v>
                </c:pt>
                <c:pt idx="1084">
                  <c:v>6.8049927428774663E-3</c:v>
                </c:pt>
                <c:pt idx="1085">
                  <c:v>5.0221660060631142E-3</c:v>
                </c:pt>
                <c:pt idx="1086">
                  <c:v>3.2117585965167643E-3</c:v>
                </c:pt>
                <c:pt idx="1087">
                  <c:v>6.3565080099350106E-3</c:v>
                </c:pt>
                <c:pt idx="1088">
                  <c:v>1.1190800202451863E-2</c:v>
                </c:pt>
                <c:pt idx="1089">
                  <c:v>3.6034706477086376E-4</c:v>
                </c:pt>
                <c:pt idx="1090">
                  <c:v>1.770621786133494E-3</c:v>
                </c:pt>
                <c:pt idx="1091">
                  <c:v>1.7068526657981499E-3</c:v>
                </c:pt>
                <c:pt idx="1092">
                  <c:v>4.2586129400017129E-3</c:v>
                </c:pt>
                <c:pt idx="1093">
                  <c:v>6.6966408099619862E-4</c:v>
                </c:pt>
                <c:pt idx="1094">
                  <c:v>6.4452565698024629E-3</c:v>
                </c:pt>
                <c:pt idx="1095">
                  <c:v>3.100082370351062E-3</c:v>
                </c:pt>
                <c:pt idx="1096">
                  <c:v>3.3969986840623223E-4</c:v>
                </c:pt>
                <c:pt idx="1097">
                  <c:v>6.2315927205567083E-3</c:v>
                </c:pt>
                <c:pt idx="1098">
                  <c:v>1.0072119319839677E-3</c:v>
                </c:pt>
                <c:pt idx="1099">
                  <c:v>1.3157899790658644E-4</c:v>
                </c:pt>
                <c:pt idx="1100">
                  <c:v>2.6515606207509175E-3</c:v>
                </c:pt>
                <c:pt idx="1101">
                  <c:v>1.2012795757873919E-3</c:v>
                </c:pt>
                <c:pt idx="1102">
                  <c:v>6.342519997712705E-4</c:v>
                </c:pt>
                <c:pt idx="1103">
                  <c:v>8.4634333905835041E-3</c:v>
                </c:pt>
                <c:pt idx="1104">
                  <c:v>2.5695721669040357E-3</c:v>
                </c:pt>
                <c:pt idx="1105">
                  <c:v>7.4673270553729282E-4</c:v>
                </c:pt>
                <c:pt idx="1106">
                  <c:v>4.3075196233701455E-3</c:v>
                </c:pt>
                <c:pt idx="1107">
                  <c:v>6.936865633286628E-4</c:v>
                </c:pt>
                <c:pt idx="1108">
                  <c:v>5.7361468578706848E-4</c:v>
                </c:pt>
                <c:pt idx="1109">
                  <c:v>7.8799158713721822E-3</c:v>
                </c:pt>
                <c:pt idx="1110">
                  <c:v>2.5017848797507488E-3</c:v>
                </c:pt>
                <c:pt idx="1111">
                  <c:v>9.2605372175622331E-3</c:v>
                </c:pt>
                <c:pt idx="1112">
                  <c:v>4.8488005296212474E-3</c:v>
                </c:pt>
                <c:pt idx="1113">
                  <c:v>1.6889463610490509E-2</c:v>
                </c:pt>
                <c:pt idx="1114">
                  <c:v>1.9831670630691385E-3</c:v>
                </c:pt>
                <c:pt idx="1115">
                  <c:v>3.3992275598073969E-3</c:v>
                </c:pt>
                <c:pt idx="1116">
                  <c:v>3.3425352927811429E-3</c:v>
                </c:pt>
                <c:pt idx="1117">
                  <c:v>2.4508416684954872E-2</c:v>
                </c:pt>
                <c:pt idx="1118">
                  <c:v>7.6382320685483866E-3</c:v>
                </c:pt>
                <c:pt idx="1119">
                  <c:v>5.4611719250114736E-3</c:v>
                </c:pt>
                <c:pt idx="1120">
                  <c:v>8.5174635778641778E-3</c:v>
                </c:pt>
                <c:pt idx="1121">
                  <c:v>6.215105650435729E-3</c:v>
                </c:pt>
                <c:pt idx="1122">
                  <c:v>7.1271466506239974E-3</c:v>
                </c:pt>
                <c:pt idx="1123">
                  <c:v>8.1180050921776121E-3</c:v>
                </c:pt>
                <c:pt idx="1124">
                  <c:v>3.2021513940256015E-3</c:v>
                </c:pt>
                <c:pt idx="1125">
                  <c:v>1.229192551136307E-2</c:v>
                </c:pt>
                <c:pt idx="1126">
                  <c:v>9.7574903921990547E-4</c:v>
                </c:pt>
                <c:pt idx="1127">
                  <c:v>8.753404093715415E-3</c:v>
                </c:pt>
                <c:pt idx="1128">
                  <c:v>7.2897430352592248E-3</c:v>
                </c:pt>
                <c:pt idx="1129">
                  <c:v>1.7206540827001428E-3</c:v>
                </c:pt>
                <c:pt idx="1130">
                  <c:v>1.3573141550130034E-2</c:v>
                </c:pt>
                <c:pt idx="1131">
                  <c:v>3.1429870817504509E-3</c:v>
                </c:pt>
                <c:pt idx="1132">
                  <c:v>2.1054559536989956E-2</c:v>
                </c:pt>
                <c:pt idx="1133">
                  <c:v>7.7841109004723489E-3</c:v>
                </c:pt>
                <c:pt idx="1134">
                  <c:v>5.7577696959460771E-3</c:v>
                </c:pt>
                <c:pt idx="1135">
                  <c:v>1.0119877341379065E-2</c:v>
                </c:pt>
                <c:pt idx="1136">
                  <c:v>4.2822962535060431E-3</c:v>
                </c:pt>
                <c:pt idx="1137">
                  <c:v>7.2766259194037325E-4</c:v>
                </c:pt>
                <c:pt idx="1138">
                  <c:v>2.4154054691490042E-3</c:v>
                </c:pt>
                <c:pt idx="1139">
                  <c:v>3.7196641166618886E-3</c:v>
                </c:pt>
                <c:pt idx="1140">
                  <c:v>1.9893279806695559E-3</c:v>
                </c:pt>
                <c:pt idx="1141">
                  <c:v>5.5398378912660767E-4</c:v>
                </c:pt>
                <c:pt idx="1142">
                  <c:v>9.3395868302912095E-3</c:v>
                </c:pt>
                <c:pt idx="1143">
                  <c:v>2.6073911926180774E-3</c:v>
                </c:pt>
                <c:pt idx="1144">
                  <c:v>9.094409333615135E-3</c:v>
                </c:pt>
                <c:pt idx="1145">
                  <c:v>1.6370184221363969E-3</c:v>
                </c:pt>
                <c:pt idx="1146">
                  <c:v>2.1097190673143003E-3</c:v>
                </c:pt>
                <c:pt idx="1147">
                  <c:v>9.8741104568923748E-3</c:v>
                </c:pt>
                <c:pt idx="1148">
                  <c:v>1.6117696587396844E-3</c:v>
                </c:pt>
                <c:pt idx="1149">
                  <c:v>3.4454267177534718E-3</c:v>
                </c:pt>
                <c:pt idx="1150">
                  <c:v>5.3796366835654223E-3</c:v>
                </c:pt>
                <c:pt idx="1151">
                  <c:v>7.2944920784170112E-3</c:v>
                </c:pt>
                <c:pt idx="1152">
                  <c:v>2.5503632835801341E-3</c:v>
                </c:pt>
                <c:pt idx="1153">
                  <c:v>7.2945732480473617E-3</c:v>
                </c:pt>
                <c:pt idx="1154">
                  <c:v>2.1836352252773391E-3</c:v>
                </c:pt>
                <c:pt idx="1155">
                  <c:v>5.2132430869772624E-3</c:v>
                </c:pt>
                <c:pt idx="1156">
                  <c:v>8.5879417399390106E-4</c:v>
                </c:pt>
                <c:pt idx="1157">
                  <c:v>4.1328414167422804E-3</c:v>
                </c:pt>
                <c:pt idx="1158">
                  <c:v>1.9074932528137824E-3</c:v>
                </c:pt>
                <c:pt idx="1159">
                  <c:v>4.2423528624948329E-3</c:v>
                </c:pt>
                <c:pt idx="1160">
                  <c:v>2.0192626997175589E-4</c:v>
                </c:pt>
                <c:pt idx="1161">
                  <c:v>3.7815610792211437E-3</c:v>
                </c:pt>
                <c:pt idx="1162">
                  <c:v>6.9089903860755338E-3</c:v>
                </c:pt>
                <c:pt idx="1163">
                  <c:v>3.2041497767958142E-3</c:v>
                </c:pt>
                <c:pt idx="1164">
                  <c:v>6.5545204859633029E-3</c:v>
                </c:pt>
                <c:pt idx="1165">
                  <c:v>2.4509355217874089E-3</c:v>
                </c:pt>
                <c:pt idx="1166">
                  <c:v>6.4697166284970213E-3</c:v>
                </c:pt>
                <c:pt idx="1167">
                  <c:v>4.3103329219733337E-3</c:v>
                </c:pt>
                <c:pt idx="1168">
                  <c:v>5.6401418465263061E-3</c:v>
                </c:pt>
                <c:pt idx="1169">
                  <c:v>7.0098433920297879E-3</c:v>
                </c:pt>
                <c:pt idx="1170">
                  <c:v>1.9938552227366764E-3</c:v>
                </c:pt>
                <c:pt idx="1171">
                  <c:v>2.9564277010340175E-3</c:v>
                </c:pt>
                <c:pt idx="1172">
                  <c:v>1.1263295402553134E-2</c:v>
                </c:pt>
                <c:pt idx="1173">
                  <c:v>9.3766382369827855E-3</c:v>
                </c:pt>
                <c:pt idx="1174">
                  <c:v>7.6605225067874179E-3</c:v>
                </c:pt>
                <c:pt idx="1175">
                  <c:v>3.0155586256661506E-2</c:v>
                </c:pt>
                <c:pt idx="1176">
                  <c:v>1.2639221084971038E-2</c:v>
                </c:pt>
                <c:pt idx="1177">
                  <c:v>3.8910405176226481E-4</c:v>
                </c:pt>
                <c:pt idx="1178">
                  <c:v>1.8384480293468706E-2</c:v>
                </c:pt>
                <c:pt idx="1179">
                  <c:v>6.9943291423080452E-3</c:v>
                </c:pt>
                <c:pt idx="1180">
                  <c:v>1.2335368870849876E-2</c:v>
                </c:pt>
                <c:pt idx="1181">
                  <c:v>1.4384242866919169E-2</c:v>
                </c:pt>
                <c:pt idx="1182">
                  <c:v>2.9670549349197797E-2</c:v>
                </c:pt>
                <c:pt idx="1183">
                  <c:v>2.0864823707071626E-3</c:v>
                </c:pt>
                <c:pt idx="1184">
                  <c:v>1.4048397711068779E-2</c:v>
                </c:pt>
                <c:pt idx="1185">
                  <c:v>1.172808960624658E-2</c:v>
                </c:pt>
                <c:pt idx="1186">
                  <c:v>8.2925498208109832E-3</c:v>
                </c:pt>
                <c:pt idx="1187">
                  <c:v>7.869039816600339E-3</c:v>
                </c:pt>
                <c:pt idx="1188">
                  <c:v>8.8386726866176752E-4</c:v>
                </c:pt>
                <c:pt idx="1189">
                  <c:v>2.632417551911417E-2</c:v>
                </c:pt>
                <c:pt idx="1190">
                  <c:v>1.0605281298247312E-2</c:v>
                </c:pt>
                <c:pt idx="1191">
                  <c:v>3.5809764253118799E-3</c:v>
                </c:pt>
                <c:pt idx="1192">
                  <c:v>6.1676840125503866E-3</c:v>
                </c:pt>
                <c:pt idx="1193">
                  <c:v>1.2309458453160645E-2</c:v>
                </c:pt>
                <c:pt idx="1194">
                  <c:v>2.6504160448556879E-4</c:v>
                </c:pt>
                <c:pt idx="1195">
                  <c:v>7.276906180692125E-3</c:v>
                </c:pt>
                <c:pt idx="1196">
                  <c:v>1.046429018383563E-2</c:v>
                </c:pt>
                <c:pt idx="1197">
                  <c:v>1.2632038002796638E-2</c:v>
                </c:pt>
                <c:pt idx="1198">
                  <c:v>5.3283253790656587E-4</c:v>
                </c:pt>
                <c:pt idx="1199">
                  <c:v>4.7178616466539181E-4</c:v>
                </c:pt>
                <c:pt idx="1200">
                  <c:v>5.5468279107654176E-5</c:v>
                </c:pt>
                <c:pt idx="1201">
                  <c:v>6.8518820762457381E-3</c:v>
                </c:pt>
                <c:pt idx="1202">
                  <c:v>2.5013217350189102E-3</c:v>
                </c:pt>
                <c:pt idx="1203">
                  <c:v>1.1021417127822484E-3</c:v>
                </c:pt>
                <c:pt idx="1204">
                  <c:v>3.5133950241308639E-3</c:v>
                </c:pt>
                <c:pt idx="1205">
                  <c:v>2.2039698521403054E-3</c:v>
                </c:pt>
                <c:pt idx="1206">
                  <c:v>3.5103504580494607E-5</c:v>
                </c:pt>
                <c:pt idx="1207">
                  <c:v>3.5783050790441396E-4</c:v>
                </c:pt>
                <c:pt idx="1208">
                  <c:v>5.2733720646190004E-3</c:v>
                </c:pt>
                <c:pt idx="1209">
                  <c:v>4.7470860777279223E-4</c:v>
                </c:pt>
                <c:pt idx="1210">
                  <c:v>8.794179995251698E-3</c:v>
                </c:pt>
                <c:pt idx="1211">
                  <c:v>5.7807796193560549E-3</c:v>
                </c:pt>
                <c:pt idx="1212">
                  <c:v>2.8067022438895946E-3</c:v>
                </c:pt>
                <c:pt idx="1213">
                  <c:v>5.6941122037370813E-3</c:v>
                </c:pt>
                <c:pt idx="1214">
                  <c:v>4.6698374861819684E-3</c:v>
                </c:pt>
                <c:pt idx="1215">
                  <c:v>1.2636162355005446E-2</c:v>
                </c:pt>
                <c:pt idx="1216">
                  <c:v>1.8281025262112307E-2</c:v>
                </c:pt>
                <c:pt idx="1217">
                  <c:v>7.5942049357480028E-3</c:v>
                </c:pt>
                <c:pt idx="1218">
                  <c:v>1.383906765433693E-2</c:v>
                </c:pt>
                <c:pt idx="1219">
                  <c:v>4.8560903544526942E-3</c:v>
                </c:pt>
                <c:pt idx="1220">
                  <c:v>1.5938611795923843E-2</c:v>
                </c:pt>
                <c:pt idx="1221">
                  <c:v>8.7267610012317937E-3</c:v>
                </c:pt>
                <c:pt idx="1222">
                  <c:v>6.0379161148824438E-3</c:v>
                </c:pt>
                <c:pt idx="1223">
                  <c:v>1.0561144802594376E-2</c:v>
                </c:pt>
                <c:pt idx="1224">
                  <c:v>1.7648650307515977E-3</c:v>
                </c:pt>
                <c:pt idx="1225">
                  <c:v>9.5778806946260359E-3</c:v>
                </c:pt>
                <c:pt idx="1226">
                  <c:v>2.377331754588566E-3</c:v>
                </c:pt>
                <c:pt idx="1227">
                  <c:v>2.3850425114330968E-3</c:v>
                </c:pt>
                <c:pt idx="1228">
                  <c:v>4.2971306273353023E-3</c:v>
                </c:pt>
                <c:pt idx="1229">
                  <c:v>6.4938236615916549E-3</c:v>
                </c:pt>
                <c:pt idx="1230">
                  <c:v>3.9464585811695126E-3</c:v>
                </c:pt>
                <c:pt idx="1231">
                  <c:v>2.4693532674788547E-3</c:v>
                </c:pt>
                <c:pt idx="1232">
                  <c:v>1.5426541289315944E-3</c:v>
                </c:pt>
                <c:pt idx="1233">
                  <c:v>3.6949115732134189E-3</c:v>
                </c:pt>
                <c:pt idx="1234">
                  <c:v>5.2035942189658539E-3</c:v>
                </c:pt>
                <c:pt idx="1235">
                  <c:v>1.2101813960975459E-3</c:v>
                </c:pt>
                <c:pt idx="1236">
                  <c:v>2.8755424987405324E-3</c:v>
                </c:pt>
                <c:pt idx="1237">
                  <c:v>3.4006591453006581E-3</c:v>
                </c:pt>
                <c:pt idx="1238">
                  <c:v>9.2845748372223109E-3</c:v>
                </c:pt>
                <c:pt idx="1239">
                  <c:v>3.3262681757974836E-3</c:v>
                </c:pt>
                <c:pt idx="1240">
                  <c:v>1.5635166879416605E-3</c:v>
                </c:pt>
                <c:pt idx="1241">
                  <c:v>3.2474009892833022E-4</c:v>
                </c:pt>
                <c:pt idx="1242">
                  <c:v>2.352341209239636E-3</c:v>
                </c:pt>
                <c:pt idx="1243">
                  <c:v>2.1828428116139357E-3</c:v>
                </c:pt>
                <c:pt idx="1244">
                  <c:v>2.3402309419167351E-3</c:v>
                </c:pt>
                <c:pt idx="1245">
                  <c:v>1.1868350402581575E-3</c:v>
                </c:pt>
                <c:pt idx="1246">
                  <c:v>3.3376466197962662E-4</c:v>
                </c:pt>
                <c:pt idx="1247">
                  <c:v>4.5930750858544611E-4</c:v>
                </c:pt>
                <c:pt idx="1248">
                  <c:v>7.3176767449753847E-3</c:v>
                </c:pt>
                <c:pt idx="1249">
                  <c:v>1.2534520697890761E-4</c:v>
                </c:pt>
                <c:pt idx="1250">
                  <c:v>9.7034891370220461E-4</c:v>
                </c:pt>
                <c:pt idx="1251">
                  <c:v>4.1339792945993799E-3</c:v>
                </c:pt>
                <c:pt idx="1252">
                  <c:v>1.9605630654828928E-3</c:v>
                </c:pt>
                <c:pt idx="1253">
                  <c:v>1.797149976903142E-3</c:v>
                </c:pt>
                <c:pt idx="1254">
                  <c:v>7.1295528023309377E-3</c:v>
                </c:pt>
                <c:pt idx="1255">
                  <c:v>1.817744057547729E-3</c:v>
                </c:pt>
                <c:pt idx="1256">
                  <c:v>3.7966821808463639E-3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F-403B-9648-65954D3083CB}"/>
            </c:ext>
          </c:extLst>
        </c:ser>
        <c:ser>
          <c:idx val="1"/>
          <c:order val="1"/>
          <c:tx>
            <c:v>TGARCH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TGARCH!$A$15:$A$1271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TGARCH!$I$15:$I$1271</c:f>
              <c:numCache>
                <c:formatCode>0.00%</c:formatCode>
                <c:ptCount val="1257"/>
                <c:pt idx="0">
                  <c:v>4.3109442214085553E-3</c:v>
                </c:pt>
                <c:pt idx="1">
                  <c:v>4.3350971810729401E-3</c:v>
                </c:pt>
                <c:pt idx="2">
                  <c:v>4.3198545673456519E-3</c:v>
                </c:pt>
                <c:pt idx="3">
                  <c:v>4.3836414207299749E-3</c:v>
                </c:pt>
                <c:pt idx="4">
                  <c:v>4.3441844632157948E-3</c:v>
                </c:pt>
                <c:pt idx="5">
                  <c:v>6.1737976074766054E-3</c:v>
                </c:pt>
                <c:pt idx="6">
                  <c:v>5.798522703990683E-3</c:v>
                </c:pt>
                <c:pt idx="7">
                  <c:v>1.1126176830768829E-2</c:v>
                </c:pt>
                <c:pt idx="8">
                  <c:v>1.0004292359136885E-2</c:v>
                </c:pt>
                <c:pt idx="9">
                  <c:v>1.3181620778726795E-2</c:v>
                </c:pt>
                <c:pt idx="10">
                  <c:v>1.2398645553128015E-2</c:v>
                </c:pt>
                <c:pt idx="11">
                  <c:v>1.2223702280738333E-2</c:v>
                </c:pt>
                <c:pt idx="12">
                  <c:v>1.1157880767382469E-2</c:v>
                </c:pt>
                <c:pt idx="13">
                  <c:v>1.0348720593205046E-2</c:v>
                </c:pt>
                <c:pt idx="14">
                  <c:v>9.3355787706509829E-3</c:v>
                </c:pt>
                <c:pt idx="15">
                  <c:v>8.4635473444702458E-3</c:v>
                </c:pt>
                <c:pt idx="16">
                  <c:v>7.7127839675591699E-3</c:v>
                </c:pt>
                <c:pt idx="17">
                  <c:v>7.0812691279450342E-3</c:v>
                </c:pt>
                <c:pt idx="18">
                  <c:v>6.5512195015422093E-3</c:v>
                </c:pt>
                <c:pt idx="19">
                  <c:v>6.1008115310057977E-3</c:v>
                </c:pt>
                <c:pt idx="20">
                  <c:v>6.4881168285749477E-3</c:v>
                </c:pt>
                <c:pt idx="21">
                  <c:v>8.6523300942240138E-3</c:v>
                </c:pt>
                <c:pt idx="22">
                  <c:v>7.8829505589476413E-3</c:v>
                </c:pt>
                <c:pt idx="23">
                  <c:v>1.2989963744987242E-2</c:v>
                </c:pt>
                <c:pt idx="24">
                  <c:v>1.2787082444315355E-2</c:v>
                </c:pt>
                <c:pt idx="25">
                  <c:v>1.149629663912417E-2</c:v>
                </c:pt>
                <c:pt idx="26">
                  <c:v>1.0489375028005038E-2</c:v>
                </c:pt>
                <c:pt idx="27">
                  <c:v>1.0726426256946527E-2</c:v>
                </c:pt>
                <c:pt idx="28">
                  <c:v>1.0824019212474429E-2</c:v>
                </c:pt>
                <c:pt idx="29">
                  <c:v>9.882779010945985E-3</c:v>
                </c:pt>
                <c:pt idx="30">
                  <c:v>9.6167762820678696E-3</c:v>
                </c:pt>
                <c:pt idx="31">
                  <c:v>1.0328033415350203E-2</c:v>
                </c:pt>
                <c:pt idx="32">
                  <c:v>9.4150662952122658E-3</c:v>
                </c:pt>
                <c:pt idx="33">
                  <c:v>8.5242136362276184E-3</c:v>
                </c:pt>
                <c:pt idx="34">
                  <c:v>7.7774971454120916E-3</c:v>
                </c:pt>
                <c:pt idx="35">
                  <c:v>7.3129058682349464E-3</c:v>
                </c:pt>
                <c:pt idx="36">
                  <c:v>7.5460800162770944E-3</c:v>
                </c:pt>
                <c:pt idx="37">
                  <c:v>6.938381736616055E-3</c:v>
                </c:pt>
                <c:pt idx="38">
                  <c:v>1.0235341298669881E-2</c:v>
                </c:pt>
                <c:pt idx="39">
                  <c:v>1.2232394311060978E-2</c:v>
                </c:pt>
                <c:pt idx="40">
                  <c:v>1.0995520642416061E-2</c:v>
                </c:pt>
                <c:pt idx="41">
                  <c:v>1.2551442868083721E-2</c:v>
                </c:pt>
                <c:pt idx="42">
                  <c:v>1.1310072009753628E-2</c:v>
                </c:pt>
                <c:pt idx="43">
                  <c:v>1.026822854324394E-2</c:v>
                </c:pt>
                <c:pt idx="44">
                  <c:v>9.6200593324319659E-3</c:v>
                </c:pt>
                <c:pt idx="45">
                  <c:v>8.765974778325249E-3</c:v>
                </c:pt>
                <c:pt idx="46">
                  <c:v>8.2662255021631291E-3</c:v>
                </c:pt>
                <c:pt idx="47">
                  <c:v>8.0046728633621413E-3</c:v>
                </c:pt>
                <c:pt idx="48">
                  <c:v>7.4077814420947736E-3</c:v>
                </c:pt>
                <c:pt idx="49">
                  <c:v>6.8217962368840182E-3</c:v>
                </c:pt>
                <c:pt idx="50">
                  <c:v>6.4066945027575119E-3</c:v>
                </c:pt>
                <c:pt idx="51">
                  <c:v>5.9940972419619109E-3</c:v>
                </c:pt>
                <c:pt idx="52">
                  <c:v>5.6408707592269279E-3</c:v>
                </c:pt>
                <c:pt idx="53">
                  <c:v>5.3644939197750666E-3</c:v>
                </c:pt>
                <c:pt idx="54">
                  <c:v>5.1918509308538164E-3</c:v>
                </c:pt>
                <c:pt idx="55">
                  <c:v>5.0242380108206433E-3</c:v>
                </c:pt>
                <c:pt idx="56">
                  <c:v>4.8659195066595102E-3</c:v>
                </c:pt>
                <c:pt idx="57">
                  <c:v>4.7303481964462747E-3</c:v>
                </c:pt>
                <c:pt idx="58">
                  <c:v>4.6624806872973103E-3</c:v>
                </c:pt>
                <c:pt idx="59">
                  <c:v>4.6859485884888693E-3</c:v>
                </c:pt>
                <c:pt idx="60">
                  <c:v>4.970067536004325E-3</c:v>
                </c:pt>
                <c:pt idx="61">
                  <c:v>4.8473198228237493E-3</c:v>
                </c:pt>
                <c:pt idx="62">
                  <c:v>5.5016504523601999E-3</c:v>
                </c:pt>
                <c:pt idx="63">
                  <c:v>5.918441211134164E-3</c:v>
                </c:pt>
                <c:pt idx="64">
                  <c:v>5.5777544713420304E-3</c:v>
                </c:pt>
                <c:pt idx="65">
                  <c:v>9.9512015372959541E-3</c:v>
                </c:pt>
                <c:pt idx="66">
                  <c:v>8.9912504855633457E-3</c:v>
                </c:pt>
                <c:pt idx="67">
                  <c:v>1.2936283803119867E-2</c:v>
                </c:pt>
                <c:pt idx="68">
                  <c:v>1.1635849593485197E-2</c:v>
                </c:pt>
                <c:pt idx="69">
                  <c:v>1.0519118011980967E-2</c:v>
                </c:pt>
                <c:pt idx="70">
                  <c:v>1.0180862493076497E-2</c:v>
                </c:pt>
                <c:pt idx="71">
                  <c:v>9.2918809195575887E-3</c:v>
                </c:pt>
                <c:pt idx="72">
                  <c:v>8.6857833192313834E-3</c:v>
                </c:pt>
                <c:pt idx="73">
                  <c:v>8.0046380049345299E-3</c:v>
                </c:pt>
                <c:pt idx="74">
                  <c:v>7.9275771513242846E-3</c:v>
                </c:pt>
                <c:pt idx="75">
                  <c:v>7.3176321549550324E-3</c:v>
                </c:pt>
                <c:pt idx="76">
                  <c:v>6.8530162826486857E-3</c:v>
                </c:pt>
                <c:pt idx="77">
                  <c:v>7.388140679871329E-3</c:v>
                </c:pt>
                <c:pt idx="78">
                  <c:v>1.1000834141079238E-2</c:v>
                </c:pt>
                <c:pt idx="79">
                  <c:v>1.0013708905106021E-2</c:v>
                </c:pt>
                <c:pt idx="80">
                  <c:v>9.0390811022588637E-3</c:v>
                </c:pt>
                <c:pt idx="81">
                  <c:v>8.3035145936734764E-3</c:v>
                </c:pt>
                <c:pt idx="82">
                  <c:v>9.2512264533037864E-3</c:v>
                </c:pt>
                <c:pt idx="83">
                  <c:v>8.7519832317966059E-3</c:v>
                </c:pt>
                <c:pt idx="84">
                  <c:v>7.9643387677727356E-3</c:v>
                </c:pt>
                <c:pt idx="85">
                  <c:v>7.3194147988510008E-3</c:v>
                </c:pt>
                <c:pt idx="86">
                  <c:v>6.8896736844050984E-3</c:v>
                </c:pt>
                <c:pt idx="87">
                  <c:v>6.3879006770835908E-3</c:v>
                </c:pt>
                <c:pt idx="88">
                  <c:v>5.9815061031568634E-3</c:v>
                </c:pt>
                <c:pt idx="89">
                  <c:v>5.6535578823047232E-3</c:v>
                </c:pt>
                <c:pt idx="90">
                  <c:v>6.08021184739137E-3</c:v>
                </c:pt>
                <c:pt idx="91">
                  <c:v>5.71191834501343E-3</c:v>
                </c:pt>
                <c:pt idx="92">
                  <c:v>5.4326717924772427E-3</c:v>
                </c:pt>
                <c:pt idx="93">
                  <c:v>5.2229290790817302E-3</c:v>
                </c:pt>
                <c:pt idx="94">
                  <c:v>8.4192989406097086E-3</c:v>
                </c:pt>
                <c:pt idx="95">
                  <c:v>7.7344868195650821E-3</c:v>
                </c:pt>
                <c:pt idx="96">
                  <c:v>7.1743934045030268E-3</c:v>
                </c:pt>
                <c:pt idx="97">
                  <c:v>6.6414804307297426E-3</c:v>
                </c:pt>
                <c:pt idx="98">
                  <c:v>6.179526184747151E-3</c:v>
                </c:pt>
                <c:pt idx="99">
                  <c:v>5.7959180125128611E-3</c:v>
                </c:pt>
                <c:pt idx="100">
                  <c:v>6.0691586272196927E-3</c:v>
                </c:pt>
                <c:pt idx="101">
                  <c:v>5.7071459274896366E-3</c:v>
                </c:pt>
                <c:pt idx="102">
                  <c:v>5.9061885182532456E-3</c:v>
                </c:pt>
                <c:pt idx="103">
                  <c:v>8.2451443740386068E-3</c:v>
                </c:pt>
                <c:pt idx="104">
                  <c:v>7.6134421070727524E-3</c:v>
                </c:pt>
                <c:pt idx="105">
                  <c:v>6.9966775579477242E-3</c:v>
                </c:pt>
                <c:pt idx="106">
                  <c:v>9.5860871447169572E-3</c:v>
                </c:pt>
                <c:pt idx="107">
                  <c:v>9.1100167234102435E-3</c:v>
                </c:pt>
                <c:pt idx="108">
                  <c:v>8.2707257853671893E-3</c:v>
                </c:pt>
                <c:pt idx="109">
                  <c:v>7.6815809325241962E-3</c:v>
                </c:pt>
                <c:pt idx="110">
                  <c:v>7.7265292586382933E-3</c:v>
                </c:pt>
                <c:pt idx="111">
                  <c:v>7.3436618375838794E-3</c:v>
                </c:pt>
                <c:pt idx="112">
                  <c:v>6.7753046353082932E-3</c:v>
                </c:pt>
                <c:pt idx="113">
                  <c:v>6.3892344519366198E-3</c:v>
                </c:pt>
                <c:pt idx="114">
                  <c:v>5.9661358915719161E-3</c:v>
                </c:pt>
                <c:pt idx="115">
                  <c:v>5.6238464393971298E-3</c:v>
                </c:pt>
                <c:pt idx="116">
                  <c:v>5.3682584162823392E-3</c:v>
                </c:pt>
                <c:pt idx="117">
                  <c:v>5.1831925440375473E-3</c:v>
                </c:pt>
                <c:pt idx="118">
                  <c:v>4.9824452290602571E-3</c:v>
                </c:pt>
                <c:pt idx="119">
                  <c:v>5.048102540616585E-3</c:v>
                </c:pt>
                <c:pt idx="120">
                  <c:v>7.8603405263583288E-3</c:v>
                </c:pt>
                <c:pt idx="121">
                  <c:v>7.2633612796084287E-3</c:v>
                </c:pt>
                <c:pt idx="122">
                  <c:v>6.7635838368400661E-3</c:v>
                </c:pt>
                <c:pt idx="123">
                  <c:v>7.3778984608649989E-3</c:v>
                </c:pt>
                <c:pt idx="124">
                  <c:v>6.7950613956445352E-3</c:v>
                </c:pt>
                <c:pt idx="125">
                  <c:v>6.3547461358621563E-3</c:v>
                </c:pt>
                <c:pt idx="126">
                  <c:v>5.9404201061221172E-3</c:v>
                </c:pt>
                <c:pt idx="127">
                  <c:v>7.6455219857447616E-3</c:v>
                </c:pt>
                <c:pt idx="128">
                  <c:v>7.096266289343644E-3</c:v>
                </c:pt>
                <c:pt idx="129">
                  <c:v>7.6625500854786482E-3</c:v>
                </c:pt>
                <c:pt idx="130">
                  <c:v>7.032521526360247E-3</c:v>
                </c:pt>
                <c:pt idx="131">
                  <c:v>6.6262265530117187E-3</c:v>
                </c:pt>
                <c:pt idx="132">
                  <c:v>6.1648229829581007E-3</c:v>
                </c:pt>
                <c:pt idx="133">
                  <c:v>7.1848333176876816E-3</c:v>
                </c:pt>
                <c:pt idx="134">
                  <c:v>7.2345702710269189E-3</c:v>
                </c:pt>
                <c:pt idx="135">
                  <c:v>6.6972491473904477E-3</c:v>
                </c:pt>
                <c:pt idx="136">
                  <c:v>6.224689422069718E-3</c:v>
                </c:pt>
                <c:pt idx="137">
                  <c:v>5.9217959063819848E-3</c:v>
                </c:pt>
                <c:pt idx="138">
                  <c:v>6.4768879892509222E-3</c:v>
                </c:pt>
                <c:pt idx="139">
                  <c:v>6.0709882062274971E-3</c:v>
                </c:pt>
                <c:pt idx="140">
                  <c:v>5.7027413506650325E-3</c:v>
                </c:pt>
                <c:pt idx="141">
                  <c:v>7.0135639522468885E-3</c:v>
                </c:pt>
                <c:pt idx="142">
                  <c:v>6.7705349038308348E-3</c:v>
                </c:pt>
                <c:pt idx="143">
                  <c:v>6.2990823005502029E-3</c:v>
                </c:pt>
                <c:pt idx="144">
                  <c:v>1.3635897572437081E-2</c:v>
                </c:pt>
                <c:pt idx="145">
                  <c:v>1.2169369967399314E-2</c:v>
                </c:pt>
                <c:pt idx="146">
                  <c:v>1.0918902410098246E-2</c:v>
                </c:pt>
                <c:pt idx="147">
                  <c:v>9.823272560193259E-3</c:v>
                </c:pt>
                <c:pt idx="148">
                  <c:v>9.2061705592348421E-3</c:v>
                </c:pt>
                <c:pt idx="149">
                  <c:v>8.3678001218118539E-3</c:v>
                </c:pt>
                <c:pt idx="150">
                  <c:v>1.2466242319558384E-2</c:v>
                </c:pt>
                <c:pt idx="151">
                  <c:v>1.1154289580923885E-2</c:v>
                </c:pt>
                <c:pt idx="152">
                  <c:v>1.0103088454532463E-2</c:v>
                </c:pt>
                <c:pt idx="153">
                  <c:v>9.187732099904403E-3</c:v>
                </c:pt>
                <c:pt idx="154">
                  <c:v>8.3407019414612898E-3</c:v>
                </c:pt>
                <c:pt idx="155">
                  <c:v>7.6341414496112958E-3</c:v>
                </c:pt>
                <c:pt idx="156">
                  <c:v>7.0580286587556898E-3</c:v>
                </c:pt>
                <c:pt idx="157">
                  <c:v>6.5243857847302458E-3</c:v>
                </c:pt>
                <c:pt idx="158">
                  <c:v>6.0784120758036594E-3</c:v>
                </c:pt>
                <c:pt idx="159">
                  <c:v>6.3089722601073952E-3</c:v>
                </c:pt>
                <c:pt idx="160">
                  <c:v>6.1127760452745015E-3</c:v>
                </c:pt>
                <c:pt idx="161">
                  <c:v>6.722787526560095E-3</c:v>
                </c:pt>
                <c:pt idx="162">
                  <c:v>8.9514610377052321E-3</c:v>
                </c:pt>
                <c:pt idx="163">
                  <c:v>8.8732239322801467E-3</c:v>
                </c:pt>
                <c:pt idx="164">
                  <c:v>8.1663347518676193E-3</c:v>
                </c:pt>
                <c:pt idx="165">
                  <c:v>7.4973388822218668E-3</c:v>
                </c:pt>
                <c:pt idx="166">
                  <c:v>6.8961312763529429E-3</c:v>
                </c:pt>
                <c:pt idx="167">
                  <c:v>6.5698558024052129E-3</c:v>
                </c:pt>
                <c:pt idx="168">
                  <c:v>6.3795962138854523E-3</c:v>
                </c:pt>
                <c:pt idx="169">
                  <c:v>6.1490680689675562E-3</c:v>
                </c:pt>
                <c:pt idx="170">
                  <c:v>5.7748732090522371E-3</c:v>
                </c:pt>
                <c:pt idx="171">
                  <c:v>7.208024855345223E-3</c:v>
                </c:pt>
                <c:pt idx="172">
                  <c:v>6.9111917758409892E-3</c:v>
                </c:pt>
                <c:pt idx="173">
                  <c:v>6.5434166457911704E-3</c:v>
                </c:pt>
                <c:pt idx="174">
                  <c:v>8.3793291913521473E-3</c:v>
                </c:pt>
                <c:pt idx="175">
                  <c:v>7.6399948657637504E-3</c:v>
                </c:pt>
                <c:pt idx="176">
                  <c:v>7.0784493947332067E-3</c:v>
                </c:pt>
                <c:pt idx="177">
                  <c:v>6.5524065466372895E-3</c:v>
                </c:pt>
                <c:pt idx="178">
                  <c:v>6.1243809163018205E-3</c:v>
                </c:pt>
                <c:pt idx="179">
                  <c:v>6.0039580691469002E-3</c:v>
                </c:pt>
                <c:pt idx="180">
                  <c:v>7.5409722178468473E-3</c:v>
                </c:pt>
                <c:pt idx="181">
                  <c:v>1.4233924419635306E-2</c:v>
                </c:pt>
                <c:pt idx="182">
                  <c:v>2.25612253514757E-2</c:v>
                </c:pt>
                <c:pt idx="183">
                  <c:v>3.0478414716376467E-2</c:v>
                </c:pt>
                <c:pt idx="184">
                  <c:v>2.8079585006464795E-2</c:v>
                </c:pt>
                <c:pt idx="185">
                  <c:v>2.515387298383024E-2</c:v>
                </c:pt>
                <c:pt idx="186">
                  <c:v>2.2383820921745057E-2</c:v>
                </c:pt>
                <c:pt idx="187">
                  <c:v>1.980345011441861E-2</c:v>
                </c:pt>
                <c:pt idx="188">
                  <c:v>1.8264724092648833E-2</c:v>
                </c:pt>
                <c:pt idx="189">
                  <c:v>2.3729958962579515E-2</c:v>
                </c:pt>
                <c:pt idx="190">
                  <c:v>2.1073785146250315E-2</c:v>
                </c:pt>
                <c:pt idx="191">
                  <c:v>1.8656688143921147E-2</c:v>
                </c:pt>
                <c:pt idx="192">
                  <c:v>1.8876766460946628E-2</c:v>
                </c:pt>
                <c:pt idx="193">
                  <c:v>1.6951169693104253E-2</c:v>
                </c:pt>
                <c:pt idx="194">
                  <c:v>1.7172357650768612E-2</c:v>
                </c:pt>
                <c:pt idx="195">
                  <c:v>1.5255706373327021E-2</c:v>
                </c:pt>
                <c:pt idx="196">
                  <c:v>1.3582850006805909E-2</c:v>
                </c:pt>
                <c:pt idx="197">
                  <c:v>1.2393570273410433E-2</c:v>
                </c:pt>
                <c:pt idx="198">
                  <c:v>1.1172608870934514E-2</c:v>
                </c:pt>
                <c:pt idx="199">
                  <c:v>1.0075192357128728E-2</c:v>
                </c:pt>
                <c:pt idx="200">
                  <c:v>9.2470947213162489E-3</c:v>
                </c:pt>
                <c:pt idx="201">
                  <c:v>1.2724471835633753E-2</c:v>
                </c:pt>
                <c:pt idx="202">
                  <c:v>1.1385312900685068E-2</c:v>
                </c:pt>
                <c:pt idx="203">
                  <c:v>1.2586309935614454E-2</c:v>
                </c:pt>
                <c:pt idx="204">
                  <c:v>1.1343693180906882E-2</c:v>
                </c:pt>
                <c:pt idx="205">
                  <c:v>1.0409400156970183E-2</c:v>
                </c:pt>
                <c:pt idx="206">
                  <c:v>9.3892312997595814E-3</c:v>
                </c:pt>
                <c:pt idx="207">
                  <c:v>1.7307828963790801E-2</c:v>
                </c:pt>
                <c:pt idx="208">
                  <c:v>1.5364828231584183E-2</c:v>
                </c:pt>
                <c:pt idx="209">
                  <c:v>1.3822235392087129E-2</c:v>
                </c:pt>
                <c:pt idx="210">
                  <c:v>1.2329892890534527E-2</c:v>
                </c:pt>
                <c:pt idx="211">
                  <c:v>1.1138887632289615E-2</c:v>
                </c:pt>
                <c:pt idx="212">
                  <c:v>1.0194528462551372E-2</c:v>
                </c:pt>
                <c:pt idx="213">
                  <c:v>9.4741632245331879E-3</c:v>
                </c:pt>
                <c:pt idx="214">
                  <c:v>8.6145648430176261E-3</c:v>
                </c:pt>
                <c:pt idx="215">
                  <c:v>7.8938834879067384E-3</c:v>
                </c:pt>
                <c:pt idx="216">
                  <c:v>7.2281496460625495E-3</c:v>
                </c:pt>
                <c:pt idx="217">
                  <c:v>6.667383667103695E-3</c:v>
                </c:pt>
                <c:pt idx="218">
                  <c:v>7.4695221673200503E-3</c:v>
                </c:pt>
                <c:pt idx="219">
                  <c:v>7.4758831865115163E-3</c:v>
                </c:pt>
                <c:pt idx="220">
                  <c:v>7.0546264807783993E-3</c:v>
                </c:pt>
                <c:pt idx="221">
                  <c:v>6.5371168060083867E-3</c:v>
                </c:pt>
                <c:pt idx="222">
                  <c:v>6.0891661094585135E-3</c:v>
                </c:pt>
                <c:pt idx="223">
                  <c:v>5.8117197455430343E-3</c:v>
                </c:pt>
                <c:pt idx="224">
                  <c:v>6.5595482770649137E-3</c:v>
                </c:pt>
                <c:pt idx="225">
                  <c:v>6.3603085786203889E-3</c:v>
                </c:pt>
                <c:pt idx="226">
                  <c:v>6.0548912253058093E-3</c:v>
                </c:pt>
                <c:pt idx="227">
                  <c:v>5.8419083138239389E-3</c:v>
                </c:pt>
                <c:pt idx="228">
                  <c:v>5.7694413032769263E-3</c:v>
                </c:pt>
                <c:pt idx="229">
                  <c:v>5.5966236545257914E-3</c:v>
                </c:pt>
                <c:pt idx="230">
                  <c:v>5.3349322009009293E-3</c:v>
                </c:pt>
                <c:pt idx="231">
                  <c:v>5.9189479001712647E-3</c:v>
                </c:pt>
                <c:pt idx="232">
                  <c:v>5.7171219507403974E-3</c:v>
                </c:pt>
                <c:pt idx="233">
                  <c:v>5.4179604582302162E-3</c:v>
                </c:pt>
                <c:pt idx="234">
                  <c:v>5.6448948727172849E-3</c:v>
                </c:pt>
                <c:pt idx="235">
                  <c:v>5.4236921000969749E-3</c:v>
                </c:pt>
                <c:pt idx="236">
                  <c:v>5.189582958495309E-3</c:v>
                </c:pt>
                <c:pt idx="237">
                  <c:v>7.7264308052979206E-3</c:v>
                </c:pt>
                <c:pt idx="238">
                  <c:v>7.0875491803158927E-3</c:v>
                </c:pt>
                <c:pt idx="239">
                  <c:v>6.8732746285879599E-3</c:v>
                </c:pt>
                <c:pt idx="240">
                  <c:v>1.0475959658174737E-2</c:v>
                </c:pt>
                <c:pt idx="241">
                  <c:v>1.1574623178279104E-2</c:v>
                </c:pt>
                <c:pt idx="242">
                  <c:v>1.0501699662113562E-2</c:v>
                </c:pt>
                <c:pt idx="243">
                  <c:v>9.5080368818677031E-3</c:v>
                </c:pt>
                <c:pt idx="244">
                  <c:v>8.773990382219217E-3</c:v>
                </c:pt>
                <c:pt idx="245">
                  <c:v>8.0228291143964042E-3</c:v>
                </c:pt>
                <c:pt idx="246">
                  <c:v>7.3468069332200594E-3</c:v>
                </c:pt>
                <c:pt idx="247">
                  <c:v>6.8305147018599644E-3</c:v>
                </c:pt>
                <c:pt idx="248">
                  <c:v>6.3341514293017544E-3</c:v>
                </c:pt>
                <c:pt idx="249">
                  <c:v>5.9275688805004419E-3</c:v>
                </c:pt>
                <c:pt idx="250">
                  <c:v>5.5845937401991412E-3</c:v>
                </c:pt>
                <c:pt idx="251">
                  <c:v>6.0471496733814677E-3</c:v>
                </c:pt>
                <c:pt idx="252">
                  <c:v>5.793413202747291E-3</c:v>
                </c:pt>
                <c:pt idx="253">
                  <c:v>8.5624822189541549E-3</c:v>
                </c:pt>
                <c:pt idx="254">
                  <c:v>1.1562351125210681E-2</c:v>
                </c:pt>
                <c:pt idx="255">
                  <c:v>1.0601540329608207E-2</c:v>
                </c:pt>
                <c:pt idx="256">
                  <c:v>1.0451581755618817E-2</c:v>
                </c:pt>
                <c:pt idx="257">
                  <c:v>1.0217923973759304E-2</c:v>
                </c:pt>
                <c:pt idx="258">
                  <c:v>1.0340965941890426E-2</c:v>
                </c:pt>
                <c:pt idx="259">
                  <c:v>9.3199160359745958E-3</c:v>
                </c:pt>
                <c:pt idx="260">
                  <c:v>1.4235295025754869E-2</c:v>
                </c:pt>
                <c:pt idx="261">
                  <c:v>1.2696627548746403E-2</c:v>
                </c:pt>
                <c:pt idx="262">
                  <c:v>1.1406986080672549E-2</c:v>
                </c:pt>
                <c:pt idx="263">
                  <c:v>1.0352186902148293E-2</c:v>
                </c:pt>
                <c:pt idx="264">
                  <c:v>1.2909661019729051E-2</c:v>
                </c:pt>
                <c:pt idx="265">
                  <c:v>1.5613693419951967E-2</c:v>
                </c:pt>
                <c:pt idx="266">
                  <c:v>1.3910730800864137E-2</c:v>
                </c:pt>
                <c:pt idx="267">
                  <c:v>1.2439754867165269E-2</c:v>
                </c:pt>
                <c:pt idx="268">
                  <c:v>1.1206917881735803E-2</c:v>
                </c:pt>
                <c:pt idx="269">
                  <c:v>1.0128455201021699E-2</c:v>
                </c:pt>
                <c:pt idx="270">
                  <c:v>9.2540974412906405E-3</c:v>
                </c:pt>
                <c:pt idx="271">
                  <c:v>8.4600165666066061E-3</c:v>
                </c:pt>
                <c:pt idx="272">
                  <c:v>8.8740196175900871E-3</c:v>
                </c:pt>
                <c:pt idx="273">
                  <c:v>9.8535972170955433E-3</c:v>
                </c:pt>
                <c:pt idx="274">
                  <c:v>1.2712091144027058E-2</c:v>
                </c:pt>
                <c:pt idx="275">
                  <c:v>1.1366788149271351E-2</c:v>
                </c:pt>
                <c:pt idx="276">
                  <c:v>1.2848460931581727E-2</c:v>
                </c:pt>
                <c:pt idx="277">
                  <c:v>1.80595924300198E-2</c:v>
                </c:pt>
                <c:pt idx="278">
                  <c:v>1.7286595386590508E-2</c:v>
                </c:pt>
                <c:pt idx="279">
                  <c:v>1.5346099242331865E-2</c:v>
                </c:pt>
                <c:pt idx="280">
                  <c:v>1.3678216705113704E-2</c:v>
                </c:pt>
                <c:pt idx="281">
                  <c:v>1.9082798423926236E-2</c:v>
                </c:pt>
                <c:pt idx="282">
                  <c:v>1.7008676903478837E-2</c:v>
                </c:pt>
                <c:pt idx="283">
                  <c:v>1.9747441433204903E-2</c:v>
                </c:pt>
                <c:pt idx="284">
                  <c:v>1.7496106920016935E-2</c:v>
                </c:pt>
                <c:pt idx="285">
                  <c:v>1.7028751870776643E-2</c:v>
                </c:pt>
                <c:pt idx="286">
                  <c:v>1.5130151524079396E-2</c:v>
                </c:pt>
                <c:pt idx="287">
                  <c:v>1.3640597815773819E-2</c:v>
                </c:pt>
                <c:pt idx="288">
                  <c:v>1.5299821785075567E-2</c:v>
                </c:pt>
                <c:pt idx="289">
                  <c:v>1.3696671655022847E-2</c:v>
                </c:pt>
                <c:pt idx="290">
                  <c:v>1.3844251773578849E-2</c:v>
                </c:pt>
                <c:pt idx="291">
                  <c:v>1.2360601877428682E-2</c:v>
                </c:pt>
                <c:pt idx="292">
                  <c:v>1.1377159926291347E-2</c:v>
                </c:pt>
                <c:pt idx="293">
                  <c:v>1.0221621797617746E-2</c:v>
                </c:pt>
                <c:pt idx="294">
                  <c:v>1.4402497858253576E-2</c:v>
                </c:pt>
                <c:pt idx="295">
                  <c:v>1.2842889993803669E-2</c:v>
                </c:pt>
                <c:pt idx="296">
                  <c:v>1.1479443893243969E-2</c:v>
                </c:pt>
                <c:pt idx="297">
                  <c:v>1.5008315180935665E-2</c:v>
                </c:pt>
                <c:pt idx="298">
                  <c:v>1.5787761563732568E-2</c:v>
                </c:pt>
                <c:pt idx="299">
                  <c:v>1.4051807408732674E-2</c:v>
                </c:pt>
                <c:pt idx="300">
                  <c:v>1.2532423738415498E-2</c:v>
                </c:pt>
                <c:pt idx="301">
                  <c:v>1.3398745616658677E-2</c:v>
                </c:pt>
                <c:pt idx="302">
                  <c:v>1.2142350180104502E-2</c:v>
                </c:pt>
                <c:pt idx="303">
                  <c:v>1.1014037041761139E-2</c:v>
                </c:pt>
                <c:pt idx="304">
                  <c:v>1.0052402235502769E-2</c:v>
                </c:pt>
                <c:pt idx="305">
                  <c:v>9.5280180191831664E-3</c:v>
                </c:pt>
                <c:pt idx="306">
                  <c:v>8.6231271988740921E-3</c:v>
                </c:pt>
                <c:pt idx="307">
                  <c:v>7.9964046533901392E-3</c:v>
                </c:pt>
                <c:pt idx="308">
                  <c:v>1.0425239751138531E-2</c:v>
                </c:pt>
                <c:pt idx="309">
                  <c:v>9.4006304377679244E-3</c:v>
                </c:pt>
                <c:pt idx="310">
                  <c:v>8.5948774017609638E-3</c:v>
                </c:pt>
                <c:pt idx="311">
                  <c:v>7.9305636401075137E-3</c:v>
                </c:pt>
                <c:pt idx="312">
                  <c:v>8.76914974198819E-3</c:v>
                </c:pt>
                <c:pt idx="313">
                  <c:v>8.3744788792957364E-3</c:v>
                </c:pt>
                <c:pt idx="314">
                  <c:v>7.6464056997762545E-3</c:v>
                </c:pt>
                <c:pt idx="315">
                  <c:v>7.0271686785495311E-3</c:v>
                </c:pt>
                <c:pt idx="316">
                  <c:v>6.5059069298427884E-3</c:v>
                </c:pt>
                <c:pt idx="317">
                  <c:v>6.0631470165485807E-3</c:v>
                </c:pt>
                <c:pt idx="318">
                  <c:v>8.8134373361341764E-3</c:v>
                </c:pt>
                <c:pt idx="319">
                  <c:v>8.0255428646925659E-3</c:v>
                </c:pt>
                <c:pt idx="320">
                  <c:v>7.3406536080193908E-3</c:v>
                </c:pt>
                <c:pt idx="321">
                  <c:v>6.9840388414789218E-3</c:v>
                </c:pt>
                <c:pt idx="322">
                  <c:v>6.5311724344836028E-3</c:v>
                </c:pt>
                <c:pt idx="323">
                  <c:v>6.217522473556919E-3</c:v>
                </c:pt>
                <c:pt idx="324">
                  <c:v>5.8516017562560765E-3</c:v>
                </c:pt>
                <c:pt idx="325">
                  <c:v>5.5637409165281825E-3</c:v>
                </c:pt>
                <c:pt idx="326">
                  <c:v>5.3048425538439218E-3</c:v>
                </c:pt>
                <c:pt idx="327">
                  <c:v>5.0766014164236924E-3</c:v>
                </c:pt>
                <c:pt idx="328">
                  <c:v>4.9456513335166645E-3</c:v>
                </c:pt>
                <c:pt idx="329">
                  <c:v>6.1842478694263672E-3</c:v>
                </c:pt>
                <c:pt idx="330">
                  <c:v>5.8126910072899543E-3</c:v>
                </c:pt>
                <c:pt idx="331">
                  <c:v>5.4902155651367635E-3</c:v>
                </c:pt>
                <c:pt idx="332">
                  <c:v>5.30735462512095E-3</c:v>
                </c:pt>
                <c:pt idx="333">
                  <c:v>5.0967142800355863E-3</c:v>
                </c:pt>
                <c:pt idx="334">
                  <c:v>5.1037838460713577E-3</c:v>
                </c:pt>
                <c:pt idx="335">
                  <c:v>4.9567108812861556E-3</c:v>
                </c:pt>
                <c:pt idx="336">
                  <c:v>5.2257786841216564E-3</c:v>
                </c:pt>
                <c:pt idx="337">
                  <c:v>7.8882406395465714E-3</c:v>
                </c:pt>
                <c:pt idx="338">
                  <c:v>7.3075671664263537E-3</c:v>
                </c:pt>
                <c:pt idx="339">
                  <c:v>9.8223616606687818E-3</c:v>
                </c:pt>
                <c:pt idx="340">
                  <c:v>8.8761505257893576E-3</c:v>
                </c:pt>
                <c:pt idx="341">
                  <c:v>8.2622626544847592E-3</c:v>
                </c:pt>
                <c:pt idx="342">
                  <c:v>7.608220510453248E-3</c:v>
                </c:pt>
                <c:pt idx="343">
                  <c:v>7.0659669134984747E-3</c:v>
                </c:pt>
                <c:pt idx="344">
                  <c:v>6.5316321661112106E-3</c:v>
                </c:pt>
                <c:pt idx="345">
                  <c:v>6.1351621640558631E-3</c:v>
                </c:pt>
                <c:pt idx="346">
                  <c:v>5.7948934649845593E-3</c:v>
                </c:pt>
                <c:pt idx="347">
                  <c:v>5.483567575387263E-3</c:v>
                </c:pt>
                <c:pt idx="348">
                  <c:v>5.2214184112572273E-3</c:v>
                </c:pt>
                <c:pt idx="349">
                  <c:v>5.9573767892645863E-3</c:v>
                </c:pt>
                <c:pt idx="350">
                  <c:v>5.6123176774377599E-3</c:v>
                </c:pt>
                <c:pt idx="351">
                  <c:v>5.4749653319305924E-3</c:v>
                </c:pt>
                <c:pt idx="352">
                  <c:v>5.2168083066594676E-3</c:v>
                </c:pt>
                <c:pt idx="353">
                  <c:v>5.0069034675271091E-3</c:v>
                </c:pt>
                <c:pt idx="354">
                  <c:v>7.3705582840798908E-3</c:v>
                </c:pt>
                <c:pt idx="355">
                  <c:v>7.4816532903308024E-3</c:v>
                </c:pt>
                <c:pt idx="356">
                  <c:v>6.9276993001802642E-3</c:v>
                </c:pt>
                <c:pt idx="357">
                  <c:v>8.2838195043164701E-3</c:v>
                </c:pt>
                <c:pt idx="358">
                  <c:v>8.3961028214991715E-3</c:v>
                </c:pt>
                <c:pt idx="359">
                  <c:v>7.6623149861958853E-3</c:v>
                </c:pt>
                <c:pt idx="360">
                  <c:v>7.0389571074354132E-3</c:v>
                </c:pt>
                <c:pt idx="361">
                  <c:v>6.5080449138038825E-3</c:v>
                </c:pt>
                <c:pt idx="362">
                  <c:v>6.2072151900170796E-3</c:v>
                </c:pt>
                <c:pt idx="363">
                  <c:v>8.1805170301584781E-3</c:v>
                </c:pt>
                <c:pt idx="364">
                  <c:v>7.4776366883660961E-3</c:v>
                </c:pt>
                <c:pt idx="365">
                  <c:v>8.5772078867020502E-3</c:v>
                </c:pt>
                <c:pt idx="366">
                  <c:v>7.8755527138259385E-3</c:v>
                </c:pt>
                <c:pt idx="367">
                  <c:v>9.1723488223677662E-3</c:v>
                </c:pt>
                <c:pt idx="368">
                  <c:v>8.3162614331383534E-3</c:v>
                </c:pt>
                <c:pt idx="369">
                  <c:v>7.9460849901779318E-3</c:v>
                </c:pt>
                <c:pt idx="370">
                  <c:v>7.2983080152759878E-3</c:v>
                </c:pt>
                <c:pt idx="371">
                  <c:v>6.8751183429074068E-3</c:v>
                </c:pt>
                <c:pt idx="372">
                  <c:v>6.5344600091173785E-3</c:v>
                </c:pt>
                <c:pt idx="373">
                  <c:v>6.1291633675413792E-3</c:v>
                </c:pt>
                <c:pt idx="374">
                  <c:v>5.7607594361097341E-3</c:v>
                </c:pt>
                <c:pt idx="375">
                  <c:v>5.4643243504233054E-3</c:v>
                </c:pt>
                <c:pt idx="376">
                  <c:v>5.2663787212351328E-3</c:v>
                </c:pt>
                <c:pt idx="377">
                  <c:v>5.0457090999786684E-3</c:v>
                </c:pt>
                <c:pt idx="378">
                  <c:v>4.8744983096725928E-3</c:v>
                </c:pt>
                <c:pt idx="379">
                  <c:v>5.0989594664719974E-3</c:v>
                </c:pt>
                <c:pt idx="380">
                  <c:v>4.9347377228375292E-3</c:v>
                </c:pt>
                <c:pt idx="381">
                  <c:v>4.7792298788690108E-3</c:v>
                </c:pt>
                <c:pt idx="382">
                  <c:v>4.6651110934326293E-3</c:v>
                </c:pt>
                <c:pt idx="383">
                  <c:v>4.7219713812785384E-3</c:v>
                </c:pt>
                <c:pt idx="384">
                  <c:v>7.198620280484091E-3</c:v>
                </c:pt>
                <c:pt idx="385">
                  <c:v>8.2634784567904886E-3</c:v>
                </c:pt>
                <c:pt idx="386">
                  <c:v>7.6458719006243419E-3</c:v>
                </c:pt>
                <c:pt idx="387">
                  <c:v>7.1349650833416531E-3</c:v>
                </c:pt>
                <c:pt idx="388">
                  <c:v>6.5952982111493735E-3</c:v>
                </c:pt>
                <c:pt idx="389">
                  <c:v>6.4881141719011614E-3</c:v>
                </c:pt>
                <c:pt idx="390">
                  <c:v>6.0771317881430078E-3</c:v>
                </c:pt>
                <c:pt idx="391">
                  <c:v>5.7134343349257858E-3</c:v>
                </c:pt>
                <c:pt idx="392">
                  <c:v>5.5349572310264238E-3</c:v>
                </c:pt>
                <c:pt idx="393">
                  <c:v>5.4509758131140295E-3</c:v>
                </c:pt>
                <c:pt idx="394">
                  <c:v>2.1644416764828846E-2</c:v>
                </c:pt>
                <c:pt idx="395">
                  <c:v>2.1939017918712968E-2</c:v>
                </c:pt>
                <c:pt idx="396">
                  <c:v>1.9506693882174037E-2</c:v>
                </c:pt>
                <c:pt idx="397">
                  <c:v>1.7381083691193747E-2</c:v>
                </c:pt>
                <c:pt idx="398">
                  <c:v>1.5495608393152715E-2</c:v>
                </c:pt>
                <c:pt idx="399">
                  <c:v>1.378542011620382E-2</c:v>
                </c:pt>
                <c:pt idx="400">
                  <c:v>1.29885383258773E-2</c:v>
                </c:pt>
                <c:pt idx="401">
                  <c:v>1.1617764099704525E-2</c:v>
                </c:pt>
                <c:pt idx="402">
                  <c:v>1.0443444233867057E-2</c:v>
                </c:pt>
                <c:pt idx="403">
                  <c:v>9.5451841670368114E-3</c:v>
                </c:pt>
                <c:pt idx="404">
                  <c:v>8.6410068891862122E-3</c:v>
                </c:pt>
                <c:pt idx="405">
                  <c:v>7.8956611310996225E-3</c:v>
                </c:pt>
                <c:pt idx="406">
                  <c:v>7.2309230463229335E-3</c:v>
                </c:pt>
                <c:pt idx="407">
                  <c:v>6.6902819081654354E-3</c:v>
                </c:pt>
                <c:pt idx="408">
                  <c:v>6.2622719754386776E-3</c:v>
                </c:pt>
                <c:pt idx="409">
                  <c:v>5.8648399996581134E-3</c:v>
                </c:pt>
                <c:pt idx="410">
                  <c:v>5.6316479620309948E-3</c:v>
                </c:pt>
                <c:pt idx="411">
                  <c:v>5.3588823253339609E-3</c:v>
                </c:pt>
                <c:pt idx="412">
                  <c:v>5.6168925238619539E-3</c:v>
                </c:pt>
                <c:pt idx="413">
                  <c:v>5.349423461329144E-3</c:v>
                </c:pt>
                <c:pt idx="414">
                  <c:v>5.4758322056098624E-3</c:v>
                </c:pt>
                <c:pt idx="415">
                  <c:v>5.2150531269821217E-3</c:v>
                </c:pt>
                <c:pt idx="416">
                  <c:v>5.0860908329986541E-3</c:v>
                </c:pt>
                <c:pt idx="417">
                  <c:v>4.9014578302220783E-3</c:v>
                </c:pt>
                <c:pt idx="418">
                  <c:v>4.7535498967893799E-3</c:v>
                </c:pt>
                <c:pt idx="419">
                  <c:v>4.7308151455486749E-3</c:v>
                </c:pt>
                <c:pt idx="420">
                  <c:v>6.0434915869711234E-3</c:v>
                </c:pt>
                <c:pt idx="421">
                  <c:v>5.6879729999047817E-3</c:v>
                </c:pt>
                <c:pt idx="422">
                  <c:v>5.388869976967723E-3</c:v>
                </c:pt>
                <c:pt idx="423">
                  <c:v>5.2221951312722836E-3</c:v>
                </c:pt>
                <c:pt idx="424">
                  <c:v>5.0642416549122847E-3</c:v>
                </c:pt>
                <c:pt idx="425">
                  <c:v>4.8820529609206569E-3</c:v>
                </c:pt>
                <c:pt idx="426">
                  <c:v>5.0944549811305648E-3</c:v>
                </c:pt>
                <c:pt idx="427">
                  <c:v>4.9293834875340208E-3</c:v>
                </c:pt>
                <c:pt idx="428">
                  <c:v>4.8220248429557151E-3</c:v>
                </c:pt>
                <c:pt idx="429">
                  <c:v>4.695600278401716E-3</c:v>
                </c:pt>
                <c:pt idx="430">
                  <c:v>5.7045172234757753E-3</c:v>
                </c:pt>
                <c:pt idx="431">
                  <c:v>5.4040115019663446E-3</c:v>
                </c:pt>
                <c:pt idx="432">
                  <c:v>5.1604203674225982E-3</c:v>
                </c:pt>
                <c:pt idx="433">
                  <c:v>5.0699169161936061E-3</c:v>
                </c:pt>
                <c:pt idx="434">
                  <c:v>4.9168820144175037E-3</c:v>
                </c:pt>
                <c:pt idx="435">
                  <c:v>4.7670107321248663E-3</c:v>
                </c:pt>
                <c:pt idx="436">
                  <c:v>5.6698249536445266E-3</c:v>
                </c:pt>
                <c:pt idx="437">
                  <c:v>5.4670962171626215E-3</c:v>
                </c:pt>
                <c:pt idx="438">
                  <c:v>5.3295954546056156E-3</c:v>
                </c:pt>
                <c:pt idx="439">
                  <c:v>5.1236939627231316E-3</c:v>
                </c:pt>
                <c:pt idx="440">
                  <c:v>5.1113026288170304E-3</c:v>
                </c:pt>
                <c:pt idx="441">
                  <c:v>5.1716771371654851E-3</c:v>
                </c:pt>
                <c:pt idx="442">
                  <c:v>4.9744757940106028E-3</c:v>
                </c:pt>
                <c:pt idx="443">
                  <c:v>4.8281157548231805E-3</c:v>
                </c:pt>
                <c:pt idx="444">
                  <c:v>4.7016496579081095E-3</c:v>
                </c:pt>
                <c:pt idx="445">
                  <c:v>4.6024807129288383E-3</c:v>
                </c:pt>
                <c:pt idx="446">
                  <c:v>4.7584259652845183E-3</c:v>
                </c:pt>
                <c:pt idx="447">
                  <c:v>1.5141610163879245E-2</c:v>
                </c:pt>
                <c:pt idx="448">
                  <c:v>1.3566340700428586E-2</c:v>
                </c:pt>
                <c:pt idx="449">
                  <c:v>1.4969050447436127E-2</c:v>
                </c:pt>
                <c:pt idx="450">
                  <c:v>1.3337596271211038E-2</c:v>
                </c:pt>
                <c:pt idx="451">
                  <c:v>1.1955227963544845E-2</c:v>
                </c:pt>
                <c:pt idx="452">
                  <c:v>1.0976226401314034E-2</c:v>
                </c:pt>
                <c:pt idx="453">
                  <c:v>9.8673309945904019E-3</c:v>
                </c:pt>
                <c:pt idx="454">
                  <c:v>8.910943348898347E-3</c:v>
                </c:pt>
                <c:pt idx="455">
                  <c:v>8.173947977324722E-3</c:v>
                </c:pt>
                <c:pt idx="456">
                  <c:v>7.4952515148760945E-3</c:v>
                </c:pt>
                <c:pt idx="457">
                  <c:v>7.7472624465314563E-3</c:v>
                </c:pt>
                <c:pt idx="458">
                  <c:v>8.797937990207871E-3</c:v>
                </c:pt>
                <c:pt idx="459">
                  <c:v>8.0234833963555904E-3</c:v>
                </c:pt>
                <c:pt idx="460">
                  <c:v>7.3574354534862189E-3</c:v>
                </c:pt>
                <c:pt idx="461">
                  <c:v>8.7993678950829789E-3</c:v>
                </c:pt>
                <c:pt idx="462">
                  <c:v>8.0401586145406479E-3</c:v>
                </c:pt>
                <c:pt idx="463">
                  <c:v>7.6476631573118431E-3</c:v>
                </c:pt>
                <c:pt idx="464">
                  <c:v>7.6688667809126651E-3</c:v>
                </c:pt>
                <c:pt idx="465">
                  <c:v>7.0508645384820346E-3</c:v>
                </c:pt>
                <c:pt idx="466">
                  <c:v>6.5179051075035946E-3</c:v>
                </c:pt>
                <c:pt idx="467">
                  <c:v>6.4263797485000843E-3</c:v>
                </c:pt>
                <c:pt idx="468">
                  <c:v>6.0145813549604644E-3</c:v>
                </c:pt>
                <c:pt idx="469">
                  <c:v>9.3329085346116458E-3</c:v>
                </c:pt>
                <c:pt idx="470">
                  <c:v>8.4533675182526628E-3</c:v>
                </c:pt>
                <c:pt idx="471">
                  <c:v>7.9613226395824702E-3</c:v>
                </c:pt>
                <c:pt idx="472">
                  <c:v>7.2858487337824334E-3</c:v>
                </c:pt>
                <c:pt idx="473">
                  <c:v>7.000217367828394E-3</c:v>
                </c:pt>
                <c:pt idx="474">
                  <c:v>6.5062034688686135E-3</c:v>
                </c:pt>
                <c:pt idx="475">
                  <c:v>6.066379243079764E-3</c:v>
                </c:pt>
                <c:pt idx="476">
                  <c:v>5.7885665381406382E-3</c:v>
                </c:pt>
                <c:pt idx="477">
                  <c:v>5.4769294760862539E-3</c:v>
                </c:pt>
                <c:pt idx="478">
                  <c:v>5.2376740193808878E-3</c:v>
                </c:pt>
                <c:pt idx="479">
                  <c:v>5.573237945515867E-3</c:v>
                </c:pt>
                <c:pt idx="480">
                  <c:v>5.4344435848291744E-3</c:v>
                </c:pt>
                <c:pt idx="481">
                  <c:v>5.5352763433944626E-3</c:v>
                </c:pt>
                <c:pt idx="482">
                  <c:v>5.636945284302473E-3</c:v>
                </c:pt>
                <c:pt idx="483">
                  <c:v>5.3541396188816056E-3</c:v>
                </c:pt>
                <c:pt idx="484">
                  <c:v>6.5860568750492317E-3</c:v>
                </c:pt>
                <c:pt idx="485">
                  <c:v>7.3171607119994963E-3</c:v>
                </c:pt>
                <c:pt idx="486">
                  <c:v>7.2919105503767914E-3</c:v>
                </c:pt>
                <c:pt idx="487">
                  <c:v>6.8236089262306175E-3</c:v>
                </c:pt>
                <c:pt idx="488">
                  <c:v>6.7628611691350551E-3</c:v>
                </c:pt>
                <c:pt idx="489">
                  <c:v>6.287918474274623E-3</c:v>
                </c:pt>
                <c:pt idx="490">
                  <c:v>5.997012972511471E-3</c:v>
                </c:pt>
                <c:pt idx="491">
                  <c:v>5.6443146331821093E-3</c:v>
                </c:pt>
                <c:pt idx="492">
                  <c:v>5.4501429963056975E-3</c:v>
                </c:pt>
                <c:pt idx="493">
                  <c:v>5.2019063839386318E-3</c:v>
                </c:pt>
                <c:pt idx="494">
                  <c:v>5.0528906791279153E-3</c:v>
                </c:pt>
                <c:pt idx="495">
                  <c:v>5.0032852865121045E-3</c:v>
                </c:pt>
                <c:pt idx="496">
                  <c:v>4.8558721229519887E-3</c:v>
                </c:pt>
                <c:pt idx="497">
                  <c:v>4.9793361007645E-3</c:v>
                </c:pt>
                <c:pt idx="498">
                  <c:v>4.8757188789382688E-3</c:v>
                </c:pt>
                <c:pt idx="499">
                  <c:v>4.7350436657437271E-3</c:v>
                </c:pt>
                <c:pt idx="500">
                  <c:v>4.6192150848653989E-3</c:v>
                </c:pt>
                <c:pt idx="501">
                  <c:v>4.5436455467939138E-3</c:v>
                </c:pt>
                <c:pt idx="502">
                  <c:v>5.5307332330058944E-3</c:v>
                </c:pt>
                <c:pt idx="503">
                  <c:v>5.2606951035173268E-3</c:v>
                </c:pt>
                <c:pt idx="504">
                  <c:v>5.3371444788711956E-3</c:v>
                </c:pt>
                <c:pt idx="505">
                  <c:v>5.5779225143870155E-3</c:v>
                </c:pt>
                <c:pt idx="506">
                  <c:v>5.298126294702706E-3</c:v>
                </c:pt>
                <c:pt idx="507">
                  <c:v>5.1054860922483854E-3</c:v>
                </c:pt>
                <c:pt idx="508">
                  <c:v>4.9263823776210013E-3</c:v>
                </c:pt>
                <c:pt idx="509">
                  <c:v>4.9717652652298636E-3</c:v>
                </c:pt>
                <c:pt idx="510">
                  <c:v>4.8117793288044788E-3</c:v>
                </c:pt>
                <c:pt idx="511">
                  <c:v>4.7192906588059275E-3</c:v>
                </c:pt>
                <c:pt idx="512">
                  <c:v>4.6892279368888675E-3</c:v>
                </c:pt>
                <c:pt idx="513">
                  <c:v>4.6318036710617629E-3</c:v>
                </c:pt>
                <c:pt idx="514">
                  <c:v>6.6908804134238583E-3</c:v>
                </c:pt>
                <c:pt idx="515">
                  <c:v>6.2287026941273338E-3</c:v>
                </c:pt>
                <c:pt idx="516">
                  <c:v>5.9616734130125363E-3</c:v>
                </c:pt>
                <c:pt idx="517">
                  <c:v>5.6153147036754362E-3</c:v>
                </c:pt>
                <c:pt idx="518">
                  <c:v>5.3405303192124972E-3</c:v>
                </c:pt>
                <c:pt idx="519">
                  <c:v>5.3623971057529295E-3</c:v>
                </c:pt>
                <c:pt idx="520">
                  <c:v>5.284478935365748E-3</c:v>
                </c:pt>
                <c:pt idx="521">
                  <c:v>5.0605837800687115E-3</c:v>
                </c:pt>
                <c:pt idx="522">
                  <c:v>4.8833915142329418E-3</c:v>
                </c:pt>
                <c:pt idx="523">
                  <c:v>6.928535900808397E-3</c:v>
                </c:pt>
                <c:pt idx="524">
                  <c:v>6.4271987466008856E-3</c:v>
                </c:pt>
                <c:pt idx="525">
                  <c:v>6.6631287776401206E-3</c:v>
                </c:pt>
                <c:pt idx="526">
                  <c:v>6.2568166033223453E-3</c:v>
                </c:pt>
                <c:pt idx="527">
                  <c:v>5.8852708941108372E-3</c:v>
                </c:pt>
                <c:pt idx="528">
                  <c:v>5.5894509311496723E-3</c:v>
                </c:pt>
                <c:pt idx="529">
                  <c:v>5.318600852819654E-3</c:v>
                </c:pt>
                <c:pt idx="530">
                  <c:v>5.5719518136652362E-3</c:v>
                </c:pt>
                <c:pt idx="531">
                  <c:v>5.2977713938852046E-3</c:v>
                </c:pt>
                <c:pt idx="532">
                  <c:v>5.0775125259126903E-3</c:v>
                </c:pt>
                <c:pt idx="533">
                  <c:v>5.1059784217037099E-3</c:v>
                </c:pt>
                <c:pt idx="534">
                  <c:v>4.918251256031428E-3</c:v>
                </c:pt>
                <c:pt idx="535">
                  <c:v>5.143473016678563E-3</c:v>
                </c:pt>
                <c:pt idx="536">
                  <c:v>4.9481330911080547E-3</c:v>
                </c:pt>
                <c:pt idx="537">
                  <c:v>5.3160855870126086E-3</c:v>
                </c:pt>
                <c:pt idx="538">
                  <c:v>5.0957425435493855E-3</c:v>
                </c:pt>
                <c:pt idx="539">
                  <c:v>5.2188394324541049E-3</c:v>
                </c:pt>
                <c:pt idx="540">
                  <c:v>5.0520367699245323E-3</c:v>
                </c:pt>
                <c:pt idx="541">
                  <c:v>4.9433791832389851E-3</c:v>
                </c:pt>
                <c:pt idx="542">
                  <c:v>4.828294970176515E-3</c:v>
                </c:pt>
                <c:pt idx="543">
                  <c:v>4.7481266583032341E-3</c:v>
                </c:pt>
                <c:pt idx="544">
                  <c:v>5.9247188171556997E-3</c:v>
                </c:pt>
                <c:pt idx="545">
                  <c:v>5.630235623109537E-3</c:v>
                </c:pt>
                <c:pt idx="546">
                  <c:v>5.3410255442747729E-3</c:v>
                </c:pt>
                <c:pt idx="547">
                  <c:v>5.1055240462962725E-3</c:v>
                </c:pt>
                <c:pt idx="548">
                  <c:v>4.9725131221855954E-3</c:v>
                </c:pt>
                <c:pt idx="549">
                  <c:v>5.0203664716683694E-3</c:v>
                </c:pt>
                <c:pt idx="550">
                  <c:v>4.8476020631434066E-3</c:v>
                </c:pt>
                <c:pt idx="551">
                  <c:v>4.7087000052880882E-3</c:v>
                </c:pt>
                <c:pt idx="552">
                  <c:v>4.6354050125066784E-3</c:v>
                </c:pt>
                <c:pt idx="553">
                  <c:v>4.5533342006800681E-3</c:v>
                </c:pt>
                <c:pt idx="554">
                  <c:v>4.5066700648375719E-3</c:v>
                </c:pt>
                <c:pt idx="555">
                  <c:v>4.4561046971209545E-3</c:v>
                </c:pt>
                <c:pt idx="556">
                  <c:v>4.4274875875860969E-3</c:v>
                </c:pt>
                <c:pt idx="557">
                  <c:v>4.4348975635021166E-3</c:v>
                </c:pt>
                <c:pt idx="558">
                  <c:v>4.3843559512774374E-3</c:v>
                </c:pt>
                <c:pt idx="559">
                  <c:v>4.3864322340123356E-3</c:v>
                </c:pt>
                <c:pt idx="560">
                  <c:v>4.4255483710551272E-3</c:v>
                </c:pt>
                <c:pt idx="561">
                  <c:v>4.3747246520059544E-3</c:v>
                </c:pt>
                <c:pt idx="562">
                  <c:v>4.3366463183740966E-3</c:v>
                </c:pt>
                <c:pt idx="563">
                  <c:v>4.3057542818222558E-3</c:v>
                </c:pt>
                <c:pt idx="564">
                  <c:v>4.6104290215733933E-3</c:v>
                </c:pt>
                <c:pt idx="565">
                  <c:v>4.7479190710770017E-3</c:v>
                </c:pt>
                <c:pt idx="566">
                  <c:v>5.8709118335756438E-3</c:v>
                </c:pt>
                <c:pt idx="567">
                  <c:v>5.5379940431688757E-3</c:v>
                </c:pt>
                <c:pt idx="568">
                  <c:v>5.6747528781735234E-3</c:v>
                </c:pt>
                <c:pt idx="569">
                  <c:v>5.7047274434342682E-3</c:v>
                </c:pt>
                <c:pt idx="570">
                  <c:v>5.6172343275423297E-3</c:v>
                </c:pt>
                <c:pt idx="571">
                  <c:v>5.3304094041735283E-3</c:v>
                </c:pt>
                <c:pt idx="572">
                  <c:v>5.1066533535249212E-3</c:v>
                </c:pt>
                <c:pt idx="573">
                  <c:v>4.9161683793202777E-3</c:v>
                </c:pt>
                <c:pt idx="574">
                  <c:v>5.2362971926216461E-3</c:v>
                </c:pt>
                <c:pt idx="575">
                  <c:v>5.0961713593343947E-3</c:v>
                </c:pt>
                <c:pt idx="576">
                  <c:v>5.0430306056808505E-3</c:v>
                </c:pt>
                <c:pt idx="577">
                  <c:v>4.96264413188668E-3</c:v>
                </c:pt>
                <c:pt idx="578">
                  <c:v>4.9955478578567252E-3</c:v>
                </c:pt>
                <c:pt idx="579">
                  <c:v>8.8362572287215783E-3</c:v>
                </c:pt>
                <c:pt idx="580">
                  <c:v>8.0304340763018116E-3</c:v>
                </c:pt>
                <c:pt idx="581">
                  <c:v>7.3907052352172719E-3</c:v>
                </c:pt>
                <c:pt idx="582">
                  <c:v>6.8400202458462232E-3</c:v>
                </c:pt>
                <c:pt idx="583">
                  <c:v>6.3928101818723241E-3</c:v>
                </c:pt>
                <c:pt idx="584">
                  <c:v>6.0160059874905629E-3</c:v>
                </c:pt>
                <c:pt idx="585">
                  <c:v>5.6578721462133778E-3</c:v>
                </c:pt>
                <c:pt idx="586">
                  <c:v>5.3706810915872443E-3</c:v>
                </c:pt>
                <c:pt idx="587">
                  <c:v>5.351152320405915E-3</c:v>
                </c:pt>
                <c:pt idx="588">
                  <c:v>5.2456751395488343E-3</c:v>
                </c:pt>
                <c:pt idx="589">
                  <c:v>5.0283384290878332E-3</c:v>
                </c:pt>
                <c:pt idx="590">
                  <c:v>5.2442531220861744E-3</c:v>
                </c:pt>
                <c:pt idx="591">
                  <c:v>5.0300074416463414E-3</c:v>
                </c:pt>
                <c:pt idx="592">
                  <c:v>4.9044065957501758E-3</c:v>
                </c:pt>
                <c:pt idx="593">
                  <c:v>4.7540543091418941E-3</c:v>
                </c:pt>
                <c:pt idx="594">
                  <c:v>4.7512740900250202E-3</c:v>
                </c:pt>
                <c:pt idx="595">
                  <c:v>5.2145257680420529E-3</c:v>
                </c:pt>
                <c:pt idx="596">
                  <c:v>6.5089596838873477E-3</c:v>
                </c:pt>
                <c:pt idx="597">
                  <c:v>6.1318046831290666E-3</c:v>
                </c:pt>
                <c:pt idx="598">
                  <c:v>6.0583078125089557E-3</c:v>
                </c:pt>
                <c:pt idx="599">
                  <c:v>5.8198642405356488E-3</c:v>
                </c:pt>
                <c:pt idx="600">
                  <c:v>5.5517587222434156E-3</c:v>
                </c:pt>
                <c:pt idx="601">
                  <c:v>5.6344879424099137E-3</c:v>
                </c:pt>
                <c:pt idx="602">
                  <c:v>5.4651707933810025E-3</c:v>
                </c:pt>
                <c:pt idx="603">
                  <c:v>5.2435617193778775E-3</c:v>
                </c:pt>
                <c:pt idx="604">
                  <c:v>5.0513791991268851E-3</c:v>
                </c:pt>
                <c:pt idx="605">
                  <c:v>4.8717545117890034E-3</c:v>
                </c:pt>
                <c:pt idx="606">
                  <c:v>4.910318297942742E-3</c:v>
                </c:pt>
                <c:pt idx="607">
                  <c:v>4.7609599436975701E-3</c:v>
                </c:pt>
                <c:pt idx="608">
                  <c:v>4.6404181036724381E-3</c:v>
                </c:pt>
                <c:pt idx="609">
                  <c:v>4.6431551928194465E-3</c:v>
                </c:pt>
                <c:pt idx="610">
                  <c:v>4.5461781172633827E-3</c:v>
                </c:pt>
                <c:pt idx="611">
                  <c:v>4.4878862296336437E-3</c:v>
                </c:pt>
                <c:pt idx="612">
                  <c:v>4.4280380148784331E-3</c:v>
                </c:pt>
                <c:pt idx="613">
                  <c:v>4.451396494470951E-3</c:v>
                </c:pt>
                <c:pt idx="614">
                  <c:v>4.3957644471945912E-3</c:v>
                </c:pt>
                <c:pt idx="615">
                  <c:v>4.5932116113862895E-3</c:v>
                </c:pt>
                <c:pt idx="616">
                  <c:v>4.6329686847891589E-3</c:v>
                </c:pt>
                <c:pt idx="617">
                  <c:v>4.5634381639320983E-3</c:v>
                </c:pt>
                <c:pt idx="618">
                  <c:v>4.5253049273401898E-3</c:v>
                </c:pt>
                <c:pt idx="619">
                  <c:v>1.1628115176239313E-2</c:v>
                </c:pt>
                <c:pt idx="620">
                  <c:v>1.0433582285369537E-2</c:v>
                </c:pt>
                <c:pt idx="621">
                  <c:v>9.423220035173754E-3</c:v>
                </c:pt>
                <c:pt idx="622">
                  <c:v>8.5462168233000173E-3</c:v>
                </c:pt>
                <c:pt idx="623">
                  <c:v>7.7832943439998708E-3</c:v>
                </c:pt>
                <c:pt idx="624">
                  <c:v>7.1382482880139424E-3</c:v>
                </c:pt>
                <c:pt idx="625">
                  <c:v>6.6061188691112311E-3</c:v>
                </c:pt>
                <c:pt idx="626">
                  <c:v>6.1464052068066072E-3</c:v>
                </c:pt>
                <c:pt idx="627">
                  <c:v>5.8372430435765449E-3</c:v>
                </c:pt>
                <c:pt idx="628">
                  <c:v>5.5316334331374012E-3</c:v>
                </c:pt>
                <c:pt idx="629">
                  <c:v>5.3187697315039998E-3</c:v>
                </c:pt>
                <c:pt idx="630">
                  <c:v>5.1004380053741956E-3</c:v>
                </c:pt>
                <c:pt idx="631">
                  <c:v>4.9972498767760672E-3</c:v>
                </c:pt>
                <c:pt idx="632">
                  <c:v>5.1625181809631876E-3</c:v>
                </c:pt>
                <c:pt idx="633">
                  <c:v>4.9628714052646992E-3</c:v>
                </c:pt>
                <c:pt idx="634">
                  <c:v>4.8011429255507146E-3</c:v>
                </c:pt>
                <c:pt idx="635">
                  <c:v>4.7235730875199479E-3</c:v>
                </c:pt>
                <c:pt idx="636">
                  <c:v>4.6762678518058572E-3</c:v>
                </c:pt>
                <c:pt idx="637">
                  <c:v>4.5945939723011113E-3</c:v>
                </c:pt>
                <c:pt idx="638">
                  <c:v>4.5773200043090004E-3</c:v>
                </c:pt>
                <c:pt idx="639">
                  <c:v>4.7426338378877353E-3</c:v>
                </c:pt>
                <c:pt idx="640">
                  <c:v>4.6253265619642945E-3</c:v>
                </c:pt>
                <c:pt idx="641">
                  <c:v>4.6148988506177638E-3</c:v>
                </c:pt>
                <c:pt idx="642">
                  <c:v>6.1020859873588762E-3</c:v>
                </c:pt>
                <c:pt idx="643">
                  <c:v>5.7552497544138643E-3</c:v>
                </c:pt>
                <c:pt idx="644">
                  <c:v>5.4644390560563364E-3</c:v>
                </c:pt>
                <c:pt idx="645">
                  <c:v>5.20729267073489E-3</c:v>
                </c:pt>
                <c:pt idx="646">
                  <c:v>4.9974207224331262E-3</c:v>
                </c:pt>
                <c:pt idx="647">
                  <c:v>6.8733781920719333E-3</c:v>
                </c:pt>
                <c:pt idx="648">
                  <c:v>6.4355567755652208E-3</c:v>
                </c:pt>
                <c:pt idx="649">
                  <c:v>7.9411892765227487E-3</c:v>
                </c:pt>
                <c:pt idx="650">
                  <c:v>7.2691852860482398E-3</c:v>
                </c:pt>
                <c:pt idx="651">
                  <c:v>6.7044710893569906E-3</c:v>
                </c:pt>
                <c:pt idx="652">
                  <c:v>6.2293601075609131E-3</c:v>
                </c:pt>
                <c:pt idx="653">
                  <c:v>8.1155890080852212E-3</c:v>
                </c:pt>
                <c:pt idx="654">
                  <c:v>7.4450114205504197E-3</c:v>
                </c:pt>
                <c:pt idx="655">
                  <c:v>6.8493441440029895E-3</c:v>
                </c:pt>
                <c:pt idx="656">
                  <c:v>6.3846572614641136E-3</c:v>
                </c:pt>
                <c:pt idx="657">
                  <c:v>6.0100358096717987E-3</c:v>
                </c:pt>
                <c:pt idx="658">
                  <c:v>5.6547900922546326E-3</c:v>
                </c:pt>
                <c:pt idx="659">
                  <c:v>5.3813945067410149E-3</c:v>
                </c:pt>
                <c:pt idx="660">
                  <c:v>5.1442650958145077E-3</c:v>
                </c:pt>
                <c:pt idx="661">
                  <c:v>4.9465123196080138E-3</c:v>
                </c:pt>
                <c:pt idx="662">
                  <c:v>4.8186158964581838E-3</c:v>
                </c:pt>
                <c:pt idx="663">
                  <c:v>4.6955507419225622E-3</c:v>
                </c:pt>
                <c:pt idx="664">
                  <c:v>4.607895005039611E-3</c:v>
                </c:pt>
                <c:pt idx="665">
                  <c:v>4.5946460397271989E-3</c:v>
                </c:pt>
                <c:pt idx="666">
                  <c:v>4.5163438104572576E-3</c:v>
                </c:pt>
                <c:pt idx="667">
                  <c:v>4.4463802159147251E-3</c:v>
                </c:pt>
                <c:pt idx="668">
                  <c:v>4.4600990985965835E-3</c:v>
                </c:pt>
                <c:pt idx="669">
                  <c:v>4.5128968533829283E-3</c:v>
                </c:pt>
                <c:pt idx="670">
                  <c:v>4.4892073521198596E-3</c:v>
                </c:pt>
                <c:pt idx="671">
                  <c:v>4.4304763050194759E-3</c:v>
                </c:pt>
                <c:pt idx="672">
                  <c:v>4.3786033979027108E-3</c:v>
                </c:pt>
                <c:pt idx="673">
                  <c:v>4.5843659462556112E-3</c:v>
                </c:pt>
                <c:pt idx="674">
                  <c:v>4.5026851892800901E-3</c:v>
                </c:pt>
                <c:pt idx="675">
                  <c:v>4.4374596170218428E-3</c:v>
                </c:pt>
                <c:pt idx="676">
                  <c:v>4.6725348778261311E-3</c:v>
                </c:pt>
                <c:pt idx="677">
                  <c:v>4.5895000953022356E-3</c:v>
                </c:pt>
                <c:pt idx="678">
                  <c:v>9.7057647229860204E-3</c:v>
                </c:pt>
                <c:pt idx="679">
                  <c:v>8.7728104155181275E-3</c:v>
                </c:pt>
                <c:pt idx="680">
                  <c:v>8.0442605907977121E-3</c:v>
                </c:pt>
                <c:pt idx="681">
                  <c:v>7.3728722892677442E-3</c:v>
                </c:pt>
                <c:pt idx="682">
                  <c:v>6.7893024416271573E-3</c:v>
                </c:pt>
                <c:pt idx="683">
                  <c:v>1.1112493097451314E-2</c:v>
                </c:pt>
                <c:pt idx="684">
                  <c:v>1.0064048375914406E-2</c:v>
                </c:pt>
                <c:pt idx="685">
                  <c:v>9.0800964610966688E-3</c:v>
                </c:pt>
                <c:pt idx="686">
                  <c:v>8.3028391036303138E-3</c:v>
                </c:pt>
                <c:pt idx="687">
                  <c:v>7.8927818126085566E-3</c:v>
                </c:pt>
                <c:pt idx="688">
                  <c:v>7.3652088046643567E-3</c:v>
                </c:pt>
                <c:pt idx="689">
                  <c:v>6.7833742711486764E-3</c:v>
                </c:pt>
                <c:pt idx="690">
                  <c:v>6.2941127409319904E-3</c:v>
                </c:pt>
                <c:pt idx="691">
                  <c:v>5.8873376104469381E-3</c:v>
                </c:pt>
                <c:pt idx="692">
                  <c:v>5.5707407447579361E-3</c:v>
                </c:pt>
                <c:pt idx="693">
                  <c:v>5.324367101597156E-3</c:v>
                </c:pt>
                <c:pt idx="694">
                  <c:v>5.094998347876651E-3</c:v>
                </c:pt>
                <c:pt idx="695">
                  <c:v>6.7187602676853832E-3</c:v>
                </c:pt>
                <c:pt idx="696">
                  <c:v>6.24740493203251E-3</c:v>
                </c:pt>
                <c:pt idx="697">
                  <c:v>5.8573001533308317E-3</c:v>
                </c:pt>
                <c:pt idx="698">
                  <c:v>5.6314298278125159E-3</c:v>
                </c:pt>
                <c:pt idx="699">
                  <c:v>5.4627084006435766E-3</c:v>
                </c:pt>
                <c:pt idx="700">
                  <c:v>5.2144968496671889E-3</c:v>
                </c:pt>
                <c:pt idx="701">
                  <c:v>5.0032806341129702E-3</c:v>
                </c:pt>
                <c:pt idx="702">
                  <c:v>4.9083016083367841E-3</c:v>
                </c:pt>
                <c:pt idx="703">
                  <c:v>4.7597556137771099E-3</c:v>
                </c:pt>
                <c:pt idx="704">
                  <c:v>4.6401090375112631E-3</c:v>
                </c:pt>
                <c:pt idx="705">
                  <c:v>4.5444175905969865E-3</c:v>
                </c:pt>
                <c:pt idx="706">
                  <c:v>4.4682364169608127E-3</c:v>
                </c:pt>
                <c:pt idx="707">
                  <c:v>4.833258533795134E-3</c:v>
                </c:pt>
                <c:pt idx="708">
                  <c:v>4.6972276292353001E-3</c:v>
                </c:pt>
                <c:pt idx="709">
                  <c:v>4.8294408445875734E-3</c:v>
                </c:pt>
                <c:pt idx="710">
                  <c:v>4.6974256631336364E-3</c:v>
                </c:pt>
                <c:pt idx="711">
                  <c:v>4.6069585866139922E-3</c:v>
                </c:pt>
                <c:pt idx="712">
                  <c:v>4.5184034373763164E-3</c:v>
                </c:pt>
                <c:pt idx="713">
                  <c:v>4.4624907190598207E-3</c:v>
                </c:pt>
                <c:pt idx="714">
                  <c:v>4.4202383256115854E-3</c:v>
                </c:pt>
                <c:pt idx="715">
                  <c:v>4.374890292844478E-3</c:v>
                </c:pt>
                <c:pt idx="716">
                  <c:v>4.3361022685361426E-3</c:v>
                </c:pt>
                <c:pt idx="717">
                  <c:v>4.3430801664726907E-3</c:v>
                </c:pt>
                <c:pt idx="718">
                  <c:v>4.3913350271758732E-3</c:v>
                </c:pt>
                <c:pt idx="719">
                  <c:v>4.527711612616535E-3</c:v>
                </c:pt>
                <c:pt idx="720">
                  <c:v>4.4600515094075886E-3</c:v>
                </c:pt>
                <c:pt idx="721">
                  <c:v>4.4045433789389431E-3</c:v>
                </c:pt>
                <c:pt idx="722">
                  <c:v>4.519153185262235E-3</c:v>
                </c:pt>
                <c:pt idx="723">
                  <c:v>4.4485858502616238E-3</c:v>
                </c:pt>
                <c:pt idx="724">
                  <c:v>4.3953496860553373E-3</c:v>
                </c:pt>
                <c:pt idx="725">
                  <c:v>4.3511878405663338E-3</c:v>
                </c:pt>
                <c:pt idx="726">
                  <c:v>4.3167233464289035E-3</c:v>
                </c:pt>
                <c:pt idx="727">
                  <c:v>4.2897411559118222E-3</c:v>
                </c:pt>
                <c:pt idx="728">
                  <c:v>4.2999063863219684E-3</c:v>
                </c:pt>
                <c:pt idx="729">
                  <c:v>4.9629085545544209E-3</c:v>
                </c:pt>
                <c:pt idx="730">
                  <c:v>4.8026570659339624E-3</c:v>
                </c:pt>
                <c:pt idx="731">
                  <c:v>5.5090345201198607E-3</c:v>
                </c:pt>
                <c:pt idx="732">
                  <c:v>5.2428888419201354E-3</c:v>
                </c:pt>
                <c:pt idx="733">
                  <c:v>5.095876807257059E-3</c:v>
                </c:pt>
                <c:pt idx="734">
                  <c:v>5.3249306177198296E-3</c:v>
                </c:pt>
                <c:pt idx="735">
                  <c:v>5.0928140420253998E-3</c:v>
                </c:pt>
                <c:pt idx="736">
                  <c:v>4.9068219096310055E-3</c:v>
                </c:pt>
                <c:pt idx="737">
                  <c:v>4.7571070270458395E-3</c:v>
                </c:pt>
                <c:pt idx="738">
                  <c:v>4.646016751137288E-3</c:v>
                </c:pt>
                <c:pt idx="739">
                  <c:v>4.5494355188009745E-3</c:v>
                </c:pt>
                <c:pt idx="740">
                  <c:v>4.4841272685031078E-3</c:v>
                </c:pt>
                <c:pt idx="741">
                  <c:v>4.4222336151003112E-3</c:v>
                </c:pt>
                <c:pt idx="742">
                  <c:v>4.9858049992425463E-3</c:v>
                </c:pt>
                <c:pt idx="743">
                  <c:v>4.8753195892749807E-3</c:v>
                </c:pt>
                <c:pt idx="744">
                  <c:v>4.73115827364568E-3</c:v>
                </c:pt>
                <c:pt idx="745">
                  <c:v>4.8709922986752531E-3</c:v>
                </c:pt>
                <c:pt idx="746">
                  <c:v>5.8331152564179622E-3</c:v>
                </c:pt>
                <c:pt idx="747">
                  <c:v>5.5727956571871885E-3</c:v>
                </c:pt>
                <c:pt idx="748">
                  <c:v>5.572200749176112E-3</c:v>
                </c:pt>
                <c:pt idx="749">
                  <c:v>5.2943677950541895E-3</c:v>
                </c:pt>
                <c:pt idx="750">
                  <c:v>5.1122266462128941E-3</c:v>
                </c:pt>
                <c:pt idx="751">
                  <c:v>4.9637909681118338E-3</c:v>
                </c:pt>
                <c:pt idx="752">
                  <c:v>4.8049523881945047E-3</c:v>
                </c:pt>
                <c:pt idx="753">
                  <c:v>4.695347070386117E-3</c:v>
                </c:pt>
                <c:pt idx="754">
                  <c:v>4.7027104821888077E-3</c:v>
                </c:pt>
                <c:pt idx="755">
                  <c:v>4.6136209797648479E-3</c:v>
                </c:pt>
                <c:pt idx="756">
                  <c:v>4.6026144898970158E-3</c:v>
                </c:pt>
                <c:pt idx="757">
                  <c:v>4.7234134948370803E-3</c:v>
                </c:pt>
                <c:pt idx="758">
                  <c:v>4.6834688563089175E-3</c:v>
                </c:pt>
                <c:pt idx="759">
                  <c:v>5.1612938783570182E-3</c:v>
                </c:pt>
                <c:pt idx="760">
                  <c:v>4.9683451876733099E-3</c:v>
                </c:pt>
                <c:pt idx="761">
                  <c:v>4.8131991840490839E-3</c:v>
                </c:pt>
                <c:pt idx="762">
                  <c:v>4.714561469940818E-3</c:v>
                </c:pt>
                <c:pt idx="763">
                  <c:v>4.6130441032866155E-3</c:v>
                </c:pt>
                <c:pt idx="764">
                  <c:v>4.5241191055279371E-3</c:v>
                </c:pt>
                <c:pt idx="765">
                  <c:v>4.4793139116705684E-3</c:v>
                </c:pt>
                <c:pt idx="766">
                  <c:v>5.1128063802564098E-3</c:v>
                </c:pt>
                <c:pt idx="767">
                  <c:v>5.0099385231956546E-3</c:v>
                </c:pt>
                <c:pt idx="768">
                  <c:v>4.8690032583050113E-3</c:v>
                </c:pt>
                <c:pt idx="769">
                  <c:v>5.1666391816379996E-3</c:v>
                </c:pt>
                <c:pt idx="770">
                  <c:v>5.0133105507259986E-3</c:v>
                </c:pt>
                <c:pt idx="771">
                  <c:v>4.844338026761136E-3</c:v>
                </c:pt>
                <c:pt idx="772">
                  <c:v>4.7307854662166377E-3</c:v>
                </c:pt>
                <c:pt idx="773">
                  <c:v>4.6898691489509125E-3</c:v>
                </c:pt>
                <c:pt idx="774">
                  <c:v>4.5833484645196529E-3</c:v>
                </c:pt>
                <c:pt idx="775">
                  <c:v>4.5016661315481071E-3</c:v>
                </c:pt>
                <c:pt idx="776">
                  <c:v>5.4797230080176479E-3</c:v>
                </c:pt>
                <c:pt idx="777">
                  <c:v>5.2894770907781956E-3</c:v>
                </c:pt>
                <c:pt idx="778">
                  <c:v>5.106276922281992E-3</c:v>
                </c:pt>
                <c:pt idx="779">
                  <c:v>4.932016633517413E-3</c:v>
                </c:pt>
                <c:pt idx="780">
                  <c:v>4.831057796588191E-3</c:v>
                </c:pt>
                <c:pt idx="781">
                  <c:v>4.6974772658818584E-3</c:v>
                </c:pt>
                <c:pt idx="782">
                  <c:v>4.5902722574385768E-3</c:v>
                </c:pt>
                <c:pt idx="783">
                  <c:v>4.5861574781444177E-3</c:v>
                </c:pt>
                <c:pt idx="784">
                  <c:v>4.5594318267244104E-3</c:v>
                </c:pt>
                <c:pt idx="785">
                  <c:v>4.5337483908467948E-3</c:v>
                </c:pt>
                <c:pt idx="786">
                  <c:v>4.9992015539602848E-3</c:v>
                </c:pt>
                <c:pt idx="787">
                  <c:v>4.9297204640681115E-3</c:v>
                </c:pt>
                <c:pt idx="788">
                  <c:v>4.9117562682073927E-3</c:v>
                </c:pt>
                <c:pt idx="789">
                  <c:v>4.7799033932642261E-3</c:v>
                </c:pt>
                <c:pt idx="790">
                  <c:v>4.7298344681704803E-3</c:v>
                </c:pt>
                <c:pt idx="791">
                  <c:v>4.6190111933276596E-3</c:v>
                </c:pt>
                <c:pt idx="792">
                  <c:v>4.5594611009436023E-3</c:v>
                </c:pt>
                <c:pt idx="793">
                  <c:v>4.4800747537795697E-3</c:v>
                </c:pt>
                <c:pt idx="794">
                  <c:v>4.5916192175165672E-3</c:v>
                </c:pt>
                <c:pt idx="795">
                  <c:v>6.1022187582193809E-3</c:v>
                </c:pt>
                <c:pt idx="796">
                  <c:v>8.6848343479246897E-3</c:v>
                </c:pt>
                <c:pt idx="797">
                  <c:v>7.8996868164077361E-3</c:v>
                </c:pt>
                <c:pt idx="798">
                  <c:v>7.2572975057606411E-3</c:v>
                </c:pt>
                <c:pt idx="799">
                  <c:v>1.4174495302796042E-2</c:v>
                </c:pt>
                <c:pt idx="800">
                  <c:v>2.7070079837869573E-2</c:v>
                </c:pt>
                <c:pt idx="801">
                  <c:v>2.3983725099607438E-2</c:v>
                </c:pt>
                <c:pt idx="802">
                  <c:v>2.1432499589334703E-2</c:v>
                </c:pt>
                <c:pt idx="803">
                  <c:v>2.9009960642906209E-2</c:v>
                </c:pt>
                <c:pt idx="804">
                  <c:v>2.5662528681778613E-2</c:v>
                </c:pt>
                <c:pt idx="805">
                  <c:v>2.2724894919006606E-2</c:v>
                </c:pt>
                <c:pt idx="806">
                  <c:v>2.0103645934424121E-2</c:v>
                </c:pt>
                <c:pt idx="807">
                  <c:v>1.7864407744484761E-2</c:v>
                </c:pt>
                <c:pt idx="808">
                  <c:v>1.5901847045627859E-2</c:v>
                </c:pt>
                <c:pt idx="809">
                  <c:v>1.4138284882384252E-2</c:v>
                </c:pt>
                <c:pt idx="810">
                  <c:v>1.3107397959975866E-2</c:v>
                </c:pt>
                <c:pt idx="811">
                  <c:v>1.2191951903901824E-2</c:v>
                </c:pt>
                <c:pt idx="812">
                  <c:v>1.0915104996237721E-2</c:v>
                </c:pt>
                <c:pt idx="813">
                  <c:v>9.9598427315634192E-3</c:v>
                </c:pt>
                <c:pt idx="814">
                  <c:v>9.0757718015383373E-3</c:v>
                </c:pt>
                <c:pt idx="815">
                  <c:v>1.118731860379156E-2</c:v>
                </c:pt>
                <c:pt idx="816">
                  <c:v>1.2043667473486333E-2</c:v>
                </c:pt>
                <c:pt idx="817">
                  <c:v>1.3388978059678017E-2</c:v>
                </c:pt>
                <c:pt idx="818">
                  <c:v>1.1963448406829011E-2</c:v>
                </c:pt>
                <c:pt idx="819">
                  <c:v>1.0780236536268493E-2</c:v>
                </c:pt>
                <c:pt idx="820">
                  <c:v>9.6989014091104202E-3</c:v>
                </c:pt>
                <c:pt idx="821">
                  <c:v>8.7805565504328054E-3</c:v>
                </c:pt>
                <c:pt idx="822">
                  <c:v>7.993715318964997E-3</c:v>
                </c:pt>
                <c:pt idx="823">
                  <c:v>7.5447743445535929E-3</c:v>
                </c:pt>
                <c:pt idx="824">
                  <c:v>6.9987738142831537E-3</c:v>
                </c:pt>
                <c:pt idx="825">
                  <c:v>7.559417393678213E-3</c:v>
                </c:pt>
                <c:pt idx="826">
                  <c:v>7.7921920817833465E-3</c:v>
                </c:pt>
                <c:pt idx="827">
                  <c:v>7.1735258595802846E-3</c:v>
                </c:pt>
                <c:pt idx="828">
                  <c:v>6.6223735041433468E-3</c:v>
                </c:pt>
                <c:pt idx="829">
                  <c:v>1.0449700667817641E-2</c:v>
                </c:pt>
                <c:pt idx="830">
                  <c:v>9.4119655827622599E-3</c:v>
                </c:pt>
                <c:pt idx="831">
                  <c:v>8.6171177268337378E-3</c:v>
                </c:pt>
                <c:pt idx="832">
                  <c:v>1.6735887736915388E-2</c:v>
                </c:pt>
                <c:pt idx="833">
                  <c:v>1.9330071808103699E-2</c:v>
                </c:pt>
                <c:pt idx="834">
                  <c:v>1.7379190044815952E-2</c:v>
                </c:pt>
                <c:pt idx="835">
                  <c:v>1.8504763670429355E-2</c:v>
                </c:pt>
                <c:pt idx="836">
                  <c:v>1.6520261399509951E-2</c:v>
                </c:pt>
                <c:pt idx="837">
                  <c:v>1.4750158270574538E-2</c:v>
                </c:pt>
                <c:pt idx="838">
                  <c:v>1.8586047578574599E-2</c:v>
                </c:pt>
                <c:pt idx="839">
                  <c:v>1.6534981034473657E-2</c:v>
                </c:pt>
                <c:pt idx="840">
                  <c:v>1.4741022805458573E-2</c:v>
                </c:pt>
                <c:pt idx="841">
                  <c:v>1.3146555080596404E-2</c:v>
                </c:pt>
                <c:pt idx="842">
                  <c:v>1.7449567929344514E-2</c:v>
                </c:pt>
                <c:pt idx="843">
                  <c:v>1.5491638210761877E-2</c:v>
                </c:pt>
                <c:pt idx="844">
                  <c:v>1.3896168355376506E-2</c:v>
                </c:pt>
                <c:pt idx="845">
                  <c:v>1.2855373774018953E-2</c:v>
                </c:pt>
                <c:pt idx="846">
                  <c:v>1.1521731287492279E-2</c:v>
                </c:pt>
                <c:pt idx="847">
                  <c:v>1.0506745717648605E-2</c:v>
                </c:pt>
                <c:pt idx="848">
                  <c:v>9.4979086829546523E-3</c:v>
                </c:pt>
                <c:pt idx="849">
                  <c:v>8.6673027457308347E-3</c:v>
                </c:pt>
                <c:pt idx="850">
                  <c:v>7.8849001871650285E-3</c:v>
                </c:pt>
                <c:pt idx="851">
                  <c:v>8.0386461310928432E-3</c:v>
                </c:pt>
                <c:pt idx="852">
                  <c:v>8.9811103336917136E-3</c:v>
                </c:pt>
                <c:pt idx="853">
                  <c:v>8.1544451966601168E-3</c:v>
                </c:pt>
                <c:pt idx="854">
                  <c:v>1.0904864106604198E-2</c:v>
                </c:pt>
                <c:pt idx="855">
                  <c:v>9.8044424381932196E-3</c:v>
                </c:pt>
                <c:pt idx="856">
                  <c:v>8.9247639577249172E-3</c:v>
                </c:pt>
                <c:pt idx="857">
                  <c:v>8.1046306616180796E-3</c:v>
                </c:pt>
                <c:pt idx="858">
                  <c:v>8.9129959823315841E-3</c:v>
                </c:pt>
                <c:pt idx="859">
                  <c:v>8.0976663675162586E-3</c:v>
                </c:pt>
                <c:pt idx="860">
                  <c:v>8.6047366306047767E-3</c:v>
                </c:pt>
                <c:pt idx="861">
                  <c:v>7.9782414972156008E-3</c:v>
                </c:pt>
                <c:pt idx="862">
                  <c:v>7.4247805050066716E-3</c:v>
                </c:pt>
                <c:pt idx="863">
                  <c:v>6.8403260263177178E-3</c:v>
                </c:pt>
                <c:pt idx="864">
                  <c:v>6.3526079515835582E-3</c:v>
                </c:pt>
                <c:pt idx="865">
                  <c:v>6.0220173916848271E-3</c:v>
                </c:pt>
                <c:pt idx="866">
                  <c:v>5.7469042474183329E-3</c:v>
                </c:pt>
                <c:pt idx="867">
                  <c:v>5.4381995403038905E-3</c:v>
                </c:pt>
                <c:pt idx="868">
                  <c:v>5.1846486139399753E-3</c:v>
                </c:pt>
                <c:pt idx="869">
                  <c:v>6.50065025815436E-3</c:v>
                </c:pt>
                <c:pt idx="870">
                  <c:v>6.0718690801617597E-3</c:v>
                </c:pt>
                <c:pt idx="871">
                  <c:v>5.7479314850006702E-3</c:v>
                </c:pt>
                <c:pt idx="872">
                  <c:v>5.7094742774481877E-3</c:v>
                </c:pt>
                <c:pt idx="873">
                  <c:v>5.4595809607034832E-3</c:v>
                </c:pt>
                <c:pt idx="874">
                  <c:v>5.5852299903368591E-3</c:v>
                </c:pt>
                <c:pt idx="875">
                  <c:v>5.3133512223126596E-3</c:v>
                </c:pt>
                <c:pt idx="876">
                  <c:v>5.2696514997471336E-3</c:v>
                </c:pt>
                <c:pt idx="877">
                  <c:v>5.2901608471751923E-3</c:v>
                </c:pt>
                <c:pt idx="878">
                  <c:v>8.569452936606178E-3</c:v>
                </c:pt>
                <c:pt idx="879">
                  <c:v>7.9166598616695078E-3</c:v>
                </c:pt>
                <c:pt idx="880">
                  <c:v>8.3769333882139085E-3</c:v>
                </c:pt>
                <c:pt idx="881">
                  <c:v>7.7229086946078085E-3</c:v>
                </c:pt>
                <c:pt idx="882">
                  <c:v>7.097654452575616E-3</c:v>
                </c:pt>
                <c:pt idx="883">
                  <c:v>6.5572216684679054E-3</c:v>
                </c:pt>
                <c:pt idx="884">
                  <c:v>6.1707878416535668E-3</c:v>
                </c:pt>
                <c:pt idx="885">
                  <c:v>5.8195068591765176E-3</c:v>
                </c:pt>
                <c:pt idx="886">
                  <c:v>5.5039721223532415E-3</c:v>
                </c:pt>
                <c:pt idx="887">
                  <c:v>5.2384025851937585E-3</c:v>
                </c:pt>
                <c:pt idx="888">
                  <c:v>5.0246367028687032E-3</c:v>
                </c:pt>
                <c:pt idx="889">
                  <c:v>5.4793840456823697E-3</c:v>
                </c:pt>
                <c:pt idx="890">
                  <c:v>5.2228574624041575E-3</c:v>
                </c:pt>
                <c:pt idx="891">
                  <c:v>5.0745138202834307E-3</c:v>
                </c:pt>
                <c:pt idx="892">
                  <c:v>5.1005988721216887E-3</c:v>
                </c:pt>
                <c:pt idx="893">
                  <c:v>5.5327995056444436E-3</c:v>
                </c:pt>
                <c:pt idx="894">
                  <c:v>5.2633577464084756E-3</c:v>
                </c:pt>
                <c:pt idx="895">
                  <c:v>6.3698504202781133E-3</c:v>
                </c:pt>
                <c:pt idx="896">
                  <c:v>5.9521104090317833E-3</c:v>
                </c:pt>
                <c:pt idx="897">
                  <c:v>9.9024027005471908E-3</c:v>
                </c:pt>
                <c:pt idx="898">
                  <c:v>8.9431484134216473E-3</c:v>
                </c:pt>
                <c:pt idx="899">
                  <c:v>9.6419908747678307E-3</c:v>
                </c:pt>
                <c:pt idx="900">
                  <c:v>8.7406061499291608E-3</c:v>
                </c:pt>
                <c:pt idx="901">
                  <c:v>7.9473040877572777E-3</c:v>
                </c:pt>
                <c:pt idx="902">
                  <c:v>7.2792020896092031E-3</c:v>
                </c:pt>
                <c:pt idx="903">
                  <c:v>7.383809504285797E-3</c:v>
                </c:pt>
                <c:pt idx="904">
                  <c:v>6.8569481719755448E-3</c:v>
                </c:pt>
                <c:pt idx="905">
                  <c:v>6.4169397633146944E-3</c:v>
                </c:pt>
                <c:pt idx="906">
                  <c:v>6.0596353263921198E-3</c:v>
                </c:pt>
                <c:pt idx="907">
                  <c:v>5.7033433589580452E-3</c:v>
                </c:pt>
                <c:pt idx="908">
                  <c:v>6.91917711321079E-3</c:v>
                </c:pt>
                <c:pt idx="909">
                  <c:v>6.4725574584586819E-3</c:v>
                </c:pt>
                <c:pt idx="910">
                  <c:v>6.0356600086168243E-3</c:v>
                </c:pt>
                <c:pt idx="911">
                  <c:v>5.7316126521932869E-3</c:v>
                </c:pt>
                <c:pt idx="912">
                  <c:v>5.437944785799992E-3</c:v>
                </c:pt>
                <c:pt idx="913">
                  <c:v>5.1878044632978054E-3</c:v>
                </c:pt>
                <c:pt idx="914">
                  <c:v>5.5768091089658436E-3</c:v>
                </c:pt>
                <c:pt idx="915">
                  <c:v>5.352564230818653E-3</c:v>
                </c:pt>
                <c:pt idx="916">
                  <c:v>5.117322770555037E-3</c:v>
                </c:pt>
                <c:pt idx="917">
                  <c:v>4.948192329259693E-3</c:v>
                </c:pt>
                <c:pt idx="918">
                  <c:v>4.8828823631049097E-3</c:v>
                </c:pt>
                <c:pt idx="919">
                  <c:v>5.1315972560998903E-3</c:v>
                </c:pt>
                <c:pt idx="920">
                  <c:v>6.3644502120093847E-3</c:v>
                </c:pt>
                <c:pt idx="921">
                  <c:v>6.9244527329301404E-3</c:v>
                </c:pt>
                <c:pt idx="922">
                  <c:v>6.4309082541243361E-3</c:v>
                </c:pt>
                <c:pt idx="923">
                  <c:v>6.0564723191632273E-3</c:v>
                </c:pt>
                <c:pt idx="924">
                  <c:v>5.7123578735072218E-3</c:v>
                </c:pt>
                <c:pt idx="925">
                  <c:v>5.4280228607153039E-3</c:v>
                </c:pt>
                <c:pt idx="926">
                  <c:v>5.1875886314983188E-3</c:v>
                </c:pt>
                <c:pt idx="927">
                  <c:v>4.9885530775899854E-3</c:v>
                </c:pt>
                <c:pt idx="928">
                  <c:v>4.8355163984437786E-3</c:v>
                </c:pt>
                <c:pt idx="929">
                  <c:v>4.8155336600431663E-3</c:v>
                </c:pt>
                <c:pt idx="930">
                  <c:v>6.3826234060951484E-3</c:v>
                </c:pt>
                <c:pt idx="931">
                  <c:v>6.4782073339086955E-3</c:v>
                </c:pt>
                <c:pt idx="932">
                  <c:v>6.0754719504063108E-3</c:v>
                </c:pt>
                <c:pt idx="933">
                  <c:v>7.3417865757784678E-3</c:v>
                </c:pt>
                <c:pt idx="934">
                  <c:v>6.8122052915226619E-3</c:v>
                </c:pt>
                <c:pt idx="935">
                  <c:v>6.3263710442410751E-3</c:v>
                </c:pt>
                <c:pt idx="936">
                  <c:v>5.9180888250950064E-3</c:v>
                </c:pt>
                <c:pt idx="937">
                  <c:v>5.5798067391809834E-3</c:v>
                </c:pt>
                <c:pt idx="938">
                  <c:v>5.3186654380981994E-3</c:v>
                </c:pt>
                <c:pt idx="939">
                  <c:v>5.226447096322093E-3</c:v>
                </c:pt>
                <c:pt idx="940">
                  <c:v>5.0529429762773987E-3</c:v>
                </c:pt>
                <c:pt idx="941">
                  <c:v>4.9376778236213843E-3</c:v>
                </c:pt>
                <c:pt idx="942">
                  <c:v>4.7809573790591059E-3</c:v>
                </c:pt>
                <c:pt idx="943">
                  <c:v>4.6916687995011046E-3</c:v>
                </c:pt>
                <c:pt idx="944">
                  <c:v>5.3632757851454684E-3</c:v>
                </c:pt>
                <c:pt idx="945">
                  <c:v>5.1254580617102769E-3</c:v>
                </c:pt>
                <c:pt idx="946">
                  <c:v>5.0696651298142376E-3</c:v>
                </c:pt>
                <c:pt idx="947">
                  <c:v>5.2218485218505075E-3</c:v>
                </c:pt>
                <c:pt idx="948">
                  <c:v>5.5256702737457386E-3</c:v>
                </c:pt>
                <c:pt idx="949">
                  <c:v>5.4653778768484831E-3</c:v>
                </c:pt>
                <c:pt idx="950">
                  <c:v>5.2090996680516904E-3</c:v>
                </c:pt>
                <c:pt idx="951">
                  <c:v>5.0122280379332959E-3</c:v>
                </c:pt>
                <c:pt idx="952">
                  <c:v>4.8402989984242389E-3</c:v>
                </c:pt>
                <c:pt idx="953">
                  <c:v>4.7331763450257974E-3</c:v>
                </c:pt>
                <c:pt idx="954">
                  <c:v>4.6178726692419035E-3</c:v>
                </c:pt>
                <c:pt idx="955">
                  <c:v>5.6867622421842871E-3</c:v>
                </c:pt>
                <c:pt idx="956">
                  <c:v>5.4145602911396529E-3</c:v>
                </c:pt>
                <c:pt idx="957">
                  <c:v>5.1660329690347935E-3</c:v>
                </c:pt>
                <c:pt idx="958">
                  <c:v>5.0305137701249902E-3</c:v>
                </c:pt>
                <c:pt idx="959">
                  <c:v>4.874142528619581E-3</c:v>
                </c:pt>
                <c:pt idx="960">
                  <c:v>5.2393269983712475E-3</c:v>
                </c:pt>
                <c:pt idx="961">
                  <c:v>5.1167591752487125E-3</c:v>
                </c:pt>
                <c:pt idx="962">
                  <c:v>5.362352360965536E-3</c:v>
                </c:pt>
                <c:pt idx="963">
                  <c:v>5.1293981192687133E-3</c:v>
                </c:pt>
                <c:pt idx="964">
                  <c:v>4.9394980411202544E-3</c:v>
                </c:pt>
                <c:pt idx="965">
                  <c:v>4.7952733504438459E-3</c:v>
                </c:pt>
                <c:pt idx="966">
                  <c:v>4.6883537106571565E-3</c:v>
                </c:pt>
                <c:pt idx="967">
                  <c:v>4.5820697798504336E-3</c:v>
                </c:pt>
                <c:pt idx="968">
                  <c:v>6.6866737055727129E-3</c:v>
                </c:pt>
                <c:pt idx="969">
                  <c:v>7.0918230697748054E-3</c:v>
                </c:pt>
                <c:pt idx="970">
                  <c:v>6.567491136616142E-3</c:v>
                </c:pt>
                <c:pt idx="971">
                  <c:v>6.201861675213965E-3</c:v>
                </c:pt>
                <c:pt idx="972">
                  <c:v>2.0101169967389882E-2</c:v>
                </c:pt>
                <c:pt idx="973">
                  <c:v>2.1543495890034191E-2</c:v>
                </c:pt>
                <c:pt idx="974">
                  <c:v>1.9127398421452012E-2</c:v>
                </c:pt>
                <c:pt idx="975">
                  <c:v>1.7339685741190578E-2</c:v>
                </c:pt>
                <c:pt idx="976">
                  <c:v>1.5564303960660752E-2</c:v>
                </c:pt>
                <c:pt idx="977">
                  <c:v>1.3848998809087531E-2</c:v>
                </c:pt>
                <c:pt idx="978">
                  <c:v>1.5022299844512295E-2</c:v>
                </c:pt>
                <c:pt idx="979">
                  <c:v>1.3379069936697357E-2</c:v>
                </c:pt>
                <c:pt idx="980">
                  <c:v>1.2246896432556664E-2</c:v>
                </c:pt>
                <c:pt idx="981">
                  <c:v>1.1480396149412308E-2</c:v>
                </c:pt>
                <c:pt idx="982">
                  <c:v>2.0812637625904878E-2</c:v>
                </c:pt>
                <c:pt idx="983">
                  <c:v>1.8535466622291566E-2</c:v>
                </c:pt>
                <c:pt idx="984">
                  <c:v>1.9370219504456544E-2</c:v>
                </c:pt>
                <c:pt idx="985">
                  <c:v>1.7629736776187725E-2</c:v>
                </c:pt>
                <c:pt idx="986">
                  <c:v>1.5734469579514816E-2</c:v>
                </c:pt>
                <c:pt idx="987">
                  <c:v>1.4039144867274533E-2</c:v>
                </c:pt>
                <c:pt idx="988">
                  <c:v>1.2566438855032558E-2</c:v>
                </c:pt>
                <c:pt idx="989">
                  <c:v>1.1888515731005082E-2</c:v>
                </c:pt>
                <c:pt idx="990">
                  <c:v>1.0667675773042617E-2</c:v>
                </c:pt>
                <c:pt idx="991">
                  <c:v>9.6202913058968855E-3</c:v>
                </c:pt>
                <c:pt idx="992">
                  <c:v>8.9917861907236728E-3</c:v>
                </c:pt>
                <c:pt idx="993">
                  <c:v>8.3307560968271001E-3</c:v>
                </c:pt>
                <c:pt idx="994">
                  <c:v>9.4058522787129582E-3</c:v>
                </c:pt>
                <c:pt idx="995">
                  <c:v>1.4408849431995151E-2</c:v>
                </c:pt>
                <c:pt idx="996">
                  <c:v>1.2883570691178273E-2</c:v>
                </c:pt>
                <c:pt idx="997">
                  <c:v>1.2398648123929126E-2</c:v>
                </c:pt>
                <c:pt idx="998">
                  <c:v>1.1149855492430336E-2</c:v>
                </c:pt>
                <c:pt idx="999">
                  <c:v>1.0016429150571698E-2</c:v>
                </c:pt>
                <c:pt idx="1000">
                  <c:v>1.3370905120893572E-2</c:v>
                </c:pt>
                <c:pt idx="1001">
                  <c:v>1.6047842870170779E-2</c:v>
                </c:pt>
                <c:pt idx="1002">
                  <c:v>1.4268499209456326E-2</c:v>
                </c:pt>
                <c:pt idx="1003">
                  <c:v>1.3334705452372718E-2</c:v>
                </c:pt>
                <c:pt idx="1004">
                  <c:v>1.2019927352972803E-2</c:v>
                </c:pt>
                <c:pt idx="1005">
                  <c:v>1.077067278434447E-2</c:v>
                </c:pt>
                <c:pt idx="1006">
                  <c:v>9.997121519087597E-3</c:v>
                </c:pt>
                <c:pt idx="1007">
                  <c:v>9.1445736152621793E-3</c:v>
                </c:pt>
                <c:pt idx="1008">
                  <c:v>8.335686174463933E-3</c:v>
                </c:pt>
                <c:pt idx="1009">
                  <c:v>7.6897552490759616E-3</c:v>
                </c:pt>
                <c:pt idx="1010">
                  <c:v>2.0224540074717468E-2</c:v>
                </c:pt>
                <c:pt idx="1011">
                  <c:v>1.7947128957727973E-2</c:v>
                </c:pt>
                <c:pt idx="1012">
                  <c:v>2.1017156610120446E-2</c:v>
                </c:pt>
                <c:pt idx="1013">
                  <c:v>1.8607543410252073E-2</c:v>
                </c:pt>
                <c:pt idx="1014">
                  <c:v>1.6505098906870127E-2</c:v>
                </c:pt>
                <c:pt idx="1015">
                  <c:v>1.4674532706744851E-2</c:v>
                </c:pt>
                <c:pt idx="1016">
                  <c:v>1.3073879822393318E-2</c:v>
                </c:pt>
                <c:pt idx="1017">
                  <c:v>1.6228282226587558E-2</c:v>
                </c:pt>
                <c:pt idx="1018">
                  <c:v>1.8919097559176912E-2</c:v>
                </c:pt>
                <c:pt idx="1019">
                  <c:v>1.6772746236245036E-2</c:v>
                </c:pt>
                <c:pt idx="1020">
                  <c:v>1.7473213222237324E-2</c:v>
                </c:pt>
                <c:pt idx="1021">
                  <c:v>1.8108721367702169E-2</c:v>
                </c:pt>
                <c:pt idx="1022">
                  <c:v>2.0133257423133471E-2</c:v>
                </c:pt>
                <c:pt idx="1023">
                  <c:v>2.3901237202907589E-2</c:v>
                </c:pt>
                <c:pt idx="1024">
                  <c:v>2.1806116040288745E-2</c:v>
                </c:pt>
                <c:pt idx="1025">
                  <c:v>1.9318266155284893E-2</c:v>
                </c:pt>
                <c:pt idx="1026">
                  <c:v>1.7146471762900444E-2</c:v>
                </c:pt>
                <c:pt idx="1027">
                  <c:v>1.5249511777031034E-2</c:v>
                </c:pt>
                <c:pt idx="1028">
                  <c:v>1.3570383712009375E-2</c:v>
                </c:pt>
                <c:pt idx="1029">
                  <c:v>1.893001068077612E-2</c:v>
                </c:pt>
                <c:pt idx="1030">
                  <c:v>1.7186644090213924E-2</c:v>
                </c:pt>
                <c:pt idx="1031">
                  <c:v>1.5275974666513177E-2</c:v>
                </c:pt>
                <c:pt idx="1032">
                  <c:v>1.3631140587670322E-2</c:v>
                </c:pt>
                <c:pt idx="1033">
                  <c:v>1.2169477467549702E-2</c:v>
                </c:pt>
                <c:pt idx="1034">
                  <c:v>1.0904847775214296E-2</c:v>
                </c:pt>
                <c:pt idx="1035">
                  <c:v>9.8078259801273951E-3</c:v>
                </c:pt>
                <c:pt idx="1036">
                  <c:v>9.4412628362675489E-3</c:v>
                </c:pt>
                <c:pt idx="1037">
                  <c:v>8.6200750923935855E-3</c:v>
                </c:pt>
                <c:pt idx="1038">
                  <c:v>7.8471136934527806E-3</c:v>
                </c:pt>
                <c:pt idx="1039">
                  <c:v>7.2315562727796392E-3</c:v>
                </c:pt>
                <c:pt idx="1040">
                  <c:v>6.8146747879945001E-3</c:v>
                </c:pt>
                <c:pt idx="1041">
                  <c:v>1.0523352520279914E-2</c:v>
                </c:pt>
                <c:pt idx="1042">
                  <c:v>9.476664901631366E-3</c:v>
                </c:pt>
                <c:pt idx="1043">
                  <c:v>8.5766757686795026E-3</c:v>
                </c:pt>
                <c:pt idx="1044">
                  <c:v>7.8577082441568576E-3</c:v>
                </c:pt>
                <c:pt idx="1045">
                  <c:v>8.6296466759806234E-3</c:v>
                </c:pt>
                <c:pt idx="1046">
                  <c:v>7.9241176275993645E-3</c:v>
                </c:pt>
                <c:pt idx="1047">
                  <c:v>7.4406086748747598E-3</c:v>
                </c:pt>
                <c:pt idx="1048">
                  <c:v>6.9040246283296886E-3</c:v>
                </c:pt>
                <c:pt idx="1049">
                  <c:v>6.3951921709851384E-3</c:v>
                </c:pt>
                <c:pt idx="1050">
                  <c:v>6.0117082976470547E-3</c:v>
                </c:pt>
                <c:pt idx="1051">
                  <c:v>5.6735660573501972E-3</c:v>
                </c:pt>
                <c:pt idx="1052">
                  <c:v>5.5832949891332804E-3</c:v>
                </c:pt>
                <c:pt idx="1053">
                  <c:v>7.7377798986851569E-3</c:v>
                </c:pt>
                <c:pt idx="1054">
                  <c:v>7.0961315522365944E-3</c:v>
                </c:pt>
                <c:pt idx="1055">
                  <c:v>6.5559482906213237E-3</c:v>
                </c:pt>
                <c:pt idx="1056">
                  <c:v>6.2557082368471066E-3</c:v>
                </c:pt>
                <c:pt idx="1057">
                  <c:v>5.8624486305879891E-3</c:v>
                </c:pt>
                <c:pt idx="1058">
                  <c:v>5.802374049282002E-3</c:v>
                </c:pt>
                <c:pt idx="1059">
                  <c:v>5.6004896020811707E-3</c:v>
                </c:pt>
                <c:pt idx="1060">
                  <c:v>5.3179504321279845E-3</c:v>
                </c:pt>
                <c:pt idx="1061">
                  <c:v>5.0890798552011623E-3</c:v>
                </c:pt>
                <c:pt idx="1062">
                  <c:v>5.3979303645695408E-3</c:v>
                </c:pt>
                <c:pt idx="1063">
                  <c:v>5.1936415782455623E-3</c:v>
                </c:pt>
                <c:pt idx="1064">
                  <c:v>4.9871453991237429E-3</c:v>
                </c:pt>
                <c:pt idx="1065">
                  <c:v>4.867370135893374E-3</c:v>
                </c:pt>
                <c:pt idx="1066">
                  <c:v>4.7543898858879406E-3</c:v>
                </c:pt>
                <c:pt idx="1067">
                  <c:v>4.9915661214868286E-3</c:v>
                </c:pt>
                <c:pt idx="1068">
                  <c:v>4.8759843860718853E-3</c:v>
                </c:pt>
                <c:pt idx="1069">
                  <c:v>5.3348952736050259E-3</c:v>
                </c:pt>
                <c:pt idx="1070">
                  <c:v>5.1747979608112631E-3</c:v>
                </c:pt>
                <c:pt idx="1071">
                  <c:v>6.377641762403209E-3</c:v>
                </c:pt>
                <c:pt idx="1072">
                  <c:v>7.7271592896700683E-3</c:v>
                </c:pt>
                <c:pt idx="1073">
                  <c:v>7.2344387948209124E-3</c:v>
                </c:pt>
                <c:pt idx="1074">
                  <c:v>6.8521306235309332E-3</c:v>
                </c:pt>
                <c:pt idx="1075">
                  <c:v>6.3577753285175356E-3</c:v>
                </c:pt>
                <c:pt idx="1076">
                  <c:v>5.9831227551101788E-3</c:v>
                </c:pt>
                <c:pt idx="1077">
                  <c:v>5.6762593624828063E-3</c:v>
                </c:pt>
                <c:pt idx="1078">
                  <c:v>5.4019427968840265E-3</c:v>
                </c:pt>
                <c:pt idx="1079">
                  <c:v>5.1677089779271733E-3</c:v>
                </c:pt>
                <c:pt idx="1080">
                  <c:v>4.9740659261693571E-3</c:v>
                </c:pt>
                <c:pt idx="1081">
                  <c:v>5.1798969768844343E-3</c:v>
                </c:pt>
                <c:pt idx="1082">
                  <c:v>5.1051034476707457E-3</c:v>
                </c:pt>
                <c:pt idx="1083">
                  <c:v>1.2233332922470157E-2</c:v>
                </c:pt>
                <c:pt idx="1084">
                  <c:v>1.0973359528283015E-2</c:v>
                </c:pt>
                <c:pt idx="1085">
                  <c:v>9.8901733179981889E-3</c:v>
                </c:pt>
                <c:pt idx="1086">
                  <c:v>9.3917198837902942E-3</c:v>
                </c:pt>
                <c:pt idx="1087">
                  <c:v>8.5105078154283503E-3</c:v>
                </c:pt>
                <c:pt idx="1088">
                  <c:v>7.7823249189946375E-3</c:v>
                </c:pt>
                <c:pt idx="1089">
                  <c:v>7.2377142849729239E-3</c:v>
                </c:pt>
                <c:pt idx="1090">
                  <c:v>6.6779564911772261E-3</c:v>
                </c:pt>
                <c:pt idx="1091">
                  <c:v>6.2091555605024058E-3</c:v>
                </c:pt>
                <c:pt idx="1092">
                  <c:v>5.8197842845067668E-3</c:v>
                </c:pt>
                <c:pt idx="1093">
                  <c:v>5.5156629223012833E-3</c:v>
                </c:pt>
                <c:pt idx="1094">
                  <c:v>5.2478886438664246E-3</c:v>
                </c:pt>
                <c:pt idx="1095">
                  <c:v>6.2627617117979317E-3</c:v>
                </c:pt>
                <c:pt idx="1096">
                  <c:v>5.8709327659529804E-3</c:v>
                </c:pt>
                <c:pt idx="1097">
                  <c:v>5.5414842631059886E-3</c:v>
                </c:pt>
                <c:pt idx="1098">
                  <c:v>5.3122234730561676E-3</c:v>
                </c:pt>
                <c:pt idx="1099">
                  <c:v>5.1154803171260151E-3</c:v>
                </c:pt>
                <c:pt idx="1100">
                  <c:v>4.9232905015599814E-3</c:v>
                </c:pt>
                <c:pt idx="1101">
                  <c:v>5.0099576283066062E-3</c:v>
                </c:pt>
                <c:pt idx="1102">
                  <c:v>4.8402416311111099E-3</c:v>
                </c:pt>
                <c:pt idx="1103">
                  <c:v>4.7032136339571536E-3</c:v>
                </c:pt>
                <c:pt idx="1104">
                  <c:v>4.6858462078953698E-3</c:v>
                </c:pt>
                <c:pt idx="1105">
                  <c:v>4.815430373963884E-3</c:v>
                </c:pt>
                <c:pt idx="1106">
                  <c:v>4.7028339253687174E-3</c:v>
                </c:pt>
                <c:pt idx="1107">
                  <c:v>4.6174530567253333E-3</c:v>
                </c:pt>
                <c:pt idx="1108">
                  <c:v>4.5264290750652303E-3</c:v>
                </c:pt>
                <c:pt idx="1109">
                  <c:v>4.4544191724167556E-3</c:v>
                </c:pt>
                <c:pt idx="1110">
                  <c:v>6.3359346840114929E-3</c:v>
                </c:pt>
                <c:pt idx="1111">
                  <c:v>6.0962926966233967E-3</c:v>
                </c:pt>
                <c:pt idx="1112">
                  <c:v>5.8122836989631249E-3</c:v>
                </c:pt>
                <c:pt idx="1113">
                  <c:v>6.1657842121134445E-3</c:v>
                </c:pt>
                <c:pt idx="1114">
                  <c:v>1.1358130750573181E-2</c:v>
                </c:pt>
                <c:pt idx="1115">
                  <c:v>1.0258575647880179E-2</c:v>
                </c:pt>
                <c:pt idx="1116">
                  <c:v>9.4538812938443299E-3</c:v>
                </c:pt>
                <c:pt idx="1117">
                  <c:v>8.5642661057229799E-3</c:v>
                </c:pt>
                <c:pt idx="1118">
                  <c:v>1.6188699061512775E-2</c:v>
                </c:pt>
                <c:pt idx="1119">
                  <c:v>1.4412491102309806E-2</c:v>
                </c:pt>
                <c:pt idx="1120">
                  <c:v>1.2855535377743173E-2</c:v>
                </c:pt>
                <c:pt idx="1121">
                  <c:v>1.1527341602108618E-2</c:v>
                </c:pt>
                <c:pt idx="1122">
                  <c:v>1.0948283656914722E-2</c:v>
                </c:pt>
                <c:pt idx="1123">
                  <c:v>1.0670452061388586E-2</c:v>
                </c:pt>
                <c:pt idx="1124">
                  <c:v>9.642075582822875E-3</c:v>
                </c:pt>
                <c:pt idx="1125">
                  <c:v>8.9125655271538352E-3</c:v>
                </c:pt>
                <c:pt idx="1126">
                  <c:v>1.0776842602560632E-2</c:v>
                </c:pt>
                <c:pt idx="1127">
                  <c:v>9.6934175867120151E-3</c:v>
                </c:pt>
                <c:pt idx="1128">
                  <c:v>1.0121405947218184E-2</c:v>
                </c:pt>
                <c:pt idx="1129">
                  <c:v>1.0057090812529802E-2</c:v>
                </c:pt>
                <c:pt idx="1130">
                  <c:v>9.0756634978330902E-3</c:v>
                </c:pt>
                <c:pt idx="1131">
                  <c:v>1.1380608437758354E-2</c:v>
                </c:pt>
                <c:pt idx="1132">
                  <c:v>1.0374328433244141E-2</c:v>
                </c:pt>
                <c:pt idx="1133">
                  <c:v>9.6252628128520711E-3</c:v>
                </c:pt>
                <c:pt idx="1134">
                  <c:v>8.7447161965001647E-3</c:v>
                </c:pt>
                <c:pt idx="1135">
                  <c:v>7.9755441636642031E-3</c:v>
                </c:pt>
                <c:pt idx="1136">
                  <c:v>7.3804617733035033E-3</c:v>
                </c:pt>
                <c:pt idx="1137">
                  <c:v>6.810822555736059E-3</c:v>
                </c:pt>
                <c:pt idx="1138">
                  <c:v>6.3310551377883297E-3</c:v>
                </c:pt>
                <c:pt idx="1139">
                  <c:v>6.0806712575109971E-3</c:v>
                </c:pt>
                <c:pt idx="1140">
                  <c:v>5.7251009862493317E-3</c:v>
                </c:pt>
                <c:pt idx="1141">
                  <c:v>5.5394245681487176E-3</c:v>
                </c:pt>
                <c:pt idx="1142">
                  <c:v>5.2670846992053282E-3</c:v>
                </c:pt>
                <c:pt idx="1143">
                  <c:v>5.1477525037985049E-3</c:v>
                </c:pt>
                <c:pt idx="1144">
                  <c:v>4.9574554976707704E-3</c:v>
                </c:pt>
                <c:pt idx="1145">
                  <c:v>4.8982105164598298E-3</c:v>
                </c:pt>
                <c:pt idx="1146">
                  <c:v>4.8426055632936754E-3</c:v>
                </c:pt>
                <c:pt idx="1147">
                  <c:v>4.8605187247416273E-3</c:v>
                </c:pt>
                <c:pt idx="1148">
                  <c:v>7.4120966347850778E-3</c:v>
                </c:pt>
                <c:pt idx="1149">
                  <c:v>6.8848761266432235E-3</c:v>
                </c:pt>
                <c:pt idx="1150">
                  <c:v>6.3900201762904559E-3</c:v>
                </c:pt>
                <c:pt idx="1151">
                  <c:v>5.9955129586301264E-3</c:v>
                </c:pt>
                <c:pt idx="1152">
                  <c:v>5.6964847026379243E-3</c:v>
                </c:pt>
                <c:pt idx="1153">
                  <c:v>5.4021748767803619E-3</c:v>
                </c:pt>
                <c:pt idx="1154">
                  <c:v>5.2163282275189378E-3</c:v>
                </c:pt>
                <c:pt idx="1155">
                  <c:v>5.1617568674924355E-3</c:v>
                </c:pt>
                <c:pt idx="1156">
                  <c:v>5.8064042244328701E-3</c:v>
                </c:pt>
                <c:pt idx="1157">
                  <c:v>5.4858306124321542E-3</c:v>
                </c:pt>
                <c:pt idx="1158">
                  <c:v>5.2425719993738924E-3</c:v>
                </c:pt>
                <c:pt idx="1159">
                  <c:v>5.0301098767084459E-3</c:v>
                </c:pt>
                <c:pt idx="1160">
                  <c:v>4.8767106351088347E-3</c:v>
                </c:pt>
                <c:pt idx="1161">
                  <c:v>4.7332496028810993E-3</c:v>
                </c:pt>
                <c:pt idx="1162">
                  <c:v>5.110160357604733E-3</c:v>
                </c:pt>
                <c:pt idx="1163">
                  <c:v>6.339717931791008E-3</c:v>
                </c:pt>
                <c:pt idx="1164">
                  <c:v>5.9352451328807147E-3</c:v>
                </c:pt>
                <c:pt idx="1165">
                  <c:v>6.7567785822599206E-3</c:v>
                </c:pt>
                <c:pt idx="1166">
                  <c:v>6.2776105096156599E-3</c:v>
                </c:pt>
                <c:pt idx="1167">
                  <c:v>5.9158291569456544E-3</c:v>
                </c:pt>
                <c:pt idx="1168">
                  <c:v>5.5947443242389703E-3</c:v>
                </c:pt>
                <c:pt idx="1169">
                  <c:v>6.2350311187657119E-3</c:v>
                </c:pt>
                <c:pt idx="1170">
                  <c:v>5.8882194568405039E-3</c:v>
                </c:pt>
                <c:pt idx="1171">
                  <c:v>5.6708948352883152E-3</c:v>
                </c:pt>
                <c:pt idx="1172">
                  <c:v>5.6399801217718142E-3</c:v>
                </c:pt>
                <c:pt idx="1173">
                  <c:v>8.4333034655720528E-3</c:v>
                </c:pt>
                <c:pt idx="1174">
                  <c:v>9.4090882551516493E-3</c:v>
                </c:pt>
                <c:pt idx="1175">
                  <c:v>9.6032990325264043E-3</c:v>
                </c:pt>
                <c:pt idx="1176">
                  <c:v>1.9497271350456213E-2</c:v>
                </c:pt>
                <c:pt idx="1177">
                  <c:v>1.7332432031260711E-2</c:v>
                </c:pt>
                <c:pt idx="1178">
                  <c:v>1.5386077243941809E-2</c:v>
                </c:pt>
                <c:pt idx="1179">
                  <c:v>1.3835527684214444E-2</c:v>
                </c:pt>
                <c:pt idx="1180">
                  <c:v>1.2987450950785131E-2</c:v>
                </c:pt>
                <c:pt idx="1181">
                  <c:v>1.3625122919700387E-2</c:v>
                </c:pt>
                <c:pt idx="1182">
                  <c:v>1.2258612382396658E-2</c:v>
                </c:pt>
                <c:pt idx="1183">
                  <c:v>2.0381323235846835E-2</c:v>
                </c:pt>
                <c:pt idx="1184">
                  <c:v>1.8051994093450392E-2</c:v>
                </c:pt>
                <c:pt idx="1185">
                  <c:v>1.6087673067189379E-2</c:v>
                </c:pt>
                <c:pt idx="1186">
                  <c:v>1.4357535047547117E-2</c:v>
                </c:pt>
                <c:pt idx="1187">
                  <c:v>1.3664815325908963E-2</c:v>
                </c:pt>
                <c:pt idx="1188">
                  <c:v>1.222220512278697E-2</c:v>
                </c:pt>
                <c:pt idx="1189">
                  <c:v>1.0953052251914277E-2</c:v>
                </c:pt>
                <c:pt idx="1190">
                  <c:v>1.8141875667533332E-2</c:v>
                </c:pt>
                <c:pt idx="1191">
                  <c:v>1.6134454836643379E-2</c:v>
                </c:pt>
                <c:pt idx="1192">
                  <c:v>1.4490067863223623E-2</c:v>
                </c:pt>
                <c:pt idx="1193">
                  <c:v>1.2926721788583402E-2</c:v>
                </c:pt>
                <c:pt idx="1194">
                  <c:v>1.1629460014726761E-2</c:v>
                </c:pt>
                <c:pt idx="1195">
                  <c:v>1.0428519188239329E-2</c:v>
                </c:pt>
                <c:pt idx="1196">
                  <c:v>1.0294291328556139E-2</c:v>
                </c:pt>
                <c:pt idx="1197">
                  <c:v>9.3477110918262097E-3</c:v>
                </c:pt>
                <c:pt idx="1198">
                  <c:v>8.5773693346840336E-3</c:v>
                </c:pt>
                <c:pt idx="1199">
                  <c:v>7.808388751672171E-3</c:v>
                </c:pt>
                <c:pt idx="1200">
                  <c:v>7.1609444729986409E-3</c:v>
                </c:pt>
                <c:pt idx="1201">
                  <c:v>6.6103061541476745E-3</c:v>
                </c:pt>
                <c:pt idx="1202">
                  <c:v>6.1951631582970587E-3</c:v>
                </c:pt>
                <c:pt idx="1203">
                  <c:v>5.8116531394246688E-3</c:v>
                </c:pt>
                <c:pt idx="1204">
                  <c:v>5.5262856317160689E-3</c:v>
                </c:pt>
                <c:pt idx="1205">
                  <c:v>5.635804265047787E-3</c:v>
                </c:pt>
                <c:pt idx="1206">
                  <c:v>5.3507972597226505E-3</c:v>
                </c:pt>
                <c:pt idx="1207">
                  <c:v>5.1134428490896468E-3</c:v>
                </c:pt>
                <c:pt idx="1208">
                  <c:v>4.9259863323328377E-3</c:v>
                </c:pt>
                <c:pt idx="1209">
                  <c:v>5.6641676950893978E-3</c:v>
                </c:pt>
                <c:pt idx="1210">
                  <c:v>5.3755836782249005E-3</c:v>
                </c:pt>
                <c:pt idx="1211">
                  <c:v>7.2296969656000893E-3</c:v>
                </c:pt>
                <c:pt idx="1212">
                  <c:v>6.6978053605156844E-3</c:v>
                </c:pt>
                <c:pt idx="1213">
                  <c:v>6.4313029683294607E-3</c:v>
                </c:pt>
                <c:pt idx="1214">
                  <c:v>6.846581932798617E-3</c:v>
                </c:pt>
                <c:pt idx="1215">
                  <c:v>6.3673803665442999E-3</c:v>
                </c:pt>
                <c:pt idx="1216">
                  <c:v>9.427768953700991E-3</c:v>
                </c:pt>
                <c:pt idx="1217">
                  <c:v>1.3594832162549152E-2</c:v>
                </c:pt>
                <c:pt idx="1218">
                  <c:v>1.2159499632079724E-2</c:v>
                </c:pt>
                <c:pt idx="1219">
                  <c:v>1.0991314381974695E-2</c:v>
                </c:pt>
                <c:pt idx="1220">
                  <c:v>1.0269882832602483E-2</c:v>
                </c:pt>
                <c:pt idx="1221">
                  <c:v>1.3069494685619788E-2</c:v>
                </c:pt>
                <c:pt idx="1222">
                  <c:v>1.1714117255791896E-2</c:v>
                </c:pt>
                <c:pt idx="1223">
                  <c:v>1.0522334841151249E-2</c:v>
                </c:pt>
                <c:pt idx="1224">
                  <c:v>9.5436975225722566E-3</c:v>
                </c:pt>
                <c:pt idx="1225">
                  <c:v>8.6936247468780859E-3</c:v>
                </c:pt>
                <c:pt idx="1226">
                  <c:v>7.9761047836374079E-3</c:v>
                </c:pt>
                <c:pt idx="1227">
                  <c:v>7.4262780863003147E-3</c:v>
                </c:pt>
                <c:pt idx="1228">
                  <c:v>6.83827072034304E-3</c:v>
                </c:pt>
                <c:pt idx="1229">
                  <c:v>6.8104914664478787E-3</c:v>
                </c:pt>
                <c:pt idx="1230">
                  <c:v>6.3564676100048498E-3</c:v>
                </c:pt>
                <c:pt idx="1231">
                  <c:v>6.3630455681662123E-3</c:v>
                </c:pt>
                <c:pt idx="1232">
                  <c:v>5.9503759189989706E-3</c:v>
                </c:pt>
                <c:pt idx="1233">
                  <c:v>5.6058395019675184E-3</c:v>
                </c:pt>
                <c:pt idx="1234">
                  <c:v>5.336197890461589E-3</c:v>
                </c:pt>
                <c:pt idx="1235">
                  <c:v>5.1331468204422418E-3</c:v>
                </c:pt>
                <c:pt idx="1236">
                  <c:v>4.9869462769276257E-3</c:v>
                </c:pt>
                <c:pt idx="1237">
                  <c:v>4.8302349905859085E-3</c:v>
                </c:pt>
                <c:pt idx="1238">
                  <c:v>5.0907432374444495E-3</c:v>
                </c:pt>
                <c:pt idx="1239">
                  <c:v>5.0071852123585898E-3</c:v>
                </c:pt>
                <c:pt idx="1240">
                  <c:v>4.8498720775403811E-3</c:v>
                </c:pt>
                <c:pt idx="1241">
                  <c:v>4.7965505597464585E-3</c:v>
                </c:pt>
                <c:pt idx="1242">
                  <c:v>4.6680234943416651E-3</c:v>
                </c:pt>
                <c:pt idx="1243">
                  <c:v>4.5730404614812339E-3</c:v>
                </c:pt>
                <c:pt idx="1244">
                  <c:v>4.4970466341633687E-3</c:v>
                </c:pt>
                <c:pt idx="1245">
                  <c:v>4.6333265279374898E-3</c:v>
                </c:pt>
                <c:pt idx="1246">
                  <c:v>4.5401988803315417E-3</c:v>
                </c:pt>
                <c:pt idx="1247">
                  <c:v>4.4649731874365738E-3</c:v>
                </c:pt>
                <c:pt idx="1248">
                  <c:v>4.4059385079968484E-3</c:v>
                </c:pt>
                <c:pt idx="1249">
                  <c:v>4.432062051526413E-3</c:v>
                </c:pt>
                <c:pt idx="1250">
                  <c:v>4.3798500976688619E-3</c:v>
                </c:pt>
                <c:pt idx="1251">
                  <c:v>4.375149592329838E-3</c:v>
                </c:pt>
                <c:pt idx="1252">
                  <c:v>4.9518956914208507E-3</c:v>
                </c:pt>
                <c:pt idx="1253">
                  <c:v>4.9244902299657028E-3</c:v>
                </c:pt>
                <c:pt idx="1254">
                  <c:v>4.7740325063603739E-3</c:v>
                </c:pt>
                <c:pt idx="1255">
                  <c:v>4.7147562414162382E-3</c:v>
                </c:pt>
                <c:pt idx="1256">
                  <c:v>4.607150485131814E-3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7F-403B-9648-65954D3083CB}"/>
            </c:ext>
          </c:extLst>
        </c:ser>
        <c:ser>
          <c:idx val="2"/>
          <c:order val="2"/>
          <c:tx>
            <c:v>GARCH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TGARCH!$A$15:$A$1271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TGARCH!$J$15:$J$1271</c:f>
              <c:numCache>
                <c:formatCode>0.00%</c:formatCode>
                <c:ptCount val="1257"/>
                <c:pt idx="0">
                  <c:v>9.1127387626288373E-3</c:v>
                </c:pt>
                <c:pt idx="1">
                  <c:v>8.5036269074931399E-3</c:v>
                </c:pt>
                <c:pt idx="2">
                  <c:v>7.7282104679744718E-3</c:v>
                </c:pt>
                <c:pt idx="3">
                  <c:v>7.0266563562521971E-3</c:v>
                </c:pt>
                <c:pt idx="4">
                  <c:v>6.4062652909601253E-3</c:v>
                </c:pt>
                <c:pt idx="5">
                  <c:v>6.9379378726000061E-3</c:v>
                </c:pt>
                <c:pt idx="6">
                  <c:v>6.3398534785737808E-3</c:v>
                </c:pt>
                <c:pt idx="7">
                  <c:v>9.7416146266293708E-3</c:v>
                </c:pt>
                <c:pt idx="8">
                  <c:v>8.8068044662473408E-3</c:v>
                </c:pt>
                <c:pt idx="9">
                  <c:v>1.10304327953112E-2</c:v>
                </c:pt>
                <c:pt idx="10">
                  <c:v>1.0252994942814155E-2</c:v>
                </c:pt>
                <c:pt idx="11">
                  <c:v>1.0006632701102672E-2</c:v>
                </c:pt>
                <c:pt idx="12">
                  <c:v>1.2550162260850248E-2</c:v>
                </c:pt>
                <c:pt idx="13">
                  <c:v>1.5246593688516606E-2</c:v>
                </c:pt>
                <c:pt idx="14">
                  <c:v>1.340672379027312E-2</c:v>
                </c:pt>
                <c:pt idx="15">
                  <c:v>1.1812654906278502E-2</c:v>
                </c:pt>
                <c:pt idx="16">
                  <c:v>1.0392826536960763E-2</c:v>
                </c:pt>
                <c:pt idx="17">
                  <c:v>9.1981713322424746E-3</c:v>
                </c:pt>
                <c:pt idx="18">
                  <c:v>8.2667698070864534E-3</c:v>
                </c:pt>
                <c:pt idx="19">
                  <c:v>7.414116745776753E-3</c:v>
                </c:pt>
                <c:pt idx="20">
                  <c:v>7.1933632110482652E-3</c:v>
                </c:pt>
                <c:pt idx="21">
                  <c:v>8.2575079401980452E-3</c:v>
                </c:pt>
                <c:pt idx="22">
                  <c:v>7.4247317401753693E-3</c:v>
                </c:pt>
                <c:pt idx="23">
                  <c:v>1.0973468403370223E-2</c:v>
                </c:pt>
                <c:pt idx="24">
                  <c:v>1.0633633932062731E-2</c:v>
                </c:pt>
                <c:pt idx="25">
                  <c:v>1.0601088089242686E-2</c:v>
                </c:pt>
                <c:pt idx="26">
                  <c:v>1.2163632932647023E-2</c:v>
                </c:pt>
                <c:pt idx="27">
                  <c:v>1.1471929813434072E-2</c:v>
                </c:pt>
                <c:pt idx="28">
                  <c:v>1.0876881551885953E-2</c:v>
                </c:pt>
                <c:pt idx="29">
                  <c:v>9.7176767550681258E-3</c:v>
                </c:pt>
                <c:pt idx="30">
                  <c:v>9.1321318796122805E-3</c:v>
                </c:pt>
                <c:pt idx="31">
                  <c:v>9.3292779672647739E-3</c:v>
                </c:pt>
                <c:pt idx="32">
                  <c:v>1.0086716979416674E-2</c:v>
                </c:pt>
                <c:pt idx="33">
                  <c:v>8.9376311030322422E-3</c:v>
                </c:pt>
                <c:pt idx="34">
                  <c:v>8.1682373230490043E-3</c:v>
                </c:pt>
                <c:pt idx="35">
                  <c:v>9.8481361143239621E-3</c:v>
                </c:pt>
                <c:pt idx="36">
                  <c:v>9.18873557871684E-3</c:v>
                </c:pt>
                <c:pt idx="37">
                  <c:v>8.2193524844304273E-3</c:v>
                </c:pt>
                <c:pt idx="38">
                  <c:v>9.798963947953274E-3</c:v>
                </c:pt>
                <c:pt idx="39">
                  <c:v>1.0852877462425444E-2</c:v>
                </c:pt>
                <c:pt idx="40">
                  <c:v>1.0364221852854667E-2</c:v>
                </c:pt>
                <c:pt idx="41">
                  <c:v>1.1105059931464691E-2</c:v>
                </c:pt>
                <c:pt idx="42">
                  <c:v>1.1239158747886292E-2</c:v>
                </c:pt>
                <c:pt idx="43">
                  <c:v>1.1679604151299662E-2</c:v>
                </c:pt>
                <c:pt idx="44">
                  <c:v>1.0516510610418464E-2</c:v>
                </c:pt>
                <c:pt idx="45">
                  <c:v>1.024344039199201E-2</c:v>
                </c:pt>
                <c:pt idx="46">
                  <c:v>9.2639611698208633E-3</c:v>
                </c:pt>
                <c:pt idx="47">
                  <c:v>8.5571573859243993E-3</c:v>
                </c:pt>
                <c:pt idx="48">
                  <c:v>8.8723275495277889E-3</c:v>
                </c:pt>
                <c:pt idx="49">
                  <c:v>7.9257965059541871E-3</c:v>
                </c:pt>
                <c:pt idx="50">
                  <c:v>8.1857935727045594E-3</c:v>
                </c:pt>
                <c:pt idx="51">
                  <c:v>7.4957234035264528E-3</c:v>
                </c:pt>
                <c:pt idx="52">
                  <c:v>6.787824507533442E-3</c:v>
                </c:pt>
                <c:pt idx="53">
                  <c:v>6.2207903361211009E-3</c:v>
                </c:pt>
                <c:pt idx="54">
                  <c:v>5.803782622770131E-3</c:v>
                </c:pt>
                <c:pt idx="55">
                  <c:v>5.9233773302195493E-3</c:v>
                </c:pt>
                <c:pt idx="56">
                  <c:v>5.525877915177552E-3</c:v>
                </c:pt>
                <c:pt idx="57">
                  <c:v>5.2620381228183893E-3</c:v>
                </c:pt>
                <c:pt idx="58">
                  <c:v>5.0298852057145708E-3</c:v>
                </c:pt>
                <c:pt idx="59">
                  <c:v>4.9083220335902874E-3</c:v>
                </c:pt>
                <c:pt idx="60">
                  <c:v>5.0043937220321747E-3</c:v>
                </c:pt>
                <c:pt idx="61">
                  <c:v>5.3543055115182567E-3</c:v>
                </c:pt>
                <c:pt idx="62">
                  <c:v>5.605346097130909E-3</c:v>
                </c:pt>
                <c:pt idx="63">
                  <c:v>5.7563555000726295E-3</c:v>
                </c:pt>
                <c:pt idx="64">
                  <c:v>5.3724938887799879E-3</c:v>
                </c:pt>
                <c:pt idx="65">
                  <c:v>8.4871124525616216E-3</c:v>
                </c:pt>
                <c:pt idx="66">
                  <c:v>7.7293775391529757E-3</c:v>
                </c:pt>
                <c:pt idx="67">
                  <c:v>1.0668560847667869E-2</c:v>
                </c:pt>
                <c:pt idx="68">
                  <c:v>9.5008754202483975E-3</c:v>
                </c:pt>
                <c:pt idx="69">
                  <c:v>9.9995453268698058E-3</c:v>
                </c:pt>
                <c:pt idx="70">
                  <c:v>9.3942433728240841E-3</c:v>
                </c:pt>
                <c:pt idx="71">
                  <c:v>1.0159629871465561E-2</c:v>
                </c:pt>
                <c:pt idx="72">
                  <c:v>9.1859914204778445E-3</c:v>
                </c:pt>
                <c:pt idx="73">
                  <c:v>9.6697272975747022E-3</c:v>
                </c:pt>
                <c:pt idx="74">
                  <c:v>8.9619002209018455E-3</c:v>
                </c:pt>
                <c:pt idx="75">
                  <c:v>8.8188854462807314E-3</c:v>
                </c:pt>
                <c:pt idx="76">
                  <c:v>7.9572704200253554E-3</c:v>
                </c:pt>
                <c:pt idx="77">
                  <c:v>7.8236954820375751E-3</c:v>
                </c:pt>
                <c:pt idx="78">
                  <c:v>9.9226929615634767E-3</c:v>
                </c:pt>
                <c:pt idx="79">
                  <c:v>8.9121028013701403E-3</c:v>
                </c:pt>
                <c:pt idx="80">
                  <c:v>7.9814124989520049E-3</c:v>
                </c:pt>
                <c:pt idx="81">
                  <c:v>8.8610902756526659E-3</c:v>
                </c:pt>
                <c:pt idx="82">
                  <c:v>9.0320661730536721E-3</c:v>
                </c:pt>
                <c:pt idx="83">
                  <c:v>8.3368380313668961E-3</c:v>
                </c:pt>
                <c:pt idx="84">
                  <c:v>7.5739032860183235E-3</c:v>
                </c:pt>
                <c:pt idx="85">
                  <c:v>7.3331581967718195E-3</c:v>
                </c:pt>
                <c:pt idx="86">
                  <c:v>6.771712358315001E-3</c:v>
                </c:pt>
                <c:pt idx="87">
                  <c:v>6.2452633200951874E-3</c:v>
                </c:pt>
                <c:pt idx="88">
                  <c:v>5.9951871311744219E-3</c:v>
                </c:pt>
                <c:pt idx="89">
                  <c:v>5.9083714080984057E-3</c:v>
                </c:pt>
                <c:pt idx="90">
                  <c:v>6.0122642609759559E-3</c:v>
                </c:pt>
                <c:pt idx="91">
                  <c:v>5.586432178642878E-3</c:v>
                </c:pt>
                <c:pt idx="92">
                  <c:v>5.5942637385085394E-3</c:v>
                </c:pt>
                <c:pt idx="93">
                  <c:v>5.2901571916815771E-3</c:v>
                </c:pt>
                <c:pt idx="94">
                  <c:v>7.4397953714376982E-3</c:v>
                </c:pt>
                <c:pt idx="95">
                  <c:v>7.7461326069862496E-3</c:v>
                </c:pt>
                <c:pt idx="96">
                  <c:v>7.0611754843557095E-3</c:v>
                </c:pt>
                <c:pt idx="97">
                  <c:v>6.7108233658643747E-3</c:v>
                </c:pt>
                <c:pt idx="98">
                  <c:v>6.1776864806031805E-3</c:v>
                </c:pt>
                <c:pt idx="99">
                  <c:v>5.7443365657153791E-3</c:v>
                </c:pt>
                <c:pt idx="100">
                  <c:v>5.8128054638050377E-3</c:v>
                </c:pt>
                <c:pt idx="101">
                  <c:v>5.4875202893249451E-3</c:v>
                </c:pt>
                <c:pt idx="102">
                  <c:v>5.5552300891094026E-3</c:v>
                </c:pt>
                <c:pt idx="103">
                  <c:v>7.2008976439621765E-3</c:v>
                </c:pt>
                <c:pt idx="104">
                  <c:v>7.9920598519033024E-3</c:v>
                </c:pt>
                <c:pt idx="105">
                  <c:v>7.2521274162875094E-3</c:v>
                </c:pt>
                <c:pt idx="106">
                  <c:v>8.7356597436065893E-3</c:v>
                </c:pt>
                <c:pt idx="107">
                  <c:v>8.1614649784788884E-3</c:v>
                </c:pt>
                <c:pt idx="108">
                  <c:v>7.4500263131337917E-3</c:v>
                </c:pt>
                <c:pt idx="109">
                  <c:v>8.8604244872898964E-3</c:v>
                </c:pt>
                <c:pt idx="110">
                  <c:v>8.3487036297497947E-3</c:v>
                </c:pt>
                <c:pt idx="111">
                  <c:v>7.6743019169423655E-3</c:v>
                </c:pt>
                <c:pt idx="112">
                  <c:v>6.9434882188923099E-3</c:v>
                </c:pt>
                <c:pt idx="113">
                  <c:v>7.7828820146343854E-3</c:v>
                </c:pt>
                <c:pt idx="114">
                  <c:v>7.0144842724292446E-3</c:v>
                </c:pt>
                <c:pt idx="115">
                  <c:v>6.4652064457028334E-3</c:v>
                </c:pt>
                <c:pt idx="116">
                  <c:v>5.9748462018256914E-3</c:v>
                </c:pt>
                <c:pt idx="117">
                  <c:v>5.5999127611212358E-3</c:v>
                </c:pt>
                <c:pt idx="118">
                  <c:v>5.2912870919690136E-3</c:v>
                </c:pt>
                <c:pt idx="119">
                  <c:v>5.1892508694362681E-3</c:v>
                </c:pt>
                <c:pt idx="120">
                  <c:v>7.0448620324149976E-3</c:v>
                </c:pt>
                <c:pt idx="121">
                  <c:v>7.4501059800719995E-3</c:v>
                </c:pt>
                <c:pt idx="122">
                  <c:v>6.806444800274058E-3</c:v>
                </c:pt>
                <c:pt idx="123">
                  <c:v>7.0083081833936037E-3</c:v>
                </c:pt>
                <c:pt idx="124">
                  <c:v>6.4047650193984158E-3</c:v>
                </c:pt>
                <c:pt idx="125">
                  <c:v>5.9470760752528854E-3</c:v>
                </c:pt>
                <c:pt idx="126">
                  <c:v>5.5538465278258684E-3</c:v>
                </c:pt>
                <c:pt idx="127">
                  <c:v>6.7457879720524052E-3</c:v>
                </c:pt>
                <c:pt idx="128">
                  <c:v>6.2494577868921946E-3</c:v>
                </c:pt>
                <c:pt idx="129">
                  <c:v>6.6469642738851212E-3</c:v>
                </c:pt>
                <c:pt idx="130">
                  <c:v>6.0880815936206799E-3</c:v>
                </c:pt>
                <c:pt idx="131">
                  <c:v>7.6047618347074167E-3</c:v>
                </c:pt>
                <c:pt idx="132">
                  <c:v>6.8809279853256104E-3</c:v>
                </c:pt>
                <c:pt idx="133">
                  <c:v>7.2081757132605477E-3</c:v>
                </c:pt>
                <c:pt idx="134">
                  <c:v>6.9926440026143394E-3</c:v>
                </c:pt>
                <c:pt idx="135">
                  <c:v>6.7424367322984893E-3</c:v>
                </c:pt>
                <c:pt idx="136">
                  <c:v>6.1860178150340474E-3</c:v>
                </c:pt>
                <c:pt idx="137">
                  <c:v>7.0523943455396308E-3</c:v>
                </c:pt>
                <c:pt idx="138">
                  <c:v>6.9908162215074282E-3</c:v>
                </c:pt>
                <c:pt idx="139">
                  <c:v>6.8038669422108922E-3</c:v>
                </c:pt>
                <c:pt idx="140">
                  <c:v>6.213409401775033E-3</c:v>
                </c:pt>
                <c:pt idx="141">
                  <c:v>6.8302737379361605E-3</c:v>
                </c:pt>
                <c:pt idx="142">
                  <c:v>6.4668882787434611E-3</c:v>
                </c:pt>
                <c:pt idx="143">
                  <c:v>5.9645905795162437E-3</c:v>
                </c:pt>
                <c:pt idx="144">
                  <c:v>1.1300321127633656E-2</c:v>
                </c:pt>
                <c:pt idx="145">
                  <c:v>9.9872583783245823E-3</c:v>
                </c:pt>
                <c:pt idx="146">
                  <c:v>9.2761582414509231E-3</c:v>
                </c:pt>
                <c:pt idx="147">
                  <c:v>8.2687292657924114E-3</c:v>
                </c:pt>
                <c:pt idx="148">
                  <c:v>7.7133659790069092E-3</c:v>
                </c:pt>
                <c:pt idx="149">
                  <c:v>7.3586807833338833E-3</c:v>
                </c:pt>
                <c:pt idx="150">
                  <c:v>1.0364323780190962E-2</c:v>
                </c:pt>
                <c:pt idx="151">
                  <c:v>9.1880229081293622E-3</c:v>
                </c:pt>
                <c:pt idx="152">
                  <c:v>9.7150653014931431E-3</c:v>
                </c:pt>
                <c:pt idx="153">
                  <c:v>9.800521579030148E-3</c:v>
                </c:pt>
                <c:pt idx="154">
                  <c:v>8.8480933381898108E-3</c:v>
                </c:pt>
                <c:pt idx="155">
                  <c:v>7.927562419017339E-3</c:v>
                </c:pt>
                <c:pt idx="156">
                  <c:v>7.850119480082237E-3</c:v>
                </c:pt>
                <c:pt idx="157">
                  <c:v>7.0711796257982452E-3</c:v>
                </c:pt>
                <c:pt idx="158">
                  <c:v>6.4307315195374732E-3</c:v>
                </c:pt>
                <c:pt idx="159">
                  <c:v>6.343669502835928E-3</c:v>
                </c:pt>
                <c:pt idx="160">
                  <c:v>6.0180560572606918E-3</c:v>
                </c:pt>
                <c:pt idx="161">
                  <c:v>6.3090298769012485E-3</c:v>
                </c:pt>
                <c:pt idx="162">
                  <c:v>7.8202827322802447E-3</c:v>
                </c:pt>
                <c:pt idx="163">
                  <c:v>7.654207500899869E-3</c:v>
                </c:pt>
                <c:pt idx="164">
                  <c:v>8.685108784794655E-3</c:v>
                </c:pt>
                <c:pt idx="165">
                  <c:v>8.3063290302342035E-3</c:v>
                </c:pt>
                <c:pt idx="166">
                  <c:v>7.4552294734096724E-3</c:v>
                </c:pt>
                <c:pt idx="167">
                  <c:v>6.8886904854291078E-3</c:v>
                </c:pt>
                <c:pt idx="168">
                  <c:v>6.4874341520505087E-3</c:v>
                </c:pt>
                <c:pt idx="169">
                  <c:v>6.1162341591855561E-3</c:v>
                </c:pt>
                <c:pt idx="170">
                  <c:v>5.7536919452891274E-3</c:v>
                </c:pt>
                <c:pt idx="171">
                  <c:v>6.629385878680138E-3</c:v>
                </c:pt>
                <c:pt idx="172">
                  <c:v>6.2977042040477903E-3</c:v>
                </c:pt>
                <c:pt idx="173">
                  <c:v>7.9647270170791675E-3</c:v>
                </c:pt>
                <c:pt idx="174">
                  <c:v>8.5745133383400614E-3</c:v>
                </c:pt>
                <c:pt idx="175">
                  <c:v>7.669456485255262E-3</c:v>
                </c:pt>
                <c:pt idx="176">
                  <c:v>6.9854913592006154E-3</c:v>
                </c:pt>
                <c:pt idx="177">
                  <c:v>6.5155084912983455E-3</c:v>
                </c:pt>
                <c:pt idx="178">
                  <c:v>6.3053523713722751E-3</c:v>
                </c:pt>
                <c:pt idx="179">
                  <c:v>6.015216231866816E-3</c:v>
                </c:pt>
                <c:pt idx="180">
                  <c:v>6.9326447365652627E-3</c:v>
                </c:pt>
                <c:pt idx="181">
                  <c:v>1.1792932787079527E-2</c:v>
                </c:pt>
                <c:pt idx="182">
                  <c:v>1.8106597331996419E-2</c:v>
                </c:pt>
                <c:pt idx="183">
                  <c:v>2.4122171343126938E-2</c:v>
                </c:pt>
                <c:pt idx="184">
                  <c:v>2.187815955731031E-2</c:v>
                </c:pt>
                <c:pt idx="185">
                  <c:v>2.5720168559644676E-2</c:v>
                </c:pt>
                <c:pt idx="186">
                  <c:v>2.4685632355793276E-2</c:v>
                </c:pt>
                <c:pt idx="187">
                  <c:v>2.1369541023750729E-2</c:v>
                </c:pt>
                <c:pt idx="188">
                  <c:v>1.8993338594273112E-2</c:v>
                </c:pt>
                <c:pt idx="189">
                  <c:v>2.1512713390405044E-2</c:v>
                </c:pt>
                <c:pt idx="190">
                  <c:v>2.0273104731785899E-2</c:v>
                </c:pt>
                <c:pt idx="191">
                  <c:v>1.7589563463107454E-2</c:v>
                </c:pt>
                <c:pt idx="192">
                  <c:v>1.6962667988172687E-2</c:v>
                </c:pt>
                <c:pt idx="193">
                  <c:v>1.8428707870308061E-2</c:v>
                </c:pt>
                <c:pt idx="194">
                  <c:v>1.7350683843461671E-2</c:v>
                </c:pt>
                <c:pt idx="195">
                  <c:v>1.522713130716789E-2</c:v>
                </c:pt>
                <c:pt idx="196">
                  <c:v>1.3385521843381654E-2</c:v>
                </c:pt>
                <c:pt idx="197">
                  <c:v>1.1925057561424496E-2</c:v>
                </c:pt>
                <c:pt idx="198">
                  <c:v>1.1818796229473074E-2</c:v>
                </c:pt>
                <c:pt idx="199">
                  <c:v>1.0992104661378862E-2</c:v>
                </c:pt>
                <c:pt idx="200">
                  <c:v>9.8122119859955503E-3</c:v>
                </c:pt>
                <c:pt idx="201">
                  <c:v>1.1628479528999853E-2</c:v>
                </c:pt>
                <c:pt idx="202">
                  <c:v>1.0370277698816171E-2</c:v>
                </c:pt>
                <c:pt idx="203">
                  <c:v>1.0939321713770087E-2</c:v>
                </c:pt>
                <c:pt idx="204">
                  <c:v>9.734539221130014E-3</c:v>
                </c:pt>
                <c:pt idx="205">
                  <c:v>8.8417875284846487E-3</c:v>
                </c:pt>
                <c:pt idx="206">
                  <c:v>7.9124517994046267E-3</c:v>
                </c:pt>
                <c:pt idx="207">
                  <c:v>1.3982659732987604E-2</c:v>
                </c:pt>
                <c:pt idx="208">
                  <c:v>1.2223899804453308E-2</c:v>
                </c:pt>
                <c:pt idx="209">
                  <c:v>1.3569262707536413E-2</c:v>
                </c:pt>
                <c:pt idx="210">
                  <c:v>1.1883246575519804E-2</c:v>
                </c:pt>
                <c:pt idx="211">
                  <c:v>1.2115009106345163E-2</c:v>
                </c:pt>
                <c:pt idx="212">
                  <c:v>1.3279805701781831E-2</c:v>
                </c:pt>
                <c:pt idx="213">
                  <c:v>1.1796250335719717E-2</c:v>
                </c:pt>
                <c:pt idx="214">
                  <c:v>1.0878323102305437E-2</c:v>
                </c:pt>
                <c:pt idx="215">
                  <c:v>1.026402123316819E-2</c:v>
                </c:pt>
                <c:pt idx="216">
                  <c:v>9.0800551841088237E-3</c:v>
                </c:pt>
                <c:pt idx="217">
                  <c:v>8.0924601028747774E-3</c:v>
                </c:pt>
                <c:pt idx="218">
                  <c:v>8.0552672211065737E-3</c:v>
                </c:pt>
                <c:pt idx="219">
                  <c:v>7.6621491489811617E-3</c:v>
                </c:pt>
                <c:pt idx="220">
                  <c:v>9.4117772307121695E-3</c:v>
                </c:pt>
                <c:pt idx="221">
                  <c:v>8.5395173176233338E-3</c:v>
                </c:pt>
                <c:pt idx="222">
                  <c:v>7.6440244740793696E-3</c:v>
                </c:pt>
                <c:pt idx="223">
                  <c:v>6.9740891019811043E-3</c:v>
                </c:pt>
                <c:pt idx="224">
                  <c:v>7.0306542232814549E-3</c:v>
                </c:pt>
                <c:pt idx="225">
                  <c:v>9.6252312247913242E-3</c:v>
                </c:pt>
                <c:pt idx="226">
                  <c:v>9.7267363103402636E-3</c:v>
                </c:pt>
                <c:pt idx="227">
                  <c:v>8.7178262774711846E-3</c:v>
                </c:pt>
                <c:pt idx="228">
                  <c:v>7.9366362088730252E-3</c:v>
                </c:pt>
                <c:pt idx="229">
                  <c:v>8.7263082578264844E-3</c:v>
                </c:pt>
                <c:pt idx="230">
                  <c:v>7.8161559168539885E-3</c:v>
                </c:pt>
                <c:pt idx="231">
                  <c:v>7.4904351497435536E-3</c:v>
                </c:pt>
                <c:pt idx="232">
                  <c:v>8.4375821162056969E-3</c:v>
                </c:pt>
                <c:pt idx="233">
                  <c:v>7.6058857397347576E-3</c:v>
                </c:pt>
                <c:pt idx="234">
                  <c:v>7.1480268593121536E-3</c:v>
                </c:pt>
                <c:pt idx="235">
                  <c:v>6.553021262887892E-3</c:v>
                </c:pt>
                <c:pt idx="236">
                  <c:v>6.0322729747059912E-3</c:v>
                </c:pt>
                <c:pt idx="237">
                  <c:v>7.3887091744639696E-3</c:v>
                </c:pt>
                <c:pt idx="238">
                  <c:v>6.6981468071833257E-3</c:v>
                </c:pt>
                <c:pt idx="239">
                  <c:v>6.3956714014534455E-3</c:v>
                </c:pt>
                <c:pt idx="240">
                  <c:v>8.9353826336451871E-3</c:v>
                </c:pt>
                <c:pt idx="241">
                  <c:v>9.6608178374896162E-3</c:v>
                </c:pt>
                <c:pt idx="242">
                  <c:v>1.0704213823135271E-2</c:v>
                </c:pt>
                <c:pt idx="243">
                  <c:v>9.5000203032766604E-3</c:v>
                </c:pt>
                <c:pt idx="244">
                  <c:v>1.0952380295244561E-2</c:v>
                </c:pt>
                <c:pt idx="245">
                  <c:v>9.6983661907855141E-3</c:v>
                </c:pt>
                <c:pt idx="246">
                  <c:v>8.7135789752988673E-3</c:v>
                </c:pt>
                <c:pt idx="247">
                  <c:v>7.8398106704082437E-3</c:v>
                </c:pt>
                <c:pt idx="248">
                  <c:v>7.0638942610225675E-3</c:v>
                </c:pt>
                <c:pt idx="249">
                  <c:v>6.4388392020228828E-3</c:v>
                </c:pt>
                <c:pt idx="250">
                  <c:v>5.9178527417162634E-3</c:v>
                </c:pt>
                <c:pt idx="251">
                  <c:v>6.0302730863395259E-3</c:v>
                </c:pt>
                <c:pt idx="252">
                  <c:v>7.1674726796849327E-3</c:v>
                </c:pt>
                <c:pt idx="253">
                  <c:v>8.4353026367459914E-3</c:v>
                </c:pt>
                <c:pt idx="254">
                  <c:v>1.0230969738519854E-2</c:v>
                </c:pt>
                <c:pt idx="255">
                  <c:v>1.273905687905548E-2</c:v>
                </c:pt>
                <c:pt idx="256">
                  <c:v>1.1716391701976636E-2</c:v>
                </c:pt>
                <c:pt idx="257">
                  <c:v>1.0823487135437824E-2</c:v>
                </c:pt>
                <c:pt idx="258">
                  <c:v>1.0309920415366176E-2</c:v>
                </c:pt>
                <c:pt idx="259">
                  <c:v>9.1421142258641345E-3</c:v>
                </c:pt>
                <c:pt idx="260">
                  <c:v>1.2281628231766746E-2</c:v>
                </c:pt>
                <c:pt idx="261">
                  <c:v>1.0928823276109088E-2</c:v>
                </c:pt>
                <c:pt idx="262">
                  <c:v>1.0620587761784735E-2</c:v>
                </c:pt>
                <c:pt idx="263">
                  <c:v>1.1260581126786375E-2</c:v>
                </c:pt>
                <c:pt idx="264">
                  <c:v>1.2258114523361167E-2</c:v>
                </c:pt>
                <c:pt idx="265">
                  <c:v>1.3685848652068941E-2</c:v>
                </c:pt>
                <c:pt idx="266">
                  <c:v>1.2382705474808015E-2</c:v>
                </c:pt>
                <c:pt idx="267">
                  <c:v>1.1459698286911218E-2</c:v>
                </c:pt>
                <c:pt idx="268">
                  <c:v>1.1383595789823217E-2</c:v>
                </c:pt>
                <c:pt idx="269">
                  <c:v>1.0081419297109248E-2</c:v>
                </c:pt>
                <c:pt idx="270">
                  <c:v>9.0293626923389735E-3</c:v>
                </c:pt>
                <c:pt idx="271">
                  <c:v>9.2031107118390014E-3</c:v>
                </c:pt>
                <c:pt idx="272">
                  <c:v>8.9675104735239351E-3</c:v>
                </c:pt>
                <c:pt idx="273">
                  <c:v>9.2471649942091894E-3</c:v>
                </c:pt>
                <c:pt idx="274">
                  <c:v>1.1015660591990413E-2</c:v>
                </c:pt>
                <c:pt idx="275">
                  <c:v>9.7273331033763052E-3</c:v>
                </c:pt>
                <c:pt idx="276">
                  <c:v>1.0701841198553469E-2</c:v>
                </c:pt>
                <c:pt idx="277">
                  <c:v>1.460676438566136E-2</c:v>
                </c:pt>
                <c:pt idx="278">
                  <c:v>1.3807721242853696E-2</c:v>
                </c:pt>
                <c:pt idx="279">
                  <c:v>1.2073827427061761E-2</c:v>
                </c:pt>
                <c:pt idx="280">
                  <c:v>1.1071249832145295E-2</c:v>
                </c:pt>
                <c:pt idx="281">
                  <c:v>1.524699639665944E-2</c:v>
                </c:pt>
                <c:pt idx="282">
                  <c:v>1.513230769742374E-2</c:v>
                </c:pt>
                <c:pt idx="283">
                  <c:v>1.667227341552591E-2</c:v>
                </c:pt>
                <c:pt idx="284">
                  <c:v>1.4512563254202157E-2</c:v>
                </c:pt>
                <c:pt idx="285">
                  <c:v>1.3888286054470076E-2</c:v>
                </c:pt>
                <c:pt idx="286">
                  <c:v>1.2304990641875277E-2</c:v>
                </c:pt>
                <c:pt idx="287">
                  <c:v>1.3965098056834194E-2</c:v>
                </c:pt>
                <c:pt idx="288">
                  <c:v>1.4314262787433529E-2</c:v>
                </c:pt>
                <c:pt idx="289">
                  <c:v>1.3896311209180251E-2</c:v>
                </c:pt>
                <c:pt idx="290">
                  <c:v>1.325668578909282E-2</c:v>
                </c:pt>
                <c:pt idx="291">
                  <c:v>1.1803017556794464E-2</c:v>
                </c:pt>
                <c:pt idx="292">
                  <c:v>1.5040264769193535E-2</c:v>
                </c:pt>
                <c:pt idx="293">
                  <c:v>1.3133834680377147E-2</c:v>
                </c:pt>
                <c:pt idx="294">
                  <c:v>1.4535051353152065E-2</c:v>
                </c:pt>
                <c:pt idx="295">
                  <c:v>1.2833573901197541E-2</c:v>
                </c:pt>
                <c:pt idx="296">
                  <c:v>1.1252386729391368E-2</c:v>
                </c:pt>
                <c:pt idx="297">
                  <c:v>1.3232665671954911E-2</c:v>
                </c:pt>
                <c:pt idx="298">
                  <c:v>1.3434232764265303E-2</c:v>
                </c:pt>
                <c:pt idx="299">
                  <c:v>1.1775815738961333E-2</c:v>
                </c:pt>
                <c:pt idx="300">
                  <c:v>1.0362827825161526E-2</c:v>
                </c:pt>
                <c:pt idx="301">
                  <c:v>1.0929791941208465E-2</c:v>
                </c:pt>
                <c:pt idx="302">
                  <c:v>1.2855362407494606E-2</c:v>
                </c:pt>
                <c:pt idx="303">
                  <c:v>1.3338585599580954E-2</c:v>
                </c:pt>
                <c:pt idx="304">
                  <c:v>1.3677720248610482E-2</c:v>
                </c:pt>
                <c:pt idx="305">
                  <c:v>1.2219335322476311E-2</c:v>
                </c:pt>
                <c:pt idx="306">
                  <c:v>1.0734418545440114E-2</c:v>
                </c:pt>
                <c:pt idx="307">
                  <c:v>1.1325285707719908E-2</c:v>
                </c:pt>
                <c:pt idx="308">
                  <c:v>1.1653002963133487E-2</c:v>
                </c:pt>
                <c:pt idx="309">
                  <c:v>1.0381427465402859E-2</c:v>
                </c:pt>
                <c:pt idx="310">
                  <c:v>1.0354010107904993E-2</c:v>
                </c:pt>
                <c:pt idx="311">
                  <c:v>9.2360294628695376E-3</c:v>
                </c:pt>
                <c:pt idx="312">
                  <c:v>9.166908675836024E-3</c:v>
                </c:pt>
                <c:pt idx="313">
                  <c:v>1.328569723781774E-2</c:v>
                </c:pt>
                <c:pt idx="314">
                  <c:v>1.172644367574654E-2</c:v>
                </c:pt>
                <c:pt idx="315">
                  <c:v>1.0383591926660003E-2</c:v>
                </c:pt>
                <c:pt idx="316">
                  <c:v>9.2503689335642E-3</c:v>
                </c:pt>
                <c:pt idx="317">
                  <c:v>8.2317421517118846E-3</c:v>
                </c:pt>
                <c:pt idx="318">
                  <c:v>9.1937994945535517E-3</c:v>
                </c:pt>
                <c:pt idx="319">
                  <c:v>8.408917017101206E-3</c:v>
                </c:pt>
                <c:pt idx="320">
                  <c:v>7.5376333936070152E-3</c:v>
                </c:pt>
                <c:pt idx="321">
                  <c:v>9.8296807262384604E-3</c:v>
                </c:pt>
                <c:pt idx="322">
                  <c:v>8.7664162409729109E-3</c:v>
                </c:pt>
                <c:pt idx="323">
                  <c:v>7.9203010831053189E-3</c:v>
                </c:pt>
                <c:pt idx="324">
                  <c:v>7.4533500346430212E-3</c:v>
                </c:pt>
                <c:pt idx="325">
                  <c:v>7.2386406582920565E-3</c:v>
                </c:pt>
                <c:pt idx="326">
                  <c:v>6.7682354738237806E-3</c:v>
                </c:pt>
                <c:pt idx="327">
                  <c:v>6.1844956799668423E-3</c:v>
                </c:pt>
                <c:pt idx="328">
                  <c:v>5.7631606777828149E-3</c:v>
                </c:pt>
                <c:pt idx="329">
                  <c:v>6.2913004540408827E-3</c:v>
                </c:pt>
                <c:pt idx="330">
                  <c:v>5.8229958938178037E-3</c:v>
                </c:pt>
                <c:pt idx="331">
                  <c:v>5.4239681373090621E-3</c:v>
                </c:pt>
                <c:pt idx="332">
                  <c:v>6.2713175015600689E-3</c:v>
                </c:pt>
                <c:pt idx="333">
                  <c:v>6.0020953585729541E-3</c:v>
                </c:pt>
                <c:pt idx="334">
                  <c:v>5.7141882729754689E-3</c:v>
                </c:pt>
                <c:pt idx="335">
                  <c:v>5.8973077764552569E-3</c:v>
                </c:pt>
                <c:pt idx="336">
                  <c:v>5.7777885197721106E-3</c:v>
                </c:pt>
                <c:pt idx="337">
                  <c:v>7.3346115944645553E-3</c:v>
                </c:pt>
                <c:pt idx="338">
                  <c:v>7.9759332533156473E-3</c:v>
                </c:pt>
                <c:pt idx="339">
                  <c:v>9.2315951515637065E-3</c:v>
                </c:pt>
                <c:pt idx="340">
                  <c:v>8.2651393146693682E-3</c:v>
                </c:pt>
                <c:pt idx="341">
                  <c:v>7.5860074415035278E-3</c:v>
                </c:pt>
                <c:pt idx="342">
                  <c:v>7.9472316340553975E-3</c:v>
                </c:pt>
                <c:pt idx="343">
                  <c:v>8.2907793185379771E-3</c:v>
                </c:pt>
                <c:pt idx="344">
                  <c:v>7.439536001431356E-3</c:v>
                </c:pt>
                <c:pt idx="345">
                  <c:v>6.7812416086931631E-3</c:v>
                </c:pt>
                <c:pt idx="346">
                  <c:v>6.7205532108200773E-3</c:v>
                </c:pt>
                <c:pt idx="347">
                  <c:v>6.2318328233192076E-3</c:v>
                </c:pt>
                <c:pt idx="348">
                  <c:v>5.7501915287230523E-3</c:v>
                </c:pt>
                <c:pt idx="349">
                  <c:v>6.0183318219436512E-3</c:v>
                </c:pt>
                <c:pt idx="350">
                  <c:v>5.5894167014296581E-3</c:v>
                </c:pt>
                <c:pt idx="351">
                  <c:v>5.3705982482403335E-3</c:v>
                </c:pt>
                <c:pt idx="352">
                  <c:v>5.0872832655567673E-3</c:v>
                </c:pt>
                <c:pt idx="353">
                  <c:v>4.8572266275228254E-3</c:v>
                </c:pt>
                <c:pt idx="354">
                  <c:v>6.5242218023515101E-3</c:v>
                </c:pt>
                <c:pt idx="355">
                  <c:v>6.5538259815773117E-3</c:v>
                </c:pt>
                <c:pt idx="356">
                  <c:v>6.8010392754774239E-3</c:v>
                </c:pt>
                <c:pt idx="357">
                  <c:v>7.5600824569213108E-3</c:v>
                </c:pt>
                <c:pt idx="358">
                  <c:v>7.4874191148970592E-3</c:v>
                </c:pt>
                <c:pt idx="359">
                  <c:v>6.7881501396157362E-3</c:v>
                </c:pt>
                <c:pt idx="360">
                  <c:v>6.2928681785475301E-3</c:v>
                </c:pt>
                <c:pt idx="361">
                  <c:v>5.7993458839126488E-3</c:v>
                </c:pt>
                <c:pt idx="362">
                  <c:v>7.5745081141795441E-3</c:v>
                </c:pt>
                <c:pt idx="363">
                  <c:v>8.3089848480078967E-3</c:v>
                </c:pt>
                <c:pt idx="364">
                  <c:v>7.4622379210542043E-3</c:v>
                </c:pt>
                <c:pt idx="365">
                  <c:v>7.9615802963488511E-3</c:v>
                </c:pt>
                <c:pt idx="366">
                  <c:v>8.2455905544280561E-3</c:v>
                </c:pt>
                <c:pt idx="367">
                  <c:v>8.7339684596016483E-3</c:v>
                </c:pt>
                <c:pt idx="368">
                  <c:v>7.8064180855737849E-3</c:v>
                </c:pt>
                <c:pt idx="369">
                  <c:v>7.3269659688113293E-3</c:v>
                </c:pt>
                <c:pt idx="370">
                  <c:v>7.0499924813248625E-3</c:v>
                </c:pt>
                <c:pt idx="371">
                  <c:v>6.5467843074392875E-3</c:v>
                </c:pt>
                <c:pt idx="372">
                  <c:v>8.3845033356391378E-3</c:v>
                </c:pt>
                <c:pt idx="373">
                  <c:v>8.0177492055611404E-3</c:v>
                </c:pt>
                <c:pt idx="374">
                  <c:v>7.2229977333733804E-3</c:v>
                </c:pt>
                <c:pt idx="375">
                  <c:v>6.7429541510150336E-3</c:v>
                </c:pt>
                <c:pt idx="376">
                  <c:v>6.217932886856581E-3</c:v>
                </c:pt>
                <c:pt idx="377">
                  <c:v>5.740853963374295E-3</c:v>
                </c:pt>
                <c:pt idx="378">
                  <c:v>5.4351964314272045E-3</c:v>
                </c:pt>
                <c:pt idx="379">
                  <c:v>5.3871219541157195E-3</c:v>
                </c:pt>
                <c:pt idx="380">
                  <c:v>5.4069097580994041E-3</c:v>
                </c:pt>
                <c:pt idx="381">
                  <c:v>5.0974853678548886E-3</c:v>
                </c:pt>
                <c:pt idx="382">
                  <c:v>4.9816835544811136E-3</c:v>
                </c:pt>
                <c:pt idx="383">
                  <c:v>4.8962693081483323E-3</c:v>
                </c:pt>
                <c:pt idx="384">
                  <c:v>6.5282552135015239E-3</c:v>
                </c:pt>
                <c:pt idx="385">
                  <c:v>7.2332480508534571E-3</c:v>
                </c:pt>
                <c:pt idx="386">
                  <c:v>6.6691929251450292E-3</c:v>
                </c:pt>
                <c:pt idx="387">
                  <c:v>6.2210620155246088E-3</c:v>
                </c:pt>
                <c:pt idx="388">
                  <c:v>5.838037837709714E-3</c:v>
                </c:pt>
                <c:pt idx="389">
                  <c:v>5.740159048447469E-3</c:v>
                </c:pt>
                <c:pt idx="390">
                  <c:v>5.8191329089584539E-3</c:v>
                </c:pt>
                <c:pt idx="391">
                  <c:v>5.4883428427594432E-3</c:v>
                </c:pt>
                <c:pt idx="392">
                  <c:v>5.2767170275539784E-3</c:v>
                </c:pt>
                <c:pt idx="393">
                  <c:v>7.5817966638271261E-3</c:v>
                </c:pt>
                <c:pt idx="394">
                  <c:v>1.804455138839366E-2</c:v>
                </c:pt>
                <c:pt idx="395">
                  <c:v>1.7882988471297562E-2</c:v>
                </c:pt>
                <c:pt idx="396">
                  <c:v>1.7352657769322408E-2</c:v>
                </c:pt>
                <c:pt idx="397">
                  <c:v>1.6798322776297767E-2</c:v>
                </c:pt>
                <c:pt idx="398">
                  <c:v>1.5727759240880188E-2</c:v>
                </c:pt>
                <c:pt idx="399">
                  <c:v>1.3716720616241291E-2</c:v>
                </c:pt>
                <c:pt idx="400">
                  <c:v>1.2490917403551693E-2</c:v>
                </c:pt>
                <c:pt idx="401">
                  <c:v>1.1150646926965773E-2</c:v>
                </c:pt>
                <c:pt idx="402">
                  <c:v>9.8551657079652463E-3</c:v>
                </c:pt>
                <c:pt idx="403">
                  <c:v>1.0929796348731435E-2</c:v>
                </c:pt>
                <c:pt idx="404">
                  <c:v>9.7118713016958423E-3</c:v>
                </c:pt>
                <c:pt idx="405">
                  <c:v>9.0667522276718648E-3</c:v>
                </c:pt>
                <c:pt idx="406">
                  <c:v>8.0843457765139761E-3</c:v>
                </c:pt>
                <c:pt idx="407">
                  <c:v>7.5398795915048722E-3</c:v>
                </c:pt>
                <c:pt idx="408">
                  <c:v>6.8600911837691011E-3</c:v>
                </c:pt>
                <c:pt idx="409">
                  <c:v>6.2994946012631184E-3</c:v>
                </c:pt>
                <c:pt idx="410">
                  <c:v>5.8934245045762666E-3</c:v>
                </c:pt>
                <c:pt idx="411">
                  <c:v>5.7005595855725601E-3</c:v>
                </c:pt>
                <c:pt idx="412">
                  <c:v>5.6915025383953198E-3</c:v>
                </c:pt>
                <c:pt idx="413">
                  <c:v>5.5841021061029412E-3</c:v>
                </c:pt>
                <c:pt idx="414">
                  <c:v>5.5131237230120018E-3</c:v>
                </c:pt>
                <c:pt idx="415">
                  <c:v>5.1812890574291261E-3</c:v>
                </c:pt>
                <c:pt idx="416">
                  <c:v>4.9993660504330448E-3</c:v>
                </c:pt>
                <c:pt idx="417">
                  <c:v>4.7874457952621309E-3</c:v>
                </c:pt>
                <c:pt idx="418">
                  <c:v>4.624743097008179E-3</c:v>
                </c:pt>
                <c:pt idx="419">
                  <c:v>4.5827849934245287E-3</c:v>
                </c:pt>
                <c:pt idx="420">
                  <c:v>5.517385037015027E-3</c:v>
                </c:pt>
                <c:pt idx="421">
                  <c:v>5.2868830225993131E-3</c:v>
                </c:pt>
                <c:pt idx="422">
                  <c:v>5.0056247017939582E-3</c:v>
                </c:pt>
                <c:pt idx="423">
                  <c:v>5.9492639313667812E-3</c:v>
                </c:pt>
                <c:pt idx="424">
                  <c:v>5.5781554981214976E-3</c:v>
                </c:pt>
                <c:pt idx="425">
                  <c:v>5.2315188796949238E-3</c:v>
                </c:pt>
                <c:pt idx="426">
                  <c:v>5.2284077905547025E-3</c:v>
                </c:pt>
                <c:pt idx="427">
                  <c:v>5.2644343747954275E-3</c:v>
                </c:pt>
                <c:pt idx="428">
                  <c:v>5.0337194383027863E-3</c:v>
                </c:pt>
                <c:pt idx="429">
                  <c:v>4.8845204471576007E-3</c:v>
                </c:pt>
                <c:pt idx="430">
                  <c:v>5.4871689002230963E-3</c:v>
                </c:pt>
                <c:pt idx="431">
                  <c:v>5.1786359452290053E-3</c:v>
                </c:pt>
                <c:pt idx="432">
                  <c:v>4.9540914032154765E-3</c:v>
                </c:pt>
                <c:pt idx="433">
                  <c:v>4.84731293457765E-3</c:v>
                </c:pt>
                <c:pt idx="434">
                  <c:v>4.6972227511776375E-3</c:v>
                </c:pt>
                <c:pt idx="435">
                  <c:v>4.569828424165292E-3</c:v>
                </c:pt>
                <c:pt idx="436">
                  <c:v>5.2241445020415568E-3</c:v>
                </c:pt>
                <c:pt idx="437">
                  <c:v>5.0466384433531155E-3</c:v>
                </c:pt>
                <c:pt idx="438">
                  <c:v>4.9311450223243226E-3</c:v>
                </c:pt>
                <c:pt idx="439">
                  <c:v>5.1306448923946002E-3</c:v>
                </c:pt>
                <c:pt idx="440">
                  <c:v>5.0348403771000045E-3</c:v>
                </c:pt>
                <c:pt idx="441">
                  <c:v>5.0144580312460703E-3</c:v>
                </c:pt>
                <c:pt idx="442">
                  <c:v>4.8008865450309872E-3</c:v>
                </c:pt>
                <c:pt idx="443">
                  <c:v>4.8707194716389067E-3</c:v>
                </c:pt>
                <c:pt idx="444">
                  <c:v>4.7772574374761023E-3</c:v>
                </c:pt>
                <c:pt idx="445">
                  <c:v>4.6220350778187853E-3</c:v>
                </c:pt>
                <c:pt idx="446">
                  <c:v>4.6892605507669648E-3</c:v>
                </c:pt>
                <c:pt idx="447">
                  <c:v>1.2373936345985959E-2</c:v>
                </c:pt>
                <c:pt idx="448">
                  <c:v>1.2556151892922311E-2</c:v>
                </c:pt>
                <c:pt idx="449">
                  <c:v>1.3107429820371407E-2</c:v>
                </c:pt>
                <c:pt idx="450">
                  <c:v>1.1497181608473492E-2</c:v>
                </c:pt>
                <c:pt idx="451">
                  <c:v>1.0965794996097273E-2</c:v>
                </c:pt>
                <c:pt idx="452">
                  <c:v>9.8913831888252212E-3</c:v>
                </c:pt>
                <c:pt idx="453">
                  <c:v>8.7755773991179918E-3</c:v>
                </c:pt>
                <c:pt idx="454">
                  <c:v>7.8396111889233854E-3</c:v>
                </c:pt>
                <c:pt idx="455">
                  <c:v>8.4249984805421473E-3</c:v>
                </c:pt>
                <c:pt idx="456">
                  <c:v>7.9765840654044094E-3</c:v>
                </c:pt>
                <c:pt idx="457">
                  <c:v>7.7663570795964377E-3</c:v>
                </c:pt>
                <c:pt idx="458">
                  <c:v>8.2004983826049205E-3</c:v>
                </c:pt>
                <c:pt idx="459">
                  <c:v>7.7926017380660524E-3</c:v>
                </c:pt>
                <c:pt idx="460">
                  <c:v>7.3129876689376786E-3</c:v>
                </c:pt>
                <c:pt idx="461">
                  <c:v>8.0703938783702016E-3</c:v>
                </c:pt>
                <c:pt idx="462">
                  <c:v>7.9487196001811946E-3</c:v>
                </c:pt>
                <c:pt idx="463">
                  <c:v>7.3863422118161937E-3</c:v>
                </c:pt>
                <c:pt idx="464">
                  <c:v>7.1831614483967923E-3</c:v>
                </c:pt>
                <c:pt idx="465">
                  <c:v>6.7123396811098867E-3</c:v>
                </c:pt>
                <c:pt idx="466">
                  <c:v>6.1403449723253286E-3</c:v>
                </c:pt>
                <c:pt idx="467">
                  <c:v>5.9691135044018465E-3</c:v>
                </c:pt>
                <c:pt idx="468">
                  <c:v>5.8022943091857147E-3</c:v>
                </c:pt>
                <c:pt idx="469">
                  <c:v>8.0944151567068235E-3</c:v>
                </c:pt>
                <c:pt idx="470">
                  <c:v>7.2731546601001564E-3</c:v>
                </c:pt>
                <c:pt idx="471">
                  <c:v>6.8306395048970073E-3</c:v>
                </c:pt>
                <c:pt idx="472">
                  <c:v>6.2407621273900702E-3</c:v>
                </c:pt>
                <c:pt idx="473">
                  <c:v>6.0167612230851205E-3</c:v>
                </c:pt>
                <c:pt idx="474">
                  <c:v>6.08524087079375E-3</c:v>
                </c:pt>
                <c:pt idx="475">
                  <c:v>5.6674676689583339E-3</c:v>
                </c:pt>
                <c:pt idx="476">
                  <c:v>5.3909924381484097E-3</c:v>
                </c:pt>
                <c:pt idx="477">
                  <c:v>5.0963357543897594E-3</c:v>
                </c:pt>
                <c:pt idx="478">
                  <c:v>5.1697783059215779E-3</c:v>
                </c:pt>
                <c:pt idx="479">
                  <c:v>5.3343077783772211E-3</c:v>
                </c:pt>
                <c:pt idx="480">
                  <c:v>5.1670062863683674E-3</c:v>
                </c:pt>
                <c:pt idx="481">
                  <c:v>5.1987040497622084E-3</c:v>
                </c:pt>
                <c:pt idx="482">
                  <c:v>5.2406034183695091E-3</c:v>
                </c:pt>
                <c:pt idx="483">
                  <c:v>4.9799566451332062E-3</c:v>
                </c:pt>
                <c:pt idx="484">
                  <c:v>5.8786557050776967E-3</c:v>
                </c:pt>
                <c:pt idx="485">
                  <c:v>6.402917926606029E-3</c:v>
                </c:pt>
                <c:pt idx="486">
                  <c:v>6.349904147868941E-3</c:v>
                </c:pt>
                <c:pt idx="487">
                  <c:v>5.9523786105042343E-3</c:v>
                </c:pt>
                <c:pt idx="488">
                  <c:v>1.1194042983338091E-2</c:v>
                </c:pt>
                <c:pt idx="489">
                  <c:v>9.9538273023120297E-3</c:v>
                </c:pt>
                <c:pt idx="490">
                  <c:v>9.9791466184527104E-3</c:v>
                </c:pt>
                <c:pt idx="491">
                  <c:v>8.8563540400621622E-3</c:v>
                </c:pt>
                <c:pt idx="492">
                  <c:v>7.9666837921588754E-3</c:v>
                </c:pt>
                <c:pt idx="493">
                  <c:v>7.1782749542811022E-3</c:v>
                </c:pt>
                <c:pt idx="494">
                  <c:v>7.1895868855104753E-3</c:v>
                </c:pt>
                <c:pt idx="495">
                  <c:v>6.6171801693133111E-3</c:v>
                </c:pt>
                <c:pt idx="496">
                  <c:v>6.3114053079668534E-3</c:v>
                </c:pt>
                <c:pt idx="497">
                  <c:v>5.9927095323741427E-3</c:v>
                </c:pt>
                <c:pt idx="498">
                  <c:v>6.3280063945131918E-3</c:v>
                </c:pt>
                <c:pt idx="499">
                  <c:v>5.8602407495668973E-3</c:v>
                </c:pt>
                <c:pt idx="500">
                  <c:v>5.4523702604229278E-3</c:v>
                </c:pt>
                <c:pt idx="501">
                  <c:v>5.3195790065437721E-3</c:v>
                </c:pt>
                <c:pt idx="502">
                  <c:v>5.7299149536464353E-3</c:v>
                </c:pt>
                <c:pt idx="503">
                  <c:v>5.3539346340135078E-3</c:v>
                </c:pt>
                <c:pt idx="504">
                  <c:v>5.2902792277314658E-3</c:v>
                </c:pt>
                <c:pt idx="505">
                  <c:v>5.3731065723142445E-3</c:v>
                </c:pt>
                <c:pt idx="506">
                  <c:v>5.069556039037415E-3</c:v>
                </c:pt>
                <c:pt idx="507">
                  <c:v>5.3392548066448931E-3</c:v>
                </c:pt>
                <c:pt idx="508">
                  <c:v>5.176632820298014E-3</c:v>
                </c:pt>
                <c:pt idx="509">
                  <c:v>7.4614407125270996E-3</c:v>
                </c:pt>
                <c:pt idx="510">
                  <c:v>6.7781033953364482E-3</c:v>
                </c:pt>
                <c:pt idx="511">
                  <c:v>6.6168419237743374E-3</c:v>
                </c:pt>
                <c:pt idx="512">
                  <c:v>6.1251933724615834E-3</c:v>
                </c:pt>
                <c:pt idx="513">
                  <c:v>6.2351196488303704E-3</c:v>
                </c:pt>
                <c:pt idx="514">
                  <c:v>7.0391472670406352E-3</c:v>
                </c:pt>
                <c:pt idx="515">
                  <c:v>6.55544929916335E-3</c:v>
                </c:pt>
                <c:pt idx="516">
                  <c:v>6.1227455405865076E-3</c:v>
                </c:pt>
                <c:pt idx="517">
                  <c:v>5.6873281314336974E-3</c:v>
                </c:pt>
                <c:pt idx="518">
                  <c:v>5.4682248482548438E-3</c:v>
                </c:pt>
                <c:pt idx="519">
                  <c:v>5.350963195448772E-3</c:v>
                </c:pt>
                <c:pt idx="520">
                  <c:v>5.1925140458021013E-3</c:v>
                </c:pt>
                <c:pt idx="521">
                  <c:v>4.9284871451545252E-3</c:v>
                </c:pt>
                <c:pt idx="522">
                  <c:v>4.7638821665880815E-3</c:v>
                </c:pt>
                <c:pt idx="523">
                  <c:v>6.1992024878469859E-3</c:v>
                </c:pt>
                <c:pt idx="524">
                  <c:v>5.7457146502586046E-3</c:v>
                </c:pt>
                <c:pt idx="525">
                  <c:v>5.904658822014003E-3</c:v>
                </c:pt>
                <c:pt idx="526">
                  <c:v>6.5040175753409996E-3</c:v>
                </c:pt>
                <c:pt idx="527">
                  <c:v>6.3741756085474574E-3</c:v>
                </c:pt>
                <c:pt idx="528">
                  <c:v>5.9085243173054424E-3</c:v>
                </c:pt>
                <c:pt idx="529">
                  <c:v>5.6274108161606844E-3</c:v>
                </c:pt>
                <c:pt idx="530">
                  <c:v>5.6269097868852066E-3</c:v>
                </c:pt>
                <c:pt idx="531">
                  <c:v>5.2794827624643437E-3</c:v>
                </c:pt>
                <c:pt idx="532">
                  <c:v>5.076474546303153E-3</c:v>
                </c:pt>
                <c:pt idx="533">
                  <c:v>5.0164235016615325E-3</c:v>
                </c:pt>
                <c:pt idx="534">
                  <c:v>4.8103244577422186E-3</c:v>
                </c:pt>
                <c:pt idx="535">
                  <c:v>4.9350079667353774E-3</c:v>
                </c:pt>
                <c:pt idx="536">
                  <c:v>4.7436409605769274E-3</c:v>
                </c:pt>
                <c:pt idx="537">
                  <c:v>4.996748176887513E-3</c:v>
                </c:pt>
                <c:pt idx="538">
                  <c:v>4.9113706088075911E-3</c:v>
                </c:pt>
                <c:pt idx="539">
                  <c:v>4.96656962082295E-3</c:v>
                </c:pt>
                <c:pt idx="540">
                  <c:v>5.4216723282919013E-3</c:v>
                </c:pt>
                <c:pt idx="541">
                  <c:v>6.0682149698636223E-3</c:v>
                </c:pt>
                <c:pt idx="542">
                  <c:v>5.6622919436344664E-3</c:v>
                </c:pt>
                <c:pt idx="543">
                  <c:v>5.3491602956581234E-3</c:v>
                </c:pt>
                <c:pt idx="544">
                  <c:v>5.9224359342613811E-3</c:v>
                </c:pt>
                <c:pt idx="545">
                  <c:v>5.5558380903056575E-3</c:v>
                </c:pt>
                <c:pt idx="546">
                  <c:v>5.2155328314896481E-3</c:v>
                </c:pt>
                <c:pt idx="547">
                  <c:v>4.9435350569243895E-3</c:v>
                </c:pt>
                <c:pt idx="548">
                  <c:v>5.5670980816521602E-3</c:v>
                </c:pt>
                <c:pt idx="549">
                  <c:v>5.3857049324629955E-3</c:v>
                </c:pt>
                <c:pt idx="550">
                  <c:v>5.0828975393250745E-3</c:v>
                </c:pt>
                <c:pt idx="551">
                  <c:v>4.8389600838234107E-3</c:v>
                </c:pt>
                <c:pt idx="552">
                  <c:v>5.1642658976232209E-3</c:v>
                </c:pt>
                <c:pt idx="553">
                  <c:v>5.0601300496122695E-3</c:v>
                </c:pt>
                <c:pt idx="554">
                  <c:v>5.2261671114809498E-3</c:v>
                </c:pt>
                <c:pt idx="555">
                  <c:v>5.1600155268663149E-3</c:v>
                </c:pt>
                <c:pt idx="556">
                  <c:v>5.2553693895336364E-3</c:v>
                </c:pt>
                <c:pt idx="557">
                  <c:v>5.0312590948338679E-3</c:v>
                </c:pt>
                <c:pt idx="558">
                  <c:v>4.8147822828552784E-3</c:v>
                </c:pt>
                <c:pt idx="559">
                  <c:v>5.2075489980674362E-3</c:v>
                </c:pt>
                <c:pt idx="560">
                  <c:v>5.0102484325944162E-3</c:v>
                </c:pt>
                <c:pt idx="561">
                  <c:v>4.7853498064569467E-3</c:v>
                </c:pt>
                <c:pt idx="562">
                  <c:v>4.6184727223712897E-3</c:v>
                </c:pt>
                <c:pt idx="563">
                  <c:v>4.4807434360166175E-3</c:v>
                </c:pt>
                <c:pt idx="564">
                  <c:v>4.6373685946030658E-3</c:v>
                </c:pt>
                <c:pt idx="565">
                  <c:v>7.3759869019858915E-3</c:v>
                </c:pt>
                <c:pt idx="566">
                  <c:v>7.335298725356142E-3</c:v>
                </c:pt>
                <c:pt idx="567">
                  <c:v>6.6481544785648907E-3</c:v>
                </c:pt>
                <c:pt idx="568">
                  <c:v>6.3633053336549445E-3</c:v>
                </c:pt>
                <c:pt idx="569">
                  <c:v>6.0953427565500224E-3</c:v>
                </c:pt>
                <c:pt idx="570">
                  <c:v>5.8128628024805952E-3</c:v>
                </c:pt>
                <c:pt idx="571">
                  <c:v>5.4145873970062085E-3</c:v>
                </c:pt>
                <c:pt idx="572">
                  <c:v>5.2201660639848791E-3</c:v>
                </c:pt>
                <c:pt idx="573">
                  <c:v>4.9500409807463515E-3</c:v>
                </c:pt>
                <c:pt idx="574">
                  <c:v>5.1032900438433212E-3</c:v>
                </c:pt>
                <c:pt idx="575">
                  <c:v>5.9498450088057197E-3</c:v>
                </c:pt>
                <c:pt idx="576">
                  <c:v>5.6336136399543152E-3</c:v>
                </c:pt>
                <c:pt idx="577">
                  <c:v>5.3594937643306985E-3</c:v>
                </c:pt>
                <c:pt idx="578">
                  <c:v>5.2150320520561741E-3</c:v>
                </c:pt>
                <c:pt idx="579">
                  <c:v>7.7785243742552242E-3</c:v>
                </c:pt>
                <c:pt idx="580">
                  <c:v>7.0281364745184895E-3</c:v>
                </c:pt>
                <c:pt idx="581">
                  <c:v>6.4516511454779692E-3</c:v>
                </c:pt>
                <c:pt idx="582">
                  <c:v>5.9747227933465768E-3</c:v>
                </c:pt>
                <c:pt idx="583">
                  <c:v>5.6056707162223272E-3</c:v>
                </c:pt>
                <c:pt idx="584">
                  <c:v>6.0118886769616065E-3</c:v>
                </c:pt>
                <c:pt idx="585">
                  <c:v>5.5750350141920545E-3</c:v>
                </c:pt>
                <c:pt idx="586">
                  <c:v>5.3143952451835223E-3</c:v>
                </c:pt>
                <c:pt idx="587">
                  <c:v>5.2093106190443297E-3</c:v>
                </c:pt>
                <c:pt idx="588">
                  <c:v>5.0614303446445894E-3</c:v>
                </c:pt>
                <c:pt idx="589">
                  <c:v>4.823259263327424E-3</c:v>
                </c:pt>
                <c:pt idx="590">
                  <c:v>4.9582933573950813E-3</c:v>
                </c:pt>
                <c:pt idx="591">
                  <c:v>4.7691061079271129E-3</c:v>
                </c:pt>
                <c:pt idx="592">
                  <c:v>4.6550372267182318E-3</c:v>
                </c:pt>
                <c:pt idx="593">
                  <c:v>4.5080509395638013E-3</c:v>
                </c:pt>
                <c:pt idx="594">
                  <c:v>4.5118875704989155E-3</c:v>
                </c:pt>
                <c:pt idx="595">
                  <c:v>4.8635872716020464E-3</c:v>
                </c:pt>
                <c:pt idx="596">
                  <c:v>5.8133909591372808E-3</c:v>
                </c:pt>
                <c:pt idx="597">
                  <c:v>6.4740866246248375E-3</c:v>
                </c:pt>
                <c:pt idx="598">
                  <c:v>6.1801094376816015E-3</c:v>
                </c:pt>
                <c:pt idx="599">
                  <c:v>5.8226377808266614E-3</c:v>
                </c:pt>
                <c:pt idx="600">
                  <c:v>6.2303411730701922E-3</c:v>
                </c:pt>
                <c:pt idx="601">
                  <c:v>6.0083423186048672E-3</c:v>
                </c:pt>
                <c:pt idx="602">
                  <c:v>7.199492539641133E-3</c:v>
                </c:pt>
                <c:pt idx="603">
                  <c:v>6.9628905629136716E-3</c:v>
                </c:pt>
                <c:pt idx="604">
                  <c:v>6.3695314321909665E-3</c:v>
                </c:pt>
                <c:pt idx="605">
                  <c:v>5.8622393892348726E-3</c:v>
                </c:pt>
                <c:pt idx="606">
                  <c:v>5.5923490809304359E-3</c:v>
                </c:pt>
                <c:pt idx="607">
                  <c:v>5.2561849355190239E-3</c:v>
                </c:pt>
                <c:pt idx="608">
                  <c:v>4.9772694283431711E-3</c:v>
                </c:pt>
                <c:pt idx="609">
                  <c:v>4.8493637524078302E-3</c:v>
                </c:pt>
                <c:pt idx="610">
                  <c:v>4.6584607120908617E-3</c:v>
                </c:pt>
                <c:pt idx="611">
                  <c:v>4.7506435855070046E-3</c:v>
                </c:pt>
                <c:pt idx="612">
                  <c:v>4.5945085184901906E-3</c:v>
                </c:pt>
                <c:pt idx="613">
                  <c:v>4.5384464235037961E-3</c:v>
                </c:pt>
                <c:pt idx="614">
                  <c:v>4.4210251599414276E-3</c:v>
                </c:pt>
                <c:pt idx="615">
                  <c:v>4.5348596245007571E-3</c:v>
                </c:pt>
                <c:pt idx="616">
                  <c:v>4.5363779933438927E-3</c:v>
                </c:pt>
                <c:pt idx="617">
                  <c:v>4.7713384268924719E-3</c:v>
                </c:pt>
                <c:pt idx="618">
                  <c:v>4.6469888364895368E-3</c:v>
                </c:pt>
                <c:pt idx="619">
                  <c:v>9.7332732528767323E-3</c:v>
                </c:pt>
                <c:pt idx="620">
                  <c:v>8.7338454536024165E-3</c:v>
                </c:pt>
                <c:pt idx="621">
                  <c:v>8.2586154726035713E-3</c:v>
                </c:pt>
                <c:pt idx="622">
                  <c:v>7.66707500673871E-3</c:v>
                </c:pt>
                <c:pt idx="623">
                  <c:v>6.9349823457672093E-3</c:v>
                </c:pt>
                <c:pt idx="624">
                  <c:v>6.3657314647796275E-3</c:v>
                </c:pt>
                <c:pt idx="625">
                  <c:v>6.0866002427298156E-3</c:v>
                </c:pt>
                <c:pt idx="626">
                  <c:v>5.6379921431725872E-3</c:v>
                </c:pt>
                <c:pt idx="627">
                  <c:v>5.3541623075414168E-3</c:v>
                </c:pt>
                <c:pt idx="628">
                  <c:v>5.083940503265637E-3</c:v>
                </c:pt>
                <c:pt idx="629">
                  <c:v>5.7336350091951593E-3</c:v>
                </c:pt>
                <c:pt idx="630">
                  <c:v>5.5115576955171493E-3</c:v>
                </c:pt>
                <c:pt idx="631">
                  <c:v>5.2565587565969229E-3</c:v>
                </c:pt>
                <c:pt idx="632">
                  <c:v>5.2347667331045823E-3</c:v>
                </c:pt>
                <c:pt idx="633">
                  <c:v>4.9695074832640821E-3</c:v>
                </c:pt>
                <c:pt idx="634">
                  <c:v>4.756765519053829E-3</c:v>
                </c:pt>
                <c:pt idx="635">
                  <c:v>4.6458593459363226E-3</c:v>
                </c:pt>
                <c:pt idx="636">
                  <c:v>4.5732895293660427E-3</c:v>
                </c:pt>
                <c:pt idx="637">
                  <c:v>4.7534287859989262E-3</c:v>
                </c:pt>
                <c:pt idx="638">
                  <c:v>4.6559919800764531E-3</c:v>
                </c:pt>
                <c:pt idx="639">
                  <c:v>4.7163365384214626E-3</c:v>
                </c:pt>
                <c:pt idx="640">
                  <c:v>4.5609913790320838E-3</c:v>
                </c:pt>
                <c:pt idx="641">
                  <c:v>5.6056897838742525E-3</c:v>
                </c:pt>
                <c:pt idx="642">
                  <c:v>6.2605682087235664E-3</c:v>
                </c:pt>
                <c:pt idx="643">
                  <c:v>5.8077307300739471E-3</c:v>
                </c:pt>
                <c:pt idx="644">
                  <c:v>5.4408507132582898E-3</c:v>
                </c:pt>
                <c:pt idx="645">
                  <c:v>5.1309900094661538E-3</c:v>
                </c:pt>
                <c:pt idx="646">
                  <c:v>4.8813304435987043E-3</c:v>
                </c:pt>
                <c:pt idx="647">
                  <c:v>6.1816773311718061E-3</c:v>
                </c:pt>
                <c:pt idx="648">
                  <c:v>6.7697499511000323E-3</c:v>
                </c:pt>
                <c:pt idx="649">
                  <c:v>7.5193237061921894E-3</c:v>
                </c:pt>
                <c:pt idx="650">
                  <c:v>6.8056959576861965E-3</c:v>
                </c:pt>
                <c:pt idx="651">
                  <c:v>6.2518979437119942E-3</c:v>
                </c:pt>
                <c:pt idx="652">
                  <c:v>5.7737837297822418E-3</c:v>
                </c:pt>
                <c:pt idx="653">
                  <c:v>7.09758991563112E-3</c:v>
                </c:pt>
                <c:pt idx="654">
                  <c:v>6.9356201278309619E-3</c:v>
                </c:pt>
                <c:pt idx="655">
                  <c:v>6.3203945602705687E-3</c:v>
                </c:pt>
                <c:pt idx="656">
                  <c:v>5.8661463922681277E-3</c:v>
                </c:pt>
                <c:pt idx="657">
                  <c:v>6.2053234001819592E-3</c:v>
                </c:pt>
                <c:pt idx="658">
                  <c:v>5.7493509372120201E-3</c:v>
                </c:pt>
                <c:pt idx="659">
                  <c:v>5.6446189565411376E-3</c:v>
                </c:pt>
                <c:pt idx="660">
                  <c:v>5.2952181654768735E-3</c:v>
                </c:pt>
                <c:pt idx="661">
                  <c:v>5.0057792251256743E-3</c:v>
                </c:pt>
                <c:pt idx="662">
                  <c:v>5.2098467112205735E-3</c:v>
                </c:pt>
                <c:pt idx="663">
                  <c:v>4.9571738368507168E-3</c:v>
                </c:pt>
                <c:pt idx="664">
                  <c:v>4.7708371839984796E-3</c:v>
                </c:pt>
                <c:pt idx="665">
                  <c:v>4.6747093795434201E-3</c:v>
                </c:pt>
                <c:pt idx="666">
                  <c:v>4.6239867488589454E-3</c:v>
                </c:pt>
                <c:pt idx="667">
                  <c:v>4.4902649988876218E-3</c:v>
                </c:pt>
                <c:pt idx="668">
                  <c:v>4.455908413127845E-3</c:v>
                </c:pt>
                <c:pt idx="669">
                  <c:v>4.46385688465101E-3</c:v>
                </c:pt>
                <c:pt idx="670">
                  <c:v>4.4172529777279342E-3</c:v>
                </c:pt>
                <c:pt idx="671">
                  <c:v>4.3903569946677221E-3</c:v>
                </c:pt>
                <c:pt idx="672">
                  <c:v>4.3084254663725563E-3</c:v>
                </c:pt>
                <c:pt idx="673">
                  <c:v>4.4565416210788347E-3</c:v>
                </c:pt>
                <c:pt idx="674">
                  <c:v>4.3839261978254919E-3</c:v>
                </c:pt>
                <c:pt idx="675">
                  <c:v>4.3181208832151407E-3</c:v>
                </c:pt>
                <c:pt idx="676">
                  <c:v>4.4965698343485743E-3</c:v>
                </c:pt>
                <c:pt idx="677">
                  <c:v>4.4188231109194929E-3</c:v>
                </c:pt>
                <c:pt idx="678">
                  <c:v>8.1839732046815137E-3</c:v>
                </c:pt>
                <c:pt idx="679">
                  <c:v>7.3486501498220228E-3</c:v>
                </c:pt>
                <c:pt idx="680">
                  <c:v>7.8710366220778819E-3</c:v>
                </c:pt>
                <c:pt idx="681">
                  <c:v>7.1119228881850608E-3</c:v>
                </c:pt>
                <c:pt idx="682">
                  <c:v>6.4699895741059292E-3</c:v>
                </c:pt>
                <c:pt idx="683">
                  <c:v>9.4777956646993951E-3</c:v>
                </c:pt>
                <c:pt idx="684">
                  <c:v>8.5067626801952363E-3</c:v>
                </c:pt>
                <c:pt idx="685">
                  <c:v>7.6146762937352799E-3</c:v>
                </c:pt>
                <c:pt idx="686">
                  <c:v>8.0323010938111901E-3</c:v>
                </c:pt>
                <c:pt idx="687">
                  <c:v>7.475407302736773E-3</c:v>
                </c:pt>
                <c:pt idx="688">
                  <c:v>6.887300825467688E-3</c:v>
                </c:pt>
                <c:pt idx="689">
                  <c:v>6.2931261837359444E-3</c:v>
                </c:pt>
                <c:pt idx="690">
                  <c:v>5.8013241693741849E-3</c:v>
                </c:pt>
                <c:pt idx="691">
                  <c:v>5.405415789752367E-3</c:v>
                </c:pt>
                <c:pt idx="692">
                  <c:v>5.3778070819592433E-3</c:v>
                </c:pt>
                <c:pt idx="693">
                  <c:v>5.5401165435792089E-3</c:v>
                </c:pt>
                <c:pt idx="694">
                  <c:v>5.2253622170490288E-3</c:v>
                </c:pt>
                <c:pt idx="695">
                  <c:v>6.2398478055407771E-3</c:v>
                </c:pt>
                <c:pt idx="696">
                  <c:v>5.8525551209024926E-3</c:v>
                </c:pt>
                <c:pt idx="697">
                  <c:v>5.4646233664752261E-3</c:v>
                </c:pt>
                <c:pt idx="698">
                  <c:v>5.2431805760507939E-3</c:v>
                </c:pt>
                <c:pt idx="699">
                  <c:v>6.7407308292755895E-3</c:v>
                </c:pt>
                <c:pt idx="700">
                  <c:v>6.2702948109346927E-3</c:v>
                </c:pt>
                <c:pt idx="701">
                  <c:v>5.7811582311174444E-3</c:v>
                </c:pt>
                <c:pt idx="702">
                  <c:v>5.4586359117984526E-3</c:v>
                </c:pt>
                <c:pt idx="703">
                  <c:v>5.1553020317218505E-3</c:v>
                </c:pt>
                <c:pt idx="704">
                  <c:v>4.9041056729088248E-3</c:v>
                </c:pt>
                <c:pt idx="705">
                  <c:v>4.7017263140279432E-3</c:v>
                </c:pt>
                <c:pt idx="706">
                  <c:v>4.544235549692105E-3</c:v>
                </c:pt>
                <c:pt idx="707">
                  <c:v>4.757094879103415E-3</c:v>
                </c:pt>
                <c:pt idx="708">
                  <c:v>4.5867168949835935E-3</c:v>
                </c:pt>
                <c:pt idx="709">
                  <c:v>4.6633023043481442E-3</c:v>
                </c:pt>
                <c:pt idx="710">
                  <c:v>4.526402700973855E-3</c:v>
                </c:pt>
                <c:pt idx="711">
                  <c:v>4.6543881483341858E-3</c:v>
                </c:pt>
                <c:pt idx="712">
                  <c:v>4.5108526079955897E-3</c:v>
                </c:pt>
                <c:pt idx="713">
                  <c:v>4.5906375972035217E-3</c:v>
                </c:pt>
                <c:pt idx="714">
                  <c:v>4.671323336141891E-3</c:v>
                </c:pt>
                <c:pt idx="715">
                  <c:v>4.5618009883366378E-3</c:v>
                </c:pt>
                <c:pt idx="716">
                  <c:v>4.4408981524152718E-3</c:v>
                </c:pt>
                <c:pt idx="717">
                  <c:v>4.8696454210734336E-3</c:v>
                </c:pt>
                <c:pt idx="718">
                  <c:v>4.7505603730653738E-3</c:v>
                </c:pt>
                <c:pt idx="719">
                  <c:v>4.7323876079931543E-3</c:v>
                </c:pt>
                <c:pt idx="720">
                  <c:v>4.6187960950532488E-3</c:v>
                </c:pt>
                <c:pt idx="721">
                  <c:v>4.5028083966046932E-3</c:v>
                </c:pt>
                <c:pt idx="722">
                  <c:v>4.5353446644205717E-3</c:v>
                </c:pt>
                <c:pt idx="723">
                  <c:v>4.4163288489455551E-3</c:v>
                </c:pt>
                <c:pt idx="724">
                  <c:v>4.346956079152222E-3</c:v>
                </c:pt>
                <c:pt idx="725">
                  <c:v>4.2736787559604864E-3</c:v>
                </c:pt>
                <c:pt idx="726">
                  <c:v>4.2181125017280493E-3</c:v>
                </c:pt>
                <c:pt idx="727">
                  <c:v>4.181947465705038E-3</c:v>
                </c:pt>
                <c:pt idx="728">
                  <c:v>4.5884610774992703E-3</c:v>
                </c:pt>
                <c:pt idx="729">
                  <c:v>4.9580589704865631E-3</c:v>
                </c:pt>
                <c:pt idx="730">
                  <c:v>4.7558566622045812E-3</c:v>
                </c:pt>
                <c:pt idx="731">
                  <c:v>5.2159418638426684E-3</c:v>
                </c:pt>
                <c:pt idx="732">
                  <c:v>4.9471851727163436E-3</c:v>
                </c:pt>
                <c:pt idx="733">
                  <c:v>5.7715623038584098E-3</c:v>
                </c:pt>
                <c:pt idx="734">
                  <c:v>5.6804359582430138E-3</c:v>
                </c:pt>
                <c:pt idx="735">
                  <c:v>5.3095835536473204E-3</c:v>
                </c:pt>
                <c:pt idx="736">
                  <c:v>5.0288451505697621E-3</c:v>
                </c:pt>
                <c:pt idx="737">
                  <c:v>4.8047606320945303E-3</c:v>
                </c:pt>
                <c:pt idx="738">
                  <c:v>4.7386549549308576E-3</c:v>
                </c:pt>
                <c:pt idx="739">
                  <c:v>4.5768243119200169E-3</c:v>
                </c:pt>
                <c:pt idx="740">
                  <c:v>4.4708481900450642E-3</c:v>
                </c:pt>
                <c:pt idx="741">
                  <c:v>4.3766936253835922E-3</c:v>
                </c:pt>
                <c:pt idx="742">
                  <c:v>4.7713970469973315E-3</c:v>
                </c:pt>
                <c:pt idx="743">
                  <c:v>4.6619959375813454E-3</c:v>
                </c:pt>
                <c:pt idx="744">
                  <c:v>4.5137767496832666E-3</c:v>
                </c:pt>
                <c:pt idx="745">
                  <c:v>4.6222070008252753E-3</c:v>
                </c:pt>
                <c:pt idx="746">
                  <c:v>5.3272044854933854E-3</c:v>
                </c:pt>
                <c:pt idx="747">
                  <c:v>6.0483648253967489E-3</c:v>
                </c:pt>
                <c:pt idx="748">
                  <c:v>5.8160606037220919E-3</c:v>
                </c:pt>
                <c:pt idx="749">
                  <c:v>5.4213266235704763E-3</c:v>
                </c:pt>
                <c:pt idx="750">
                  <c:v>5.7311442619177614E-3</c:v>
                </c:pt>
                <c:pt idx="751">
                  <c:v>5.3961436580340881E-3</c:v>
                </c:pt>
                <c:pt idx="752">
                  <c:v>5.1158930140430469E-3</c:v>
                </c:pt>
                <c:pt idx="753">
                  <c:v>4.8944719984908448E-3</c:v>
                </c:pt>
                <c:pt idx="754">
                  <c:v>6.2376522526957469E-3</c:v>
                </c:pt>
                <c:pt idx="755">
                  <c:v>5.7796153359382461E-3</c:v>
                </c:pt>
                <c:pt idx="756">
                  <c:v>6.3480235319238283E-3</c:v>
                </c:pt>
                <c:pt idx="757">
                  <c:v>5.9837970644774441E-3</c:v>
                </c:pt>
                <c:pt idx="758">
                  <c:v>5.6150570751864713E-3</c:v>
                </c:pt>
                <c:pt idx="759">
                  <c:v>5.6488990736255776E-3</c:v>
                </c:pt>
                <c:pt idx="760">
                  <c:v>5.300730958793228E-3</c:v>
                </c:pt>
                <c:pt idx="761">
                  <c:v>5.1015305745836775E-3</c:v>
                </c:pt>
                <c:pt idx="762">
                  <c:v>5.3025333698301629E-3</c:v>
                </c:pt>
                <c:pt idx="763">
                  <c:v>5.1275344049932789E-3</c:v>
                </c:pt>
                <c:pt idx="764">
                  <c:v>4.8851817894604221E-3</c:v>
                </c:pt>
                <c:pt idx="765">
                  <c:v>4.7210278975988755E-3</c:v>
                </c:pt>
                <c:pt idx="766">
                  <c:v>5.0690042007685635E-3</c:v>
                </c:pt>
                <c:pt idx="767">
                  <c:v>6.0902496414323559E-3</c:v>
                </c:pt>
                <c:pt idx="768">
                  <c:v>6.0048188333188934E-3</c:v>
                </c:pt>
                <c:pt idx="769">
                  <c:v>5.8625522556475847E-3</c:v>
                </c:pt>
                <c:pt idx="770">
                  <c:v>5.5046020199684652E-3</c:v>
                </c:pt>
                <c:pt idx="771">
                  <c:v>5.1975694980259338E-3</c:v>
                </c:pt>
                <c:pt idx="772">
                  <c:v>4.9617295259910387E-3</c:v>
                </c:pt>
                <c:pt idx="773">
                  <c:v>4.819558197302112E-3</c:v>
                </c:pt>
                <c:pt idx="774">
                  <c:v>4.6343185568490574E-3</c:v>
                </c:pt>
                <c:pt idx="775">
                  <c:v>4.5160487687902076E-3</c:v>
                </c:pt>
                <c:pt idx="776">
                  <c:v>5.1756022612598441E-3</c:v>
                </c:pt>
                <c:pt idx="777">
                  <c:v>5.9774923164783514E-3</c:v>
                </c:pt>
                <c:pt idx="778">
                  <c:v>6.1008002007336129E-3</c:v>
                </c:pt>
                <c:pt idx="779">
                  <c:v>5.8317435897192989E-3</c:v>
                </c:pt>
                <c:pt idx="780">
                  <c:v>6.1231155702369273E-3</c:v>
                </c:pt>
                <c:pt idx="781">
                  <c:v>5.6761135535690057E-3</c:v>
                </c:pt>
                <c:pt idx="782">
                  <c:v>5.3105705295180333E-3</c:v>
                </c:pt>
                <c:pt idx="783">
                  <c:v>5.0922117438719832E-3</c:v>
                </c:pt>
                <c:pt idx="784">
                  <c:v>5.6119816045031579E-3</c:v>
                </c:pt>
                <c:pt idx="785">
                  <c:v>5.908543368977448E-3</c:v>
                </c:pt>
                <c:pt idx="786">
                  <c:v>5.8332354705135162E-3</c:v>
                </c:pt>
                <c:pt idx="787">
                  <c:v>6.693603500887841E-3</c:v>
                </c:pt>
                <c:pt idx="788">
                  <c:v>6.2216381519506984E-3</c:v>
                </c:pt>
                <c:pt idx="789">
                  <c:v>5.9678893284945064E-3</c:v>
                </c:pt>
                <c:pt idx="790">
                  <c:v>6.4469902251034546E-3</c:v>
                </c:pt>
                <c:pt idx="791">
                  <c:v>5.9561705879296253E-3</c:v>
                </c:pt>
                <c:pt idx="792">
                  <c:v>5.563808051307813E-3</c:v>
                </c:pt>
                <c:pt idx="793">
                  <c:v>5.2175450390791458E-3</c:v>
                </c:pt>
                <c:pt idx="794">
                  <c:v>7.0426920735343996E-3</c:v>
                </c:pt>
                <c:pt idx="795">
                  <c:v>7.2662535101261552E-3</c:v>
                </c:pt>
                <c:pt idx="796">
                  <c:v>8.4700556869953848E-3</c:v>
                </c:pt>
                <c:pt idx="797">
                  <c:v>7.5838892599423098E-3</c:v>
                </c:pt>
                <c:pt idx="798">
                  <c:v>6.8825740061177372E-3</c:v>
                </c:pt>
                <c:pt idx="799">
                  <c:v>1.1812852290664632E-2</c:v>
                </c:pt>
                <c:pt idx="800">
                  <c:v>2.1647272853723108E-2</c:v>
                </c:pt>
                <c:pt idx="801">
                  <c:v>2.023125679173475E-2</c:v>
                </c:pt>
                <c:pt idx="802">
                  <c:v>1.7750459251102413E-2</c:v>
                </c:pt>
                <c:pt idx="803">
                  <c:v>2.327930428269491E-2</c:v>
                </c:pt>
                <c:pt idx="804">
                  <c:v>2.116170366877522E-2</c:v>
                </c:pt>
                <c:pt idx="805">
                  <c:v>1.92925156928818E-2</c:v>
                </c:pt>
                <c:pt idx="806">
                  <c:v>1.6770093987502729E-2</c:v>
                </c:pt>
                <c:pt idx="807">
                  <c:v>1.5678249648077083E-2</c:v>
                </c:pt>
                <c:pt idx="808">
                  <c:v>1.4592178148005584E-2</c:v>
                </c:pt>
                <c:pt idx="809">
                  <c:v>1.2741888403874267E-2</c:v>
                </c:pt>
                <c:pt idx="810">
                  <c:v>1.1571545512570737E-2</c:v>
                </c:pt>
                <c:pt idx="811">
                  <c:v>1.0576015479507555E-2</c:v>
                </c:pt>
                <c:pt idx="812">
                  <c:v>9.3423215202798355E-3</c:v>
                </c:pt>
                <c:pt idx="813">
                  <c:v>1.0812111248656183E-2</c:v>
                </c:pt>
                <c:pt idx="814">
                  <c:v>1.0760895466307133E-2</c:v>
                </c:pt>
                <c:pt idx="815">
                  <c:v>1.131082700087478E-2</c:v>
                </c:pt>
                <c:pt idx="816">
                  <c:v>1.1335157775984572E-2</c:v>
                </c:pt>
                <c:pt idx="817">
                  <c:v>1.1869387429476233E-2</c:v>
                </c:pt>
                <c:pt idx="818">
                  <c:v>1.0610553442171253E-2</c:v>
                </c:pt>
                <c:pt idx="819">
                  <c:v>1.0460370692516662E-2</c:v>
                </c:pt>
                <c:pt idx="820">
                  <c:v>9.2822682593288689E-3</c:v>
                </c:pt>
                <c:pt idx="821">
                  <c:v>8.2790964777049326E-3</c:v>
                </c:pt>
                <c:pt idx="822">
                  <c:v>7.608023388406185E-3</c:v>
                </c:pt>
                <c:pt idx="823">
                  <c:v>1.0195492914593499E-2</c:v>
                </c:pt>
                <c:pt idx="824">
                  <c:v>9.071920323718341E-3</c:v>
                </c:pt>
                <c:pt idx="825">
                  <c:v>8.7152912734837565E-3</c:v>
                </c:pt>
                <c:pt idx="826">
                  <c:v>8.332915434258464E-3</c:v>
                </c:pt>
                <c:pt idx="827">
                  <c:v>7.5036836753658064E-3</c:v>
                </c:pt>
                <c:pt idx="828">
                  <c:v>6.7970685230982451E-3</c:v>
                </c:pt>
                <c:pt idx="829">
                  <c:v>9.2243901325490887E-3</c:v>
                </c:pt>
                <c:pt idx="830">
                  <c:v>8.2157234264639955E-3</c:v>
                </c:pt>
                <c:pt idx="831">
                  <c:v>7.4696564674216846E-3</c:v>
                </c:pt>
                <c:pt idx="832">
                  <c:v>1.3601663835189752E-2</c:v>
                </c:pt>
                <c:pt idx="833">
                  <c:v>1.5477114228695941E-2</c:v>
                </c:pt>
                <c:pt idx="834">
                  <c:v>1.8042625406221546E-2</c:v>
                </c:pt>
                <c:pt idx="835">
                  <c:v>1.7705418416891352E-2</c:v>
                </c:pt>
                <c:pt idx="836">
                  <c:v>1.5486516394946368E-2</c:v>
                </c:pt>
                <c:pt idx="837">
                  <c:v>1.4731173421498486E-2</c:v>
                </c:pt>
                <c:pt idx="838">
                  <c:v>1.6613820073753494E-2</c:v>
                </c:pt>
                <c:pt idx="839">
                  <c:v>1.5426042892752271E-2</c:v>
                </c:pt>
                <c:pt idx="840">
                  <c:v>1.4311557648852597E-2</c:v>
                </c:pt>
                <c:pt idx="841">
                  <c:v>1.2801279380643765E-2</c:v>
                </c:pt>
                <c:pt idx="842">
                  <c:v>1.5251791241827779E-2</c:v>
                </c:pt>
                <c:pt idx="843">
                  <c:v>1.3351182332371815E-2</c:v>
                </c:pt>
                <c:pt idx="844">
                  <c:v>1.3745482626792592E-2</c:v>
                </c:pt>
                <c:pt idx="845">
                  <c:v>1.2360758710587862E-2</c:v>
                </c:pt>
                <c:pt idx="846">
                  <c:v>1.1362841344004415E-2</c:v>
                </c:pt>
                <c:pt idx="847">
                  <c:v>1.0144341463617699E-2</c:v>
                </c:pt>
                <c:pt idx="848">
                  <c:v>9.5733948660496025E-3</c:v>
                </c:pt>
                <c:pt idx="849">
                  <c:v>9.6093959899145372E-3</c:v>
                </c:pt>
                <c:pt idx="850">
                  <c:v>8.5315592578506221E-3</c:v>
                </c:pt>
                <c:pt idx="851">
                  <c:v>8.1908049676517498E-3</c:v>
                </c:pt>
                <c:pt idx="852">
                  <c:v>8.4898747449038275E-3</c:v>
                </c:pt>
                <c:pt idx="853">
                  <c:v>7.6066076071951566E-3</c:v>
                </c:pt>
                <c:pt idx="854">
                  <c:v>9.4221845925186419E-3</c:v>
                </c:pt>
                <c:pt idx="855">
                  <c:v>8.3881756766840537E-3</c:v>
                </c:pt>
                <c:pt idx="856">
                  <c:v>8.6959875756488971E-3</c:v>
                </c:pt>
                <c:pt idx="857">
                  <c:v>7.7713134435332979E-3</c:v>
                </c:pt>
                <c:pt idx="858">
                  <c:v>8.1107596290847066E-3</c:v>
                </c:pt>
                <c:pt idx="859">
                  <c:v>7.3279394146977695E-3</c:v>
                </c:pt>
                <c:pt idx="860">
                  <c:v>7.573930507399497E-3</c:v>
                </c:pt>
                <c:pt idx="861">
                  <c:v>6.9825345481318796E-3</c:v>
                </c:pt>
                <c:pt idx="862">
                  <c:v>8.378765569704268E-3</c:v>
                </c:pt>
                <c:pt idx="863">
                  <c:v>7.6029418223718288E-3</c:v>
                </c:pt>
                <c:pt idx="864">
                  <c:v>6.8836722955295127E-3</c:v>
                </c:pt>
                <c:pt idx="865">
                  <c:v>7.4623702323592242E-3</c:v>
                </c:pt>
                <c:pt idx="866">
                  <c:v>7.7928179263552014E-3</c:v>
                </c:pt>
                <c:pt idx="867">
                  <c:v>7.0345736308487158E-3</c:v>
                </c:pt>
                <c:pt idx="868">
                  <c:v>6.4009300274743327E-3</c:v>
                </c:pt>
                <c:pt idx="869">
                  <c:v>6.8365926918406419E-3</c:v>
                </c:pt>
                <c:pt idx="870">
                  <c:v>6.4124253945589838E-3</c:v>
                </c:pt>
                <c:pt idx="871">
                  <c:v>5.9439708903561879E-3</c:v>
                </c:pt>
                <c:pt idx="872">
                  <c:v>5.7363651012587386E-3</c:v>
                </c:pt>
                <c:pt idx="873">
                  <c:v>6.1324802355494541E-3</c:v>
                </c:pt>
                <c:pt idx="874">
                  <c:v>5.9467619126206267E-3</c:v>
                </c:pt>
                <c:pt idx="875">
                  <c:v>5.6319099293331105E-3</c:v>
                </c:pt>
                <c:pt idx="876">
                  <c:v>5.4254113749808959E-3</c:v>
                </c:pt>
                <c:pt idx="877">
                  <c:v>5.305998162886163E-3</c:v>
                </c:pt>
                <c:pt idx="878">
                  <c:v>7.5336070015074924E-3</c:v>
                </c:pt>
                <c:pt idx="879">
                  <c:v>8.6932791518452308E-3</c:v>
                </c:pt>
                <c:pt idx="880">
                  <c:v>8.5174049853793416E-3</c:v>
                </c:pt>
                <c:pt idx="881">
                  <c:v>8.8841878522718017E-3</c:v>
                </c:pt>
                <c:pt idx="882">
                  <c:v>8.1004511410295507E-3</c:v>
                </c:pt>
                <c:pt idx="883">
                  <c:v>7.2766577790582083E-3</c:v>
                </c:pt>
                <c:pt idx="884">
                  <c:v>7.4824147254303423E-3</c:v>
                </c:pt>
                <c:pt idx="885">
                  <c:v>6.802605539177187E-3</c:v>
                </c:pt>
                <c:pt idx="886">
                  <c:v>6.3007053232725834E-3</c:v>
                </c:pt>
                <c:pt idx="887">
                  <c:v>5.806829233712377E-3</c:v>
                </c:pt>
                <c:pt idx="888">
                  <c:v>5.4264998499809871E-3</c:v>
                </c:pt>
                <c:pt idx="889">
                  <c:v>5.5605587502403761E-3</c:v>
                </c:pt>
                <c:pt idx="890">
                  <c:v>5.2687635399095694E-3</c:v>
                </c:pt>
                <c:pt idx="891">
                  <c:v>5.0525916613656163E-3</c:v>
                </c:pt>
                <c:pt idx="892">
                  <c:v>4.9962282270986135E-3</c:v>
                </c:pt>
                <c:pt idx="893">
                  <c:v>5.2521538657003802E-3</c:v>
                </c:pt>
                <c:pt idx="894">
                  <c:v>4.9880765664678207E-3</c:v>
                </c:pt>
                <c:pt idx="895">
                  <c:v>5.7683390872429029E-3</c:v>
                </c:pt>
                <c:pt idx="896">
                  <c:v>5.400457939897252E-3</c:v>
                </c:pt>
                <c:pt idx="897">
                  <c:v>8.3376025342025255E-3</c:v>
                </c:pt>
                <c:pt idx="898">
                  <c:v>7.4996894336449502E-3</c:v>
                </c:pt>
                <c:pt idx="899">
                  <c:v>8.0180886406119849E-3</c:v>
                </c:pt>
                <c:pt idx="900">
                  <c:v>7.6107837117107783E-3</c:v>
                </c:pt>
                <c:pt idx="901">
                  <c:v>6.8728690458554811E-3</c:v>
                </c:pt>
                <c:pt idx="902">
                  <c:v>6.3527519080782916E-3</c:v>
                </c:pt>
                <c:pt idx="903">
                  <c:v>6.405888019203599E-3</c:v>
                </c:pt>
                <c:pt idx="904">
                  <c:v>6.8784320173509422E-3</c:v>
                </c:pt>
                <c:pt idx="905">
                  <c:v>7.1782336828982449E-3</c:v>
                </c:pt>
                <c:pt idx="906">
                  <c:v>7.467508452993139E-3</c:v>
                </c:pt>
                <c:pt idx="907">
                  <c:v>6.8630082024318329E-3</c:v>
                </c:pt>
                <c:pt idx="908">
                  <c:v>7.2179629897591007E-3</c:v>
                </c:pt>
                <c:pt idx="909">
                  <c:v>7.4795922639202747E-3</c:v>
                </c:pt>
                <c:pt idx="910">
                  <c:v>6.7661936624085449E-3</c:v>
                </c:pt>
                <c:pt idx="911">
                  <c:v>6.2383148807274467E-3</c:v>
                </c:pt>
                <c:pt idx="912">
                  <c:v>5.9326533381342207E-3</c:v>
                </c:pt>
                <c:pt idx="913">
                  <c:v>5.5444494612205035E-3</c:v>
                </c:pt>
                <c:pt idx="914">
                  <c:v>5.6334385109944587E-3</c:v>
                </c:pt>
                <c:pt idx="915">
                  <c:v>5.3319456376469928E-3</c:v>
                </c:pt>
                <c:pt idx="916">
                  <c:v>5.0555202647233986E-3</c:v>
                </c:pt>
                <c:pt idx="917">
                  <c:v>5.1448986689287164E-3</c:v>
                </c:pt>
                <c:pt idx="918">
                  <c:v>6.1724692734302688E-3</c:v>
                </c:pt>
                <c:pt idx="919">
                  <c:v>5.9634643357382878E-3</c:v>
                </c:pt>
                <c:pt idx="920">
                  <c:v>6.4695182194971874E-3</c:v>
                </c:pt>
                <c:pt idx="921">
                  <c:v>6.6483069269905656E-3</c:v>
                </c:pt>
                <c:pt idx="922">
                  <c:v>6.3626014648183434E-3</c:v>
                </c:pt>
                <c:pt idx="923">
                  <c:v>5.9154090119201471E-3</c:v>
                </c:pt>
                <c:pt idx="924">
                  <c:v>5.8066546809992558E-3</c:v>
                </c:pt>
                <c:pt idx="925">
                  <c:v>5.6838873917691045E-3</c:v>
                </c:pt>
                <c:pt idx="926">
                  <c:v>5.4551263728568221E-3</c:v>
                </c:pt>
                <c:pt idx="927">
                  <c:v>5.2120914409926628E-3</c:v>
                </c:pt>
                <c:pt idx="928">
                  <c:v>4.9635227093498269E-3</c:v>
                </c:pt>
                <c:pt idx="929">
                  <c:v>4.8546049268198719E-3</c:v>
                </c:pt>
                <c:pt idx="930">
                  <c:v>5.8899436644674515E-3</c:v>
                </c:pt>
                <c:pt idx="931">
                  <c:v>5.8968997303835416E-3</c:v>
                </c:pt>
                <c:pt idx="932">
                  <c:v>6.0404609118484068E-3</c:v>
                </c:pt>
                <c:pt idx="933">
                  <c:v>6.7772578191622624E-3</c:v>
                </c:pt>
                <c:pt idx="934">
                  <c:v>6.9846099117828351E-3</c:v>
                </c:pt>
                <c:pt idx="935">
                  <c:v>6.4621117657145E-3</c:v>
                </c:pt>
                <c:pt idx="936">
                  <c:v>5.9814270145362681E-3</c:v>
                </c:pt>
                <c:pt idx="937">
                  <c:v>5.5787690981646734E-3</c:v>
                </c:pt>
                <c:pt idx="938">
                  <c:v>5.2571824487133061E-3</c:v>
                </c:pt>
                <c:pt idx="939">
                  <c:v>5.1029610798084988E-3</c:v>
                </c:pt>
                <c:pt idx="940">
                  <c:v>5.4379890830621135E-3</c:v>
                </c:pt>
                <c:pt idx="941">
                  <c:v>5.9933173925629645E-3</c:v>
                </c:pt>
                <c:pt idx="942">
                  <c:v>5.5640971238537047E-3</c:v>
                </c:pt>
                <c:pt idx="943">
                  <c:v>5.6715472216486229E-3</c:v>
                </c:pt>
                <c:pt idx="944">
                  <c:v>5.8120495667640798E-3</c:v>
                </c:pt>
                <c:pt idx="945">
                  <c:v>5.4225598363833744E-3</c:v>
                </c:pt>
                <c:pt idx="946">
                  <c:v>5.2262444426209535E-3</c:v>
                </c:pt>
                <c:pt idx="947">
                  <c:v>5.215625182113293E-3</c:v>
                </c:pt>
                <c:pt idx="948">
                  <c:v>5.3419201769694712E-3</c:v>
                </c:pt>
                <c:pt idx="949">
                  <c:v>5.2251573463638198E-3</c:v>
                </c:pt>
                <c:pt idx="950">
                  <c:v>4.97468599864516E-3</c:v>
                </c:pt>
                <c:pt idx="951">
                  <c:v>4.9378395043712126E-3</c:v>
                </c:pt>
                <c:pt idx="952">
                  <c:v>4.7302829567015684E-3</c:v>
                </c:pt>
                <c:pt idx="953">
                  <c:v>4.9982264201102987E-3</c:v>
                </c:pt>
                <c:pt idx="954">
                  <c:v>4.778860164209261E-3</c:v>
                </c:pt>
                <c:pt idx="955">
                  <c:v>5.4395038837564986E-3</c:v>
                </c:pt>
                <c:pt idx="956">
                  <c:v>5.5225979868120546E-3</c:v>
                </c:pt>
                <c:pt idx="957">
                  <c:v>5.1880774398216463E-3</c:v>
                </c:pt>
                <c:pt idx="958">
                  <c:v>5.8683014032401446E-3</c:v>
                </c:pt>
                <c:pt idx="959">
                  <c:v>5.4848860075797888E-3</c:v>
                </c:pt>
                <c:pt idx="960">
                  <c:v>5.516109160819258E-3</c:v>
                </c:pt>
                <c:pt idx="961">
                  <c:v>5.2671976754370027E-3</c:v>
                </c:pt>
                <c:pt idx="962">
                  <c:v>5.3193744562134698E-3</c:v>
                </c:pt>
                <c:pt idx="963">
                  <c:v>5.1019599538470999E-3</c:v>
                </c:pt>
                <c:pt idx="964">
                  <c:v>4.8676306651264031E-3</c:v>
                </c:pt>
                <c:pt idx="965">
                  <c:v>4.8458533768830584E-3</c:v>
                </c:pt>
                <c:pt idx="966">
                  <c:v>4.686663712777258E-3</c:v>
                </c:pt>
                <c:pt idx="967">
                  <c:v>4.5321976478633836E-3</c:v>
                </c:pt>
                <c:pt idx="968">
                  <c:v>6.0108336695957549E-3</c:v>
                </c:pt>
                <c:pt idx="969">
                  <c:v>6.2727346617083429E-3</c:v>
                </c:pt>
                <c:pt idx="970">
                  <c:v>5.8088287146515101E-3</c:v>
                </c:pt>
                <c:pt idx="971">
                  <c:v>5.5050587076379805E-3</c:v>
                </c:pt>
                <c:pt idx="972">
                  <c:v>1.6154968986875781E-2</c:v>
                </c:pt>
                <c:pt idx="973">
                  <c:v>1.7100791501035051E-2</c:v>
                </c:pt>
                <c:pt idx="974">
                  <c:v>1.6076090076254095E-2</c:v>
                </c:pt>
                <c:pt idx="975">
                  <c:v>1.4332197749594558E-2</c:v>
                </c:pt>
                <c:pt idx="976">
                  <c:v>1.5657972012657027E-2</c:v>
                </c:pt>
                <c:pt idx="977">
                  <c:v>1.365594609701132E-2</c:v>
                </c:pt>
                <c:pt idx="978">
                  <c:v>1.3798983758164239E-2</c:v>
                </c:pt>
                <c:pt idx="979">
                  <c:v>1.2078065853017537E-2</c:v>
                </c:pt>
                <c:pt idx="980">
                  <c:v>1.0859261963001606E-2</c:v>
                </c:pt>
                <c:pt idx="981">
                  <c:v>1.0001515827303367E-2</c:v>
                </c:pt>
                <c:pt idx="982">
                  <c:v>1.6904155112543947E-2</c:v>
                </c:pt>
                <c:pt idx="983">
                  <c:v>1.6792201901254116E-2</c:v>
                </c:pt>
                <c:pt idx="984">
                  <c:v>1.6778676294778333E-2</c:v>
                </c:pt>
                <c:pt idx="985">
                  <c:v>1.4981773715095462E-2</c:v>
                </c:pt>
                <c:pt idx="986">
                  <c:v>1.4713809099008594E-2</c:v>
                </c:pt>
                <c:pt idx="987">
                  <c:v>1.3631182108107171E-2</c:v>
                </c:pt>
                <c:pt idx="988">
                  <c:v>1.2721083534123457E-2</c:v>
                </c:pt>
                <c:pt idx="989">
                  <c:v>1.1612912086807713E-2</c:v>
                </c:pt>
                <c:pt idx="990">
                  <c:v>1.0445195039656041E-2</c:v>
                </c:pt>
                <c:pt idx="991">
                  <c:v>9.5589858675054536E-3</c:v>
                </c:pt>
                <c:pt idx="992">
                  <c:v>1.2572721820882085E-2</c:v>
                </c:pt>
                <c:pt idx="993">
                  <c:v>1.1129268936298802E-2</c:v>
                </c:pt>
                <c:pt idx="994">
                  <c:v>1.0810860201203079E-2</c:v>
                </c:pt>
                <c:pt idx="995">
                  <c:v>1.333807684094698E-2</c:v>
                </c:pt>
                <c:pt idx="996">
                  <c:v>1.1721526811872785E-2</c:v>
                </c:pt>
                <c:pt idx="997">
                  <c:v>1.0987551378422429E-2</c:v>
                </c:pt>
                <c:pt idx="998">
                  <c:v>1.0660787135830197E-2</c:v>
                </c:pt>
                <c:pt idx="999">
                  <c:v>9.4352698591714228E-3</c:v>
                </c:pt>
                <c:pt idx="1000">
                  <c:v>1.1543006720953626E-2</c:v>
                </c:pt>
                <c:pt idx="1001">
                  <c:v>1.3319660138057632E-2</c:v>
                </c:pt>
                <c:pt idx="1002">
                  <c:v>1.1703877060123085E-2</c:v>
                </c:pt>
                <c:pt idx="1003">
                  <c:v>1.082252631859818E-2</c:v>
                </c:pt>
                <c:pt idx="1004">
                  <c:v>1.1661603198394365E-2</c:v>
                </c:pt>
                <c:pt idx="1005">
                  <c:v>1.0317028559858939E-2</c:v>
                </c:pt>
                <c:pt idx="1006">
                  <c:v>1.359352752325849E-2</c:v>
                </c:pt>
                <c:pt idx="1007">
                  <c:v>1.197015801991801E-2</c:v>
                </c:pt>
                <c:pt idx="1008">
                  <c:v>1.1038963873611642E-2</c:v>
                </c:pt>
                <c:pt idx="1009">
                  <c:v>1.0766787380578853E-2</c:v>
                </c:pt>
                <c:pt idx="1010">
                  <c:v>1.7822795037118384E-2</c:v>
                </c:pt>
                <c:pt idx="1011">
                  <c:v>1.5530112792514152E-2</c:v>
                </c:pt>
                <c:pt idx="1012">
                  <c:v>1.7423200516094358E-2</c:v>
                </c:pt>
                <c:pt idx="1013">
                  <c:v>1.5159017769496401E-2</c:v>
                </c:pt>
                <c:pt idx="1014">
                  <c:v>1.3233170747912986E-2</c:v>
                </c:pt>
                <c:pt idx="1015">
                  <c:v>1.1774481064692222E-2</c:v>
                </c:pt>
                <c:pt idx="1016">
                  <c:v>1.036192057642382E-2</c:v>
                </c:pt>
                <c:pt idx="1017">
                  <c:v>1.2873039437809904E-2</c:v>
                </c:pt>
                <c:pt idx="1018">
                  <c:v>1.4949480336701113E-2</c:v>
                </c:pt>
                <c:pt idx="1019">
                  <c:v>1.3048396112904415E-2</c:v>
                </c:pt>
                <c:pt idx="1020">
                  <c:v>1.3597037201642959E-2</c:v>
                </c:pt>
                <c:pt idx="1021">
                  <c:v>1.4081260492456955E-2</c:v>
                </c:pt>
                <c:pt idx="1022">
                  <c:v>1.5685056961443677E-2</c:v>
                </c:pt>
                <c:pt idx="1023">
                  <c:v>1.8653086951168983E-2</c:v>
                </c:pt>
                <c:pt idx="1024">
                  <c:v>2.7465156770143533E-2</c:v>
                </c:pt>
                <c:pt idx="1025">
                  <c:v>2.4014474363290524E-2</c:v>
                </c:pt>
                <c:pt idx="1026">
                  <c:v>2.0814652078482654E-2</c:v>
                </c:pt>
                <c:pt idx="1027">
                  <c:v>1.8387235594662352E-2</c:v>
                </c:pt>
                <c:pt idx="1028">
                  <c:v>1.5977532926985057E-2</c:v>
                </c:pt>
                <c:pt idx="1029">
                  <c:v>1.8132363575883829E-2</c:v>
                </c:pt>
                <c:pt idx="1030">
                  <c:v>2.1922685897856519E-2</c:v>
                </c:pt>
                <c:pt idx="1031">
                  <c:v>1.9209226811771427E-2</c:v>
                </c:pt>
                <c:pt idx="1032">
                  <c:v>1.7161148860346535E-2</c:v>
                </c:pt>
                <c:pt idx="1033">
                  <c:v>1.5003892807639663E-2</c:v>
                </c:pt>
                <c:pt idx="1034">
                  <c:v>1.3198854416819264E-2</c:v>
                </c:pt>
                <c:pt idx="1035">
                  <c:v>1.1565321167113268E-2</c:v>
                </c:pt>
                <c:pt idx="1036">
                  <c:v>1.0542036221697478E-2</c:v>
                </c:pt>
                <c:pt idx="1037">
                  <c:v>1.0346591025476359E-2</c:v>
                </c:pt>
                <c:pt idx="1038">
                  <c:v>9.1718722248243303E-3</c:v>
                </c:pt>
                <c:pt idx="1039">
                  <c:v>8.7291172751690436E-3</c:v>
                </c:pt>
                <c:pt idx="1040">
                  <c:v>9.6151039148982577E-3</c:v>
                </c:pt>
                <c:pt idx="1041">
                  <c:v>1.0914948633127728E-2</c:v>
                </c:pt>
                <c:pt idx="1042">
                  <c:v>9.6479897261096993E-3</c:v>
                </c:pt>
                <c:pt idx="1043">
                  <c:v>8.5677306320257902E-3</c:v>
                </c:pt>
                <c:pt idx="1044">
                  <c:v>8.4215642222190933E-3</c:v>
                </c:pt>
                <c:pt idx="1045">
                  <c:v>8.5064346201357381E-3</c:v>
                </c:pt>
                <c:pt idx="1046">
                  <c:v>7.6818750110951997E-3</c:v>
                </c:pt>
                <c:pt idx="1047">
                  <c:v>9.6410051822684115E-3</c:v>
                </c:pt>
                <c:pt idx="1048">
                  <c:v>9.2617083054273627E-3</c:v>
                </c:pt>
                <c:pt idx="1049">
                  <c:v>8.241231892669872E-3</c:v>
                </c:pt>
                <c:pt idx="1050">
                  <c:v>7.8751475940830925E-3</c:v>
                </c:pt>
                <c:pt idx="1051">
                  <c:v>7.3089348810112401E-3</c:v>
                </c:pt>
                <c:pt idx="1052">
                  <c:v>6.766904700296881E-3</c:v>
                </c:pt>
                <c:pt idx="1053">
                  <c:v>7.7183608675087103E-3</c:v>
                </c:pt>
                <c:pt idx="1054">
                  <c:v>6.9615853252080777E-3</c:v>
                </c:pt>
                <c:pt idx="1055">
                  <c:v>6.3414701005603952E-3</c:v>
                </c:pt>
                <c:pt idx="1056">
                  <c:v>8.0159657277513226E-3</c:v>
                </c:pt>
                <c:pt idx="1057">
                  <c:v>7.2768308828841891E-3</c:v>
                </c:pt>
                <c:pt idx="1058">
                  <c:v>6.7835167521610191E-3</c:v>
                </c:pt>
                <c:pt idx="1059">
                  <c:v>7.7042157365198385E-3</c:v>
                </c:pt>
                <c:pt idx="1060">
                  <c:v>6.9568023270598113E-3</c:v>
                </c:pt>
                <c:pt idx="1061">
                  <c:v>6.3527438502146592E-3</c:v>
                </c:pt>
                <c:pt idx="1062">
                  <c:v>6.1703892872370754E-3</c:v>
                </c:pt>
                <c:pt idx="1063">
                  <c:v>6.2440255669952835E-3</c:v>
                </c:pt>
                <c:pt idx="1064">
                  <c:v>5.7632040302185101E-3</c:v>
                </c:pt>
                <c:pt idx="1065">
                  <c:v>5.4238447098241844E-3</c:v>
                </c:pt>
                <c:pt idx="1066">
                  <c:v>5.1429059273664784E-3</c:v>
                </c:pt>
                <c:pt idx="1067">
                  <c:v>5.1570017202818147E-3</c:v>
                </c:pt>
                <c:pt idx="1068">
                  <c:v>5.6245425977156467E-3</c:v>
                </c:pt>
                <c:pt idx="1069">
                  <c:v>5.6796608974431376E-3</c:v>
                </c:pt>
                <c:pt idx="1070">
                  <c:v>5.381220287158775E-3</c:v>
                </c:pt>
                <c:pt idx="1071">
                  <c:v>6.0691725536097443E-3</c:v>
                </c:pt>
                <c:pt idx="1072">
                  <c:v>6.9328983608713569E-3</c:v>
                </c:pt>
                <c:pt idx="1073">
                  <c:v>6.4575986556684251E-3</c:v>
                </c:pt>
                <c:pt idx="1074">
                  <c:v>8.6531996665898895E-3</c:v>
                </c:pt>
                <c:pt idx="1075">
                  <c:v>7.7958126357532747E-3</c:v>
                </c:pt>
                <c:pt idx="1076">
                  <c:v>7.5596732425027421E-3</c:v>
                </c:pt>
                <c:pt idx="1077">
                  <c:v>6.8731234165684534E-3</c:v>
                </c:pt>
                <c:pt idx="1078">
                  <c:v>6.5506018956522725E-3</c:v>
                </c:pt>
                <c:pt idx="1079">
                  <c:v>6.150281291690581E-3</c:v>
                </c:pt>
                <c:pt idx="1080">
                  <c:v>5.7005425294461773E-3</c:v>
                </c:pt>
                <c:pt idx="1081">
                  <c:v>5.591518191310779E-3</c:v>
                </c:pt>
                <c:pt idx="1082">
                  <c:v>6.9494299193167859E-3</c:v>
                </c:pt>
                <c:pt idx="1083">
                  <c:v>1.099715200918556E-2</c:v>
                </c:pt>
                <c:pt idx="1084">
                  <c:v>9.7251257720999702E-3</c:v>
                </c:pt>
                <c:pt idx="1085">
                  <c:v>9.1020940076971656E-3</c:v>
                </c:pt>
                <c:pt idx="1086">
                  <c:v>8.4782034947036931E-3</c:v>
                </c:pt>
                <c:pt idx="1087">
                  <c:v>7.69395348949481E-3</c:v>
                </c:pt>
                <c:pt idx="1088">
                  <c:v>7.4458230594117462E-3</c:v>
                </c:pt>
                <c:pt idx="1089">
                  <c:v>8.3259414276748538E-3</c:v>
                </c:pt>
                <c:pt idx="1090">
                  <c:v>7.4716927368212675E-3</c:v>
                </c:pt>
                <c:pt idx="1091">
                  <c:v>6.7860312788671356E-3</c:v>
                </c:pt>
                <c:pt idx="1092">
                  <c:v>6.2255773246116756E-3</c:v>
                </c:pt>
                <c:pt idx="1093">
                  <c:v>6.003044965611346E-3</c:v>
                </c:pt>
                <c:pt idx="1094">
                  <c:v>5.5675899012256605E-3</c:v>
                </c:pt>
                <c:pt idx="1095">
                  <c:v>6.0835429090184733E-3</c:v>
                </c:pt>
                <c:pt idx="1096">
                  <c:v>5.7604254141043225E-3</c:v>
                </c:pt>
                <c:pt idx="1097">
                  <c:v>5.3841719722475751E-3</c:v>
                </c:pt>
                <c:pt idx="1098">
                  <c:v>5.7193303640574421E-3</c:v>
                </c:pt>
                <c:pt idx="1099">
                  <c:v>5.3798872921620045E-3</c:v>
                </c:pt>
                <c:pt idx="1100">
                  <c:v>5.0732749548509908E-3</c:v>
                </c:pt>
                <c:pt idx="1101">
                  <c:v>5.0300302502001657E-3</c:v>
                </c:pt>
                <c:pt idx="1102">
                  <c:v>4.8103167686658743E-3</c:v>
                </c:pt>
                <c:pt idx="1103">
                  <c:v>4.6281186576311644E-3</c:v>
                </c:pt>
                <c:pt idx="1104">
                  <c:v>5.7854527432207817E-3</c:v>
                </c:pt>
                <c:pt idx="1105">
                  <c:v>5.5623397518775449E-3</c:v>
                </c:pt>
                <c:pt idx="1106">
                  <c:v>5.2428702338452983E-3</c:v>
                </c:pt>
                <c:pt idx="1107">
                  <c:v>5.2675658964148279E-3</c:v>
                </c:pt>
                <c:pt idx="1108">
                  <c:v>4.9846171338459042E-3</c:v>
                </c:pt>
                <c:pt idx="1109">
                  <c:v>4.7626262331111942E-3</c:v>
                </c:pt>
                <c:pt idx="1110">
                  <c:v>5.9444663056860397E-3</c:v>
                </c:pt>
                <c:pt idx="1111">
                  <c:v>5.6781468216337786E-3</c:v>
                </c:pt>
                <c:pt idx="1112">
                  <c:v>6.6545920477372456E-3</c:v>
                </c:pt>
                <c:pt idx="1113">
                  <c:v>6.5470960157700776E-3</c:v>
                </c:pt>
                <c:pt idx="1114">
                  <c:v>9.9008507577469096E-3</c:v>
                </c:pt>
                <c:pt idx="1115">
                  <c:v>8.8437185082851835E-3</c:v>
                </c:pt>
                <c:pt idx="1116">
                  <c:v>8.0824374482952634E-3</c:v>
                </c:pt>
                <c:pt idx="1117">
                  <c:v>7.3813886276657597E-3</c:v>
                </c:pt>
                <c:pt idx="1118">
                  <c:v>1.3159571590050406E-2</c:v>
                </c:pt>
                <c:pt idx="1119">
                  <c:v>1.1980756982401874E-2</c:v>
                </c:pt>
                <c:pt idx="1120">
                  <c:v>1.0771718150816111E-2</c:v>
                </c:pt>
                <c:pt idx="1121">
                  <c:v>1.0192757655101079E-2</c:v>
                </c:pt>
                <c:pt idx="1122">
                  <c:v>9.5123567736753716E-3</c:v>
                </c:pt>
                <c:pt idx="1123">
                  <c:v>9.1217867617771359E-3</c:v>
                </c:pt>
                <c:pt idx="1124">
                  <c:v>8.8443013317871765E-3</c:v>
                </c:pt>
                <c:pt idx="1125">
                  <c:v>8.0640993908115272E-3</c:v>
                </c:pt>
                <c:pt idx="1126">
                  <c:v>9.2707666416196929E-3</c:v>
                </c:pt>
                <c:pt idx="1127">
                  <c:v>8.2524264757407335E-3</c:v>
                </c:pt>
                <c:pt idx="1128">
                  <c:v>8.4978985177132736E-3</c:v>
                </c:pt>
                <c:pt idx="1129">
                  <c:v>8.3758959719523827E-3</c:v>
                </c:pt>
                <c:pt idx="1130">
                  <c:v>7.5273851159854688E-3</c:v>
                </c:pt>
                <c:pt idx="1131">
                  <c:v>9.3171163409778799E-3</c:v>
                </c:pt>
                <c:pt idx="1132">
                  <c:v>8.4449282290721579E-3</c:v>
                </c:pt>
                <c:pt idx="1133">
                  <c:v>1.2044776156010127E-2</c:v>
                </c:pt>
                <c:pt idx="1134">
                  <c:v>1.1095818069139127E-2</c:v>
                </c:pt>
                <c:pt idx="1135">
                  <c:v>1.0074898647034041E-2</c:v>
                </c:pt>
                <c:pt idx="1136">
                  <c:v>9.9495791198138811E-3</c:v>
                </c:pt>
                <c:pt idx="1137">
                  <c:v>8.9885984338713022E-3</c:v>
                </c:pt>
                <c:pt idx="1138">
                  <c:v>8.0307003951432289E-3</c:v>
                </c:pt>
                <c:pt idx="1139">
                  <c:v>7.3337530972673801E-3</c:v>
                </c:pt>
                <c:pt idx="1140">
                  <c:v>6.8117103207648664E-3</c:v>
                </c:pt>
                <c:pt idx="1141">
                  <c:v>6.3157071720293702E-3</c:v>
                </c:pt>
                <c:pt idx="1142">
                  <c:v>5.8179755959269818E-3</c:v>
                </c:pt>
                <c:pt idx="1143">
                  <c:v>6.7651172762607835E-3</c:v>
                </c:pt>
                <c:pt idx="1144">
                  <c:v>6.2602292149914794E-3</c:v>
                </c:pt>
                <c:pt idx="1145">
                  <c:v>6.9887190651988203E-3</c:v>
                </c:pt>
                <c:pt idx="1146">
                  <c:v>6.4323633721790029E-3</c:v>
                </c:pt>
                <c:pt idx="1147">
                  <c:v>6.0234098965539738E-3</c:v>
                </c:pt>
                <c:pt idx="1148">
                  <c:v>7.287091057942275E-3</c:v>
                </c:pt>
                <c:pt idx="1149">
                  <c:v>6.6720477152404211E-3</c:v>
                </c:pt>
                <c:pt idx="1150">
                  <c:v>6.2579131620328025E-3</c:v>
                </c:pt>
                <c:pt idx="1151">
                  <c:v>6.1943457735290607E-3</c:v>
                </c:pt>
                <c:pt idx="1152">
                  <c:v>6.5159169938405221E-3</c:v>
                </c:pt>
                <c:pt idx="1153">
                  <c:v>6.0566211891549251E-3</c:v>
                </c:pt>
                <c:pt idx="1154">
                  <c:v>6.4190923222129355E-3</c:v>
                </c:pt>
                <c:pt idx="1155">
                  <c:v>6.0194286581945677E-3</c:v>
                </c:pt>
                <c:pt idx="1156">
                  <c:v>6.1408642284652825E-3</c:v>
                </c:pt>
                <c:pt idx="1157">
                  <c:v>5.6803887329544209E-3</c:v>
                </c:pt>
                <c:pt idx="1158">
                  <c:v>5.5697149739860046E-3</c:v>
                </c:pt>
                <c:pt idx="1159">
                  <c:v>5.2644647297354656E-3</c:v>
                </c:pt>
                <c:pt idx="1160">
                  <c:v>5.2737216633615231E-3</c:v>
                </c:pt>
                <c:pt idx="1161">
                  <c:v>4.9962372810623424E-3</c:v>
                </c:pt>
                <c:pt idx="1162">
                  <c:v>5.1407827873080859E-3</c:v>
                </c:pt>
                <c:pt idx="1163">
                  <c:v>5.9142285431745979E-3</c:v>
                </c:pt>
                <c:pt idx="1164">
                  <c:v>5.6383908602161935E-3</c:v>
                </c:pt>
                <c:pt idx="1165">
                  <c:v>6.1572220961719146E-3</c:v>
                </c:pt>
                <c:pt idx="1166">
                  <c:v>5.7639093385362453E-3</c:v>
                </c:pt>
                <c:pt idx="1167">
                  <c:v>6.036253726457756E-3</c:v>
                </c:pt>
                <c:pt idx="1168">
                  <c:v>5.8647634518169799E-3</c:v>
                </c:pt>
                <c:pt idx="1169">
                  <c:v>6.1138048212729225E-3</c:v>
                </c:pt>
                <c:pt idx="1170">
                  <c:v>6.3976858762288839E-3</c:v>
                </c:pt>
                <c:pt idx="1171">
                  <c:v>5.9860145898602661E-3</c:v>
                </c:pt>
                <c:pt idx="1172">
                  <c:v>5.7621791998148583E-3</c:v>
                </c:pt>
                <c:pt idx="1173">
                  <c:v>7.5583980330897202E-3</c:v>
                </c:pt>
                <c:pt idx="1174">
                  <c:v>8.1555324054502047E-3</c:v>
                </c:pt>
                <c:pt idx="1175">
                  <c:v>8.1935185120926481E-3</c:v>
                </c:pt>
                <c:pt idx="1176">
                  <c:v>1.5727331438209962E-2</c:v>
                </c:pt>
                <c:pt idx="1177">
                  <c:v>1.4787606650864286E-2</c:v>
                </c:pt>
                <c:pt idx="1178">
                  <c:v>1.2906586059378422E-2</c:v>
                </c:pt>
                <c:pt idx="1179">
                  <c:v>1.3946952129980122E-2</c:v>
                </c:pt>
                <c:pt idx="1180">
                  <c:v>1.2650373653822345E-2</c:v>
                </c:pt>
                <c:pt idx="1181">
                  <c:v>1.25182919406653E-2</c:v>
                </c:pt>
                <c:pt idx="1182">
                  <c:v>1.2681214860505566E-2</c:v>
                </c:pt>
                <c:pt idx="1183">
                  <c:v>1.7630002927837295E-2</c:v>
                </c:pt>
                <c:pt idx="1184">
                  <c:v>1.5347856740396824E-2</c:v>
                </c:pt>
                <c:pt idx="1185">
                  <c:v>1.474581454011493E-2</c:v>
                </c:pt>
                <c:pt idx="1186">
                  <c:v>1.385791414010557E-2</c:v>
                </c:pt>
                <c:pt idx="1187">
                  <c:v>1.2748515176161646E-2</c:v>
                </c:pt>
                <c:pt idx="1188">
                  <c:v>1.1676068773473628E-2</c:v>
                </c:pt>
                <c:pt idx="1189">
                  <c:v>1.0286047056644022E-2</c:v>
                </c:pt>
                <c:pt idx="1190">
                  <c:v>1.5187713281186493E-2</c:v>
                </c:pt>
                <c:pt idx="1191">
                  <c:v>1.4031398217145344E-2</c:v>
                </c:pt>
                <c:pt idx="1192">
                  <c:v>1.239848578098594E-2</c:v>
                </c:pt>
                <c:pt idx="1193">
                  <c:v>1.1187625357169948E-2</c:v>
                </c:pt>
                <c:pt idx="1194">
                  <c:v>1.1239143263722051E-2</c:v>
                </c:pt>
                <c:pt idx="1195">
                  <c:v>9.900446455285334E-3</c:v>
                </c:pt>
                <c:pt idx="1196">
                  <c:v>9.4484174937917893E-3</c:v>
                </c:pt>
                <c:pt idx="1197">
                  <c:v>9.5560093038339934E-3</c:v>
                </c:pt>
                <c:pt idx="1198">
                  <c:v>1.0138824766217757E-2</c:v>
                </c:pt>
                <c:pt idx="1199">
                  <c:v>8.9750671168145387E-3</c:v>
                </c:pt>
                <c:pt idx="1200">
                  <c:v>8.0126714098766004E-3</c:v>
                </c:pt>
                <c:pt idx="1201">
                  <c:v>7.207352434969198E-3</c:v>
                </c:pt>
                <c:pt idx="1202">
                  <c:v>7.1638729117173621E-3</c:v>
                </c:pt>
                <c:pt idx="1203">
                  <c:v>6.5742620871714575E-3</c:v>
                </c:pt>
                <c:pt idx="1204">
                  <c:v>6.066661570072903E-3</c:v>
                </c:pt>
                <c:pt idx="1205">
                  <c:v>5.8964104135067578E-3</c:v>
                </c:pt>
                <c:pt idx="1206">
                  <c:v>5.5403013665201043E-3</c:v>
                </c:pt>
                <c:pt idx="1207">
                  <c:v>5.2023927391039613E-3</c:v>
                </c:pt>
                <c:pt idx="1208">
                  <c:v>4.9450265273750524E-3</c:v>
                </c:pt>
                <c:pt idx="1209">
                  <c:v>5.3949285856061983E-3</c:v>
                </c:pt>
                <c:pt idx="1210">
                  <c:v>5.0998948662440103E-3</c:v>
                </c:pt>
                <c:pt idx="1211">
                  <c:v>6.4123417154684833E-3</c:v>
                </c:pt>
                <c:pt idx="1212">
                  <c:v>6.377810473675409E-3</c:v>
                </c:pt>
                <c:pt idx="1213">
                  <c:v>6.049316915234291E-3</c:v>
                </c:pt>
                <c:pt idx="1214">
                  <c:v>6.2567560706760453E-3</c:v>
                </c:pt>
                <c:pt idx="1215">
                  <c:v>6.0836824628111566E-3</c:v>
                </c:pt>
                <c:pt idx="1216">
                  <c:v>8.1841082090016205E-3</c:v>
                </c:pt>
                <c:pt idx="1217">
                  <c:v>1.1237861059959983E-2</c:v>
                </c:pt>
                <c:pt idx="1218">
                  <c:v>1.0421107043910371E-2</c:v>
                </c:pt>
                <c:pt idx="1219">
                  <c:v>1.1046001775756813E-2</c:v>
                </c:pt>
                <c:pt idx="1220">
                  <c:v>1.0029419122912499E-2</c:v>
                </c:pt>
                <c:pt idx="1221">
                  <c:v>1.1587271689100249E-2</c:v>
                </c:pt>
                <c:pt idx="1222">
                  <c:v>1.0869174237760786E-2</c:v>
                </c:pt>
                <c:pt idx="1223">
                  <c:v>9.9217305590853563E-3</c:v>
                </c:pt>
                <c:pt idx="1224">
                  <c:v>9.9261035538521E-3</c:v>
                </c:pt>
                <c:pt idx="1225">
                  <c:v>8.8529833134469178E-3</c:v>
                </c:pt>
                <c:pt idx="1226">
                  <c:v>8.928236590997422E-3</c:v>
                </c:pt>
                <c:pt idx="1227">
                  <c:v>8.0647428489751625E-3</c:v>
                </c:pt>
                <c:pt idx="1228">
                  <c:v>7.3013307405222173E-3</c:v>
                </c:pt>
                <c:pt idx="1229">
                  <c:v>6.9588163041403774E-3</c:v>
                </c:pt>
                <c:pt idx="1230">
                  <c:v>6.9125469266697881E-3</c:v>
                </c:pt>
                <c:pt idx="1231">
                  <c:v>6.6077936169589725E-3</c:v>
                </c:pt>
                <c:pt idx="1232">
                  <c:v>6.1243928470441945E-3</c:v>
                </c:pt>
                <c:pt idx="1233">
                  <c:v>5.6863776591020198E-3</c:v>
                </c:pt>
                <c:pt idx="1234">
                  <c:v>5.5173930148219273E-3</c:v>
                </c:pt>
                <c:pt idx="1235">
                  <c:v>5.6162598364326074E-3</c:v>
                </c:pt>
                <c:pt idx="1236">
                  <c:v>5.3108142371803124E-3</c:v>
                </c:pt>
                <c:pt idx="1237">
                  <c:v>5.1388952278446122E-3</c:v>
                </c:pt>
                <c:pt idx="1238">
                  <c:v>5.1834634941088859E-3</c:v>
                </c:pt>
                <c:pt idx="1239">
                  <c:v>6.3547119509138614E-3</c:v>
                </c:pt>
                <c:pt idx="1240">
                  <c:v>5.9955665275272397E-3</c:v>
                </c:pt>
                <c:pt idx="1241">
                  <c:v>5.6338130798652599E-3</c:v>
                </c:pt>
                <c:pt idx="1242">
                  <c:v>5.2724173168115143E-3</c:v>
                </c:pt>
                <c:pt idx="1243">
                  <c:v>5.0630199272819424E-3</c:v>
                </c:pt>
                <c:pt idx="1244">
                  <c:v>4.8886231589804112E-3</c:v>
                </c:pt>
                <c:pt idx="1245">
                  <c:v>4.8537845973316406E-3</c:v>
                </c:pt>
                <c:pt idx="1246">
                  <c:v>4.6734674040727437E-3</c:v>
                </c:pt>
                <c:pt idx="1247">
                  <c:v>4.5220692068232357E-3</c:v>
                </c:pt>
                <c:pt idx="1248">
                  <c:v>4.4061128873435227E-3</c:v>
                </c:pt>
                <c:pt idx="1249">
                  <c:v>5.3338209013964084E-3</c:v>
                </c:pt>
                <c:pt idx="1250">
                  <c:v>5.0371099726024349E-3</c:v>
                </c:pt>
                <c:pt idx="1251">
                  <c:v>4.8449459712013847E-3</c:v>
                </c:pt>
                <c:pt idx="1252">
                  <c:v>5.0952069754655006E-3</c:v>
                </c:pt>
                <c:pt idx="1253">
                  <c:v>4.968477262950354E-3</c:v>
                </c:pt>
                <c:pt idx="1254">
                  <c:v>4.7901709351473379E-3</c:v>
                </c:pt>
                <c:pt idx="1255">
                  <c:v>5.526626884990061E-3</c:v>
                </c:pt>
                <c:pt idx="1256">
                  <c:v>5.2255579068685686E-3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7F-403B-9648-65954D308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048879"/>
        <c:axId val="742742207"/>
      </c:lineChart>
      <c:dateAx>
        <c:axId val="715048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42207"/>
        <c:crosses val="autoZero"/>
        <c:auto val="1"/>
        <c:lblOffset val="100"/>
        <c:baseTimeUnit val="days"/>
      </c:dateAx>
      <c:valAx>
        <c:axId val="74274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4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'GARCH-M'!$A$15:$A$1271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'GARCH-M'!$I$15:$I$1271</c:f>
              <c:numCache>
                <c:formatCode>0.00%</c:formatCode>
                <c:ptCount val="1257"/>
                <c:pt idx="0">
                  <c:v>4.998766493120135E-3</c:v>
                </c:pt>
                <c:pt idx="1">
                  <c:v>2.5185321670775306E-3</c:v>
                </c:pt>
                <c:pt idx="2">
                  <c:v>2.2465115745020103E-3</c:v>
                </c:pt>
                <c:pt idx="3">
                  <c:v>7.156167272141901E-4</c:v>
                </c:pt>
                <c:pt idx="4">
                  <c:v>8.0820816196177994E-3</c:v>
                </c:pt>
                <c:pt idx="5">
                  <c:v>1.1774258448924509E-3</c:v>
                </c:pt>
                <c:pt idx="6">
                  <c:v>1.7171373916648313E-2</c:v>
                </c:pt>
                <c:pt idx="7">
                  <c:v>3.0200446315510848E-3</c:v>
                </c:pt>
                <c:pt idx="8">
                  <c:v>1.7526579263820403E-2</c:v>
                </c:pt>
                <c:pt idx="9">
                  <c:v>8.1444495934042231E-3</c:v>
                </c:pt>
                <c:pt idx="10">
                  <c:v>1.0156563331555365E-2</c:v>
                </c:pt>
                <c:pt idx="11">
                  <c:v>1.8713904941178094E-2</c:v>
                </c:pt>
                <c:pt idx="12">
                  <c:v>2.1943272600679856E-2</c:v>
                </c:pt>
                <c:pt idx="13">
                  <c:v>2.029163825473921E-3</c:v>
                </c:pt>
                <c:pt idx="14">
                  <c:v>1.6485565653853642E-3</c:v>
                </c:pt>
                <c:pt idx="15">
                  <c:v>9.2718368964174198E-5</c:v>
                </c:pt>
                <c:pt idx="16">
                  <c:v>1.7013142956477578E-3</c:v>
                </c:pt>
                <c:pt idx="17">
                  <c:v>1.9729561876924337E-3</c:v>
                </c:pt>
                <c:pt idx="18">
                  <c:v>2.9047520169848354E-4</c:v>
                </c:pt>
                <c:pt idx="19">
                  <c:v>5.8784744374931561E-3</c:v>
                </c:pt>
                <c:pt idx="20">
                  <c:v>1.1274997345018906E-2</c:v>
                </c:pt>
                <c:pt idx="21">
                  <c:v>1.5421663684268296E-3</c:v>
                </c:pt>
                <c:pt idx="22">
                  <c:v>1.931564515328206E-2</c:v>
                </c:pt>
                <c:pt idx="23">
                  <c:v>1.0672210865383724E-2</c:v>
                </c:pt>
                <c:pt idx="24">
                  <c:v>9.8867259447467382E-3</c:v>
                </c:pt>
                <c:pt idx="25">
                  <c:v>1.6203698031205437E-2</c:v>
                </c:pt>
                <c:pt idx="26">
                  <c:v>1.0354573586741366E-2</c:v>
                </c:pt>
                <c:pt idx="27">
                  <c:v>9.9548122501616366E-3</c:v>
                </c:pt>
                <c:pt idx="28">
                  <c:v>4.355907638501212E-3</c:v>
                </c:pt>
                <c:pt idx="29">
                  <c:v>7.3636666381923788E-3</c:v>
                </c:pt>
                <c:pt idx="30">
                  <c:v>1.0693173927851511E-2</c:v>
                </c:pt>
                <c:pt idx="31">
                  <c:v>1.1925486352622569E-2</c:v>
                </c:pt>
                <c:pt idx="32">
                  <c:v>4.5765186807507959E-5</c:v>
                </c:pt>
                <c:pt idx="33">
                  <c:v>3.3738042120383359E-3</c:v>
                </c:pt>
                <c:pt idx="34">
                  <c:v>1.4080531454751284E-2</c:v>
                </c:pt>
                <c:pt idx="35">
                  <c:v>7.0008985962749437E-3</c:v>
                </c:pt>
                <c:pt idx="36">
                  <c:v>1.1671959323498013E-3</c:v>
                </c:pt>
                <c:pt idx="37">
                  <c:v>1.4586992901554852E-2</c:v>
                </c:pt>
                <c:pt idx="38">
                  <c:v>1.5042027042257981E-2</c:v>
                </c:pt>
                <c:pt idx="39">
                  <c:v>7.740895983508812E-3</c:v>
                </c:pt>
                <c:pt idx="40">
                  <c:v>1.464032023314678E-2</c:v>
                </c:pt>
                <c:pt idx="41">
                  <c:v>1.1122893565331958E-2</c:v>
                </c:pt>
                <c:pt idx="42">
                  <c:v>1.2632062787053477E-2</c:v>
                </c:pt>
                <c:pt idx="43">
                  <c:v>6.00623142151103E-3</c:v>
                </c:pt>
                <c:pt idx="44">
                  <c:v>8.6459757151178263E-3</c:v>
                </c:pt>
                <c:pt idx="45">
                  <c:v>4.9812946552076822E-3</c:v>
                </c:pt>
                <c:pt idx="46">
                  <c:v>5.6358208072495447E-3</c:v>
                </c:pt>
                <c:pt idx="47">
                  <c:v>9.4101443671137479E-3</c:v>
                </c:pt>
                <c:pt idx="48">
                  <c:v>1.3395041568888292E-3</c:v>
                </c:pt>
                <c:pt idx="49">
                  <c:v>8.5193916593346766E-3</c:v>
                </c:pt>
                <c:pt idx="50">
                  <c:v>2.9050694194454199E-3</c:v>
                </c:pt>
                <c:pt idx="51">
                  <c:v>5.6919877784658698E-4</c:v>
                </c:pt>
                <c:pt idx="52">
                  <c:v>1.2032990520071687E-3</c:v>
                </c:pt>
                <c:pt idx="53">
                  <c:v>1.8419427427724374E-3</c:v>
                </c:pt>
                <c:pt idx="54">
                  <c:v>5.4268110927434086E-3</c:v>
                </c:pt>
                <c:pt idx="55">
                  <c:v>1.0371714972081929E-3</c:v>
                </c:pt>
                <c:pt idx="56">
                  <c:v>2.1041653563917012E-3</c:v>
                </c:pt>
                <c:pt idx="57">
                  <c:v>1.3714058903515694E-3</c:v>
                </c:pt>
                <c:pt idx="58">
                  <c:v>2.0332398187218087E-3</c:v>
                </c:pt>
                <c:pt idx="59">
                  <c:v>3.4860981157389462E-3</c:v>
                </c:pt>
                <c:pt idx="60">
                  <c:v>5.5811493228659099E-3</c:v>
                </c:pt>
                <c:pt idx="61">
                  <c:v>5.1699310110009831E-3</c:v>
                </c:pt>
                <c:pt idx="62">
                  <c:v>5.0636215736141526E-3</c:v>
                </c:pt>
                <c:pt idx="63">
                  <c:v>4.9366556512973013E-4</c:v>
                </c:pt>
                <c:pt idx="64">
                  <c:v>1.480034052896907E-2</c:v>
                </c:pt>
                <c:pt idx="65">
                  <c:v>2.6954125570293171E-3</c:v>
                </c:pt>
                <c:pt idx="66">
                  <c:v>1.8050935448893132E-2</c:v>
                </c:pt>
                <c:pt idx="67">
                  <c:v>3.6318732500296839E-3</c:v>
                </c:pt>
                <c:pt idx="68">
                  <c:v>1.111532752890022E-2</c:v>
                </c:pt>
                <c:pt idx="69">
                  <c:v>7.622427976175572E-3</c:v>
                </c:pt>
                <c:pt idx="70">
                  <c:v>1.2081954612497137E-2</c:v>
                </c:pt>
                <c:pt idx="71">
                  <c:v>4.8908560827000879E-3</c:v>
                </c:pt>
                <c:pt idx="72">
                  <c:v>1.0765801356729394E-2</c:v>
                </c:pt>
                <c:pt idx="73">
                  <c:v>6.3370787496682089E-3</c:v>
                </c:pt>
                <c:pt idx="74">
                  <c:v>7.6671745442224853E-3</c:v>
                </c:pt>
                <c:pt idx="75">
                  <c:v>3.043639612865438E-3</c:v>
                </c:pt>
                <c:pt idx="76">
                  <c:v>7.2743418222567741E-3</c:v>
                </c:pt>
                <c:pt idx="77">
                  <c:v>1.5683610245142379E-2</c:v>
                </c:pt>
                <c:pt idx="78">
                  <c:v>3.9496112871226074E-3</c:v>
                </c:pt>
                <c:pt idx="79">
                  <c:v>9.9380909515701032E-4</c:v>
                </c:pt>
                <c:pt idx="80">
                  <c:v>1.1060512437400119E-2</c:v>
                </c:pt>
                <c:pt idx="81">
                  <c:v>1.0124766094734172E-2</c:v>
                </c:pt>
                <c:pt idx="82">
                  <c:v>5.3543706069857887E-3</c:v>
                </c:pt>
                <c:pt idx="83">
                  <c:v>2.2716494603229492E-3</c:v>
                </c:pt>
                <c:pt idx="84">
                  <c:v>5.5176413017503523E-3</c:v>
                </c:pt>
                <c:pt idx="85">
                  <c:v>3.0911569833024441E-3</c:v>
                </c:pt>
                <c:pt idx="86">
                  <c:v>1.763916369117892E-3</c:v>
                </c:pt>
                <c:pt idx="87">
                  <c:v>3.6480987184449348E-3</c:v>
                </c:pt>
                <c:pt idx="88">
                  <c:v>4.4444761979362396E-3</c:v>
                </c:pt>
                <c:pt idx="89">
                  <c:v>5.3235310694155057E-3</c:v>
                </c:pt>
                <c:pt idx="90">
                  <c:v>8.6891259489202172E-4</c:v>
                </c:pt>
                <c:pt idx="91">
                  <c:v>4.4736029526365175E-3</c:v>
                </c:pt>
                <c:pt idx="92">
                  <c:v>1.4597039693095802E-3</c:v>
                </c:pt>
                <c:pt idx="93">
                  <c:v>1.1928397675648324E-2</c:v>
                </c:pt>
                <c:pt idx="94">
                  <c:v>8.194367012665054E-3</c:v>
                </c:pt>
                <c:pt idx="95">
                  <c:v>2.5754220263663409E-3</c:v>
                </c:pt>
                <c:pt idx="96">
                  <c:v>4.1250918244141854E-3</c:v>
                </c:pt>
                <c:pt idx="97">
                  <c:v>1.4684454864125856E-3</c:v>
                </c:pt>
                <c:pt idx="98">
                  <c:v>1.4703049058861447E-3</c:v>
                </c:pt>
                <c:pt idx="99">
                  <c:v>4.838509540635999E-3</c:v>
                </c:pt>
                <c:pt idx="100">
                  <c:v>2.0589182568486186E-3</c:v>
                </c:pt>
                <c:pt idx="101">
                  <c:v>4.3885446300995033E-3</c:v>
                </c:pt>
                <c:pt idx="102">
                  <c:v>1.0787777016238483E-2</c:v>
                </c:pt>
                <c:pt idx="103">
                  <c:v>9.9342288700413235E-3</c:v>
                </c:pt>
                <c:pt idx="104">
                  <c:v>1.7968187019285066E-3</c:v>
                </c:pt>
                <c:pt idx="105">
                  <c:v>1.2829681526695804E-2</c:v>
                </c:pt>
                <c:pt idx="106">
                  <c:v>5.7680921770663701E-3</c:v>
                </c:pt>
                <c:pt idx="107">
                  <c:v>2.5647262184820222E-3</c:v>
                </c:pt>
                <c:pt idx="108">
                  <c:v>1.2402823774268858E-2</c:v>
                </c:pt>
                <c:pt idx="109">
                  <c:v>6.4147666931196768E-3</c:v>
                </c:pt>
                <c:pt idx="110">
                  <c:v>4.1886207781615427E-3</c:v>
                </c:pt>
                <c:pt idx="111">
                  <c:v>1.4143786767565883E-3</c:v>
                </c:pt>
                <c:pt idx="112">
                  <c:v>9.818723044931239E-3</c:v>
                </c:pt>
                <c:pt idx="113">
                  <c:v>3.50583471335323E-4</c:v>
                </c:pt>
                <c:pt idx="114">
                  <c:v>2.0852525641817041E-3</c:v>
                </c:pt>
                <c:pt idx="115">
                  <c:v>1.4922643206322392E-3</c:v>
                </c:pt>
                <c:pt idx="116">
                  <c:v>1.6808374329594575E-3</c:v>
                </c:pt>
                <c:pt idx="117">
                  <c:v>1.6636815359552829E-3</c:v>
                </c:pt>
                <c:pt idx="118">
                  <c:v>2.8481202246160003E-3</c:v>
                </c:pt>
                <c:pt idx="119">
                  <c:v>1.0871612976273058E-2</c:v>
                </c:pt>
                <c:pt idx="120">
                  <c:v>8.2070454697875678E-3</c:v>
                </c:pt>
                <c:pt idx="121">
                  <c:v>2.3019600080088258E-3</c:v>
                </c:pt>
                <c:pt idx="122">
                  <c:v>7.2286285646039035E-3</c:v>
                </c:pt>
                <c:pt idx="123">
                  <c:v>1.1004519734040164E-3</c:v>
                </c:pt>
                <c:pt idx="124">
                  <c:v>1.844177515548225E-3</c:v>
                </c:pt>
                <c:pt idx="125">
                  <c:v>1.3750314873623238E-3</c:v>
                </c:pt>
                <c:pt idx="126">
                  <c:v>9.2887440447578604E-3</c:v>
                </c:pt>
                <c:pt idx="127">
                  <c:v>2.3375012845978128E-3</c:v>
                </c:pt>
                <c:pt idx="128">
                  <c:v>7.2778831321531198E-3</c:v>
                </c:pt>
                <c:pt idx="129">
                  <c:v>4.6762048031527656E-4</c:v>
                </c:pt>
                <c:pt idx="130">
                  <c:v>1.126921327089876E-2</c:v>
                </c:pt>
                <c:pt idx="131">
                  <c:v>6.5342540422380548E-4</c:v>
                </c:pt>
                <c:pt idx="132">
                  <c:v>7.930113754877538E-3</c:v>
                </c:pt>
                <c:pt idx="133">
                  <c:v>5.6309589773839812E-3</c:v>
                </c:pt>
                <c:pt idx="134">
                  <c:v>4.7200182766647149E-3</c:v>
                </c:pt>
                <c:pt idx="135">
                  <c:v>1.0681958232929495E-3</c:v>
                </c:pt>
                <c:pt idx="136">
                  <c:v>9.1057854311585064E-3</c:v>
                </c:pt>
                <c:pt idx="137">
                  <c:v>6.2771017818393712E-3</c:v>
                </c:pt>
                <c:pt idx="138">
                  <c:v>5.1282370194809202E-3</c:v>
                </c:pt>
                <c:pt idx="139">
                  <c:v>2.8555346916988168E-4</c:v>
                </c:pt>
                <c:pt idx="140">
                  <c:v>8.1547497697601022E-3</c:v>
                </c:pt>
                <c:pt idx="141">
                  <c:v>3.9004831301855834E-3</c:v>
                </c:pt>
                <c:pt idx="142">
                  <c:v>1.2458864776034102E-3</c:v>
                </c:pt>
                <c:pt idx="143">
                  <c:v>2.1619694411278655E-2</c:v>
                </c:pt>
                <c:pt idx="144">
                  <c:v>8.2780919858965784E-4</c:v>
                </c:pt>
                <c:pt idx="145">
                  <c:v>5.3798650570550778E-3</c:v>
                </c:pt>
                <c:pt idx="146">
                  <c:v>1.7006296669929443E-3</c:v>
                </c:pt>
                <c:pt idx="147">
                  <c:v>5.0576166430436531E-3</c:v>
                </c:pt>
                <c:pt idx="148">
                  <c:v>4.9837428892205837E-3</c:v>
                </c:pt>
                <c:pt idx="149">
                  <c:v>1.7670618108527558E-2</c:v>
                </c:pt>
                <c:pt idx="150">
                  <c:v>6.1222819754168899E-4</c:v>
                </c:pt>
                <c:pt idx="151">
                  <c:v>1.0934348541753493E-2</c:v>
                </c:pt>
                <c:pt idx="152">
                  <c:v>9.5853741231069038E-3</c:v>
                </c:pt>
                <c:pt idx="153">
                  <c:v>2.9777346277327435E-3</c:v>
                </c:pt>
                <c:pt idx="154">
                  <c:v>2.0142514832805522E-3</c:v>
                </c:pt>
                <c:pt idx="155">
                  <c:v>6.9090731073596107E-3</c:v>
                </c:pt>
                <c:pt idx="156">
                  <c:v>1.7524128611840026E-5</c:v>
                </c:pt>
                <c:pt idx="157">
                  <c:v>1.6629132075751706E-4</c:v>
                </c:pt>
                <c:pt idx="158">
                  <c:v>5.0758155745432888E-3</c:v>
                </c:pt>
                <c:pt idx="159">
                  <c:v>3.1924871749614294E-3</c:v>
                </c:pt>
                <c:pt idx="160">
                  <c:v>6.419842451980037E-3</c:v>
                </c:pt>
                <c:pt idx="161">
                  <c:v>1.1509390621002253E-2</c:v>
                </c:pt>
                <c:pt idx="162">
                  <c:v>6.8944327392509754E-3</c:v>
                </c:pt>
                <c:pt idx="163">
                  <c:v>1.1287547115273511E-2</c:v>
                </c:pt>
                <c:pt idx="164">
                  <c:v>6.029229894954578E-3</c:v>
                </c:pt>
                <c:pt idx="165">
                  <c:v>1.1705807300581806E-3</c:v>
                </c:pt>
                <c:pt idx="166">
                  <c:v>3.3036986477742447E-3</c:v>
                </c:pt>
                <c:pt idx="167">
                  <c:v>3.6820020965235394E-3</c:v>
                </c:pt>
                <c:pt idx="168">
                  <c:v>3.0987809718501119E-3</c:v>
                </c:pt>
                <c:pt idx="169">
                  <c:v>2.3384150093807531E-3</c:v>
                </c:pt>
                <c:pt idx="170">
                  <c:v>8.4574297742708773E-3</c:v>
                </c:pt>
                <c:pt idx="171">
                  <c:v>3.7539033416807638E-3</c:v>
                </c:pt>
                <c:pt idx="172">
                  <c:v>1.199335368394199E-2</c:v>
                </c:pt>
                <c:pt idx="173">
                  <c:v>1.0712087725103491E-2</c:v>
                </c:pt>
                <c:pt idx="174">
                  <c:v>3.4639838939737452E-4</c:v>
                </c:pt>
                <c:pt idx="175">
                  <c:v>2.3841444400747487E-3</c:v>
                </c:pt>
                <c:pt idx="176">
                  <c:v>2.9407614883651769E-3</c:v>
                </c:pt>
                <c:pt idx="177">
                  <c:v>4.3419909592297429E-3</c:v>
                </c:pt>
                <c:pt idx="178">
                  <c:v>3.4489391601020751E-3</c:v>
                </c:pt>
                <c:pt idx="179">
                  <c:v>9.019203547907733E-3</c:v>
                </c:pt>
                <c:pt idx="180">
                  <c:v>2.2047962707884002E-2</c:v>
                </c:pt>
                <c:pt idx="181">
                  <c:v>3.3795100572460123E-2</c:v>
                </c:pt>
                <c:pt idx="182">
                  <c:v>4.2713568848719678E-2</c:v>
                </c:pt>
                <c:pt idx="183">
                  <c:v>1.8168459200405208E-2</c:v>
                </c:pt>
                <c:pt idx="184">
                  <c:v>3.4776607324326775E-2</c:v>
                </c:pt>
                <c:pt idx="185">
                  <c:v>1.9574513995602557E-2</c:v>
                </c:pt>
                <c:pt idx="186">
                  <c:v>3.7567079024119271E-3</c:v>
                </c:pt>
                <c:pt idx="187">
                  <c:v>1.2116874950807504E-2</c:v>
                </c:pt>
                <c:pt idx="188">
                  <c:v>3.2907775623419545E-2</c:v>
                </c:pt>
                <c:pt idx="189">
                  <c:v>1.4283317983845653E-2</c:v>
                </c:pt>
                <c:pt idx="190">
                  <c:v>2.4591465914641998E-3</c:v>
                </c:pt>
                <c:pt idx="191">
                  <c:v>1.8414068482474646E-2</c:v>
                </c:pt>
                <c:pt idx="192">
                  <c:v>2.2029778889031647E-2</c:v>
                </c:pt>
                <c:pt idx="193">
                  <c:v>1.7100688769109092E-2</c:v>
                </c:pt>
                <c:pt idx="194">
                  <c:v>2.1911822186050879E-3</c:v>
                </c:pt>
                <c:pt idx="195">
                  <c:v>1.8611899974190801E-3</c:v>
                </c:pt>
                <c:pt idx="196">
                  <c:v>6.3223636549398932E-3</c:v>
                </c:pt>
                <c:pt idx="197">
                  <c:v>1.0866301918826857E-2</c:v>
                </c:pt>
                <c:pt idx="198">
                  <c:v>6.8135047358240204E-3</c:v>
                </c:pt>
                <c:pt idx="199">
                  <c:v>4.2607197473263306E-3</c:v>
                </c:pt>
                <c:pt idx="200">
                  <c:v>1.7649237162704928E-2</c:v>
                </c:pt>
                <c:pt idx="201">
                  <c:v>2.6542456639608719E-3</c:v>
                </c:pt>
                <c:pt idx="202">
                  <c:v>1.3955727459675257E-2</c:v>
                </c:pt>
                <c:pt idx="203">
                  <c:v>3.8441864992465498E-3</c:v>
                </c:pt>
                <c:pt idx="204">
                  <c:v>4.9197285323555311E-3</c:v>
                </c:pt>
                <c:pt idx="205">
                  <c:v>1.8478193991580453E-3</c:v>
                </c:pt>
                <c:pt idx="206">
                  <c:v>2.6854636160914349E-2</c:v>
                </c:pt>
                <c:pt idx="207">
                  <c:v>1.190680406493201E-3</c:v>
                </c:pt>
                <c:pt idx="208">
                  <c:v>1.7017490559188473E-2</c:v>
                </c:pt>
                <c:pt idx="209">
                  <c:v>2.7278616922059643E-4</c:v>
                </c:pt>
                <c:pt idx="210">
                  <c:v>1.2409255532734585E-2</c:v>
                </c:pt>
                <c:pt idx="211">
                  <c:v>1.6377641403698077E-2</c:v>
                </c:pt>
                <c:pt idx="212">
                  <c:v>5.7008312643799224E-3</c:v>
                </c:pt>
                <c:pt idx="213">
                  <c:v>6.1827216303037471E-3</c:v>
                </c:pt>
                <c:pt idx="214">
                  <c:v>7.1663876136723193E-3</c:v>
                </c:pt>
                <c:pt idx="215">
                  <c:v>7.9343874555751811E-4</c:v>
                </c:pt>
                <c:pt idx="216">
                  <c:v>1.9407730750519922E-5</c:v>
                </c:pt>
                <c:pt idx="217">
                  <c:v>7.9328121923896953E-3</c:v>
                </c:pt>
                <c:pt idx="218">
                  <c:v>5.8476182169960693E-3</c:v>
                </c:pt>
                <c:pt idx="219">
                  <c:v>1.3781986165972974E-2</c:v>
                </c:pt>
                <c:pt idx="220">
                  <c:v>3.1517523022109042E-3</c:v>
                </c:pt>
                <c:pt idx="221">
                  <c:v>9.647838775665228E-4</c:v>
                </c:pt>
                <c:pt idx="222">
                  <c:v>2.4817899185513815E-3</c:v>
                </c:pt>
                <c:pt idx="223">
                  <c:v>6.7588688359623309E-3</c:v>
                </c:pt>
                <c:pt idx="224">
                  <c:v>1.5671586152697824E-2</c:v>
                </c:pt>
                <c:pt idx="225">
                  <c:v>9.5530079373775945E-3</c:v>
                </c:pt>
                <c:pt idx="226">
                  <c:v>3.3848050637207941E-3</c:v>
                </c:pt>
                <c:pt idx="227">
                  <c:v>3.8365942503571482E-3</c:v>
                </c:pt>
                <c:pt idx="228">
                  <c:v>1.0703059592419994E-2</c:v>
                </c:pt>
                <c:pt idx="229">
                  <c:v>1.7334530647876729E-3</c:v>
                </c:pt>
                <c:pt idx="230">
                  <c:v>5.9163339006732679E-3</c:v>
                </c:pt>
                <c:pt idx="231">
                  <c:v>1.0819923625953871E-2</c:v>
                </c:pt>
                <c:pt idx="232">
                  <c:v>1.4934720823624277E-3</c:v>
                </c:pt>
                <c:pt idx="233">
                  <c:v>4.6091403289166624E-3</c:v>
                </c:pt>
                <c:pt idx="234">
                  <c:v>2.1133929990780694E-3</c:v>
                </c:pt>
                <c:pt idx="235">
                  <c:v>1.2118036615945079E-3</c:v>
                </c:pt>
                <c:pt idx="236">
                  <c:v>1.0582729463696162E-2</c:v>
                </c:pt>
                <c:pt idx="237">
                  <c:v>4.7544602963164049E-4</c:v>
                </c:pt>
                <c:pt idx="238">
                  <c:v>4.1224643192328634E-3</c:v>
                </c:pt>
                <c:pt idx="239">
                  <c:v>1.4826766191040928E-2</c:v>
                </c:pt>
                <c:pt idx="240">
                  <c:v>1.2562768038403248E-2</c:v>
                </c:pt>
                <c:pt idx="241">
                  <c:v>1.3373557160091223E-2</c:v>
                </c:pt>
                <c:pt idx="242">
                  <c:v>3.0306032596597678E-3</c:v>
                </c:pt>
                <c:pt idx="243">
                  <c:v>1.4704098193506338E-2</c:v>
                </c:pt>
                <c:pt idx="244">
                  <c:v>2.8399750932117133E-3</c:v>
                </c:pt>
                <c:pt idx="245">
                  <c:v>2.3330872740318976E-3</c:v>
                </c:pt>
                <c:pt idx="246">
                  <c:v>2.5071939536655779E-3</c:v>
                </c:pt>
                <c:pt idx="247">
                  <c:v>1.1625178323716821E-4</c:v>
                </c:pt>
                <c:pt idx="248">
                  <c:v>1.080773628453852E-3</c:v>
                </c:pt>
                <c:pt idx="249">
                  <c:v>2.3574085939853933E-4</c:v>
                </c:pt>
                <c:pt idx="250">
                  <c:v>5.3678699053882045E-3</c:v>
                </c:pt>
                <c:pt idx="251">
                  <c:v>9.9292852015765692E-3</c:v>
                </c:pt>
                <c:pt idx="252">
                  <c:v>1.1986917357849739E-2</c:v>
                </c:pt>
                <c:pt idx="253">
                  <c:v>1.5634316123207953E-2</c:v>
                </c:pt>
                <c:pt idx="254">
                  <c:v>1.8876665820049435E-2</c:v>
                </c:pt>
                <c:pt idx="255">
                  <c:v>9.0782039531269367E-3</c:v>
                </c:pt>
                <c:pt idx="256">
                  <c:v>8.4137826789501199E-3</c:v>
                </c:pt>
                <c:pt idx="257">
                  <c:v>9.5112952719718057E-3</c:v>
                </c:pt>
                <c:pt idx="258">
                  <c:v>5.5882639147639482E-4</c:v>
                </c:pt>
                <c:pt idx="259">
                  <c:v>2.0862419975132752E-2</c:v>
                </c:pt>
                <c:pt idx="260">
                  <c:v>2.6570899840184284E-3</c:v>
                </c:pt>
                <c:pt idx="261">
                  <c:v>8.8245750278997288E-3</c:v>
                </c:pt>
                <c:pt idx="262">
                  <c:v>1.2830624070433443E-2</c:v>
                </c:pt>
                <c:pt idx="263">
                  <c:v>1.6811826615700923E-2</c:v>
                </c:pt>
                <c:pt idx="264">
                  <c:v>1.9839602355060007E-2</c:v>
                </c:pt>
                <c:pt idx="265">
                  <c:v>5.383530076253501E-3</c:v>
                </c:pt>
                <c:pt idx="266">
                  <c:v>6.736543939551946E-3</c:v>
                </c:pt>
                <c:pt idx="267">
                  <c:v>1.0567893981905831E-2</c:v>
                </c:pt>
                <c:pt idx="268">
                  <c:v>3.3913612630853858E-3</c:v>
                </c:pt>
                <c:pt idx="269">
                  <c:v>3.7260914976177911E-3</c:v>
                </c:pt>
                <c:pt idx="270">
                  <c:v>9.2792254277145915E-3</c:v>
                </c:pt>
                <c:pt idx="271">
                  <c:v>8.5837492583567907E-3</c:v>
                </c:pt>
                <c:pt idx="272">
                  <c:v>1.0761136190547792E-2</c:v>
                </c:pt>
                <c:pt idx="273">
                  <c:v>1.673734756443887E-2</c:v>
                </c:pt>
                <c:pt idx="274">
                  <c:v>1.8920228901754804E-4</c:v>
                </c:pt>
                <c:pt idx="275">
                  <c:v>1.4663997896334558E-2</c:v>
                </c:pt>
                <c:pt idx="276">
                  <c:v>2.5474397843693864E-2</c:v>
                </c:pt>
                <c:pt idx="277">
                  <c:v>1.3440622090153204E-2</c:v>
                </c:pt>
                <c:pt idx="278">
                  <c:v>1.6271292088142039E-3</c:v>
                </c:pt>
                <c:pt idx="279">
                  <c:v>5.6945915022998898E-3</c:v>
                </c:pt>
                <c:pt idx="280">
                  <c:v>2.6814651933773168E-2</c:v>
                </c:pt>
                <c:pt idx="281">
                  <c:v>1.395857014789975E-2</c:v>
                </c:pt>
                <c:pt idx="282">
                  <c:v>2.420363586461893E-2</c:v>
                </c:pt>
                <c:pt idx="283">
                  <c:v>2.4852390068087638E-3</c:v>
                </c:pt>
                <c:pt idx="284">
                  <c:v>1.42624011093832E-2</c:v>
                </c:pt>
                <c:pt idx="285">
                  <c:v>2.7079829467824856E-3</c:v>
                </c:pt>
                <c:pt idx="286">
                  <c:v>1.8161806843792306E-2</c:v>
                </c:pt>
                <c:pt idx="287">
                  <c:v>1.799009446150512E-2</c:v>
                </c:pt>
                <c:pt idx="288">
                  <c:v>1.1642402207037663E-2</c:v>
                </c:pt>
                <c:pt idx="289">
                  <c:v>1.3199322326170014E-2</c:v>
                </c:pt>
                <c:pt idx="290">
                  <c:v>3.2612207043052118E-3</c:v>
                </c:pt>
                <c:pt idx="291">
                  <c:v>2.2818018034566203E-2</c:v>
                </c:pt>
                <c:pt idx="292">
                  <c:v>2.9606578691185074E-3</c:v>
                </c:pt>
                <c:pt idx="293">
                  <c:v>2.0892617222203785E-2</c:v>
                </c:pt>
                <c:pt idx="294">
                  <c:v>2.4656713050787522E-3</c:v>
                </c:pt>
                <c:pt idx="295">
                  <c:v>6.2593752943670153E-4</c:v>
                </c:pt>
                <c:pt idx="296">
                  <c:v>2.0308420748289712E-2</c:v>
                </c:pt>
                <c:pt idx="297">
                  <c:v>1.6441435146072887E-2</c:v>
                </c:pt>
                <c:pt idx="298">
                  <c:v>3.0418544094522239E-3</c:v>
                </c:pt>
                <c:pt idx="299">
                  <c:v>2.2219834992419623E-3</c:v>
                </c:pt>
                <c:pt idx="300">
                  <c:v>1.4036054213138E-2</c:v>
                </c:pt>
                <c:pt idx="301">
                  <c:v>1.7650788551251864E-2</c:v>
                </c:pt>
                <c:pt idx="302">
                  <c:v>1.4363290469836974E-2</c:v>
                </c:pt>
                <c:pt idx="303">
                  <c:v>1.4298239265703991E-2</c:v>
                </c:pt>
                <c:pt idx="304">
                  <c:v>6.8660309454800922E-3</c:v>
                </c:pt>
                <c:pt idx="305">
                  <c:v>1.977179352855094E-3</c:v>
                </c:pt>
                <c:pt idx="306">
                  <c:v>1.2790107314416486E-2</c:v>
                </c:pt>
                <c:pt idx="307">
                  <c:v>1.4209390284366635E-2</c:v>
                </c:pt>
                <c:pt idx="308">
                  <c:v>2.5496680531546813E-3</c:v>
                </c:pt>
                <c:pt idx="309">
                  <c:v>9.7300946953322049E-3</c:v>
                </c:pt>
                <c:pt idx="310">
                  <c:v>3.4542680139872622E-3</c:v>
                </c:pt>
                <c:pt idx="311">
                  <c:v>9.4969273975370749E-3</c:v>
                </c:pt>
                <c:pt idx="312">
                  <c:v>2.2474166201154798E-2</c:v>
                </c:pt>
                <c:pt idx="313">
                  <c:v>1.9059360411071398E-3</c:v>
                </c:pt>
                <c:pt idx="314">
                  <c:v>1.6355065558861289E-3</c:v>
                </c:pt>
                <c:pt idx="315">
                  <c:v>1.7180952519528442E-3</c:v>
                </c:pt>
                <c:pt idx="316">
                  <c:v>4.7314872307364442E-4</c:v>
                </c:pt>
                <c:pt idx="317">
                  <c:v>1.2400534287596165E-2</c:v>
                </c:pt>
                <c:pt idx="318">
                  <c:v>3.6602811133112242E-3</c:v>
                </c:pt>
                <c:pt idx="319">
                  <c:v>1.066463235700484E-3</c:v>
                </c:pt>
                <c:pt idx="320">
                  <c:v>1.5344933721734835E-2</c:v>
                </c:pt>
                <c:pt idx="321">
                  <c:v>2.7685845067033045E-3</c:v>
                </c:pt>
                <c:pt idx="322">
                  <c:v>3.139771067455542E-3</c:v>
                </c:pt>
                <c:pt idx="323">
                  <c:v>4.4599990769276787E-3</c:v>
                </c:pt>
                <c:pt idx="324">
                  <c:v>5.5576312765139605E-3</c:v>
                </c:pt>
                <c:pt idx="325">
                  <c:v>3.4160477633745395E-3</c:v>
                </c:pt>
                <c:pt idx="326">
                  <c:v>9.1863346514574275E-5</c:v>
                </c:pt>
                <c:pt idx="327">
                  <c:v>1.6560211648834677E-3</c:v>
                </c:pt>
                <c:pt idx="328">
                  <c:v>7.0822987736343579E-3</c:v>
                </c:pt>
                <c:pt idx="329">
                  <c:v>1.1816155166045534E-3</c:v>
                </c:pt>
                <c:pt idx="330">
                  <c:v>1.6595781015521602E-4</c:v>
                </c:pt>
                <c:pt idx="331">
                  <c:v>8.1841813066270367E-3</c:v>
                </c:pt>
                <c:pt idx="332">
                  <c:v>3.5319175764752186E-3</c:v>
                </c:pt>
                <c:pt idx="333">
                  <c:v>2.8021757885765496E-3</c:v>
                </c:pt>
                <c:pt idx="334">
                  <c:v>5.6285037184808919E-3</c:v>
                </c:pt>
                <c:pt idx="335">
                  <c:v>3.9520401023843132E-3</c:v>
                </c:pt>
                <c:pt idx="336">
                  <c:v>1.0861082496110903E-2</c:v>
                </c:pt>
                <c:pt idx="337">
                  <c:v>9.4811383086930087E-3</c:v>
                </c:pt>
                <c:pt idx="338">
                  <c:v>1.3121961748742245E-2</c:v>
                </c:pt>
                <c:pt idx="339">
                  <c:v>1.3617038701875996E-3</c:v>
                </c:pt>
                <c:pt idx="340">
                  <c:v>3.9598180561228203E-3</c:v>
                </c:pt>
                <c:pt idx="341">
                  <c:v>8.5729208663486104E-3</c:v>
                </c:pt>
                <c:pt idx="342">
                  <c:v>8.8937825547905809E-3</c:v>
                </c:pt>
                <c:pt idx="343">
                  <c:v>1.028866660992001E-3</c:v>
                </c:pt>
                <c:pt idx="344">
                  <c:v>2.0176796815408733E-3</c:v>
                </c:pt>
                <c:pt idx="345">
                  <c:v>5.6359927920187356E-3</c:v>
                </c:pt>
                <c:pt idx="346">
                  <c:v>2.192441175330271E-3</c:v>
                </c:pt>
                <c:pt idx="347">
                  <c:v>3.2170000821365205E-5</c:v>
                </c:pt>
                <c:pt idx="348">
                  <c:v>5.8922939585482033E-3</c:v>
                </c:pt>
                <c:pt idx="349">
                  <c:v>7.0377503113516553E-4</c:v>
                </c:pt>
                <c:pt idx="350">
                  <c:v>2.4784289855012409E-3</c:v>
                </c:pt>
                <c:pt idx="351">
                  <c:v>1.2512066405920433E-3</c:v>
                </c:pt>
                <c:pt idx="352">
                  <c:v>1.0810385092703883E-3</c:v>
                </c:pt>
                <c:pt idx="353">
                  <c:v>9.7562382214523412E-3</c:v>
                </c:pt>
                <c:pt idx="354">
                  <c:v>5.9112420084925571E-3</c:v>
                </c:pt>
                <c:pt idx="355">
                  <c:v>6.9497862011182153E-3</c:v>
                </c:pt>
                <c:pt idx="356">
                  <c:v>9.5879939820879036E-3</c:v>
                </c:pt>
                <c:pt idx="357">
                  <c:v>7.0111032060877366E-3</c:v>
                </c:pt>
                <c:pt idx="358">
                  <c:v>1.3082417958762203E-3</c:v>
                </c:pt>
                <c:pt idx="359">
                  <c:v>2.2477777068919563E-3</c:v>
                </c:pt>
                <c:pt idx="360">
                  <c:v>6.8927402610510454E-5</c:v>
                </c:pt>
                <c:pt idx="361">
                  <c:v>1.1762477103660036E-2</c:v>
                </c:pt>
                <c:pt idx="362">
                  <c:v>1.0648074403417578E-2</c:v>
                </c:pt>
                <c:pt idx="363">
                  <c:v>1.4165521339537571E-3</c:v>
                </c:pt>
                <c:pt idx="364">
                  <c:v>9.551588691213423E-3</c:v>
                </c:pt>
                <c:pt idx="365">
                  <c:v>8.6149204145736964E-3</c:v>
                </c:pt>
                <c:pt idx="366">
                  <c:v>1.062605231855604E-2</c:v>
                </c:pt>
                <c:pt idx="367">
                  <c:v>1.1278310463054926E-3</c:v>
                </c:pt>
                <c:pt idx="368">
                  <c:v>4.8490636301583619E-3</c:v>
                </c:pt>
                <c:pt idx="369">
                  <c:v>4.9700843845150236E-3</c:v>
                </c:pt>
                <c:pt idx="370">
                  <c:v>3.0658085041401677E-3</c:v>
                </c:pt>
                <c:pt idx="371">
                  <c:v>1.2802145823757469E-2</c:v>
                </c:pt>
                <c:pt idx="372">
                  <c:v>5.7310255707372732E-3</c:v>
                </c:pt>
                <c:pt idx="373">
                  <c:v>1.364658854381496E-3</c:v>
                </c:pt>
                <c:pt idx="374">
                  <c:v>3.2901953239200532E-3</c:v>
                </c:pt>
                <c:pt idx="375">
                  <c:v>1.8971561654686081E-3</c:v>
                </c:pt>
                <c:pt idx="376">
                  <c:v>3.3682515494489016E-4</c:v>
                </c:pt>
                <c:pt idx="377">
                  <c:v>2.1263877475718364E-3</c:v>
                </c:pt>
                <c:pt idx="378">
                  <c:v>3.5516990379503267E-3</c:v>
                </c:pt>
                <c:pt idx="379">
                  <c:v>4.2702119805885994E-3</c:v>
                </c:pt>
                <c:pt idx="380">
                  <c:v>6.4993350934082039E-4</c:v>
                </c:pt>
                <c:pt idx="381">
                  <c:v>2.7318520553702447E-3</c:v>
                </c:pt>
                <c:pt idx="382">
                  <c:v>2.2770548628147941E-3</c:v>
                </c:pt>
                <c:pt idx="383">
                  <c:v>9.7111351232842986E-3</c:v>
                </c:pt>
                <c:pt idx="384">
                  <c:v>8.9663374918701692E-3</c:v>
                </c:pt>
                <c:pt idx="385">
                  <c:v>2.8005683464879644E-3</c:v>
                </c:pt>
                <c:pt idx="386">
                  <c:v>2.7319734959759968E-3</c:v>
                </c:pt>
                <c:pt idx="387">
                  <c:v>2.3308023186924872E-3</c:v>
                </c:pt>
                <c:pt idx="388">
                  <c:v>3.9826840594333829E-3</c:v>
                </c:pt>
                <c:pt idx="389">
                  <c:v>5.1051513831035615E-3</c:v>
                </c:pt>
                <c:pt idx="390">
                  <c:v>1.98797624367402E-3</c:v>
                </c:pt>
                <c:pt idx="391">
                  <c:v>2.3094909066966145E-3</c:v>
                </c:pt>
                <c:pt idx="392">
                  <c:v>1.2752198023182509E-2</c:v>
                </c:pt>
                <c:pt idx="393">
                  <c:v>3.7014498544496989E-2</c:v>
                </c:pt>
                <c:pt idx="394">
                  <c:v>2.1323295072428333E-2</c:v>
                </c:pt>
                <c:pt idx="395">
                  <c:v>1.4477573328946986E-2</c:v>
                </c:pt>
                <c:pt idx="396">
                  <c:v>1.3975762145436572E-2</c:v>
                </c:pt>
                <c:pt idx="397">
                  <c:v>1.0711250969892141E-2</c:v>
                </c:pt>
                <c:pt idx="398">
                  <c:v>6.3639047639637647E-4</c:v>
                </c:pt>
                <c:pt idx="399">
                  <c:v>9.040805854524412E-3</c:v>
                </c:pt>
                <c:pt idx="400">
                  <c:v>3.3473408193893119E-3</c:v>
                </c:pt>
                <c:pt idx="401">
                  <c:v>2.5956920002189353E-3</c:v>
                </c:pt>
                <c:pt idx="402">
                  <c:v>1.3773094216566219E-2</c:v>
                </c:pt>
                <c:pt idx="403">
                  <c:v>1.7293886925525892E-3</c:v>
                </c:pt>
                <c:pt idx="404">
                  <c:v>5.5748178396566655E-3</c:v>
                </c:pt>
                <c:pt idx="405">
                  <c:v>1.1653664857331982E-3</c:v>
                </c:pt>
                <c:pt idx="406">
                  <c:v>4.1437882570914183E-3</c:v>
                </c:pt>
                <c:pt idx="407">
                  <c:v>1.9389464412446515E-3</c:v>
                </c:pt>
                <c:pt idx="408">
                  <c:v>1.4972770586181802E-3</c:v>
                </c:pt>
                <c:pt idx="409">
                  <c:v>2.2146326709259452E-3</c:v>
                </c:pt>
                <c:pt idx="410">
                  <c:v>3.5654464590037828E-3</c:v>
                </c:pt>
                <c:pt idx="411">
                  <c:v>4.2887839883180047E-3</c:v>
                </c:pt>
                <c:pt idx="412">
                  <c:v>3.8776017801367257E-3</c:v>
                </c:pt>
                <c:pt idx="413">
                  <c:v>3.6750658540434539E-3</c:v>
                </c:pt>
                <c:pt idx="414">
                  <c:v>3.2543941942044083E-4</c:v>
                </c:pt>
                <c:pt idx="415">
                  <c:v>1.7817521191739807E-3</c:v>
                </c:pt>
                <c:pt idx="416">
                  <c:v>1.0607972924805871E-3</c:v>
                </c:pt>
                <c:pt idx="417">
                  <c:v>1.123730391043402E-3</c:v>
                </c:pt>
                <c:pt idx="418">
                  <c:v>1.7490015805706361E-3</c:v>
                </c:pt>
                <c:pt idx="419">
                  <c:v>6.8276596369624132E-3</c:v>
                </c:pt>
                <c:pt idx="420">
                  <c:v>2.4927049489362149E-3</c:v>
                </c:pt>
                <c:pt idx="421">
                  <c:v>3.899499687398557E-4</c:v>
                </c:pt>
                <c:pt idx="422">
                  <c:v>8.0558861277304165E-3</c:v>
                </c:pt>
                <c:pt idx="423">
                  <c:v>1.6657170882292045E-3</c:v>
                </c:pt>
                <c:pt idx="424">
                  <c:v>2.9085490962923327E-4</c:v>
                </c:pt>
                <c:pt idx="425">
                  <c:v>3.4732266451648246E-3</c:v>
                </c:pt>
                <c:pt idx="426">
                  <c:v>4.1331289713393794E-3</c:v>
                </c:pt>
                <c:pt idx="427">
                  <c:v>1.4123595292290379E-3</c:v>
                </c:pt>
                <c:pt idx="428">
                  <c:v>2.2269484854105883E-3</c:v>
                </c:pt>
                <c:pt idx="429">
                  <c:v>6.0190703122166888E-3</c:v>
                </c:pt>
                <c:pt idx="430">
                  <c:v>1.220044643184667E-3</c:v>
                </c:pt>
                <c:pt idx="431">
                  <c:v>1.6105834272288136E-3</c:v>
                </c:pt>
                <c:pt idx="432">
                  <c:v>1.9877746834815165E-3</c:v>
                </c:pt>
                <c:pt idx="433">
                  <c:v>1.084767955738629E-3</c:v>
                </c:pt>
                <c:pt idx="434">
                  <c:v>1.4622667190102175E-3</c:v>
                </c:pt>
                <c:pt idx="435">
                  <c:v>5.7098360728882122E-3</c:v>
                </c:pt>
                <c:pt idx="436">
                  <c:v>1.9528557615950473E-3</c:v>
                </c:pt>
                <c:pt idx="437">
                  <c:v>2.1304106937823954E-3</c:v>
                </c:pt>
                <c:pt idx="438">
                  <c:v>4.7009031337353693E-3</c:v>
                </c:pt>
                <c:pt idx="439">
                  <c:v>2.5373892152352764E-3</c:v>
                </c:pt>
                <c:pt idx="440">
                  <c:v>2.9353681850178529E-3</c:v>
                </c:pt>
                <c:pt idx="441">
                  <c:v>5.9218808496511427E-4</c:v>
                </c:pt>
                <c:pt idx="442">
                  <c:v>3.6928808127442967E-3</c:v>
                </c:pt>
                <c:pt idx="443">
                  <c:v>2.4471007382807965E-3</c:v>
                </c:pt>
                <c:pt idx="444">
                  <c:v>6.6708825809719372E-4</c:v>
                </c:pt>
                <c:pt idx="445">
                  <c:v>2.7086394978969304E-3</c:v>
                </c:pt>
                <c:pt idx="446">
                  <c:v>2.5012408905526941E-2</c:v>
                </c:pt>
                <c:pt idx="447">
                  <c:v>1.265262311863135E-2</c:v>
                </c:pt>
                <c:pt idx="448">
                  <c:v>1.6841163440961662E-2</c:v>
                </c:pt>
                <c:pt idx="449">
                  <c:v>2.7923606278161131E-3</c:v>
                </c:pt>
                <c:pt idx="450">
                  <c:v>8.2247862995395316E-3</c:v>
                </c:pt>
                <c:pt idx="451">
                  <c:v>5.5074851349998285E-3</c:v>
                </c:pt>
                <c:pt idx="452">
                  <c:v>1.5589665601041499E-3</c:v>
                </c:pt>
                <c:pt idx="453">
                  <c:v>1.0181387984727571E-3</c:v>
                </c:pt>
                <c:pt idx="454">
                  <c:v>9.7883615575497223E-3</c:v>
                </c:pt>
                <c:pt idx="455">
                  <c:v>5.2681018807004508E-3</c:v>
                </c:pt>
                <c:pt idx="456">
                  <c:v>6.8680733815962708E-3</c:v>
                </c:pt>
                <c:pt idx="457">
                  <c:v>9.6943018917022804E-3</c:v>
                </c:pt>
                <c:pt idx="458">
                  <c:v>5.2325522792582031E-3</c:v>
                </c:pt>
                <c:pt idx="459">
                  <c:v>4.1819443128652111E-3</c:v>
                </c:pt>
                <c:pt idx="460">
                  <c:v>1.0331547349346831E-2</c:v>
                </c:pt>
                <c:pt idx="461">
                  <c:v>6.7885382248376053E-3</c:v>
                </c:pt>
                <c:pt idx="462">
                  <c:v>4.4004568895394062E-3</c:v>
                </c:pt>
                <c:pt idx="463">
                  <c:v>5.9912103885470594E-3</c:v>
                </c:pt>
                <c:pt idx="464">
                  <c:v>3.2939962476368377E-3</c:v>
                </c:pt>
                <c:pt idx="465">
                  <c:v>4.2002454189794499E-4</c:v>
                </c:pt>
                <c:pt idx="466">
                  <c:v>4.039060589381846E-3</c:v>
                </c:pt>
                <c:pt idx="467">
                  <c:v>3.8552379336257757E-3</c:v>
                </c:pt>
                <c:pt idx="468">
                  <c:v>1.3165511267092159E-2</c:v>
                </c:pt>
                <c:pt idx="469">
                  <c:v>3.224894949303489E-5</c:v>
                </c:pt>
                <c:pt idx="470">
                  <c:v>4.1108552380183143E-3</c:v>
                </c:pt>
                <c:pt idx="471">
                  <c:v>7.256790439383855E-4</c:v>
                </c:pt>
                <c:pt idx="472">
                  <c:v>3.8456162477738514E-3</c:v>
                </c:pt>
                <c:pt idx="473">
                  <c:v>5.3981956461686409E-3</c:v>
                </c:pt>
                <c:pt idx="474">
                  <c:v>1.4139857581583169E-3</c:v>
                </c:pt>
                <c:pt idx="475">
                  <c:v>2.0687940952048736E-3</c:v>
                </c:pt>
                <c:pt idx="476">
                  <c:v>7.1895418477724521E-4</c:v>
                </c:pt>
                <c:pt idx="477">
                  <c:v>4.1753956334256931E-3</c:v>
                </c:pt>
                <c:pt idx="478">
                  <c:v>4.395734341186848E-3</c:v>
                </c:pt>
                <c:pt idx="479">
                  <c:v>2.3631776632470833E-3</c:v>
                </c:pt>
                <c:pt idx="480">
                  <c:v>3.5726134917067917E-3</c:v>
                </c:pt>
                <c:pt idx="481">
                  <c:v>3.695700736872096E-3</c:v>
                </c:pt>
                <c:pt idx="482">
                  <c:v>7.1457754983112354E-4</c:v>
                </c:pt>
                <c:pt idx="483">
                  <c:v>7.328033511073145E-3</c:v>
                </c:pt>
                <c:pt idx="484">
                  <c:v>7.2401715371931052E-3</c:v>
                </c:pt>
                <c:pt idx="485">
                  <c:v>5.2469326043406636E-3</c:v>
                </c:pt>
                <c:pt idx="486">
                  <c:v>2.4838561705993515E-3</c:v>
                </c:pt>
                <c:pt idx="487">
                  <c:v>2.1483903491000038E-2</c:v>
                </c:pt>
                <c:pt idx="488">
                  <c:v>1.9576819451818553E-3</c:v>
                </c:pt>
                <c:pt idx="489">
                  <c:v>9.5278045285481019E-3</c:v>
                </c:pt>
                <c:pt idx="490">
                  <c:v>4.2660606713355084E-4</c:v>
                </c:pt>
                <c:pt idx="491">
                  <c:v>2.6964225512082526E-3</c:v>
                </c:pt>
                <c:pt idx="492">
                  <c:v>1.2454585057478382E-3</c:v>
                </c:pt>
                <c:pt idx="493">
                  <c:v>6.5049137893972309E-3</c:v>
                </c:pt>
                <c:pt idx="494">
                  <c:v>2.5592469356892351E-3</c:v>
                </c:pt>
                <c:pt idx="495">
                  <c:v>3.8088964308839691E-3</c:v>
                </c:pt>
                <c:pt idx="496">
                  <c:v>3.1939630929137754E-3</c:v>
                </c:pt>
                <c:pt idx="497">
                  <c:v>6.715641466589344E-3</c:v>
                </c:pt>
                <c:pt idx="498">
                  <c:v>1.3449769674958941E-3</c:v>
                </c:pt>
                <c:pt idx="499">
                  <c:v>8.1867755246889883E-5</c:v>
                </c:pt>
                <c:pt idx="500">
                  <c:v>3.2700296187320329E-3</c:v>
                </c:pt>
                <c:pt idx="501">
                  <c:v>5.8772234070514186E-3</c:v>
                </c:pt>
                <c:pt idx="502">
                  <c:v>6.3706866262926577E-4</c:v>
                </c:pt>
                <c:pt idx="503">
                  <c:v>3.277228508520625E-3</c:v>
                </c:pt>
                <c:pt idx="504">
                  <c:v>4.1230223967502165E-3</c:v>
                </c:pt>
                <c:pt idx="505">
                  <c:v>2.2332305715775291E-4</c:v>
                </c:pt>
                <c:pt idx="506">
                  <c:v>5.2602344140117614E-3</c:v>
                </c:pt>
                <c:pt idx="507">
                  <c:v>2.7813918426926919E-3</c:v>
                </c:pt>
                <c:pt idx="508">
                  <c:v>1.2563468697716434E-2</c:v>
                </c:pt>
                <c:pt idx="509">
                  <c:v>1.0840135397131895E-3</c:v>
                </c:pt>
                <c:pt idx="510">
                  <c:v>5.008797147036512E-3</c:v>
                </c:pt>
                <c:pt idx="511">
                  <c:v>2.0273464931164038E-3</c:v>
                </c:pt>
                <c:pt idx="512">
                  <c:v>5.7500556488170205E-3</c:v>
                </c:pt>
                <c:pt idx="513">
                  <c:v>8.9286110190585615E-3</c:v>
                </c:pt>
                <c:pt idx="514">
                  <c:v>2.9096910856345783E-3</c:v>
                </c:pt>
                <c:pt idx="515">
                  <c:v>2.6214516790311047E-3</c:v>
                </c:pt>
                <c:pt idx="516">
                  <c:v>1.1911707132349464E-3</c:v>
                </c:pt>
                <c:pt idx="517">
                  <c:v>2.9418890675718384E-3</c:v>
                </c:pt>
                <c:pt idx="518">
                  <c:v>3.1111673548156831E-3</c:v>
                </c:pt>
                <c:pt idx="519">
                  <c:v>2.4889428131482914E-3</c:v>
                </c:pt>
                <c:pt idx="520">
                  <c:v>6.6090526737143309E-4</c:v>
                </c:pt>
                <c:pt idx="521">
                  <c:v>1.7088292586402206E-3</c:v>
                </c:pt>
                <c:pt idx="522">
                  <c:v>8.8676044577659149E-3</c:v>
                </c:pt>
                <c:pt idx="523">
                  <c:v>1.0780538194074024E-3</c:v>
                </c:pt>
                <c:pt idx="524">
                  <c:v>5.3323541162292381E-3</c:v>
                </c:pt>
                <c:pt idx="525">
                  <c:v>7.7594881260958761E-3</c:v>
                </c:pt>
                <c:pt idx="526">
                  <c:v>4.8648832523719172E-3</c:v>
                </c:pt>
                <c:pt idx="527">
                  <c:v>1.6008981609062531E-3</c:v>
                </c:pt>
                <c:pt idx="528">
                  <c:v>2.7803189831926783E-3</c:v>
                </c:pt>
                <c:pt idx="529">
                  <c:v>4.2305146767347779E-3</c:v>
                </c:pt>
                <c:pt idx="530">
                  <c:v>6.7863094136859879E-4</c:v>
                </c:pt>
                <c:pt idx="531">
                  <c:v>2.2210745843074375E-3</c:v>
                </c:pt>
                <c:pt idx="532">
                  <c:v>2.7169871234868823E-3</c:v>
                </c:pt>
                <c:pt idx="533">
                  <c:v>1.2948796481072702E-3</c:v>
                </c:pt>
                <c:pt idx="534">
                  <c:v>3.4848376164183779E-3</c:v>
                </c:pt>
                <c:pt idx="535">
                  <c:v>1.2290251171612311E-3</c:v>
                </c:pt>
                <c:pt idx="536">
                  <c:v>4.1104057546383199E-3</c:v>
                </c:pt>
                <c:pt idx="537">
                  <c:v>2.822725404076778E-3</c:v>
                </c:pt>
                <c:pt idx="538">
                  <c:v>3.226030176017386E-3</c:v>
                </c:pt>
                <c:pt idx="539">
                  <c:v>6.0236728055435892E-3</c:v>
                </c:pt>
                <c:pt idx="540">
                  <c:v>7.3767594116026193E-3</c:v>
                </c:pt>
                <c:pt idx="541">
                  <c:v>1.5220488373169304E-3</c:v>
                </c:pt>
                <c:pt idx="542">
                  <c:v>1.5676219424451202E-3</c:v>
                </c:pt>
                <c:pt idx="543">
                  <c:v>6.6436331078378319E-3</c:v>
                </c:pt>
                <c:pt idx="544">
                  <c:v>1.6307631118228452E-3</c:v>
                </c:pt>
                <c:pt idx="545">
                  <c:v>3.6765336626406618E-4</c:v>
                </c:pt>
                <c:pt idx="546">
                  <c:v>2.6977218665226736E-5</c:v>
                </c:pt>
                <c:pt idx="547">
                  <c:v>6.7220372234709129E-3</c:v>
                </c:pt>
                <c:pt idx="548">
                  <c:v>2.7997778214831114E-3</c:v>
                </c:pt>
                <c:pt idx="549">
                  <c:v>4.1522104137390193E-4</c:v>
                </c:pt>
                <c:pt idx="550">
                  <c:v>1.1484626268447198E-4</c:v>
                </c:pt>
                <c:pt idx="551">
                  <c:v>5.2241806959191133E-3</c:v>
                </c:pt>
                <c:pt idx="552">
                  <c:v>2.9606351466356031E-3</c:v>
                </c:pt>
                <c:pt idx="553">
                  <c:v>4.6601859246299948E-3</c:v>
                </c:pt>
                <c:pt idx="554">
                  <c:v>3.383962591863202E-3</c:v>
                </c:pt>
                <c:pt idx="555">
                  <c:v>4.3823244695674118E-3</c:v>
                </c:pt>
                <c:pt idx="556">
                  <c:v>1.4950290847439724E-3</c:v>
                </c:pt>
                <c:pt idx="557">
                  <c:v>1.1002117401057035E-3</c:v>
                </c:pt>
                <c:pt idx="558">
                  <c:v>5.5147543867317501E-3</c:v>
                </c:pt>
                <c:pt idx="559">
                  <c:v>1.7035810391553244E-3</c:v>
                </c:pt>
                <c:pt idx="560">
                  <c:v>1.5467877809698246E-4</c:v>
                </c:pt>
                <c:pt idx="561">
                  <c:v>9.6881083030274275E-4</c:v>
                </c:pt>
                <c:pt idx="562">
                  <c:v>5.2730736132044424E-4</c:v>
                </c:pt>
                <c:pt idx="563">
                  <c:v>3.0401720262932651E-3</c:v>
                </c:pt>
                <c:pt idx="564">
                  <c:v>1.3192144244495108E-2</c:v>
                </c:pt>
                <c:pt idx="565">
                  <c:v>6.9236330572600658E-3</c:v>
                </c:pt>
                <c:pt idx="566">
                  <c:v>5.5440058600114781E-4</c:v>
                </c:pt>
                <c:pt idx="567">
                  <c:v>4.1906254940732137E-3</c:v>
                </c:pt>
                <c:pt idx="568">
                  <c:v>3.7662800658373836E-3</c:v>
                </c:pt>
                <c:pt idx="569">
                  <c:v>3.0792652530855285E-3</c:v>
                </c:pt>
                <c:pt idx="570">
                  <c:v>6.6175508923423392E-5</c:v>
                </c:pt>
                <c:pt idx="571">
                  <c:v>2.618412209752933E-3</c:v>
                </c:pt>
                <c:pt idx="572">
                  <c:v>2.4534839669506931E-4</c:v>
                </c:pt>
                <c:pt idx="573">
                  <c:v>3.9335974344053845E-3</c:v>
                </c:pt>
                <c:pt idx="574">
                  <c:v>7.7989653106532095E-3</c:v>
                </c:pt>
                <c:pt idx="575">
                  <c:v>2.3884523011500594E-3</c:v>
                </c:pt>
                <c:pt idx="576">
                  <c:v>2.0083588700211845E-3</c:v>
                </c:pt>
                <c:pt idx="577">
                  <c:v>2.6445510555295989E-3</c:v>
                </c:pt>
                <c:pt idx="578">
                  <c:v>1.300866056561817E-2</c:v>
                </c:pt>
                <c:pt idx="579">
                  <c:v>7.8277522164733578E-4</c:v>
                </c:pt>
                <c:pt idx="580">
                  <c:v>2.0146843560644987E-3</c:v>
                </c:pt>
                <c:pt idx="581">
                  <c:v>1.6852163517810793E-3</c:v>
                </c:pt>
                <c:pt idx="582">
                  <c:v>1.7660283904839466E-3</c:v>
                </c:pt>
                <c:pt idx="583">
                  <c:v>6.5792565174876295E-3</c:v>
                </c:pt>
                <c:pt idx="584">
                  <c:v>3.218074777146992E-4</c:v>
                </c:pt>
                <c:pt idx="585">
                  <c:v>2.2605498732222351E-3</c:v>
                </c:pt>
                <c:pt idx="586">
                  <c:v>2.8787562225245727E-3</c:v>
                </c:pt>
                <c:pt idx="587">
                  <c:v>2.2397672310319268E-3</c:v>
                </c:pt>
                <c:pt idx="588">
                  <c:v>4.6550875329706741E-6</c:v>
                </c:pt>
                <c:pt idx="589">
                  <c:v>3.5720089954389849E-3</c:v>
                </c:pt>
                <c:pt idx="590">
                  <c:v>1.3922647276228871E-3</c:v>
                </c:pt>
                <c:pt idx="591">
                  <c:v>1.3320431071823604E-3</c:v>
                </c:pt>
                <c:pt idx="592">
                  <c:v>2.0821471056531847E-4</c:v>
                </c:pt>
                <c:pt idx="593">
                  <c:v>1.886148278200763E-3</c:v>
                </c:pt>
                <c:pt idx="594">
                  <c:v>4.2081713878341963E-3</c:v>
                </c:pt>
                <c:pt idx="595">
                  <c:v>7.3247674362341454E-3</c:v>
                </c:pt>
                <c:pt idx="596">
                  <c:v>7.918175932055873E-3</c:v>
                </c:pt>
                <c:pt idx="597">
                  <c:v>3.747826532284042E-3</c:v>
                </c:pt>
                <c:pt idx="598">
                  <c:v>2.5043108206079709E-3</c:v>
                </c:pt>
                <c:pt idx="599">
                  <c:v>6.84060846740324E-3</c:v>
                </c:pt>
                <c:pt idx="600">
                  <c:v>3.8410035888974186E-3</c:v>
                </c:pt>
                <c:pt idx="601">
                  <c:v>1.0079289801906702E-2</c:v>
                </c:pt>
                <c:pt idx="602">
                  <c:v>5.0848280548187732E-3</c:v>
                </c:pt>
                <c:pt idx="603">
                  <c:v>1.4357897955842541E-3</c:v>
                </c:pt>
                <c:pt idx="604">
                  <c:v>2.7831042953108565E-4</c:v>
                </c:pt>
                <c:pt idx="605">
                  <c:v>2.6416401767584362E-3</c:v>
                </c:pt>
                <c:pt idx="606">
                  <c:v>1.0594099675000964E-3</c:v>
                </c:pt>
                <c:pt idx="607">
                  <c:v>5.8253742222735556E-4</c:v>
                </c:pt>
                <c:pt idx="608">
                  <c:v>1.8228439727948705E-3</c:v>
                </c:pt>
                <c:pt idx="609">
                  <c:v>6.0170201127463007E-5</c:v>
                </c:pt>
                <c:pt idx="610">
                  <c:v>3.6042513510421313E-3</c:v>
                </c:pt>
                <c:pt idx="611">
                  <c:v>4.7719313559054985E-4</c:v>
                </c:pt>
                <c:pt idx="612">
                  <c:v>1.505216237335076E-3</c:v>
                </c:pt>
                <c:pt idx="613">
                  <c:v>6.6768247946274669E-4</c:v>
                </c:pt>
                <c:pt idx="614">
                  <c:v>2.6043645375883719E-3</c:v>
                </c:pt>
                <c:pt idx="615">
                  <c:v>1.9340133060775202E-3</c:v>
                </c:pt>
                <c:pt idx="616">
                  <c:v>4.3248195507130339E-3</c:v>
                </c:pt>
                <c:pt idx="617">
                  <c:v>1.2036045251600912E-3</c:v>
                </c:pt>
                <c:pt idx="618">
                  <c:v>1.8665338631780201E-2</c:v>
                </c:pt>
                <c:pt idx="619">
                  <c:v>2.1940752417945147E-3</c:v>
                </c:pt>
                <c:pt idx="620">
                  <c:v>5.4838490533272773E-3</c:v>
                </c:pt>
                <c:pt idx="621">
                  <c:v>3.9819040928989078E-3</c:v>
                </c:pt>
                <c:pt idx="622">
                  <c:v>7.8167193581964471E-4</c:v>
                </c:pt>
                <c:pt idx="623">
                  <c:v>1.5763840588193488E-3</c:v>
                </c:pt>
                <c:pt idx="624">
                  <c:v>3.6394000335055248E-3</c:v>
                </c:pt>
                <c:pt idx="625">
                  <c:v>4.4224845325940875E-4</c:v>
                </c:pt>
                <c:pt idx="626">
                  <c:v>1.870786958178446E-3</c:v>
                </c:pt>
                <c:pt idx="627">
                  <c:v>1.0709675829574908E-3</c:v>
                </c:pt>
                <c:pt idx="628">
                  <c:v>7.0128015001814084E-3</c:v>
                </c:pt>
                <c:pt idx="629">
                  <c:v>2.9986146375903045E-3</c:v>
                </c:pt>
                <c:pt idx="630">
                  <c:v>1.8831508567410346E-3</c:v>
                </c:pt>
                <c:pt idx="631">
                  <c:v>3.389574013130797E-3</c:v>
                </c:pt>
                <c:pt idx="632">
                  <c:v>9.6772273179843756E-4</c:v>
                </c:pt>
                <c:pt idx="633">
                  <c:v>2.8224279386039424E-4</c:v>
                </c:pt>
                <c:pt idx="634">
                  <c:v>1.3359608051791223E-3</c:v>
                </c:pt>
                <c:pt idx="635">
                  <c:v>1.4591099255866109E-3</c:v>
                </c:pt>
                <c:pt idx="636">
                  <c:v>4.0487839277835308E-3</c:v>
                </c:pt>
                <c:pt idx="637">
                  <c:v>1.5100110154123042E-3</c:v>
                </c:pt>
                <c:pt idx="638">
                  <c:v>2.7285418769160217E-3</c:v>
                </c:pt>
                <c:pt idx="639">
                  <c:v>2.0963264608998941E-4</c:v>
                </c:pt>
                <c:pt idx="640">
                  <c:v>7.8844812539469959E-3</c:v>
                </c:pt>
                <c:pt idx="641">
                  <c:v>7.394750606681353E-3</c:v>
                </c:pt>
                <c:pt idx="642">
                  <c:v>1.402611457017036E-3</c:v>
                </c:pt>
                <c:pt idx="643">
                  <c:v>1.1820402154036486E-3</c:v>
                </c:pt>
                <c:pt idx="644">
                  <c:v>9.1109615715981101E-4</c:v>
                </c:pt>
                <c:pt idx="645">
                  <c:v>2.7153415131568441E-4</c:v>
                </c:pt>
                <c:pt idx="646">
                  <c:v>8.6081208176375032E-3</c:v>
                </c:pt>
                <c:pt idx="647">
                  <c:v>8.0247532199329407E-3</c:v>
                </c:pt>
                <c:pt idx="648">
                  <c:v>9.5082859895205662E-3</c:v>
                </c:pt>
                <c:pt idx="649">
                  <c:v>4.6525592717004509E-4</c:v>
                </c:pt>
                <c:pt idx="650">
                  <c:v>1.3896526746129028E-3</c:v>
                </c:pt>
                <c:pt idx="651">
                  <c:v>6.4590977619554248E-4</c:v>
                </c:pt>
                <c:pt idx="652">
                  <c:v>1.0079433562263823E-2</c:v>
                </c:pt>
                <c:pt idx="653">
                  <c:v>5.4278550236822615E-3</c:v>
                </c:pt>
                <c:pt idx="654">
                  <c:v>1.0069224009351895E-5</c:v>
                </c:pt>
                <c:pt idx="655">
                  <c:v>1.5970906416543059E-3</c:v>
                </c:pt>
                <c:pt idx="656">
                  <c:v>6.5816491345290825E-3</c:v>
                </c:pt>
                <c:pt idx="657">
                  <c:v>1.0752181574415613E-3</c:v>
                </c:pt>
                <c:pt idx="658">
                  <c:v>3.9666130767123517E-3</c:v>
                </c:pt>
                <c:pt idx="659">
                  <c:v>7.4201877107560614E-4</c:v>
                </c:pt>
                <c:pt idx="660">
                  <c:v>1.938043018697409E-5</c:v>
                </c:pt>
                <c:pt idx="661">
                  <c:v>4.8143257175986701E-3</c:v>
                </c:pt>
                <c:pt idx="662">
                  <c:v>7.6337623220896665E-4</c:v>
                </c:pt>
                <c:pt idx="663">
                  <c:v>9.2292303189475081E-4</c:v>
                </c:pt>
                <c:pt idx="664">
                  <c:v>1.5774195526232137E-3</c:v>
                </c:pt>
                <c:pt idx="665">
                  <c:v>2.4337067895858367E-3</c:v>
                </c:pt>
                <c:pt idx="666">
                  <c:v>2.0424548206863472E-4</c:v>
                </c:pt>
                <c:pt idx="667">
                  <c:v>1.4304032741549243E-3</c:v>
                </c:pt>
                <c:pt idx="668">
                  <c:v>1.7864383619129042E-3</c:v>
                </c:pt>
                <c:pt idx="669">
                  <c:v>1.1694797589107764E-3</c:v>
                </c:pt>
                <c:pt idx="670">
                  <c:v>2.01938982163139E-3</c:v>
                </c:pt>
                <c:pt idx="671">
                  <c:v>5.85500272648979E-5</c:v>
                </c:pt>
                <c:pt idx="672">
                  <c:v>2.6012282992730097E-3</c:v>
                </c:pt>
                <c:pt idx="673">
                  <c:v>1.4508361892084272E-3</c:v>
                </c:pt>
                <c:pt idx="674">
                  <c:v>1.2163612455639336E-3</c:v>
                </c:pt>
                <c:pt idx="675">
                  <c:v>2.8368752286197156E-3</c:v>
                </c:pt>
                <c:pt idx="676">
                  <c:v>8.1139604220234777E-4</c:v>
                </c:pt>
                <c:pt idx="677">
                  <c:v>1.4905503737360055E-2</c:v>
                </c:pt>
                <c:pt idx="678">
                  <c:v>1.0335491993935988E-4</c:v>
                </c:pt>
                <c:pt idx="679">
                  <c:v>9.0376920935302321E-3</c:v>
                </c:pt>
                <c:pt idx="680">
                  <c:v>1.6088447492925489E-3</c:v>
                </c:pt>
                <c:pt idx="681">
                  <c:v>4.573908482978854E-4</c:v>
                </c:pt>
                <c:pt idx="682">
                  <c:v>1.6272175647101889E-2</c:v>
                </c:pt>
                <c:pt idx="683">
                  <c:v>3.2925970438504397E-3</c:v>
                </c:pt>
                <c:pt idx="684">
                  <c:v>1.0649286404165433E-4</c:v>
                </c:pt>
                <c:pt idx="685">
                  <c:v>8.8547477390811501E-3</c:v>
                </c:pt>
                <c:pt idx="686">
                  <c:v>4.6107292099188731E-3</c:v>
                </c:pt>
                <c:pt idx="687">
                  <c:v>3.1291228971981689E-3</c:v>
                </c:pt>
                <c:pt idx="688">
                  <c:v>7.3308913973323825E-4</c:v>
                </c:pt>
                <c:pt idx="689">
                  <c:v>3.3062266927465992E-4</c:v>
                </c:pt>
                <c:pt idx="690">
                  <c:v>1.2498741550325367E-4</c:v>
                </c:pt>
                <c:pt idx="691">
                  <c:v>3.9774150906634687E-3</c:v>
                </c:pt>
                <c:pt idx="692">
                  <c:v>5.0830974095103319E-3</c:v>
                </c:pt>
                <c:pt idx="693">
                  <c:v>1.3059971588965553E-3</c:v>
                </c:pt>
                <c:pt idx="694">
                  <c:v>8.1626098350904945E-3</c:v>
                </c:pt>
                <c:pt idx="695">
                  <c:v>2.3245018755443641E-3</c:v>
                </c:pt>
                <c:pt idx="696">
                  <c:v>9.0470206944517787E-4</c:v>
                </c:pt>
                <c:pt idx="697">
                  <c:v>2.1363019342173256E-3</c:v>
                </c:pt>
                <c:pt idx="698">
                  <c:v>1.0238507171904802E-2</c:v>
                </c:pt>
                <c:pt idx="699">
                  <c:v>2.4430538138512673E-3</c:v>
                </c:pt>
                <c:pt idx="700">
                  <c:v>6.3665930076519241E-5</c:v>
                </c:pt>
                <c:pt idx="701">
                  <c:v>1.8205648512602539E-3</c:v>
                </c:pt>
                <c:pt idx="702">
                  <c:v>1.1951376182864231E-3</c:v>
                </c:pt>
                <c:pt idx="703">
                  <c:v>8.6429716810067648E-4</c:v>
                </c:pt>
                <c:pt idx="704">
                  <c:v>5.6872390030863714E-4</c:v>
                </c:pt>
                <c:pt idx="705">
                  <c:v>1.3328967022563332E-4</c:v>
                </c:pt>
                <c:pt idx="706">
                  <c:v>3.5144691945039309E-3</c:v>
                </c:pt>
                <c:pt idx="707">
                  <c:v>1.4735511560017131E-4</c:v>
                </c:pt>
                <c:pt idx="708">
                  <c:v>2.6901454510604972E-3</c:v>
                </c:pt>
                <c:pt idx="709">
                  <c:v>4.0499121811195151E-4</c:v>
                </c:pt>
                <c:pt idx="710">
                  <c:v>3.6342314055124612E-3</c:v>
                </c:pt>
                <c:pt idx="711">
                  <c:v>7.1276146616906864E-4</c:v>
                </c:pt>
                <c:pt idx="712">
                  <c:v>3.2413165893499345E-3</c:v>
                </c:pt>
                <c:pt idx="713">
                  <c:v>3.3851918373637639E-3</c:v>
                </c:pt>
                <c:pt idx="714">
                  <c:v>1.6477546726115641E-3</c:v>
                </c:pt>
                <c:pt idx="715">
                  <c:v>7.5825035413471745E-4</c:v>
                </c:pt>
                <c:pt idx="716">
                  <c:v>5.1852152864423021E-3</c:v>
                </c:pt>
                <c:pt idx="717">
                  <c:v>1.6322725206087637E-3</c:v>
                </c:pt>
                <c:pt idx="718">
                  <c:v>2.3288453754562316E-3</c:v>
                </c:pt>
                <c:pt idx="719">
                  <c:v>1.8117848994358308E-3</c:v>
                </c:pt>
                <c:pt idx="720">
                  <c:v>1.3127318301170104E-3</c:v>
                </c:pt>
                <c:pt idx="721">
                  <c:v>2.1552918234187279E-3</c:v>
                </c:pt>
                <c:pt idx="722">
                  <c:v>4.12636317878145E-4</c:v>
                </c:pt>
                <c:pt idx="723">
                  <c:v>1.3086213629036709E-3</c:v>
                </c:pt>
                <c:pt idx="724">
                  <c:v>2.4053698960703257E-4</c:v>
                </c:pt>
                <c:pt idx="725">
                  <c:v>3.2608951972311882E-4</c:v>
                </c:pt>
                <c:pt idx="726">
                  <c:v>7.6793877532034907E-5</c:v>
                </c:pt>
                <c:pt idx="727">
                  <c:v>4.7212607004435466E-3</c:v>
                </c:pt>
                <c:pt idx="728">
                  <c:v>4.4673938572354667E-3</c:v>
                </c:pt>
                <c:pt idx="729">
                  <c:v>1.0658003747188822E-3</c:v>
                </c:pt>
                <c:pt idx="730">
                  <c:v>5.1758350494837714E-3</c:v>
                </c:pt>
                <c:pt idx="731">
                  <c:v>6.7814594463774791E-4</c:v>
                </c:pt>
                <c:pt idx="732">
                  <c:v>7.5316719163519372E-3</c:v>
                </c:pt>
                <c:pt idx="733">
                  <c:v>3.9182233996496365E-3</c:v>
                </c:pt>
                <c:pt idx="734">
                  <c:v>2.4256940022321794E-4</c:v>
                </c:pt>
                <c:pt idx="735">
                  <c:v>9.6678419887264637E-4</c:v>
                </c:pt>
                <c:pt idx="736">
                  <c:v>3.7862372432387683E-4</c:v>
                </c:pt>
                <c:pt idx="737">
                  <c:v>2.5759554406939852E-3</c:v>
                </c:pt>
                <c:pt idx="738">
                  <c:v>7.5780818759807337E-4</c:v>
                </c:pt>
                <c:pt idx="739">
                  <c:v>6.6973385494981325E-4</c:v>
                </c:pt>
                <c:pt idx="740">
                  <c:v>9.886980922605179E-4</c:v>
                </c:pt>
                <c:pt idx="741">
                  <c:v>4.200026096820718E-3</c:v>
                </c:pt>
                <c:pt idx="742">
                  <c:v>1.4003346441338379E-3</c:v>
                </c:pt>
                <c:pt idx="743">
                  <c:v>5.0489120485352438E-4</c:v>
                </c:pt>
                <c:pt idx="744">
                  <c:v>2.7622282859862037E-3</c:v>
                </c:pt>
                <c:pt idx="745">
                  <c:v>5.9932615307065045E-3</c:v>
                </c:pt>
                <c:pt idx="746">
                  <c:v>7.5963246521012747E-3</c:v>
                </c:pt>
                <c:pt idx="747">
                  <c:v>3.3921312551681822E-3</c:v>
                </c:pt>
                <c:pt idx="748">
                  <c:v>5.5716936878373818E-4</c:v>
                </c:pt>
                <c:pt idx="749">
                  <c:v>5.9015990265206429E-3</c:v>
                </c:pt>
                <c:pt idx="750">
                  <c:v>1.4611636187636546E-3</c:v>
                </c:pt>
                <c:pt idx="751">
                  <c:v>1.4156601176191649E-3</c:v>
                </c:pt>
                <c:pt idx="752">
                  <c:v>9.6912279293027471E-4</c:v>
                </c:pt>
                <c:pt idx="753">
                  <c:v>9.3112850932736083E-3</c:v>
                </c:pt>
                <c:pt idx="754">
                  <c:v>1.1961084040389312E-3</c:v>
                </c:pt>
                <c:pt idx="755">
                  <c:v>7.4610333837304994E-3</c:v>
                </c:pt>
                <c:pt idx="756">
                  <c:v>2.8690156626337252E-3</c:v>
                </c:pt>
                <c:pt idx="757">
                  <c:v>1.8200880154676251E-3</c:v>
                </c:pt>
                <c:pt idx="758">
                  <c:v>4.4293794543226782E-3</c:v>
                </c:pt>
                <c:pt idx="759">
                  <c:v>8.0506397236535714E-4</c:v>
                </c:pt>
                <c:pt idx="760">
                  <c:v>2.3133999080324477E-3</c:v>
                </c:pt>
                <c:pt idx="761">
                  <c:v>4.9243134708506966E-3</c:v>
                </c:pt>
                <c:pt idx="762">
                  <c:v>2.5712906903071538E-3</c:v>
                </c:pt>
                <c:pt idx="763">
                  <c:v>9.528086670114866E-4</c:v>
                </c:pt>
                <c:pt idx="764">
                  <c:v>1.0186915504863908E-3</c:v>
                </c:pt>
                <c:pt idx="765">
                  <c:v>4.5782430885161225E-3</c:v>
                </c:pt>
                <c:pt idx="766">
                  <c:v>8.4092459803103252E-3</c:v>
                </c:pt>
                <c:pt idx="767">
                  <c:v>4.5734354076778687E-3</c:v>
                </c:pt>
                <c:pt idx="768">
                  <c:v>4.0000072841185038E-3</c:v>
                </c:pt>
                <c:pt idx="769">
                  <c:v>1.5654332816650474E-3</c:v>
                </c:pt>
                <c:pt idx="770">
                  <c:v>1.3229287102852236E-3</c:v>
                </c:pt>
                <c:pt idx="771">
                  <c:v>1.0593405115526221E-3</c:v>
                </c:pt>
                <c:pt idx="772">
                  <c:v>1.6089891342150752E-3</c:v>
                </c:pt>
                <c:pt idx="773">
                  <c:v>2.7291364051392787E-4</c:v>
                </c:pt>
                <c:pt idx="774">
                  <c:v>1.3522592434527933E-3</c:v>
                </c:pt>
                <c:pt idx="775">
                  <c:v>5.6454507687620408E-3</c:v>
                </c:pt>
                <c:pt idx="776">
                  <c:v>7.7235200465950119E-3</c:v>
                </c:pt>
                <c:pt idx="777">
                  <c:v>5.6385542743894275E-3</c:v>
                </c:pt>
                <c:pt idx="778">
                  <c:v>3.2429025435933723E-3</c:v>
                </c:pt>
                <c:pt idx="779">
                  <c:v>6.3036056785082135E-3</c:v>
                </c:pt>
                <c:pt idx="780">
                  <c:v>8.7083167158993684E-4</c:v>
                </c:pt>
                <c:pt idx="781">
                  <c:v>6.0371282523216457E-4</c:v>
                </c:pt>
                <c:pt idx="782">
                  <c:v>1.7365428348258671E-3</c:v>
                </c:pt>
                <c:pt idx="783">
                  <c:v>6.4571318873588805E-3</c:v>
                </c:pt>
                <c:pt idx="784">
                  <c:v>6.0562101136740791E-3</c:v>
                </c:pt>
                <c:pt idx="785">
                  <c:v>4.2795633645103318E-3</c:v>
                </c:pt>
                <c:pt idx="786">
                  <c:v>8.6802425218881867E-3</c:v>
                </c:pt>
                <c:pt idx="787">
                  <c:v>2.526880214011009E-3</c:v>
                </c:pt>
                <c:pt idx="788">
                  <c:v>3.5714228948994366E-3</c:v>
                </c:pt>
                <c:pt idx="789">
                  <c:v>7.3069449555756647E-3</c:v>
                </c:pt>
                <c:pt idx="790">
                  <c:v>1.3170017877089024E-3</c:v>
                </c:pt>
                <c:pt idx="791">
                  <c:v>1.315466084837008E-3</c:v>
                </c:pt>
                <c:pt idx="792">
                  <c:v>7.1495877056664795E-5</c:v>
                </c:pt>
                <c:pt idx="793">
                  <c:v>1.1238042716441745E-2</c:v>
                </c:pt>
                <c:pt idx="794">
                  <c:v>7.7189549055768133E-3</c:v>
                </c:pt>
                <c:pt idx="795">
                  <c:v>1.1934014160753294E-2</c:v>
                </c:pt>
                <c:pt idx="796">
                  <c:v>7.9632236747409881E-4</c:v>
                </c:pt>
                <c:pt idx="797">
                  <c:v>1.7491997807479709E-3</c:v>
                </c:pt>
                <c:pt idx="798">
                  <c:v>2.2165390542919043E-2</c:v>
                </c:pt>
                <c:pt idx="799">
                  <c:v>4.2936391730249858E-2</c:v>
                </c:pt>
                <c:pt idx="800">
                  <c:v>1.3415342003327908E-2</c:v>
                </c:pt>
                <c:pt idx="801">
                  <c:v>8.6135121489334266E-3</c:v>
                </c:pt>
                <c:pt idx="802">
                  <c:v>4.0691442235223751E-2</c:v>
                </c:pt>
                <c:pt idx="803">
                  <c:v>1.0511351236632672E-2</c:v>
                </c:pt>
                <c:pt idx="804">
                  <c:v>1.0043701615635928E-2</c:v>
                </c:pt>
                <c:pt idx="805">
                  <c:v>7.8745928367488817E-4</c:v>
                </c:pt>
                <c:pt idx="806">
                  <c:v>1.0515147096803183E-2</c:v>
                </c:pt>
                <c:pt idx="807">
                  <c:v>9.4627379982827279E-3</c:v>
                </c:pt>
                <c:pt idx="808">
                  <c:v>1.975828988163304E-3</c:v>
                </c:pt>
                <c:pt idx="809">
                  <c:v>7.8408609588772223E-3</c:v>
                </c:pt>
                <c:pt idx="810">
                  <c:v>7.3113773592623429E-3</c:v>
                </c:pt>
                <c:pt idx="811">
                  <c:v>6.7844072387286203E-4</c:v>
                </c:pt>
                <c:pt idx="812">
                  <c:v>1.4622313282454752E-2</c:v>
                </c:pt>
                <c:pt idx="813">
                  <c:v>1.0078634314109934E-2</c:v>
                </c:pt>
                <c:pt idx="814">
                  <c:v>1.4350287598443447E-2</c:v>
                </c:pt>
                <c:pt idx="815">
                  <c:v>1.2916443579492126E-2</c:v>
                </c:pt>
                <c:pt idx="816">
                  <c:v>1.5197396900968232E-2</c:v>
                </c:pt>
                <c:pt idx="817">
                  <c:v>3.0484071407365426E-3</c:v>
                </c:pt>
                <c:pt idx="818">
                  <c:v>9.2969721689649711E-3</c:v>
                </c:pt>
                <c:pt idx="819">
                  <c:v>9.8282568741205186E-4</c:v>
                </c:pt>
                <c:pt idx="820">
                  <c:v>1.8943225322603403E-3</c:v>
                </c:pt>
                <c:pt idx="821">
                  <c:v>3.2506329302250852E-3</c:v>
                </c:pt>
                <c:pt idx="822">
                  <c:v>1.6309810127601809E-2</c:v>
                </c:pt>
                <c:pt idx="823">
                  <c:v>2.8565700165765458E-3</c:v>
                </c:pt>
                <c:pt idx="824">
                  <c:v>7.7295753968184347E-3</c:v>
                </c:pt>
                <c:pt idx="825">
                  <c:v>7.0403241374803584E-3</c:v>
                </c:pt>
                <c:pt idx="826">
                  <c:v>2.0346906037305664E-3</c:v>
                </c:pt>
                <c:pt idx="827">
                  <c:v>6.1951463001882427E-4</c:v>
                </c:pt>
                <c:pt idx="828">
                  <c:v>1.5138887631448206E-2</c:v>
                </c:pt>
                <c:pt idx="829">
                  <c:v>5.2362798728206646E-5</c:v>
                </c:pt>
                <c:pt idx="830">
                  <c:v>3.0630857270796566E-3</c:v>
                </c:pt>
                <c:pt idx="831">
                  <c:v>2.6233945920050007E-2</c:v>
                </c:pt>
                <c:pt idx="832">
                  <c:v>2.3292726323516814E-2</c:v>
                </c:pt>
                <c:pt idx="833">
                  <c:v>2.4373866924112149E-2</c:v>
                </c:pt>
                <c:pt idx="834">
                  <c:v>2.0420912418470428E-2</c:v>
                </c:pt>
                <c:pt idx="835">
                  <c:v>6.1063179282055124E-3</c:v>
                </c:pt>
                <c:pt idx="836">
                  <c:v>1.1013242023114048E-2</c:v>
                </c:pt>
                <c:pt idx="837">
                  <c:v>2.4853626189858116E-2</c:v>
                </c:pt>
                <c:pt idx="838">
                  <c:v>9.6155838833036321E-3</c:v>
                </c:pt>
                <c:pt idx="839">
                  <c:v>8.8940542792015735E-3</c:v>
                </c:pt>
                <c:pt idx="840">
                  <c:v>4.4756339354887504E-3</c:v>
                </c:pt>
                <c:pt idx="841">
                  <c:v>2.3978984131120935E-2</c:v>
                </c:pt>
                <c:pt idx="842">
                  <c:v>6.7425588092517169E-4</c:v>
                </c:pt>
                <c:pt idx="843">
                  <c:v>1.4467940760583303E-2</c:v>
                </c:pt>
                <c:pt idx="844">
                  <c:v>7.7897418876737151E-3</c:v>
                </c:pt>
                <c:pt idx="845">
                  <c:v>6.2240378060340164E-3</c:v>
                </c:pt>
                <c:pt idx="846">
                  <c:v>4.6808468533687045E-3</c:v>
                </c:pt>
                <c:pt idx="847">
                  <c:v>6.5383904745424763E-3</c:v>
                </c:pt>
                <c:pt idx="848">
                  <c:v>9.2262197663853275E-3</c:v>
                </c:pt>
                <c:pt idx="849">
                  <c:v>5.9548753978045862E-4</c:v>
                </c:pt>
                <c:pt idx="850">
                  <c:v>6.943964290766649E-3</c:v>
                </c:pt>
                <c:pt idx="851">
                  <c:v>9.7111123234547032E-3</c:v>
                </c:pt>
                <c:pt idx="852">
                  <c:v>1.2038042495430105E-3</c:v>
                </c:pt>
                <c:pt idx="853">
                  <c:v>1.4463067273637373E-2</c:v>
                </c:pt>
                <c:pt idx="854">
                  <c:v>3.6846206843283618E-4</c:v>
                </c:pt>
                <c:pt idx="855">
                  <c:v>9.1820945163433986E-3</c:v>
                </c:pt>
                <c:pt idx="856">
                  <c:v>1.7704420898287821E-4</c:v>
                </c:pt>
                <c:pt idx="857">
                  <c:v>9.2915202291869413E-3</c:v>
                </c:pt>
                <c:pt idx="858">
                  <c:v>1.3586815684160538E-3</c:v>
                </c:pt>
                <c:pt idx="859">
                  <c:v>8.2321317996364145E-3</c:v>
                </c:pt>
                <c:pt idx="860">
                  <c:v>3.3398633996615835E-3</c:v>
                </c:pt>
                <c:pt idx="861">
                  <c:v>1.1842154985741447E-2</c:v>
                </c:pt>
                <c:pt idx="862">
                  <c:v>2.2195516686274517E-3</c:v>
                </c:pt>
                <c:pt idx="863">
                  <c:v>1.3400573126407045E-3</c:v>
                </c:pt>
                <c:pt idx="864">
                  <c:v>8.7509387776117994E-3</c:v>
                </c:pt>
                <c:pt idx="865">
                  <c:v>8.3260715346346117E-3</c:v>
                </c:pt>
                <c:pt idx="866">
                  <c:v>6.0424171244623107E-4</c:v>
                </c:pt>
                <c:pt idx="867">
                  <c:v>6.7066820529723659E-5</c:v>
                </c:pt>
                <c:pt idx="868">
                  <c:v>7.6669018908064402E-3</c:v>
                </c:pt>
                <c:pt idx="869">
                  <c:v>3.1415869982507182E-3</c:v>
                </c:pt>
                <c:pt idx="870">
                  <c:v>1.687956403011353E-3</c:v>
                </c:pt>
                <c:pt idx="871">
                  <c:v>3.3714001422217778E-3</c:v>
                </c:pt>
                <c:pt idx="872">
                  <c:v>6.689315811133606E-3</c:v>
                </c:pt>
                <c:pt idx="873">
                  <c:v>3.9216274088566243E-3</c:v>
                </c:pt>
                <c:pt idx="874">
                  <c:v>2.5007458342217793E-3</c:v>
                </c:pt>
                <c:pt idx="875">
                  <c:v>2.7081702671562999E-3</c:v>
                </c:pt>
                <c:pt idx="876">
                  <c:v>2.997792610650819E-3</c:v>
                </c:pt>
                <c:pt idx="877">
                  <c:v>1.2177331753534686E-2</c:v>
                </c:pt>
                <c:pt idx="878">
                  <c:v>1.1640216308424246E-2</c:v>
                </c:pt>
                <c:pt idx="879">
                  <c:v>8.1609035423318953E-3</c:v>
                </c:pt>
                <c:pt idx="880">
                  <c:v>9.5803893899042772E-3</c:v>
                </c:pt>
                <c:pt idx="881">
                  <c:v>3.1588842986053998E-3</c:v>
                </c:pt>
                <c:pt idx="882">
                  <c:v>4.5268559016459512E-4</c:v>
                </c:pt>
                <c:pt idx="883">
                  <c:v>7.574634307555549E-3</c:v>
                </c:pt>
                <c:pt idx="884">
                  <c:v>1.7472389244546551E-3</c:v>
                </c:pt>
                <c:pt idx="885">
                  <c:v>2.2244456754350107E-3</c:v>
                </c:pt>
                <c:pt idx="886">
                  <c:v>2.6693256872309119E-4</c:v>
                </c:pt>
                <c:pt idx="887">
                  <c:v>1.0384534847684098E-3</c:v>
                </c:pt>
                <c:pt idx="888">
                  <c:v>4.6577035956866953E-3</c:v>
                </c:pt>
                <c:pt idx="889">
                  <c:v>1.8152856700036357E-3</c:v>
                </c:pt>
                <c:pt idx="890">
                  <c:v>1.6194220493435467E-3</c:v>
                </c:pt>
                <c:pt idx="891">
                  <c:v>2.6840173250903153E-3</c:v>
                </c:pt>
                <c:pt idx="892">
                  <c:v>4.5668691262458969E-3</c:v>
                </c:pt>
                <c:pt idx="893">
                  <c:v>1.1222561926460296E-3</c:v>
                </c:pt>
                <c:pt idx="894">
                  <c:v>6.887948342265548E-3</c:v>
                </c:pt>
                <c:pt idx="895">
                  <c:v>1.1694304629837507E-3</c:v>
                </c:pt>
                <c:pt idx="896">
                  <c:v>1.4347796690015723E-2</c:v>
                </c:pt>
                <c:pt idx="897">
                  <c:v>9.9030137975992128E-4</c:v>
                </c:pt>
                <c:pt idx="898">
                  <c:v>9.6478098086658411E-3</c:v>
                </c:pt>
                <c:pt idx="899">
                  <c:v>5.012515202369866E-3</c:v>
                </c:pt>
                <c:pt idx="900">
                  <c:v>3.1418992530284984E-4</c:v>
                </c:pt>
                <c:pt idx="901">
                  <c:v>2.1434886890320565E-3</c:v>
                </c:pt>
                <c:pt idx="902">
                  <c:v>5.7663635131465531E-3</c:v>
                </c:pt>
                <c:pt idx="903">
                  <c:v>7.7873783730426135E-3</c:v>
                </c:pt>
                <c:pt idx="904">
                  <c:v>7.5506544461239186E-3</c:v>
                </c:pt>
                <c:pt idx="905">
                  <c:v>7.8353936853407576E-3</c:v>
                </c:pt>
                <c:pt idx="906">
                  <c:v>2.4323694429910325E-3</c:v>
                </c:pt>
                <c:pt idx="907">
                  <c:v>8.0108954060079639E-3</c:v>
                </c:pt>
                <c:pt idx="908">
                  <c:v>7.7501700643249072E-3</c:v>
                </c:pt>
                <c:pt idx="909">
                  <c:v>3.4145985385122639E-5</c:v>
                </c:pt>
                <c:pt idx="910">
                  <c:v>1.9298243485846608E-3</c:v>
                </c:pt>
                <c:pt idx="911">
                  <c:v>3.1758254966048898E-3</c:v>
                </c:pt>
                <c:pt idx="912">
                  <c:v>1.4224787858551921E-3</c:v>
                </c:pt>
                <c:pt idx="913">
                  <c:v>4.6144007304592212E-3</c:v>
                </c:pt>
                <c:pt idx="914">
                  <c:v>1.6248058846581319E-3</c:v>
                </c:pt>
                <c:pt idx="915">
                  <c:v>1.2226992605070494E-3</c:v>
                </c:pt>
                <c:pt idx="916">
                  <c:v>4.2177173362147966E-3</c:v>
                </c:pt>
                <c:pt idx="917">
                  <c:v>8.5100485076596288E-3</c:v>
                </c:pt>
                <c:pt idx="918">
                  <c:v>3.8434926665010948E-3</c:v>
                </c:pt>
                <c:pt idx="919">
                  <c:v>7.3271405527421682E-3</c:v>
                </c:pt>
                <c:pt idx="920">
                  <c:v>6.6160031667983317E-3</c:v>
                </c:pt>
                <c:pt idx="921">
                  <c:v>3.9864903934002912E-3</c:v>
                </c:pt>
                <c:pt idx="922">
                  <c:v>1.8761620145652819E-3</c:v>
                </c:pt>
                <c:pt idx="923">
                  <c:v>4.1820105330435051E-3</c:v>
                </c:pt>
                <c:pt idx="924">
                  <c:v>3.9203265521052365E-3</c:v>
                </c:pt>
                <c:pt idx="925">
                  <c:v>2.8377807255505808E-3</c:v>
                </c:pt>
                <c:pt idx="926">
                  <c:v>2.1688828380471066E-3</c:v>
                </c:pt>
                <c:pt idx="927">
                  <c:v>8.6966037883666393E-4</c:v>
                </c:pt>
                <c:pt idx="928">
                  <c:v>1.9955299538650926E-3</c:v>
                </c:pt>
                <c:pt idx="929">
                  <c:v>7.6403756928638761E-3</c:v>
                </c:pt>
                <c:pt idx="930">
                  <c:v>4.7285178873381862E-3</c:v>
                </c:pt>
                <c:pt idx="931">
                  <c:v>5.664183734582281E-3</c:v>
                </c:pt>
                <c:pt idx="932">
                  <c:v>8.3636319517045744E-3</c:v>
                </c:pt>
                <c:pt idx="933">
                  <c:v>7.0084373441898782E-3</c:v>
                </c:pt>
                <c:pt idx="934">
                  <c:v>2.3730433994139546E-3</c:v>
                </c:pt>
                <c:pt idx="935">
                  <c:v>1.5850556414625802E-3</c:v>
                </c:pt>
                <c:pt idx="936">
                  <c:v>1.3219820421967281E-3</c:v>
                </c:pt>
                <c:pt idx="937">
                  <c:v>1.0653744793378737E-3</c:v>
                </c:pt>
                <c:pt idx="938">
                  <c:v>2.2934308369445548E-3</c:v>
                </c:pt>
                <c:pt idx="939">
                  <c:v>5.6300695727977317E-3</c:v>
                </c:pt>
                <c:pt idx="940">
                  <c:v>7.0199308246204307E-3</c:v>
                </c:pt>
                <c:pt idx="941">
                  <c:v>5.0051697269547018E-4</c:v>
                </c:pt>
                <c:pt idx="942">
                  <c:v>5.0214515262876755E-3</c:v>
                </c:pt>
                <c:pt idx="943">
                  <c:v>5.134630812503419E-3</c:v>
                </c:pt>
                <c:pt idx="944">
                  <c:v>5.9175921644050134E-4</c:v>
                </c:pt>
                <c:pt idx="945">
                  <c:v>2.2999715896367453E-3</c:v>
                </c:pt>
                <c:pt idx="946">
                  <c:v>3.4053916656013182E-3</c:v>
                </c:pt>
                <c:pt idx="947">
                  <c:v>4.2471354234277702E-3</c:v>
                </c:pt>
                <c:pt idx="948">
                  <c:v>2.8286264956643211E-3</c:v>
                </c:pt>
                <c:pt idx="949">
                  <c:v>1.3077919165484352E-3</c:v>
                </c:pt>
                <c:pt idx="950">
                  <c:v>3.1953405094411352E-3</c:v>
                </c:pt>
                <c:pt idx="951">
                  <c:v>1.8965754713852598E-4</c:v>
                </c:pt>
                <c:pt idx="952">
                  <c:v>4.7788353057132537E-3</c:v>
                </c:pt>
                <c:pt idx="953">
                  <c:v>2.946630254184278E-4</c:v>
                </c:pt>
                <c:pt idx="954">
                  <c:v>6.0918127622992257E-3</c:v>
                </c:pt>
                <c:pt idx="955">
                  <c:v>4.7289509204012474E-3</c:v>
                </c:pt>
                <c:pt idx="956">
                  <c:v>5.8845826491900268E-4</c:v>
                </c:pt>
                <c:pt idx="957">
                  <c:v>7.2433959416570394E-3</c:v>
                </c:pt>
                <c:pt idx="958">
                  <c:v>1.1144976712545835E-3</c:v>
                </c:pt>
                <c:pt idx="959">
                  <c:v>4.1805486753000989E-3</c:v>
                </c:pt>
                <c:pt idx="960">
                  <c:v>1.9694181034923962E-3</c:v>
                </c:pt>
                <c:pt idx="961">
                  <c:v>3.9002395568792612E-3</c:v>
                </c:pt>
                <c:pt idx="962">
                  <c:v>2.1474158294417082E-3</c:v>
                </c:pt>
                <c:pt idx="963">
                  <c:v>5.8341293642603226E-4</c:v>
                </c:pt>
                <c:pt idx="964">
                  <c:v>3.1129174168645912E-3</c:v>
                </c:pt>
                <c:pt idx="965">
                  <c:v>9.2868373359182381E-4</c:v>
                </c:pt>
                <c:pt idx="966">
                  <c:v>2.1537053207466481E-4</c:v>
                </c:pt>
                <c:pt idx="967">
                  <c:v>8.6344094101272438E-3</c:v>
                </c:pt>
                <c:pt idx="968">
                  <c:v>6.2721307382349956E-3</c:v>
                </c:pt>
                <c:pt idx="969">
                  <c:v>1.1950488648126965E-3</c:v>
                </c:pt>
                <c:pt idx="970">
                  <c:v>2.126382850151817E-3</c:v>
                </c:pt>
                <c:pt idx="971">
                  <c:v>3.3511992460134019E-2</c:v>
                </c:pt>
                <c:pt idx="972">
                  <c:v>2.3373041432434481E-2</c:v>
                </c:pt>
                <c:pt idx="973">
                  <c:v>1.1107080311465655E-2</c:v>
                </c:pt>
                <c:pt idx="974">
                  <c:v>8.6996608195077652E-3</c:v>
                </c:pt>
                <c:pt idx="975">
                  <c:v>1.9013816495795061E-2</c:v>
                </c:pt>
                <c:pt idx="976">
                  <c:v>2.8983404294270084E-3</c:v>
                </c:pt>
                <c:pt idx="977">
                  <c:v>1.6649172817113561E-2</c:v>
                </c:pt>
                <c:pt idx="978">
                  <c:v>2.7280711111294766E-3</c:v>
                </c:pt>
                <c:pt idx="979">
                  <c:v>6.3198686535512506E-3</c:v>
                </c:pt>
                <c:pt idx="980">
                  <c:v>7.3031815496228955E-3</c:v>
                </c:pt>
                <c:pt idx="981">
                  <c:v>3.2497569946028176E-2</c:v>
                </c:pt>
                <c:pt idx="982">
                  <c:v>1.5566852617962614E-2</c:v>
                </c:pt>
                <c:pt idx="983">
                  <c:v>2.0241538275252786E-2</c:v>
                </c:pt>
                <c:pt idx="984">
                  <c:v>9.574013918473144E-3</c:v>
                </c:pt>
                <c:pt idx="985">
                  <c:v>1.2983107600971412E-2</c:v>
                </c:pt>
                <c:pt idx="986">
                  <c:v>8.3251199648900921E-3</c:v>
                </c:pt>
                <c:pt idx="987">
                  <c:v>8.3045399267378563E-3</c:v>
                </c:pt>
                <c:pt idx="988">
                  <c:v>8.3484502840251787E-3</c:v>
                </c:pt>
                <c:pt idx="989">
                  <c:v>3.7444936169347509E-3</c:v>
                </c:pt>
                <c:pt idx="990">
                  <c:v>4.654226484325525E-3</c:v>
                </c:pt>
                <c:pt idx="991">
                  <c:v>1.9793395389084305E-2</c:v>
                </c:pt>
                <c:pt idx="992">
                  <c:v>4.5207882120530275E-3</c:v>
                </c:pt>
                <c:pt idx="993">
                  <c:v>1.0946114138406526E-2</c:v>
                </c:pt>
                <c:pt idx="994">
                  <c:v>2.1432393850256852E-2</c:v>
                </c:pt>
                <c:pt idx="995">
                  <c:v>3.7839884805132332E-3</c:v>
                </c:pt>
                <c:pt idx="996">
                  <c:v>9.5452590181309312E-3</c:v>
                </c:pt>
                <c:pt idx="997">
                  <c:v>8.7411944860946479E-3</c:v>
                </c:pt>
                <c:pt idx="998">
                  <c:v>4.9610877375212822E-4</c:v>
                </c:pt>
                <c:pt idx="999">
                  <c:v>1.8111605741951076E-2</c:v>
                </c:pt>
                <c:pt idx="1000">
                  <c:v>2.0082335933623876E-2</c:v>
                </c:pt>
                <c:pt idx="1001">
                  <c:v>7.0493377404917939E-4</c:v>
                </c:pt>
                <c:pt idx="1002">
                  <c:v>8.5391918898457281E-3</c:v>
                </c:pt>
                <c:pt idx="1003">
                  <c:v>1.3708304466238741E-2</c:v>
                </c:pt>
                <c:pt idx="1004">
                  <c:v>1.3481336748829859E-3</c:v>
                </c:pt>
                <c:pt idx="1005">
                  <c:v>2.134558132285996E-2</c:v>
                </c:pt>
                <c:pt idx="1006">
                  <c:v>4.4346988437738164E-3</c:v>
                </c:pt>
                <c:pt idx="1007">
                  <c:v>6.2527091467829247E-3</c:v>
                </c:pt>
                <c:pt idx="1008">
                  <c:v>9.222875553168761E-3</c:v>
                </c:pt>
                <c:pt idx="1009">
                  <c:v>3.4005363676159535E-2</c:v>
                </c:pt>
                <c:pt idx="1010">
                  <c:v>4.7022266180546529E-3</c:v>
                </c:pt>
                <c:pt idx="1011">
                  <c:v>2.6048381838834789E-2</c:v>
                </c:pt>
                <c:pt idx="1012">
                  <c:v>1.4446990617898478E-3</c:v>
                </c:pt>
                <c:pt idx="1013">
                  <c:v>3.0807223852227549E-3</c:v>
                </c:pt>
                <c:pt idx="1014">
                  <c:v>3.0940737127709336E-3</c:v>
                </c:pt>
                <c:pt idx="1015">
                  <c:v>2.1890567551023981E-3</c:v>
                </c:pt>
                <c:pt idx="1016">
                  <c:v>2.0784455357333788E-2</c:v>
                </c:pt>
                <c:pt idx="1017">
                  <c:v>2.3013620065762994E-2</c:v>
                </c:pt>
                <c:pt idx="1018">
                  <c:v>2.6258071799603565E-3</c:v>
                </c:pt>
                <c:pt idx="1019">
                  <c:v>1.7706922149202494E-2</c:v>
                </c:pt>
                <c:pt idx="1020">
                  <c:v>1.8230699085849005E-2</c:v>
                </c:pt>
                <c:pt idx="1021">
                  <c:v>2.3177474191092447E-2</c:v>
                </c:pt>
                <c:pt idx="1022">
                  <c:v>3.0059394816376941E-2</c:v>
                </c:pt>
                <c:pt idx="1023">
                  <c:v>4.6001931650961031E-2</c:v>
                </c:pt>
                <c:pt idx="1024">
                  <c:v>3.5247704006430864E-3</c:v>
                </c:pt>
                <c:pt idx="1025">
                  <c:v>5.5389077110345854E-3</c:v>
                </c:pt>
                <c:pt idx="1026">
                  <c:v>4.8083505556146648E-3</c:v>
                </c:pt>
                <c:pt idx="1027">
                  <c:v>1.8872688058784999E-3</c:v>
                </c:pt>
                <c:pt idx="1028">
                  <c:v>2.7439518831446331E-2</c:v>
                </c:pt>
                <c:pt idx="1029">
                  <c:v>3.1072231411363754E-2</c:v>
                </c:pt>
                <c:pt idx="1030">
                  <c:v>3.1568358202680243E-3</c:v>
                </c:pt>
                <c:pt idx="1031">
                  <c:v>6.4106455682679704E-3</c:v>
                </c:pt>
                <c:pt idx="1032">
                  <c:v>1.2570065936862184E-3</c:v>
                </c:pt>
                <c:pt idx="1033">
                  <c:v>2.1060088385949712E-3</c:v>
                </c:pt>
                <c:pt idx="1034">
                  <c:v>2.2000522545004646E-3</c:v>
                </c:pt>
                <c:pt idx="1035">
                  <c:v>7.0096659506649166E-3</c:v>
                </c:pt>
                <c:pt idx="1036">
                  <c:v>9.1284591213507925E-3</c:v>
                </c:pt>
                <c:pt idx="1037">
                  <c:v>6.8055183881798745E-4</c:v>
                </c:pt>
                <c:pt idx="1038">
                  <c:v>6.2778834589395406E-3</c:v>
                </c:pt>
                <c:pt idx="1039">
                  <c:v>1.1957510189112931E-2</c:v>
                </c:pt>
                <c:pt idx="1040">
                  <c:v>1.5567421651233572E-2</c:v>
                </c:pt>
                <c:pt idx="1041">
                  <c:v>4.6600863170755255E-4</c:v>
                </c:pt>
                <c:pt idx="1042">
                  <c:v>1.0091906176951364E-4</c:v>
                </c:pt>
                <c:pt idx="1043">
                  <c:v>7.2303200187614986E-3</c:v>
                </c:pt>
                <c:pt idx="1044">
                  <c:v>9.062627855313473E-3</c:v>
                </c:pt>
                <c:pt idx="1045">
                  <c:v>2.7153427283718996E-3</c:v>
                </c:pt>
                <c:pt idx="1046">
                  <c:v>1.4451160883423747E-2</c:v>
                </c:pt>
                <c:pt idx="1047">
                  <c:v>7.1202627626898354E-3</c:v>
                </c:pt>
                <c:pt idx="1048">
                  <c:v>4.8138763149623096E-4</c:v>
                </c:pt>
                <c:pt idx="1049">
                  <c:v>5.5976007683787871E-3</c:v>
                </c:pt>
                <c:pt idx="1050">
                  <c:v>3.6090503841035254E-3</c:v>
                </c:pt>
                <c:pt idx="1051">
                  <c:v>3.209688881361012E-3</c:v>
                </c:pt>
                <c:pt idx="1052">
                  <c:v>1.0243054746497393E-2</c:v>
                </c:pt>
                <c:pt idx="1053">
                  <c:v>4.1735269765726416E-4</c:v>
                </c:pt>
                <c:pt idx="1054">
                  <c:v>2.3295513509431493E-4</c:v>
                </c:pt>
                <c:pt idx="1055">
                  <c:v>1.2072322420546872E-2</c:v>
                </c:pt>
                <c:pt idx="1056">
                  <c:v>1.8622837010557544E-3</c:v>
                </c:pt>
                <c:pt idx="1057">
                  <c:v>3.6591304221051594E-3</c:v>
                </c:pt>
                <c:pt idx="1058">
                  <c:v>9.9654138980041461E-3</c:v>
                </c:pt>
                <c:pt idx="1059">
                  <c:v>4.0288230770836294E-4</c:v>
                </c:pt>
                <c:pt idx="1060">
                  <c:v>8.3330398514149591E-4</c:v>
                </c:pt>
                <c:pt idx="1061">
                  <c:v>4.3479603671123402E-3</c:v>
                </c:pt>
                <c:pt idx="1062">
                  <c:v>5.6240511100946137E-3</c:v>
                </c:pt>
                <c:pt idx="1063">
                  <c:v>4.2715644457011969E-4</c:v>
                </c:pt>
                <c:pt idx="1064">
                  <c:v>1.497974522005039E-3</c:v>
                </c:pt>
                <c:pt idx="1065">
                  <c:v>1.1823717405013193E-3</c:v>
                </c:pt>
                <c:pt idx="1066">
                  <c:v>3.4062342529123072E-3</c:v>
                </c:pt>
                <c:pt idx="1067">
                  <c:v>6.3164483187273194E-3</c:v>
                </c:pt>
                <c:pt idx="1068">
                  <c:v>4.5689401840323628E-3</c:v>
                </c:pt>
                <c:pt idx="1069">
                  <c:v>1.8259262400158651E-3</c:v>
                </c:pt>
                <c:pt idx="1070">
                  <c:v>7.1564031159285172E-3</c:v>
                </c:pt>
                <c:pt idx="1071">
                  <c:v>8.890197366318995E-3</c:v>
                </c:pt>
                <c:pt idx="1072">
                  <c:v>3.0727343065249813E-3</c:v>
                </c:pt>
                <c:pt idx="1073">
                  <c:v>1.3817929563389867E-2</c:v>
                </c:pt>
                <c:pt idx="1074">
                  <c:v>1.6605730284929912E-3</c:v>
                </c:pt>
                <c:pt idx="1075">
                  <c:v>5.8365224484684961E-3</c:v>
                </c:pt>
                <c:pt idx="1076">
                  <c:v>1.9244828304852066E-3</c:v>
                </c:pt>
                <c:pt idx="1077">
                  <c:v>4.062409992940514E-3</c:v>
                </c:pt>
                <c:pt idx="1078">
                  <c:v>2.8493817989787922E-3</c:v>
                </c:pt>
                <c:pt idx="1079">
                  <c:v>9.0763699179869999E-4</c:v>
                </c:pt>
                <c:pt idx="1080">
                  <c:v>3.6322195681605541E-3</c:v>
                </c:pt>
                <c:pt idx="1081">
                  <c:v>1.0187217209607814E-2</c:v>
                </c:pt>
                <c:pt idx="1082">
                  <c:v>1.9929460652763225E-2</c:v>
                </c:pt>
                <c:pt idx="1083">
                  <c:v>2.6239374031148755E-3</c:v>
                </c:pt>
                <c:pt idx="1084">
                  <c:v>5.6516228708268076E-3</c:v>
                </c:pt>
                <c:pt idx="1085">
                  <c:v>6.0236907166999597E-3</c:v>
                </c:pt>
                <c:pt idx="1086">
                  <c:v>2.3203782970233548E-3</c:v>
                </c:pt>
                <c:pt idx="1087">
                  <c:v>5.6334414760377972E-3</c:v>
                </c:pt>
                <c:pt idx="1088">
                  <c:v>1.0528128166102792E-2</c:v>
                </c:pt>
                <c:pt idx="1089">
                  <c:v>1.1924963718380976E-3</c:v>
                </c:pt>
                <c:pt idx="1090">
                  <c:v>1.1072128576803415E-3</c:v>
                </c:pt>
                <c:pt idx="1091">
                  <c:v>1.1822434146108994E-3</c:v>
                </c:pt>
                <c:pt idx="1092">
                  <c:v>3.8459592974974741E-3</c:v>
                </c:pt>
                <c:pt idx="1093">
                  <c:v>2.9842700772938493E-4</c:v>
                </c:pt>
                <c:pt idx="1094">
                  <c:v>6.7302856042671154E-3</c:v>
                </c:pt>
                <c:pt idx="1095">
                  <c:v>2.7136542985737124E-3</c:v>
                </c:pt>
                <c:pt idx="1096">
                  <c:v>6.6392376926199695E-4</c:v>
                </c:pt>
                <c:pt idx="1097">
                  <c:v>5.9825111659078086E-3</c:v>
                </c:pt>
                <c:pt idx="1098">
                  <c:v>1.3351122347975753E-3</c:v>
                </c:pt>
                <c:pt idx="1099">
                  <c:v>1.2566599007195732E-4</c:v>
                </c:pt>
                <c:pt idx="1100">
                  <c:v>2.8461708669573608E-3</c:v>
                </c:pt>
                <c:pt idx="1101">
                  <c:v>1.0209330004294867E-3</c:v>
                </c:pt>
                <c:pt idx="1102">
                  <c:v>4.9506279926424929E-4</c:v>
                </c:pt>
                <c:pt idx="1103">
                  <c:v>8.3594473780407939E-3</c:v>
                </c:pt>
                <c:pt idx="1104">
                  <c:v>2.9289768771740389E-3</c:v>
                </c:pt>
                <c:pt idx="1105">
                  <c:v>1.0544939738976059E-3</c:v>
                </c:pt>
                <c:pt idx="1106">
                  <c:v>4.0687687284855717E-3</c:v>
                </c:pt>
                <c:pt idx="1107">
                  <c:v>4.4622095406419212E-4</c:v>
                </c:pt>
                <c:pt idx="1108">
                  <c:v>3.859033819712843E-4</c:v>
                </c:pt>
                <c:pt idx="1109">
                  <c:v>8.0208788225744516E-3</c:v>
                </c:pt>
                <c:pt idx="1110">
                  <c:v>2.8632306417957494E-3</c:v>
                </c:pt>
                <c:pt idx="1111">
                  <c:v>8.9526191438995487E-3</c:v>
                </c:pt>
                <c:pt idx="1112">
                  <c:v>5.3654860033842122E-3</c:v>
                </c:pt>
                <c:pt idx="1113">
                  <c:v>1.7386427388450133E-2</c:v>
                </c:pt>
                <c:pt idx="1114">
                  <c:v>3.1630442256036398E-3</c:v>
                </c:pt>
                <c:pt idx="1115">
                  <c:v>4.3711458339242438E-3</c:v>
                </c:pt>
                <c:pt idx="1116">
                  <c:v>2.5178203426282544E-3</c:v>
                </c:pt>
                <c:pt idx="1117">
                  <c:v>2.5179661495065411E-2</c:v>
                </c:pt>
                <c:pt idx="1118">
                  <c:v>5.7830983005184378E-3</c:v>
                </c:pt>
                <c:pt idx="1119">
                  <c:v>3.8852011477909869E-3</c:v>
                </c:pt>
                <c:pt idx="1120">
                  <c:v>7.2066907429001728E-3</c:v>
                </c:pt>
                <c:pt idx="1121">
                  <c:v>7.3860031698116486E-3</c:v>
                </c:pt>
                <c:pt idx="1122">
                  <c:v>8.1938841881435912E-3</c:v>
                </c:pt>
                <c:pt idx="1123">
                  <c:v>7.1029555146824991E-3</c:v>
                </c:pt>
                <c:pt idx="1124">
                  <c:v>4.1384829244833473E-3</c:v>
                </c:pt>
                <c:pt idx="1125">
                  <c:v>1.3082864168542834E-2</c:v>
                </c:pt>
                <c:pt idx="1126">
                  <c:v>8.3331132794350893E-5</c:v>
                </c:pt>
                <c:pt idx="1127">
                  <c:v>9.6009136077481634E-3</c:v>
                </c:pt>
                <c:pt idx="1128">
                  <c:v>8.202550152224531E-3</c:v>
                </c:pt>
                <c:pt idx="1129">
                  <c:v>8.2107375823132741E-4</c:v>
                </c:pt>
                <c:pt idx="1130">
                  <c:v>1.429007604597117E-2</c:v>
                </c:pt>
                <c:pt idx="1131">
                  <c:v>4.2301257740070732E-3</c:v>
                </c:pt>
                <c:pt idx="1132">
                  <c:v>2.013969779528945E-2</c:v>
                </c:pt>
                <c:pt idx="1133">
                  <c:v>6.1931740004436938E-3</c:v>
                </c:pt>
                <c:pt idx="1134">
                  <c:v>4.3893182901584161E-3</c:v>
                </c:pt>
                <c:pt idx="1135">
                  <c:v>8.9720133302934983E-3</c:v>
                </c:pt>
                <c:pt idx="1136">
                  <c:v>3.1759075320604668E-3</c:v>
                </c:pt>
                <c:pt idx="1137">
                  <c:v>1.6392788684330586E-3</c:v>
                </c:pt>
                <c:pt idx="1138">
                  <c:v>3.1477618944735749E-3</c:v>
                </c:pt>
                <c:pt idx="1139">
                  <c:v>3.1128750751382521E-3</c:v>
                </c:pt>
                <c:pt idx="1140">
                  <c:v>2.4950436569583286E-3</c:v>
                </c:pt>
                <c:pt idx="1141">
                  <c:v>1.3996066454175632E-4</c:v>
                </c:pt>
                <c:pt idx="1142">
                  <c:v>9.0206557083346729E-3</c:v>
                </c:pt>
                <c:pt idx="1143">
                  <c:v>2.0799953816064368E-3</c:v>
                </c:pt>
                <c:pt idx="1144">
                  <c:v>8.6695647245543968E-3</c:v>
                </c:pt>
                <c:pt idx="1145">
                  <c:v>2.2133501122350895E-3</c:v>
                </c:pt>
                <c:pt idx="1146">
                  <c:v>2.5756630692611096E-3</c:v>
                </c:pt>
                <c:pt idx="1147">
                  <c:v>1.025806978702167E-2</c:v>
                </c:pt>
                <c:pt idx="1148">
                  <c:v>2.2508714514203518E-3</c:v>
                </c:pt>
                <c:pt idx="1149">
                  <c:v>2.9284611210444998E-3</c:v>
                </c:pt>
                <c:pt idx="1150">
                  <c:v>4.9487421408217856E-3</c:v>
                </c:pt>
                <c:pt idx="1151">
                  <c:v>6.8758708660866651E-3</c:v>
                </c:pt>
                <c:pt idx="1152">
                  <c:v>2.0651819958455316E-3</c:v>
                </c:pt>
                <c:pt idx="1153">
                  <c:v>6.9036252171582367E-3</c:v>
                </c:pt>
                <c:pt idx="1154">
                  <c:v>2.6507368816759062E-3</c:v>
                </c:pt>
                <c:pt idx="1155">
                  <c:v>5.5994862292595747E-3</c:v>
                </c:pt>
                <c:pt idx="1156">
                  <c:v>4.4959923795476642E-4</c:v>
                </c:pt>
                <c:pt idx="1157">
                  <c:v>3.8170971443739878E-3</c:v>
                </c:pt>
                <c:pt idx="1158">
                  <c:v>1.6105287891424215E-3</c:v>
                </c:pt>
                <c:pt idx="1159">
                  <c:v>4.0061693061368801E-3</c:v>
                </c:pt>
                <c:pt idx="1160">
                  <c:v>4.4551238740571841E-4</c:v>
                </c:pt>
                <c:pt idx="1161">
                  <c:v>3.966234639721327E-3</c:v>
                </c:pt>
                <c:pt idx="1162">
                  <c:v>7.1137349946137473E-3</c:v>
                </c:pt>
                <c:pt idx="1163">
                  <c:v>2.8520519852483464E-3</c:v>
                </c:pt>
                <c:pt idx="1164">
                  <c:v>6.8549699765799955E-3</c:v>
                </c:pt>
                <c:pt idx="1165">
                  <c:v>2.0481966033061702E-3</c:v>
                </c:pt>
                <c:pt idx="1166">
                  <c:v>6.1443608254819196E-3</c:v>
                </c:pt>
                <c:pt idx="1167">
                  <c:v>3.9224393845333954E-3</c:v>
                </c:pt>
                <c:pt idx="1168">
                  <c:v>5.9946217690265364E-3</c:v>
                </c:pt>
                <c:pt idx="1169">
                  <c:v>6.6077046193922266E-3</c:v>
                </c:pt>
                <c:pt idx="1170">
                  <c:v>2.4556820131577369E-3</c:v>
                </c:pt>
                <c:pt idx="1171">
                  <c:v>3.3350204568455295E-3</c:v>
                </c:pt>
                <c:pt idx="1172">
                  <c:v>1.1595237858955228E-2</c:v>
                </c:pt>
                <c:pt idx="1173">
                  <c:v>1.0068102958282974E-2</c:v>
                </c:pt>
                <c:pt idx="1174">
                  <c:v>8.4877898484058655E-3</c:v>
                </c:pt>
                <c:pt idx="1175">
                  <c:v>3.1003949296879552E-2</c:v>
                </c:pt>
                <c:pt idx="1176">
                  <c:v>1.0245567554722753E-2</c:v>
                </c:pt>
                <c:pt idx="1177">
                  <c:v>1.7381524677119913E-3</c:v>
                </c:pt>
                <c:pt idx="1178">
                  <c:v>1.663258172214039E-2</c:v>
                </c:pt>
                <c:pt idx="1179">
                  <c:v>8.8927337207221208E-3</c:v>
                </c:pt>
                <c:pt idx="1180">
                  <c:v>1.4024877778482213E-2</c:v>
                </c:pt>
                <c:pt idx="1181">
                  <c:v>1.26582993982561E-2</c:v>
                </c:pt>
                <c:pt idx="1182">
                  <c:v>3.1362651967916752E-2</c:v>
                </c:pt>
                <c:pt idx="1183">
                  <c:v>7.1608085734711649E-4</c:v>
                </c:pt>
                <c:pt idx="1184">
                  <c:v>1.1726538404019564E-2</c:v>
                </c:pt>
                <c:pt idx="1185">
                  <c:v>9.6115233509842784E-3</c:v>
                </c:pt>
                <c:pt idx="1186">
                  <c:v>1.017831784215115E-2</c:v>
                </c:pt>
                <c:pt idx="1187">
                  <c:v>6.1486493706098058E-3</c:v>
                </c:pt>
                <c:pt idx="1188">
                  <c:v>2.3569510352569249E-3</c:v>
                </c:pt>
                <c:pt idx="1189">
                  <c:v>2.7529861078774476E-2</c:v>
                </c:pt>
                <c:pt idx="1190">
                  <c:v>8.3285938160558137E-3</c:v>
                </c:pt>
                <c:pt idx="1191">
                  <c:v>5.5611479794136203E-3</c:v>
                </c:pt>
                <c:pt idx="1192">
                  <c:v>4.4926381863937635E-3</c:v>
                </c:pt>
                <c:pt idx="1193">
                  <c:v>1.0906606964354672E-2</c:v>
                </c:pt>
                <c:pt idx="1194">
                  <c:v>1.1114283511476516E-3</c:v>
                </c:pt>
                <c:pt idx="1195">
                  <c:v>8.3925098908754336E-3</c:v>
                </c:pt>
                <c:pt idx="1196">
                  <c:v>9.4046196676224256E-3</c:v>
                </c:pt>
                <c:pt idx="1197">
                  <c:v>1.1573943745624459E-2</c:v>
                </c:pt>
                <c:pt idx="1198">
                  <c:v>6.2359258489026129E-4</c:v>
                </c:pt>
                <c:pt idx="1199">
                  <c:v>1.4013788732016403E-3</c:v>
                </c:pt>
                <c:pt idx="1200">
                  <c:v>8.0069969476597629E-4</c:v>
                </c:pt>
                <c:pt idx="1201">
                  <c:v>6.2621546683891234E-3</c:v>
                </c:pt>
                <c:pt idx="1202">
                  <c:v>1.9176082266919785E-3</c:v>
                </c:pt>
                <c:pt idx="1203">
                  <c:v>1.57002137307556E-3</c:v>
                </c:pt>
                <c:pt idx="1204">
                  <c:v>3.8842326078822333E-3</c:v>
                </c:pt>
                <c:pt idx="1205">
                  <c:v>1.8635110422946378E-3</c:v>
                </c:pt>
                <c:pt idx="1206">
                  <c:v>3.0876850513685786E-4</c:v>
                </c:pt>
                <c:pt idx="1207">
                  <c:v>5.6566235791867851E-4</c:v>
                </c:pt>
                <c:pt idx="1208">
                  <c:v>5.4306885898312684E-3</c:v>
                </c:pt>
                <c:pt idx="1209">
                  <c:v>7.157871116662205E-4</c:v>
                </c:pt>
                <c:pt idx="1210">
                  <c:v>8.978209389921863E-3</c:v>
                </c:pt>
                <c:pt idx="1211">
                  <c:v>5.3376914602968764E-3</c:v>
                </c:pt>
                <c:pt idx="1212">
                  <c:v>3.2478611308219846E-3</c:v>
                </c:pt>
                <c:pt idx="1213">
                  <c:v>6.072377503240872E-3</c:v>
                </c:pt>
                <c:pt idx="1214">
                  <c:v>4.2475717689081137E-3</c:v>
                </c:pt>
                <c:pt idx="1215">
                  <c:v>1.3026117430757734E-2</c:v>
                </c:pt>
                <c:pt idx="1216">
                  <c:v>1.9098871127146543E-2</c:v>
                </c:pt>
                <c:pt idx="1217">
                  <c:v>6.128011189200807E-3</c:v>
                </c:pt>
                <c:pt idx="1218">
                  <c:v>1.2573481696793965E-2</c:v>
                </c:pt>
                <c:pt idx="1219">
                  <c:v>6.208019717163225E-3</c:v>
                </c:pt>
                <c:pt idx="1220">
                  <c:v>1.7114015906347962E-2</c:v>
                </c:pt>
                <c:pt idx="1221">
                  <c:v>7.1843294651013643E-3</c:v>
                </c:pt>
                <c:pt idx="1222">
                  <c:v>4.6830653541946946E-3</c:v>
                </c:pt>
                <c:pt idx="1223">
                  <c:v>9.418723317126957E-3</c:v>
                </c:pt>
                <c:pt idx="1224">
                  <c:v>2.8850659914149645E-3</c:v>
                </c:pt>
                <c:pt idx="1225">
                  <c:v>8.6591740105986283E-3</c:v>
                </c:pt>
                <c:pt idx="1226">
                  <c:v>3.300015484810966E-3</c:v>
                </c:pt>
                <c:pt idx="1227">
                  <c:v>1.6215938964516188E-3</c:v>
                </c:pt>
                <c:pt idx="1228">
                  <c:v>4.9076737671060848E-3</c:v>
                </c:pt>
                <c:pt idx="1229">
                  <c:v>5.9402601182345994E-3</c:v>
                </c:pt>
                <c:pt idx="1230">
                  <c:v>4.4913629981113874E-3</c:v>
                </c:pt>
                <c:pt idx="1231">
                  <c:v>1.9785671624824594E-3</c:v>
                </c:pt>
                <c:pt idx="1232">
                  <c:v>1.1484556955256168E-3</c:v>
                </c:pt>
                <c:pt idx="1233">
                  <c:v>3.3869719056439742E-3</c:v>
                </c:pt>
                <c:pt idx="1234">
                  <c:v>4.9242907179612577E-3</c:v>
                </c:pt>
                <c:pt idx="1235">
                  <c:v>1.5166446806824363E-3</c:v>
                </c:pt>
                <c:pt idx="1236">
                  <c:v>2.6330946424549351E-3</c:v>
                </c:pt>
                <c:pt idx="1237">
                  <c:v>3.6122963657505077E-3</c:v>
                </c:pt>
                <c:pt idx="1238">
                  <c:v>9.0710910557037835E-3</c:v>
                </c:pt>
                <c:pt idx="1239">
                  <c:v>2.860241753984583E-3</c:v>
                </c:pt>
                <c:pt idx="1240">
                  <c:v>1.9529382103321479E-3</c:v>
                </c:pt>
                <c:pt idx="1241">
                  <c:v>1.1293269687523183E-5</c:v>
                </c:pt>
                <c:pt idx="1242">
                  <c:v>2.1135253073995539E-3</c:v>
                </c:pt>
                <c:pt idx="1243">
                  <c:v>1.9841072712654889E-3</c:v>
                </c:pt>
                <c:pt idx="1244">
                  <c:v>2.5060496122625625E-3</c:v>
                </c:pt>
                <c:pt idx="1245">
                  <c:v>1.0358477607211002E-3</c:v>
                </c:pt>
                <c:pt idx="1246">
                  <c:v>2.1699215321944185E-4</c:v>
                </c:pt>
                <c:pt idx="1247">
                  <c:v>3.7339155499852787E-4</c:v>
                </c:pt>
                <c:pt idx="1248">
                  <c:v>7.2548103945750666E-3</c:v>
                </c:pt>
                <c:pt idx="1249">
                  <c:v>1.4591973039531508E-4</c:v>
                </c:pt>
                <c:pt idx="1250">
                  <c:v>1.1759905918682164E-3</c:v>
                </c:pt>
                <c:pt idx="1251">
                  <c:v>4.2941694532785974E-3</c:v>
                </c:pt>
                <c:pt idx="1252">
                  <c:v>2.158894417109349E-3</c:v>
                </c:pt>
                <c:pt idx="1253">
                  <c:v>1.6285520587292304E-3</c:v>
                </c:pt>
                <c:pt idx="1254">
                  <c:v>6.9923010003978261E-3</c:v>
                </c:pt>
                <c:pt idx="1255">
                  <c:v>1.5150095316003409E-3</c:v>
                </c:pt>
                <c:pt idx="1256">
                  <c:v>3.5571739203297563E-3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3-46F3-BB76-3728A98801B2}"/>
            </c:ext>
          </c:extLst>
        </c:ser>
        <c:ser>
          <c:idx val="1"/>
          <c:order val="1"/>
          <c:tx>
            <c:v>GARCH-M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'GARCH-M'!$A$15:$A$1271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'GARCH-M'!$J$15:$J$1271</c:f>
              <c:numCache>
                <c:formatCode>0.00%</c:formatCode>
                <c:ptCount val="1257"/>
                <c:pt idx="0">
                  <c:v>9.1211162624123005E-3</c:v>
                </c:pt>
                <c:pt idx="1">
                  <c:v>8.4258898384934593E-3</c:v>
                </c:pt>
                <c:pt idx="2">
                  <c:v>7.6206790017114695E-3</c:v>
                </c:pt>
                <c:pt idx="3">
                  <c:v>6.9466936764918099E-3</c:v>
                </c:pt>
                <c:pt idx="4">
                  <c:v>6.3286668550249191E-3</c:v>
                </c:pt>
                <c:pt idx="5">
                  <c:v>6.897296293962768E-3</c:v>
                </c:pt>
                <c:pt idx="6">
                  <c:v>6.3031722549185751E-3</c:v>
                </c:pt>
                <c:pt idx="7">
                  <c:v>9.7694068281590999E-3</c:v>
                </c:pt>
                <c:pt idx="8">
                  <c:v>8.7589099663189403E-3</c:v>
                </c:pt>
                <c:pt idx="9">
                  <c:v>1.1196125055517765E-2</c:v>
                </c:pt>
                <c:pt idx="10">
                  <c:v>1.0526598003160151E-2</c:v>
                </c:pt>
                <c:pt idx="11">
                  <c:v>1.0381767643033493E-2</c:v>
                </c:pt>
                <c:pt idx="12">
                  <c:v>1.2542800521651191E-2</c:v>
                </c:pt>
                <c:pt idx="13">
                  <c:v>1.488093695689801E-2</c:v>
                </c:pt>
                <c:pt idx="14">
                  <c:v>1.2990969368081426E-2</c:v>
                </c:pt>
                <c:pt idx="15">
                  <c:v>1.1382078624587613E-2</c:v>
                </c:pt>
                <c:pt idx="16">
                  <c:v>1.0000556260311478E-2</c:v>
                </c:pt>
                <c:pt idx="17">
                  <c:v>8.8763730066340023E-3</c:v>
                </c:pt>
                <c:pt idx="18">
                  <c:v>7.9573881864359649E-3</c:v>
                </c:pt>
                <c:pt idx="19">
                  <c:v>7.1478647963722211E-3</c:v>
                </c:pt>
                <c:pt idx="20">
                  <c:v>7.0201165346031056E-3</c:v>
                </c:pt>
                <c:pt idx="21">
                  <c:v>8.2064342399086245E-3</c:v>
                </c:pt>
                <c:pt idx="22">
                  <c:v>7.3855929593937891E-3</c:v>
                </c:pt>
                <c:pt idx="23">
                  <c:v>1.108088735416277E-2</c:v>
                </c:pt>
                <c:pt idx="24">
                  <c:v>1.0903260273197225E-2</c:v>
                </c:pt>
                <c:pt idx="25">
                  <c:v>1.0611853053855123E-2</c:v>
                </c:pt>
                <c:pt idx="26">
                  <c:v>1.19382072040694E-2</c:v>
                </c:pt>
                <c:pt idx="27">
                  <c:v>1.1491833661950251E-2</c:v>
                </c:pt>
                <c:pt idx="28">
                  <c:v>1.1073996811377185E-2</c:v>
                </c:pt>
                <c:pt idx="29">
                  <c:v>9.9435580234155281E-3</c:v>
                </c:pt>
                <c:pt idx="30">
                  <c:v>9.4184784440146645E-3</c:v>
                </c:pt>
                <c:pt idx="31">
                  <c:v>9.6848493209682317E-3</c:v>
                </c:pt>
                <c:pt idx="32">
                  <c:v>1.0168466064230912E-2</c:v>
                </c:pt>
                <c:pt idx="33">
                  <c:v>8.9825368482512099E-3</c:v>
                </c:pt>
                <c:pt idx="34">
                  <c:v>8.141905441011895E-3</c:v>
                </c:pt>
                <c:pt idx="35">
                  <c:v>9.7376104647434927E-3</c:v>
                </c:pt>
                <c:pt idx="36">
                  <c:v>9.1989590496909437E-3</c:v>
                </c:pt>
                <c:pt idx="37">
                  <c:v>8.1913272946792671E-3</c:v>
                </c:pt>
                <c:pt idx="38">
                  <c:v>9.9227205930225455E-3</c:v>
                </c:pt>
                <c:pt idx="39">
                  <c:v>1.1156079368084907E-2</c:v>
                </c:pt>
                <c:pt idx="40">
                  <c:v>1.0430933572202664E-2</c:v>
                </c:pt>
                <c:pt idx="41">
                  <c:v>1.1384276778858773E-2</c:v>
                </c:pt>
                <c:pt idx="42">
                  <c:v>1.1223880234974264E-2</c:v>
                </c:pt>
                <c:pt idx="43">
                  <c:v>1.1437210652809383E-2</c:v>
                </c:pt>
                <c:pt idx="44">
                  <c:v>1.0416307806226033E-2</c:v>
                </c:pt>
                <c:pt idx="45">
                  <c:v>1.0006087633309861E-2</c:v>
                </c:pt>
                <c:pt idx="46">
                  <c:v>9.1359480373814205E-3</c:v>
                </c:pt>
                <c:pt idx="47">
                  <c:v>8.5214766320634173E-3</c:v>
                </c:pt>
                <c:pt idx="48">
                  <c:v>8.746478830411332E-3</c:v>
                </c:pt>
                <c:pt idx="49">
                  <c:v>7.8223377140753236E-3</c:v>
                </c:pt>
                <c:pt idx="50">
                  <c:v>8.0443277831126342E-3</c:v>
                </c:pt>
                <c:pt idx="51">
                  <c:v>7.3396803400721513E-3</c:v>
                </c:pt>
                <c:pt idx="52">
                  <c:v>6.6453549646096326E-3</c:v>
                </c:pt>
                <c:pt idx="53">
                  <c:v>6.1009819574940937E-3</c:v>
                </c:pt>
                <c:pt idx="54">
                  <c:v>5.7011316495877828E-3</c:v>
                </c:pt>
                <c:pt idx="55">
                  <c:v>5.8717466641272703E-3</c:v>
                </c:pt>
                <c:pt idx="56">
                  <c:v>5.4762650158160118E-3</c:v>
                </c:pt>
                <c:pt idx="57">
                  <c:v>5.2322137843028643E-3</c:v>
                </c:pt>
                <c:pt idx="58">
                  <c:v>4.9911314826806092E-3</c:v>
                </c:pt>
                <c:pt idx="59">
                  <c:v>4.8541359189795607E-3</c:v>
                </c:pt>
                <c:pt idx="60">
                  <c:v>4.9240946190704862E-3</c:v>
                </c:pt>
                <c:pt idx="61">
                  <c:v>5.3603562414479217E-3</c:v>
                </c:pt>
                <c:pt idx="62">
                  <c:v>5.5786951557971649E-3</c:v>
                </c:pt>
                <c:pt idx="63">
                  <c:v>5.7147621597893484E-3</c:v>
                </c:pt>
                <c:pt idx="64">
                  <c:v>5.3358423241169385E-3</c:v>
                </c:pt>
                <c:pt idx="65">
                  <c:v>8.4400983515011945E-3</c:v>
                </c:pt>
                <c:pt idx="66">
                  <c:v>7.6449389543293651E-3</c:v>
                </c:pt>
                <c:pt idx="67">
                  <c:v>1.0759264887460629E-2</c:v>
                </c:pt>
                <c:pt idx="68">
                  <c:v>9.6221188525514745E-3</c:v>
                </c:pt>
                <c:pt idx="69">
                  <c:v>9.929282786542681E-3</c:v>
                </c:pt>
                <c:pt idx="70">
                  <c:v>9.4504419887416324E-3</c:v>
                </c:pt>
                <c:pt idx="71">
                  <c:v>1.0043451365841345E-2</c:v>
                </c:pt>
                <c:pt idx="72">
                  <c:v>9.1559770537479549E-3</c:v>
                </c:pt>
                <c:pt idx="73">
                  <c:v>9.5142240769538009E-3</c:v>
                </c:pt>
                <c:pt idx="74">
                  <c:v>8.9211954085892109E-3</c:v>
                </c:pt>
                <c:pt idx="75">
                  <c:v>8.6841232675046089E-3</c:v>
                </c:pt>
                <c:pt idx="76">
                  <c:v>7.8709201099003354E-3</c:v>
                </c:pt>
                <c:pt idx="77">
                  <c:v>7.8200579407134742E-3</c:v>
                </c:pt>
                <c:pt idx="78">
                  <c:v>1.0051139540665912E-2</c:v>
                </c:pt>
                <c:pt idx="79">
                  <c:v>9.0665385975806975E-3</c:v>
                </c:pt>
                <c:pt idx="80">
                  <c:v>8.0766483385720494E-3</c:v>
                </c:pt>
                <c:pt idx="81">
                  <c:v>8.8389077218355896E-3</c:v>
                </c:pt>
                <c:pt idx="82">
                  <c:v>9.1377375081925314E-3</c:v>
                </c:pt>
                <c:pt idx="83">
                  <c:v>8.4847774318494613E-3</c:v>
                </c:pt>
                <c:pt idx="84">
                  <c:v>7.6526242942013623E-3</c:v>
                </c:pt>
                <c:pt idx="85">
                  <c:v>7.3443791931860113E-3</c:v>
                </c:pt>
                <c:pt idx="86">
                  <c:v>6.7931160595673928E-3</c:v>
                </c:pt>
                <c:pt idx="87">
                  <c:v>6.2480179959509986E-3</c:v>
                </c:pt>
                <c:pt idx="88">
                  <c:v>5.9935503647406702E-3</c:v>
                </c:pt>
                <c:pt idx="89">
                  <c:v>5.9136941965649377E-3</c:v>
                </c:pt>
                <c:pt idx="90">
                  <c:v>6.0057332467857985E-3</c:v>
                </c:pt>
                <c:pt idx="91">
                  <c:v>5.5765651915862992E-3</c:v>
                </c:pt>
                <c:pt idx="92">
                  <c:v>5.609064603013969E-3</c:v>
                </c:pt>
                <c:pt idx="93">
                  <c:v>5.2898369103164811E-3</c:v>
                </c:pt>
                <c:pt idx="94">
                  <c:v>7.4017482664844592E-3</c:v>
                </c:pt>
                <c:pt idx="95">
                  <c:v>7.6708397229972528E-3</c:v>
                </c:pt>
                <c:pt idx="96">
                  <c:v>7.0111102029289003E-3</c:v>
                </c:pt>
                <c:pt idx="97">
                  <c:v>6.6464520456184489E-3</c:v>
                </c:pt>
                <c:pt idx="98">
                  <c:v>6.1140185854543861E-3</c:v>
                </c:pt>
                <c:pt idx="99">
                  <c:v>5.6888111044936709E-3</c:v>
                </c:pt>
                <c:pt idx="100">
                  <c:v>5.7539586927341435E-3</c:v>
                </c:pt>
                <c:pt idx="101">
                  <c:v>5.4443292296437011E-3</c:v>
                </c:pt>
                <c:pt idx="102">
                  <c:v>5.4978958864936667E-3</c:v>
                </c:pt>
                <c:pt idx="103">
                  <c:v>7.1423967816436505E-3</c:v>
                </c:pt>
                <c:pt idx="104">
                  <c:v>7.9161410816886782E-3</c:v>
                </c:pt>
                <c:pt idx="105">
                  <c:v>7.1601106132029736E-3</c:v>
                </c:pt>
                <c:pt idx="106">
                  <c:v>8.7559345927631458E-3</c:v>
                </c:pt>
                <c:pt idx="107">
                  <c:v>8.2406412511385717E-3</c:v>
                </c:pt>
                <c:pt idx="108">
                  <c:v>7.4728046728125275E-3</c:v>
                </c:pt>
                <c:pt idx="109">
                  <c:v>8.8198489202737738E-3</c:v>
                </c:pt>
                <c:pt idx="110">
                  <c:v>8.389833365754832E-3</c:v>
                </c:pt>
                <c:pt idx="111">
                  <c:v>7.7443148286951875E-3</c:v>
                </c:pt>
                <c:pt idx="112">
                  <c:v>7.0015465351263677E-3</c:v>
                </c:pt>
                <c:pt idx="113">
                  <c:v>7.7919958119803149E-3</c:v>
                </c:pt>
                <c:pt idx="114">
                  <c:v>7.0125230429233434E-3</c:v>
                </c:pt>
                <c:pt idx="115">
                  <c:v>6.4447622739559765E-3</c:v>
                </c:pt>
                <c:pt idx="116">
                  <c:v>5.9535854689618571E-3</c:v>
                </c:pt>
                <c:pt idx="117">
                  <c:v>5.5741522781186693E-3</c:v>
                </c:pt>
                <c:pt idx="118">
                  <c:v>5.2751710733388042E-3</c:v>
                </c:pt>
                <c:pt idx="119">
                  <c:v>5.1527465000162182E-3</c:v>
                </c:pt>
                <c:pt idx="120">
                  <c:v>6.9769873485411044E-3</c:v>
                </c:pt>
                <c:pt idx="121">
                  <c:v>7.3737942266327867E-3</c:v>
                </c:pt>
                <c:pt idx="122">
                  <c:v>6.7508718218107005E-3</c:v>
                </c:pt>
                <c:pt idx="123">
                  <c:v>6.9938679519547095E-3</c:v>
                </c:pt>
                <c:pt idx="124">
                  <c:v>6.3784316241028167E-3</c:v>
                </c:pt>
                <c:pt idx="125">
                  <c:v>5.9213863825788738E-3</c:v>
                </c:pt>
                <c:pt idx="126">
                  <c:v>5.5310768614261815E-3</c:v>
                </c:pt>
                <c:pt idx="127">
                  <c:v>6.7064726780017127E-3</c:v>
                </c:pt>
                <c:pt idx="128">
                  <c:v>6.2182457839752413E-3</c:v>
                </c:pt>
                <c:pt idx="129">
                  <c:v>6.6302501187005076E-3</c:v>
                </c:pt>
                <c:pt idx="130">
                  <c:v>6.0676348468316895E-3</c:v>
                </c:pt>
                <c:pt idx="131">
                  <c:v>7.6228532573738459E-3</c:v>
                </c:pt>
                <c:pt idx="132">
                  <c:v>6.8784304119422169E-3</c:v>
                </c:pt>
                <c:pt idx="133">
                  <c:v>7.2406708071494387E-3</c:v>
                </c:pt>
                <c:pt idx="134">
                  <c:v>7.0478082077468102E-3</c:v>
                </c:pt>
                <c:pt idx="135">
                  <c:v>6.7571724598363171E-3</c:v>
                </c:pt>
                <c:pt idx="136">
                  <c:v>6.1858649771577437E-3</c:v>
                </c:pt>
                <c:pt idx="137">
                  <c:v>7.0668206991925577E-3</c:v>
                </c:pt>
                <c:pt idx="138">
                  <c:v>7.031814186095023E-3</c:v>
                </c:pt>
                <c:pt idx="139">
                  <c:v>6.8070234515760922E-3</c:v>
                </c:pt>
                <c:pt idx="140">
                  <c:v>6.2082584377636104E-3</c:v>
                </c:pt>
                <c:pt idx="141">
                  <c:v>6.8340804300163153E-3</c:v>
                </c:pt>
                <c:pt idx="142">
                  <c:v>6.4797075201803367E-3</c:v>
                </c:pt>
                <c:pt idx="143">
                  <c:v>5.9697144837066547E-3</c:v>
                </c:pt>
                <c:pt idx="144">
                  <c:v>1.1339399546614452E-2</c:v>
                </c:pt>
                <c:pt idx="145">
                  <c:v>9.9717832285997881E-3</c:v>
                </c:pt>
                <c:pt idx="146">
                  <c:v>9.1555826247143174E-3</c:v>
                </c:pt>
                <c:pt idx="147">
                  <c:v>8.1749754832205115E-3</c:v>
                </c:pt>
                <c:pt idx="148">
                  <c:v>7.6830186876407653E-3</c:v>
                </c:pt>
                <c:pt idx="149">
                  <c:v>7.2876085938924076E-3</c:v>
                </c:pt>
                <c:pt idx="150">
                  <c:v>1.0438971609674027E-2</c:v>
                </c:pt>
                <c:pt idx="151">
                  <c:v>9.2131823756204934E-3</c:v>
                </c:pt>
                <c:pt idx="152">
                  <c:v>9.5949671436801227E-3</c:v>
                </c:pt>
                <c:pt idx="153">
                  <c:v>9.5690887149795928E-3</c:v>
                </c:pt>
                <c:pt idx="154">
                  <c:v>8.5908753150270474E-3</c:v>
                </c:pt>
                <c:pt idx="155">
                  <c:v>7.7246367333088954E-3</c:v>
                </c:pt>
                <c:pt idx="156">
                  <c:v>7.6408070166243073E-3</c:v>
                </c:pt>
                <c:pt idx="157">
                  <c:v>6.8866435067573197E-3</c:v>
                </c:pt>
                <c:pt idx="158">
                  <c:v>6.2719005094537556E-3</c:v>
                </c:pt>
                <c:pt idx="159">
                  <c:v>6.2252682664675858E-3</c:v>
                </c:pt>
                <c:pt idx="160">
                  <c:v>5.9211312499499943E-3</c:v>
                </c:pt>
                <c:pt idx="161">
                  <c:v>6.2315407207169859E-3</c:v>
                </c:pt>
                <c:pt idx="162">
                  <c:v>7.7938397994753821E-3</c:v>
                </c:pt>
                <c:pt idx="163">
                  <c:v>7.6898013102149011E-3</c:v>
                </c:pt>
                <c:pt idx="164">
                  <c:v>8.6419493014538839E-3</c:v>
                </c:pt>
                <c:pt idx="165">
                  <c:v>8.1907645426899725E-3</c:v>
                </c:pt>
                <c:pt idx="166">
                  <c:v>7.3583885959516504E-3</c:v>
                </c:pt>
                <c:pt idx="167">
                  <c:v>6.8252083475272476E-3</c:v>
                </c:pt>
                <c:pt idx="168">
                  <c:v>6.4459190420990348E-3</c:v>
                </c:pt>
                <c:pt idx="169">
                  <c:v>6.0829257878700837E-3</c:v>
                </c:pt>
                <c:pt idx="170">
                  <c:v>5.7249744389128799E-3</c:v>
                </c:pt>
                <c:pt idx="171">
                  <c:v>6.5952587787223051E-3</c:v>
                </c:pt>
                <c:pt idx="172">
                  <c:v>6.2754938494227926E-3</c:v>
                </c:pt>
                <c:pt idx="173">
                  <c:v>7.9708204462767291E-3</c:v>
                </c:pt>
                <c:pt idx="174">
                  <c:v>8.6764980895731158E-3</c:v>
                </c:pt>
                <c:pt idx="175">
                  <c:v>7.7419127961226098E-3</c:v>
                </c:pt>
                <c:pt idx="176">
                  <c:v>7.0545163840864244E-3</c:v>
                </c:pt>
                <c:pt idx="177">
                  <c:v>6.5477150903706849E-3</c:v>
                </c:pt>
                <c:pt idx="178">
                  <c:v>6.3180678992635813E-3</c:v>
                </c:pt>
                <c:pt idx="179">
                  <c:v>6.0230213294106194E-3</c:v>
                </c:pt>
                <c:pt idx="180">
                  <c:v>6.9384529670648695E-3</c:v>
                </c:pt>
                <c:pt idx="181">
                  <c:v>1.1905480860267943E-2</c:v>
                </c:pt>
                <c:pt idx="182">
                  <c:v>1.8664941971652541E-2</c:v>
                </c:pt>
                <c:pt idx="183">
                  <c:v>2.5378356118216216E-2</c:v>
                </c:pt>
                <c:pt idx="184">
                  <c:v>2.3437875457769916E-2</c:v>
                </c:pt>
                <c:pt idx="185">
                  <c:v>2.5761106915843386E-2</c:v>
                </c:pt>
                <c:pt idx="186">
                  <c:v>2.3977451195781426E-2</c:v>
                </c:pt>
                <c:pt idx="187">
                  <c:v>2.0785198358029475E-2</c:v>
                </c:pt>
                <c:pt idx="188">
                  <c:v>1.8821814551380101E-2</c:v>
                </c:pt>
                <c:pt idx="189">
                  <c:v>2.2203497526686464E-2</c:v>
                </c:pt>
                <c:pt idx="190">
                  <c:v>2.0280426513046249E-2</c:v>
                </c:pt>
                <c:pt idx="191">
                  <c:v>1.7590970618490923E-2</c:v>
                </c:pt>
                <c:pt idx="192">
                  <c:v>1.743517437075396E-2</c:v>
                </c:pt>
                <c:pt idx="193">
                  <c:v>1.818244416312699E-2</c:v>
                </c:pt>
                <c:pt idx="194">
                  <c:v>1.7602351267871519E-2</c:v>
                </c:pt>
                <c:pt idx="195">
                  <c:v>1.5304344556667234E-2</c:v>
                </c:pt>
                <c:pt idx="196">
                  <c:v>1.3344335292399203E-2</c:v>
                </c:pt>
                <c:pt idx="197">
                  <c:v>1.2009799648212064E-2</c:v>
                </c:pt>
                <c:pt idx="198">
                  <c:v>1.1644951938675515E-2</c:v>
                </c:pt>
                <c:pt idx="199">
                  <c:v>1.0686968283942409E-2</c:v>
                </c:pt>
                <c:pt idx="200">
                  <c:v>9.616641807631653E-3</c:v>
                </c:pt>
                <c:pt idx="201">
                  <c:v>1.1743195933241692E-2</c:v>
                </c:pt>
                <c:pt idx="202">
                  <c:v>1.0375735630553577E-2</c:v>
                </c:pt>
                <c:pt idx="203">
                  <c:v>1.1164689717248124E-2</c:v>
                </c:pt>
                <c:pt idx="204">
                  <c:v>9.9742207710970011E-3</c:v>
                </c:pt>
                <c:pt idx="205">
                  <c:v>9.1031511959915479E-3</c:v>
                </c:pt>
                <c:pt idx="206">
                  <c:v>8.1383270305344473E-3</c:v>
                </c:pt>
                <c:pt idx="207">
                  <c:v>1.4295817859894528E-2</c:v>
                </c:pt>
                <c:pt idx="208">
                  <c:v>1.2473410391658031E-2</c:v>
                </c:pt>
                <c:pt idx="209">
                  <c:v>1.3414113677344117E-2</c:v>
                </c:pt>
                <c:pt idx="210">
                  <c:v>1.1715501236859504E-2</c:v>
                </c:pt>
                <c:pt idx="211">
                  <c:v>1.1746181316344303E-2</c:v>
                </c:pt>
                <c:pt idx="212">
                  <c:v>1.2745457814672708E-2</c:v>
                </c:pt>
                <c:pt idx="213">
                  <c:v>1.1450980498515419E-2</c:v>
                </c:pt>
                <c:pt idx="214">
                  <c:v>1.0449075883219907E-2</c:v>
                </c:pt>
                <c:pt idx="215">
                  <c:v>9.7838450605008797E-3</c:v>
                </c:pt>
                <c:pt idx="216">
                  <c:v>8.6687661396189723E-3</c:v>
                </c:pt>
                <c:pt idx="217">
                  <c:v>7.7338900888614479E-3</c:v>
                </c:pt>
                <c:pt idx="218">
                  <c:v>7.8531553510128669E-3</c:v>
                </c:pt>
                <c:pt idx="219">
                  <c:v>7.5513744409621743E-3</c:v>
                </c:pt>
                <c:pt idx="220">
                  <c:v>9.2860405698365761E-3</c:v>
                </c:pt>
                <c:pt idx="221">
                  <c:v>8.3715907103275537E-3</c:v>
                </c:pt>
                <c:pt idx="222">
                  <c:v>7.5011037766453291E-3</c:v>
                </c:pt>
                <c:pt idx="223">
                  <c:v>6.8668574218942249E-3</c:v>
                </c:pt>
                <c:pt idx="224">
                  <c:v>6.9788291102334107E-3</c:v>
                </c:pt>
                <c:pt idx="225">
                  <c:v>9.5785336835651682E-3</c:v>
                </c:pt>
                <c:pt idx="226">
                  <c:v>9.5501222746102767E-3</c:v>
                </c:pt>
                <c:pt idx="227">
                  <c:v>8.6068596327211182E-3</c:v>
                </c:pt>
                <c:pt idx="228">
                  <c:v>7.8808456968753847E-3</c:v>
                </c:pt>
                <c:pt idx="229">
                  <c:v>8.6132061123108273E-3</c:v>
                </c:pt>
                <c:pt idx="230">
                  <c:v>7.7287327587632904E-3</c:v>
                </c:pt>
                <c:pt idx="231">
                  <c:v>7.4672782887630204E-3</c:v>
                </c:pt>
                <c:pt idx="232">
                  <c:v>8.368073712882805E-3</c:v>
                </c:pt>
                <c:pt idx="233">
                  <c:v>7.5163450269726392E-3</c:v>
                </c:pt>
                <c:pt idx="234">
                  <c:v>7.1052346290866493E-3</c:v>
                </c:pt>
                <c:pt idx="235">
                  <c:v>6.5212563299541174E-3</c:v>
                </c:pt>
                <c:pt idx="236">
                  <c:v>6.0015865723429982E-3</c:v>
                </c:pt>
                <c:pt idx="237">
                  <c:v>7.3739394741352523E-3</c:v>
                </c:pt>
                <c:pt idx="238">
                  <c:v>6.6717802058078434E-3</c:v>
                </c:pt>
                <c:pt idx="239">
                  <c:v>6.3828135274334235E-3</c:v>
                </c:pt>
                <c:pt idx="240">
                  <c:v>8.970190662520746E-3</c:v>
                </c:pt>
                <c:pt idx="241">
                  <c:v>9.8396203333784901E-3</c:v>
                </c:pt>
                <c:pt idx="242">
                  <c:v>1.0644639458791476E-2</c:v>
                </c:pt>
                <c:pt idx="243">
                  <c:v>9.483295263401836E-3</c:v>
                </c:pt>
                <c:pt idx="244">
                  <c:v>1.0772690847980328E-2</c:v>
                </c:pt>
                <c:pt idx="245">
                  <c:v>9.577298501494037E-3</c:v>
                </c:pt>
                <c:pt idx="246">
                  <c:v>8.5558021724086736E-3</c:v>
                </c:pt>
                <c:pt idx="247">
                  <c:v>7.7261114274225955E-3</c:v>
                </c:pt>
                <c:pt idx="248">
                  <c:v>6.9568063965883744E-3</c:v>
                </c:pt>
                <c:pt idx="249">
                  <c:v>6.3477071217153567E-3</c:v>
                </c:pt>
                <c:pt idx="250">
                  <c:v>5.8371899438143873E-3</c:v>
                </c:pt>
                <c:pt idx="251">
                  <c:v>5.9585204106062306E-3</c:v>
                </c:pt>
                <c:pt idx="252">
                  <c:v>7.15439038688798E-3</c:v>
                </c:pt>
                <c:pt idx="253">
                  <c:v>8.4983873306292788E-3</c:v>
                </c:pt>
                <c:pt idx="254">
                  <c:v>1.0434574893808059E-2</c:v>
                </c:pt>
                <c:pt idx="255">
                  <c:v>1.2626016905585099E-2</c:v>
                </c:pt>
                <c:pt idx="256">
                  <c:v>1.1804536698294921E-2</c:v>
                </c:pt>
                <c:pt idx="257">
                  <c:v>1.1049129017638363E-2</c:v>
                </c:pt>
                <c:pt idx="258">
                  <c:v>1.0651339470475555E-2</c:v>
                </c:pt>
                <c:pt idx="259">
                  <c:v>9.3903591402549006E-3</c:v>
                </c:pt>
                <c:pt idx="260">
                  <c:v>1.2675156534312757E-2</c:v>
                </c:pt>
                <c:pt idx="261">
                  <c:v>1.115674408409701E-2</c:v>
                </c:pt>
                <c:pt idx="262">
                  <c:v>1.0610262566868811E-2</c:v>
                </c:pt>
                <c:pt idx="263">
                  <c:v>1.1044024898366044E-2</c:v>
                </c:pt>
                <c:pt idx="264">
                  <c:v>1.2395306121374383E-2</c:v>
                </c:pt>
                <c:pt idx="265">
                  <c:v>1.4152842551575976E-2</c:v>
                </c:pt>
                <c:pt idx="266">
                  <c:v>1.2584029317900267E-2</c:v>
                </c:pt>
                <c:pt idx="267">
                  <c:v>1.1436941095952743E-2</c:v>
                </c:pt>
                <c:pt idx="268">
                  <c:v>1.1150805189831688E-2</c:v>
                </c:pt>
                <c:pt idx="269">
                  <c:v>9.9282160627291796E-3</c:v>
                </c:pt>
                <c:pt idx="270">
                  <c:v>8.9458366088477816E-3</c:v>
                </c:pt>
                <c:pt idx="271">
                  <c:v>9.0257816501855947E-3</c:v>
                </c:pt>
                <c:pt idx="272">
                  <c:v>8.9399426697815143E-3</c:v>
                </c:pt>
                <c:pt idx="273">
                  <c:v>9.3600753298045212E-3</c:v>
                </c:pt>
                <c:pt idx="274">
                  <c:v>1.1301927206748571E-2</c:v>
                </c:pt>
                <c:pt idx="275">
                  <c:v>9.9334530280852356E-3</c:v>
                </c:pt>
                <c:pt idx="276">
                  <c:v>1.1057215293228376E-2</c:v>
                </c:pt>
                <c:pt idx="277">
                  <c:v>1.518651840784049E-2</c:v>
                </c:pt>
                <c:pt idx="278">
                  <c:v>1.4579159623350735E-2</c:v>
                </c:pt>
                <c:pt idx="279">
                  <c:v>1.2723544236515958E-2</c:v>
                </c:pt>
                <c:pt idx="280">
                  <c:v>1.1432309017728497E-2</c:v>
                </c:pt>
                <c:pt idx="281">
                  <c:v>1.5860347604478461E-2</c:v>
                </c:pt>
                <c:pt idx="282">
                  <c:v>1.5198125516604452E-2</c:v>
                </c:pt>
                <c:pt idx="283">
                  <c:v>1.7254790098356374E-2</c:v>
                </c:pt>
                <c:pt idx="284">
                  <c:v>1.5018656749742927E-2</c:v>
                </c:pt>
                <c:pt idx="285">
                  <c:v>1.4614274434961974E-2</c:v>
                </c:pt>
                <c:pt idx="286">
                  <c:v>1.2791716310336886E-2</c:v>
                </c:pt>
                <c:pt idx="287">
                  <c:v>1.3939772190563048E-2</c:v>
                </c:pt>
                <c:pt idx="288">
                  <c:v>1.4686417374402842E-2</c:v>
                </c:pt>
                <c:pt idx="289">
                  <c:v>1.3858599209352424E-2</c:v>
                </c:pt>
                <c:pt idx="290">
                  <c:v>1.3516940350082961E-2</c:v>
                </c:pt>
                <c:pt idx="291">
                  <c:v>1.1895899650268346E-2</c:v>
                </c:pt>
                <c:pt idx="292">
                  <c:v>1.4763728257630889E-2</c:v>
                </c:pt>
                <c:pt idx="293">
                  <c:v>1.2929509424352939E-2</c:v>
                </c:pt>
                <c:pt idx="294">
                  <c:v>1.4808369587025107E-2</c:v>
                </c:pt>
                <c:pt idx="295">
                  <c:v>1.2945449577295961E-2</c:v>
                </c:pt>
                <c:pt idx="296">
                  <c:v>1.1322188046845569E-2</c:v>
                </c:pt>
                <c:pt idx="297">
                  <c:v>1.3617740397749543E-2</c:v>
                </c:pt>
                <c:pt idx="298">
                  <c:v>1.4069775302085665E-2</c:v>
                </c:pt>
                <c:pt idx="299">
                  <c:v>1.2348713088373712E-2</c:v>
                </c:pt>
                <c:pt idx="300">
                  <c:v>1.0862433830369809E-2</c:v>
                </c:pt>
                <c:pt idx="301">
                  <c:v>1.1522095363382581E-2</c:v>
                </c:pt>
                <c:pt idx="302">
                  <c:v>1.2948900754342749E-2</c:v>
                </c:pt>
                <c:pt idx="303">
                  <c:v>1.3092494950424928E-2</c:v>
                </c:pt>
                <c:pt idx="304">
                  <c:v>1.3182772951976863E-2</c:v>
                </c:pt>
                <c:pt idx="305">
                  <c:v>1.1940329778046462E-2</c:v>
                </c:pt>
                <c:pt idx="306">
                  <c:v>1.0509435332923365E-2</c:v>
                </c:pt>
                <c:pt idx="307">
                  <c:v>1.0962645498411864E-2</c:v>
                </c:pt>
                <c:pt idx="308">
                  <c:v>1.1636182155095549E-2</c:v>
                </c:pt>
                <c:pt idx="309">
                  <c:v>1.0280724768730739E-2</c:v>
                </c:pt>
                <c:pt idx="310">
                  <c:v>1.0110574592275478E-2</c:v>
                </c:pt>
                <c:pt idx="311">
                  <c:v>9.0729740439905553E-3</c:v>
                </c:pt>
                <c:pt idx="312">
                  <c:v>9.1659161625265925E-3</c:v>
                </c:pt>
                <c:pt idx="313">
                  <c:v>1.3123307582549657E-2</c:v>
                </c:pt>
                <c:pt idx="314">
                  <c:v>1.1502036413444054E-2</c:v>
                </c:pt>
                <c:pt idx="315">
                  <c:v>1.0129074863611953E-2</c:v>
                </c:pt>
                <c:pt idx="316">
                  <c:v>8.9840660508392223E-3</c:v>
                </c:pt>
                <c:pt idx="317">
                  <c:v>7.9982665271821352E-3</c:v>
                </c:pt>
                <c:pt idx="318">
                  <c:v>9.1533738686194709E-3</c:v>
                </c:pt>
                <c:pt idx="319">
                  <c:v>8.3067508248799177E-3</c:v>
                </c:pt>
                <c:pt idx="320">
                  <c:v>7.4505596811898188E-3</c:v>
                </c:pt>
                <c:pt idx="321">
                  <c:v>9.7290324268922753E-3</c:v>
                </c:pt>
                <c:pt idx="322">
                  <c:v>8.7081448633472332E-3</c:v>
                </c:pt>
                <c:pt idx="323">
                  <c:v>7.8983951285535973E-3</c:v>
                </c:pt>
                <c:pt idx="324">
                  <c:v>7.3859392323918508E-3</c:v>
                </c:pt>
                <c:pt idx="325">
                  <c:v>7.1462956757521543E-3</c:v>
                </c:pt>
                <c:pt idx="326">
                  <c:v>6.6684894287189584E-3</c:v>
                </c:pt>
                <c:pt idx="327">
                  <c:v>6.0949045263380963E-3</c:v>
                </c:pt>
                <c:pt idx="328">
                  <c:v>5.6843502903233941E-3</c:v>
                </c:pt>
                <c:pt idx="329">
                  <c:v>6.2190354521363365E-3</c:v>
                </c:pt>
                <c:pt idx="330">
                  <c:v>5.7583902197355574E-3</c:v>
                </c:pt>
                <c:pt idx="331">
                  <c:v>5.3661662182657704E-3</c:v>
                </c:pt>
                <c:pt idx="332">
                  <c:v>6.2931789631202753E-3</c:v>
                </c:pt>
                <c:pt idx="333">
                  <c:v>6.013840608823845E-3</c:v>
                </c:pt>
                <c:pt idx="334">
                  <c:v>5.7146755650563314E-3</c:v>
                </c:pt>
                <c:pt idx="335">
                  <c:v>5.9210611845510689E-3</c:v>
                </c:pt>
                <c:pt idx="336">
                  <c:v>5.7850742864833278E-3</c:v>
                </c:pt>
                <c:pt idx="337">
                  <c:v>7.3307886497010694E-3</c:v>
                </c:pt>
                <c:pt idx="338">
                  <c:v>7.9269273365825173E-3</c:v>
                </c:pt>
                <c:pt idx="339">
                  <c:v>9.3168560823637288E-3</c:v>
                </c:pt>
                <c:pt idx="340">
                  <c:v>8.2954087222301513E-3</c:v>
                </c:pt>
                <c:pt idx="341">
                  <c:v>7.6432728789655006E-3</c:v>
                </c:pt>
                <c:pt idx="342">
                  <c:v>7.9282306960113697E-3</c:v>
                </c:pt>
                <c:pt idx="343">
                  <c:v>8.2042577724079427E-3</c:v>
                </c:pt>
                <c:pt idx="344">
                  <c:v>7.3650530590212235E-3</c:v>
                </c:pt>
                <c:pt idx="345">
                  <c:v>6.7247094619967539E-3</c:v>
                </c:pt>
                <c:pt idx="346">
                  <c:v>6.6603047193281003E-3</c:v>
                </c:pt>
                <c:pt idx="347">
                  <c:v>6.1703247151449377E-3</c:v>
                </c:pt>
                <c:pt idx="348">
                  <c:v>5.6939234022341852E-3</c:v>
                </c:pt>
                <c:pt idx="349">
                  <c:v>5.959947626154964E-3</c:v>
                </c:pt>
                <c:pt idx="350">
                  <c:v>5.5352386982902308E-3</c:v>
                </c:pt>
                <c:pt idx="351">
                  <c:v>5.3118088187068396E-3</c:v>
                </c:pt>
                <c:pt idx="352">
                  <c:v>5.046325779886866E-3</c:v>
                </c:pt>
                <c:pt idx="353">
                  <c:v>4.8322320193838917E-3</c:v>
                </c:pt>
                <c:pt idx="354">
                  <c:v>6.4414120861948209E-3</c:v>
                </c:pt>
                <c:pt idx="355">
                  <c:v>6.501533924096763E-3</c:v>
                </c:pt>
                <c:pt idx="356">
                  <c:v>6.756049805582599E-3</c:v>
                </c:pt>
                <c:pt idx="357">
                  <c:v>7.5684439237406771E-3</c:v>
                </c:pt>
                <c:pt idx="358">
                  <c:v>7.5441856107854675E-3</c:v>
                </c:pt>
                <c:pt idx="359">
                  <c:v>6.8337735528614506E-3</c:v>
                </c:pt>
                <c:pt idx="360">
                  <c:v>6.3129941806723414E-3</c:v>
                </c:pt>
                <c:pt idx="361">
                  <c:v>5.8083921381625291E-3</c:v>
                </c:pt>
                <c:pt idx="362">
                  <c:v>7.6298195472777322E-3</c:v>
                </c:pt>
                <c:pt idx="363">
                  <c:v>8.4299770094583629E-3</c:v>
                </c:pt>
                <c:pt idx="364">
                  <c:v>7.5641802479027645E-3</c:v>
                </c:pt>
                <c:pt idx="365">
                  <c:v>8.1046710890719832E-3</c:v>
                </c:pt>
                <c:pt idx="366">
                  <c:v>8.2690172534870352E-3</c:v>
                </c:pt>
                <c:pt idx="367">
                  <c:v>8.858603087198557E-3</c:v>
                </c:pt>
                <c:pt idx="368">
                  <c:v>7.9080945866088232E-3</c:v>
                </c:pt>
                <c:pt idx="369">
                  <c:v>7.4447594081017933E-3</c:v>
                </c:pt>
                <c:pt idx="370">
                  <c:v>7.1005420230057801E-3</c:v>
                </c:pt>
                <c:pt idx="371">
                  <c:v>6.5963130308766939E-3</c:v>
                </c:pt>
                <c:pt idx="372">
                  <c:v>8.4135662721857105E-3</c:v>
                </c:pt>
                <c:pt idx="373">
                  <c:v>7.9671627589508968E-3</c:v>
                </c:pt>
                <c:pt idx="374">
                  <c:v>7.1818936111565212E-3</c:v>
                </c:pt>
                <c:pt idx="375">
                  <c:v>6.6834658967858422E-3</c:v>
                </c:pt>
                <c:pt idx="376">
                  <c:v>6.1683192879685477E-3</c:v>
                </c:pt>
                <c:pt idx="377">
                  <c:v>5.6943868771375606E-3</c:v>
                </c:pt>
                <c:pt idx="378">
                  <c:v>5.4033332589670455E-3</c:v>
                </c:pt>
                <c:pt idx="379">
                  <c:v>5.33906984567269E-3</c:v>
                </c:pt>
                <c:pt idx="380">
                  <c:v>5.4012487922166568E-3</c:v>
                </c:pt>
                <c:pt idx="381">
                  <c:v>5.0925214351930353E-3</c:v>
                </c:pt>
                <c:pt idx="382">
                  <c:v>5.0015702859744753E-3</c:v>
                </c:pt>
                <c:pt idx="383">
                  <c:v>4.8846656419924755E-3</c:v>
                </c:pt>
                <c:pt idx="384">
                  <c:v>6.4563306270603886E-3</c:v>
                </c:pt>
                <c:pt idx="385">
                  <c:v>7.2068096804610536E-3</c:v>
                </c:pt>
                <c:pt idx="386">
                  <c:v>6.6564694171221015E-3</c:v>
                </c:pt>
                <c:pt idx="387">
                  <c:v>6.2122463720651359E-3</c:v>
                </c:pt>
                <c:pt idx="388">
                  <c:v>5.8260331449785027E-3</c:v>
                </c:pt>
                <c:pt idx="389">
                  <c:v>5.7178027238351933E-3</c:v>
                </c:pt>
                <c:pt idx="390">
                  <c:v>5.8230626316152934E-3</c:v>
                </c:pt>
                <c:pt idx="391">
                  <c:v>5.4928718443628347E-3</c:v>
                </c:pt>
                <c:pt idx="392">
                  <c:v>5.2631342180884744E-3</c:v>
                </c:pt>
                <c:pt idx="393">
                  <c:v>7.6706496889661106E-3</c:v>
                </c:pt>
                <c:pt idx="394">
                  <c:v>1.8300427749528916E-2</c:v>
                </c:pt>
                <c:pt idx="395">
                  <c:v>1.8628675265565834E-2</c:v>
                </c:pt>
                <c:pt idx="396">
                  <c:v>1.7453334504220396E-2</c:v>
                </c:pt>
                <c:pt idx="397">
                  <c:v>1.6440588694686772E-2</c:v>
                </c:pt>
                <c:pt idx="398">
                  <c:v>1.5101025330587858E-2</c:v>
                </c:pt>
                <c:pt idx="399">
                  <c:v>1.3147723055110435E-2</c:v>
                </c:pt>
                <c:pt idx="400">
                  <c:v>1.221228206674952E-2</c:v>
                </c:pt>
                <c:pt idx="401">
                  <c:v>1.0808803419253466E-2</c:v>
                </c:pt>
                <c:pt idx="402">
                  <c:v>9.5928194464654972E-3</c:v>
                </c:pt>
                <c:pt idx="403">
                  <c:v>1.05848016958528E-2</c:v>
                </c:pt>
                <c:pt idx="404">
                  <c:v>9.3646257319437397E-3</c:v>
                </c:pt>
                <c:pt idx="405">
                  <c:v>8.694713828370183E-3</c:v>
                </c:pt>
                <c:pt idx="406">
                  <c:v>7.7737048375497407E-3</c:v>
                </c:pt>
                <c:pt idx="407">
                  <c:v>7.2483160262496859E-3</c:v>
                </c:pt>
                <c:pt idx="408">
                  <c:v>6.6254067963962705E-3</c:v>
                </c:pt>
                <c:pt idx="409">
                  <c:v>6.0985881156824856E-3</c:v>
                </c:pt>
                <c:pt idx="410">
                  <c:v>5.7269695256037196E-3</c:v>
                </c:pt>
                <c:pt idx="411">
                  <c:v>5.5845879408026348E-3</c:v>
                </c:pt>
                <c:pt idx="412">
                  <c:v>5.5846536269890199E-3</c:v>
                </c:pt>
                <c:pt idx="413">
                  <c:v>5.5213358481714277E-3</c:v>
                </c:pt>
                <c:pt idx="414">
                  <c:v>5.4447216328896136E-3</c:v>
                </c:pt>
                <c:pt idx="415">
                  <c:v>5.1201378114678116E-3</c:v>
                </c:pt>
                <c:pt idx="416">
                  <c:v>4.9320707718837047E-3</c:v>
                </c:pt>
                <c:pt idx="417">
                  <c:v>4.7433147718880164E-3</c:v>
                </c:pt>
                <c:pt idx="418">
                  <c:v>4.6020107234898879E-3</c:v>
                </c:pt>
                <c:pt idx="419">
                  <c:v>4.5364403010264183E-3</c:v>
                </c:pt>
                <c:pt idx="420">
                  <c:v>5.4097606344463804E-3</c:v>
                </c:pt>
                <c:pt idx="421">
                  <c:v>5.2168464131758076E-3</c:v>
                </c:pt>
                <c:pt idx="422">
                  <c:v>4.9427169739858431E-3</c:v>
                </c:pt>
                <c:pt idx="423">
                  <c:v>5.9951777171263106E-3</c:v>
                </c:pt>
                <c:pt idx="424">
                  <c:v>5.606046501880191E-3</c:v>
                </c:pt>
                <c:pt idx="425">
                  <c:v>5.2467640023598685E-3</c:v>
                </c:pt>
                <c:pt idx="426">
                  <c:v>5.211345549833905E-3</c:v>
                </c:pt>
                <c:pt idx="427">
                  <c:v>5.2854925600788168E-3</c:v>
                </c:pt>
                <c:pt idx="428">
                  <c:v>5.0348102830158553E-3</c:v>
                </c:pt>
                <c:pt idx="429">
                  <c:v>4.9050123494056427E-3</c:v>
                </c:pt>
                <c:pt idx="430">
                  <c:v>5.4460545893122853E-3</c:v>
                </c:pt>
                <c:pt idx="431">
                  <c:v>5.1493984365954563E-3</c:v>
                </c:pt>
                <c:pt idx="432">
                  <c:v>4.9422306925380648E-3</c:v>
                </c:pt>
                <c:pt idx="433">
                  <c:v>4.8130475376288581E-3</c:v>
                </c:pt>
                <c:pt idx="434">
                  <c:v>4.6532600889891878E-3</c:v>
                </c:pt>
                <c:pt idx="435">
                  <c:v>4.5537639363603727E-3</c:v>
                </c:pt>
                <c:pt idx="436">
                  <c:v>5.1424346177413307E-3</c:v>
                </c:pt>
                <c:pt idx="437">
                  <c:v>4.9626918683248911E-3</c:v>
                </c:pt>
                <c:pt idx="438">
                  <c:v>4.8413091724814712E-3</c:v>
                </c:pt>
                <c:pt idx="439">
                  <c:v>5.1224254104008261E-3</c:v>
                </c:pt>
                <c:pt idx="440">
                  <c:v>5.0026639345113833E-3</c:v>
                </c:pt>
                <c:pt idx="441">
                  <c:v>4.9585484245449028E-3</c:v>
                </c:pt>
                <c:pt idx="442">
                  <c:v>4.7465968345817636E-3</c:v>
                </c:pt>
                <c:pt idx="443">
                  <c:v>4.8780123677017121E-3</c:v>
                </c:pt>
                <c:pt idx="444">
                  <c:v>4.8089926300651526E-3</c:v>
                </c:pt>
                <c:pt idx="445">
                  <c:v>4.6336430852904628E-3</c:v>
                </c:pt>
                <c:pt idx="446">
                  <c:v>4.6574320606973044E-3</c:v>
                </c:pt>
                <c:pt idx="447">
                  <c:v>1.230593210423884E-2</c:v>
                </c:pt>
                <c:pt idx="448">
                  <c:v>1.2236425960107742E-2</c:v>
                </c:pt>
                <c:pt idx="449">
                  <c:v>1.3204568558176125E-2</c:v>
                </c:pt>
                <c:pt idx="450">
                  <c:v>1.1608203680573314E-2</c:v>
                </c:pt>
                <c:pt idx="451">
                  <c:v>1.0864066687491384E-2</c:v>
                </c:pt>
                <c:pt idx="452">
                  <c:v>9.8920242871549154E-3</c:v>
                </c:pt>
                <c:pt idx="453">
                  <c:v>8.7805225988841946E-3</c:v>
                </c:pt>
                <c:pt idx="454">
                  <c:v>7.8403465018311146E-3</c:v>
                </c:pt>
                <c:pt idx="455">
                  <c:v>8.3539578923887865E-3</c:v>
                </c:pt>
                <c:pt idx="456">
                  <c:v>7.8530298380479827E-3</c:v>
                </c:pt>
                <c:pt idx="457">
                  <c:v>7.7292488828428051E-3</c:v>
                </c:pt>
                <c:pt idx="458">
                  <c:v>8.2538797821125245E-3</c:v>
                </c:pt>
                <c:pt idx="459">
                  <c:v>7.7694156563358433E-3</c:v>
                </c:pt>
                <c:pt idx="460">
                  <c:v>7.2495108572932353E-3</c:v>
                </c:pt>
                <c:pt idx="461">
                  <c:v>8.0927017924941353E-3</c:v>
                </c:pt>
                <c:pt idx="462">
                  <c:v>7.8953990746977315E-3</c:v>
                </c:pt>
                <c:pt idx="463">
                  <c:v>7.3760807763461559E-3</c:v>
                </c:pt>
                <c:pt idx="464">
                  <c:v>7.2118973351608306E-3</c:v>
                </c:pt>
                <c:pt idx="465">
                  <c:v>6.7076855145939808E-3</c:v>
                </c:pt>
                <c:pt idx="466">
                  <c:v>6.1294730231503383E-3</c:v>
                </c:pt>
                <c:pt idx="467">
                  <c:v>5.9555368064276182E-3</c:v>
                </c:pt>
                <c:pt idx="468">
                  <c:v>5.7975178855105298E-3</c:v>
                </c:pt>
                <c:pt idx="469">
                  <c:v>8.0901781222516202E-3</c:v>
                </c:pt>
                <c:pt idx="470">
                  <c:v>7.2559598880122447E-3</c:v>
                </c:pt>
                <c:pt idx="471">
                  <c:v>6.8360627240135309E-3</c:v>
                </c:pt>
                <c:pt idx="472">
                  <c:v>6.2392684865627632E-3</c:v>
                </c:pt>
                <c:pt idx="473">
                  <c:v>6.0126642728869127E-3</c:v>
                </c:pt>
                <c:pt idx="474">
                  <c:v>6.0916917262392083E-3</c:v>
                </c:pt>
                <c:pt idx="475">
                  <c:v>5.6680843622690371E-3</c:v>
                </c:pt>
                <c:pt idx="476">
                  <c:v>5.3781557513154117E-3</c:v>
                </c:pt>
                <c:pt idx="477">
                  <c:v>5.0763821501904069E-3</c:v>
                </c:pt>
                <c:pt idx="478">
                  <c:v>5.1946287346315853E-3</c:v>
                </c:pt>
                <c:pt idx="479">
                  <c:v>5.317641510075367E-3</c:v>
                </c:pt>
                <c:pt idx="480">
                  <c:v>5.1335698062698375E-3</c:v>
                </c:pt>
                <c:pt idx="481">
                  <c:v>5.1416675611222987E-3</c:v>
                </c:pt>
                <c:pt idx="482">
                  <c:v>5.1658224432595962E-3</c:v>
                </c:pt>
                <c:pt idx="483">
                  <c:v>4.9106194954005988E-3</c:v>
                </c:pt>
                <c:pt idx="484">
                  <c:v>5.7759630556343542E-3</c:v>
                </c:pt>
                <c:pt idx="485">
                  <c:v>6.3187036530597653E-3</c:v>
                </c:pt>
                <c:pt idx="486">
                  <c:v>6.2896388553153482E-3</c:v>
                </c:pt>
                <c:pt idx="487">
                  <c:v>5.9001674174166139E-3</c:v>
                </c:pt>
                <c:pt idx="488">
                  <c:v>1.1258123961623887E-2</c:v>
                </c:pt>
                <c:pt idx="489">
                  <c:v>9.9367540921092394E-3</c:v>
                </c:pt>
                <c:pt idx="490">
                  <c:v>9.8116846159229058E-3</c:v>
                </c:pt>
                <c:pt idx="491">
                  <c:v>8.6865856952677671E-3</c:v>
                </c:pt>
                <c:pt idx="492">
                  <c:v>7.8463546042926713E-3</c:v>
                </c:pt>
                <c:pt idx="493">
                  <c:v>7.0783399194350128E-3</c:v>
                </c:pt>
                <c:pt idx="494">
                  <c:v>7.0835781582617935E-3</c:v>
                </c:pt>
                <c:pt idx="495">
                  <c:v>6.5373065104575578E-3</c:v>
                </c:pt>
                <c:pt idx="496">
                  <c:v>6.2375219959757977E-3</c:v>
                </c:pt>
                <c:pt idx="497">
                  <c:v>5.9308181703603023E-3</c:v>
                </c:pt>
                <c:pt idx="498">
                  <c:v>6.3032727911065409E-3</c:v>
                </c:pt>
                <c:pt idx="499">
                  <c:v>5.8330893453890122E-3</c:v>
                </c:pt>
                <c:pt idx="500">
                  <c:v>5.4250455860267296E-3</c:v>
                </c:pt>
                <c:pt idx="501">
                  <c:v>5.3175813113032844E-3</c:v>
                </c:pt>
                <c:pt idx="502">
                  <c:v>5.6940279259850906E-3</c:v>
                </c:pt>
                <c:pt idx="503">
                  <c:v>5.3226329193708224E-3</c:v>
                </c:pt>
                <c:pt idx="504">
                  <c:v>5.2414980943580169E-3</c:v>
                </c:pt>
                <c:pt idx="505">
                  <c:v>5.305828235104627E-3</c:v>
                </c:pt>
                <c:pt idx="506">
                  <c:v>5.0100734473736436E-3</c:v>
                </c:pt>
                <c:pt idx="507">
                  <c:v>5.3511979780527658E-3</c:v>
                </c:pt>
                <c:pt idx="508">
                  <c:v>5.2027852144027054E-3</c:v>
                </c:pt>
                <c:pt idx="509">
                  <c:v>7.5743556999104747E-3</c:v>
                </c:pt>
                <c:pt idx="510">
                  <c:v>6.8501859300879823E-3</c:v>
                </c:pt>
                <c:pt idx="511">
                  <c:v>6.6497303559117813E-3</c:v>
                </c:pt>
                <c:pt idx="512">
                  <c:v>6.1500333271674642E-3</c:v>
                </c:pt>
                <c:pt idx="513">
                  <c:v>6.2582159263987044E-3</c:v>
                </c:pt>
                <c:pt idx="514">
                  <c:v>7.0665059221375606E-3</c:v>
                </c:pt>
                <c:pt idx="515">
                  <c:v>6.554354737500467E-3</c:v>
                </c:pt>
                <c:pt idx="516">
                  <c:v>6.1213792548562192E-3</c:v>
                </c:pt>
                <c:pt idx="517">
                  <c:v>5.6809693457457568E-3</c:v>
                </c:pt>
                <c:pt idx="518">
                  <c:v>5.4726119037960949E-3</c:v>
                </c:pt>
                <c:pt idx="519">
                  <c:v>5.3335917423337877E-3</c:v>
                </c:pt>
                <c:pt idx="520">
                  <c:v>5.1581928853494264E-3</c:v>
                </c:pt>
                <c:pt idx="521">
                  <c:v>4.903112704499623E-3</c:v>
                </c:pt>
                <c:pt idx="522">
                  <c:v>4.7607525009427231E-3</c:v>
                </c:pt>
                <c:pt idx="523">
                  <c:v>6.1250821382129441E-3</c:v>
                </c:pt>
                <c:pt idx="524">
                  <c:v>5.6791830662419095E-3</c:v>
                </c:pt>
                <c:pt idx="525">
                  <c:v>5.8377962640466059E-3</c:v>
                </c:pt>
                <c:pt idx="526">
                  <c:v>6.4876147387412436E-3</c:v>
                </c:pt>
                <c:pt idx="527">
                  <c:v>6.3520168584227567E-3</c:v>
                </c:pt>
                <c:pt idx="528">
                  <c:v>5.8854659776458561E-3</c:v>
                </c:pt>
                <c:pt idx="529">
                  <c:v>5.6127805799265768E-3</c:v>
                </c:pt>
                <c:pt idx="530">
                  <c:v>5.5962092881838227E-3</c:v>
                </c:pt>
                <c:pt idx="531">
                  <c:v>5.2465134365238999E-3</c:v>
                </c:pt>
                <c:pt idx="532">
                  <c:v>5.065751159210677E-3</c:v>
                </c:pt>
                <c:pt idx="533">
                  <c:v>4.979739775494655E-3</c:v>
                </c:pt>
                <c:pt idx="534">
                  <c:v>4.7920452522860254E-3</c:v>
                </c:pt>
                <c:pt idx="535">
                  <c:v>4.8787645225086178E-3</c:v>
                </c:pt>
                <c:pt idx="536">
                  <c:v>4.7109836987103207E-3</c:v>
                </c:pt>
                <c:pt idx="537">
                  <c:v>4.9222943836763943E-3</c:v>
                </c:pt>
                <c:pt idx="538">
                  <c:v>4.8848658898914907E-3</c:v>
                </c:pt>
                <c:pt idx="539">
                  <c:v>4.9093768836985735E-3</c:v>
                </c:pt>
                <c:pt idx="540">
                  <c:v>5.4500252896169223E-3</c:v>
                </c:pt>
                <c:pt idx="541">
                  <c:v>6.1352282556582406E-3</c:v>
                </c:pt>
                <c:pt idx="542">
                  <c:v>5.7085003905655799E-3</c:v>
                </c:pt>
                <c:pt idx="543">
                  <c:v>5.3742275411046469E-3</c:v>
                </c:pt>
                <c:pt idx="544">
                  <c:v>5.9059804436861754E-3</c:v>
                </c:pt>
                <c:pt idx="545">
                  <c:v>5.5334695622386272E-3</c:v>
                </c:pt>
                <c:pt idx="546">
                  <c:v>5.1905486245050012E-3</c:v>
                </c:pt>
                <c:pt idx="547">
                  <c:v>4.9189956781830061E-3</c:v>
                </c:pt>
                <c:pt idx="548">
                  <c:v>5.6247793121309477E-3</c:v>
                </c:pt>
                <c:pt idx="549">
                  <c:v>5.4137883724577384E-3</c:v>
                </c:pt>
                <c:pt idx="550">
                  <c:v>5.0972127168210039E-3</c:v>
                </c:pt>
                <c:pt idx="551">
                  <c:v>4.8466150143675153E-3</c:v>
                </c:pt>
                <c:pt idx="552">
                  <c:v>5.2312234444747011E-3</c:v>
                </c:pt>
                <c:pt idx="553">
                  <c:v>5.1328963388612581E-3</c:v>
                </c:pt>
                <c:pt idx="554">
                  <c:v>5.3205434223731422E-3</c:v>
                </c:pt>
                <c:pt idx="555">
                  <c:v>5.2541296847520864E-3</c:v>
                </c:pt>
                <c:pt idx="556">
                  <c:v>5.3583569980993843E-3</c:v>
                </c:pt>
                <c:pt idx="557">
                  <c:v>5.0963424448416134E-3</c:v>
                </c:pt>
                <c:pt idx="558">
                  <c:v>4.8717604476291995E-3</c:v>
                </c:pt>
                <c:pt idx="559">
                  <c:v>5.3103900313868002E-3</c:v>
                </c:pt>
                <c:pt idx="560">
                  <c:v>5.0729094837124135E-3</c:v>
                </c:pt>
                <c:pt idx="561">
                  <c:v>4.8279715022733196E-3</c:v>
                </c:pt>
                <c:pt idx="562">
                  <c:v>4.659316390149759E-3</c:v>
                </c:pt>
                <c:pt idx="563">
                  <c:v>4.5153714085930437E-3</c:v>
                </c:pt>
                <c:pt idx="564">
                  <c:v>4.614286084720109E-3</c:v>
                </c:pt>
                <c:pt idx="565">
                  <c:v>7.5163708418067065E-3</c:v>
                </c:pt>
                <c:pt idx="566">
                  <c:v>7.488585296192579E-3</c:v>
                </c:pt>
                <c:pt idx="567">
                  <c:v>6.7667297941855897E-3</c:v>
                </c:pt>
                <c:pt idx="568">
                  <c:v>6.4654325163888797E-3</c:v>
                </c:pt>
                <c:pt idx="569">
                  <c:v>6.176449370905621E-3</c:v>
                </c:pt>
                <c:pt idx="570">
                  <c:v>5.8705745546641921E-3</c:v>
                </c:pt>
                <c:pt idx="571">
                  <c:v>5.4547937771049614E-3</c:v>
                </c:pt>
                <c:pt idx="572">
                  <c:v>5.2641842052336763E-3</c:v>
                </c:pt>
                <c:pt idx="573">
                  <c:v>4.9777279523423347E-3</c:v>
                </c:pt>
                <c:pt idx="574">
                  <c:v>5.083343928280964E-3</c:v>
                </c:pt>
                <c:pt idx="575">
                  <c:v>6.0108370362272814E-3</c:v>
                </c:pt>
                <c:pt idx="576">
                  <c:v>5.6728086863223025E-3</c:v>
                </c:pt>
                <c:pt idx="577">
                  <c:v>5.377034827210761E-3</c:v>
                </c:pt>
                <c:pt idx="578">
                  <c:v>5.2075097481813206E-3</c:v>
                </c:pt>
                <c:pt idx="579">
                  <c:v>7.7326054656428672E-3</c:v>
                </c:pt>
                <c:pt idx="580">
                  <c:v>6.9711486669028783E-3</c:v>
                </c:pt>
                <c:pt idx="581">
                  <c:v>6.4067817493532403E-3</c:v>
                </c:pt>
                <c:pt idx="582">
                  <c:v>5.9340574393647351E-3</c:v>
                </c:pt>
                <c:pt idx="583">
                  <c:v>5.5642787613504226E-3</c:v>
                </c:pt>
                <c:pt idx="584">
                  <c:v>6.0198147716975705E-3</c:v>
                </c:pt>
                <c:pt idx="585">
                  <c:v>5.5755414380552516E-3</c:v>
                </c:pt>
                <c:pt idx="586">
                  <c:v>5.3225713960550662E-3</c:v>
                </c:pt>
                <c:pt idx="587">
                  <c:v>5.1921784156762837E-3</c:v>
                </c:pt>
                <c:pt idx="588">
                  <c:v>5.0259573311366547E-3</c:v>
                </c:pt>
                <c:pt idx="589">
                  <c:v>4.7910296437126149E-3</c:v>
                </c:pt>
                <c:pt idx="590">
                  <c:v>4.8912245476853203E-3</c:v>
                </c:pt>
                <c:pt idx="591">
                  <c:v>4.7300095153125542E-3</c:v>
                </c:pt>
                <c:pt idx="592">
                  <c:v>4.6035410590314829E-3</c:v>
                </c:pt>
                <c:pt idx="593">
                  <c:v>4.4674011943864169E-3</c:v>
                </c:pt>
                <c:pt idx="594">
                  <c:v>4.4476704168117005E-3</c:v>
                </c:pt>
                <c:pt idx="595">
                  <c:v>4.7557996691591211E-3</c:v>
                </c:pt>
                <c:pt idx="596">
                  <c:v>5.6785558338323808E-3</c:v>
                </c:pt>
                <c:pt idx="597">
                  <c:v>6.423052739850099E-3</c:v>
                </c:pt>
                <c:pt idx="598">
                  <c:v>6.1413272008233486E-3</c:v>
                </c:pt>
                <c:pt idx="599">
                  <c:v>5.7854282631424371E-3</c:v>
                </c:pt>
                <c:pt idx="600">
                  <c:v>6.2311899650622192E-3</c:v>
                </c:pt>
                <c:pt idx="601">
                  <c:v>6.0058527527291307E-3</c:v>
                </c:pt>
                <c:pt idx="602">
                  <c:v>7.2272225492070472E-3</c:v>
                </c:pt>
                <c:pt idx="603">
                  <c:v>6.9499155328439513E-3</c:v>
                </c:pt>
                <c:pt idx="604">
                  <c:v>6.3568724381519682E-3</c:v>
                </c:pt>
                <c:pt idx="605">
                  <c:v>5.844946968865233E-3</c:v>
                </c:pt>
                <c:pt idx="606">
                  <c:v>5.5672741954672705E-3</c:v>
                </c:pt>
                <c:pt idx="607">
                  <c:v>5.2369787967343241E-3</c:v>
                </c:pt>
                <c:pt idx="608">
                  <c:v>4.9623785935118967E-3</c:v>
                </c:pt>
                <c:pt idx="609">
                  <c:v>4.8146805727182704E-3</c:v>
                </c:pt>
                <c:pt idx="610">
                  <c:v>4.6280217571419572E-3</c:v>
                </c:pt>
                <c:pt idx="611">
                  <c:v>4.7789288471565715E-3</c:v>
                </c:pt>
                <c:pt idx="612">
                  <c:v>4.6056634336848375E-3</c:v>
                </c:pt>
                <c:pt idx="613">
                  <c:v>4.520826541130887E-3</c:v>
                </c:pt>
                <c:pt idx="614">
                  <c:v>4.4141135590743544E-3</c:v>
                </c:pt>
                <c:pt idx="615">
                  <c:v>4.4841977105037614E-3</c:v>
                </c:pt>
                <c:pt idx="616">
                  <c:v>4.4644354999162326E-3</c:v>
                </c:pt>
                <c:pt idx="617">
                  <c:v>4.7892203861962454E-3</c:v>
                </c:pt>
                <c:pt idx="618">
                  <c:v>4.6412045295035871E-3</c:v>
                </c:pt>
                <c:pt idx="619">
                  <c:v>9.6552077007512459E-3</c:v>
                </c:pt>
                <c:pt idx="620">
                  <c:v>8.612603207907913E-3</c:v>
                </c:pt>
                <c:pt idx="621">
                  <c:v>8.0869363820550311E-3</c:v>
                </c:pt>
                <c:pt idx="622">
                  <c:v>7.4788384589728725E-3</c:v>
                </c:pt>
                <c:pt idx="623">
                  <c:v>6.7634669497372906E-3</c:v>
                </c:pt>
                <c:pt idx="624">
                  <c:v>6.2136520320082772E-3</c:v>
                </c:pt>
                <c:pt idx="625">
                  <c:v>5.9659822262471476E-3</c:v>
                </c:pt>
                <c:pt idx="626">
                  <c:v>5.5343677137511919E-3</c:v>
                </c:pt>
                <c:pt idx="627">
                  <c:v>5.2587369097345993E-3</c:v>
                </c:pt>
                <c:pt idx="628">
                  <c:v>4.9963178570705457E-3</c:v>
                </c:pt>
                <c:pt idx="629">
                  <c:v>5.7481807453274971E-3</c:v>
                </c:pt>
                <c:pt idx="630">
                  <c:v>5.530611585876294E-3</c:v>
                </c:pt>
                <c:pt idx="631">
                  <c:v>5.2567417401323101E-3</c:v>
                </c:pt>
                <c:pt idx="632">
                  <c:v>5.2072291475722112E-3</c:v>
                </c:pt>
                <c:pt idx="633">
                  <c:v>4.9518463558669125E-3</c:v>
                </c:pt>
                <c:pt idx="634">
                  <c:v>4.73543083530663E-3</c:v>
                </c:pt>
                <c:pt idx="635">
                  <c:v>4.6078948503821869E-3</c:v>
                </c:pt>
                <c:pt idx="636">
                  <c:v>4.5193382665965334E-3</c:v>
                </c:pt>
                <c:pt idx="637">
                  <c:v>4.7766752242537651E-3</c:v>
                </c:pt>
                <c:pt idx="638">
                  <c:v>4.6504165930319119E-3</c:v>
                </c:pt>
                <c:pt idx="639">
                  <c:v>4.672195478818063E-3</c:v>
                </c:pt>
                <c:pt idx="640">
                  <c:v>4.5197687914784899E-3</c:v>
                </c:pt>
                <c:pt idx="641">
                  <c:v>5.6932027632895085E-3</c:v>
                </c:pt>
                <c:pt idx="642">
                  <c:v>6.3007012301514219E-3</c:v>
                </c:pt>
                <c:pt idx="643">
                  <c:v>5.8338814179603972E-3</c:v>
                </c:pt>
                <c:pt idx="644">
                  <c:v>5.4524649676308467E-3</c:v>
                </c:pt>
                <c:pt idx="645">
                  <c:v>5.1410049099353955E-3</c:v>
                </c:pt>
                <c:pt idx="646">
                  <c:v>4.881969899868009E-3</c:v>
                </c:pt>
                <c:pt idx="647">
                  <c:v>6.1179948124089516E-3</c:v>
                </c:pt>
                <c:pt idx="648">
                  <c:v>6.7410531025819563E-3</c:v>
                </c:pt>
                <c:pt idx="649">
                  <c:v>7.5374254389093901E-3</c:v>
                </c:pt>
                <c:pt idx="650">
                  <c:v>6.8052774193420006E-3</c:v>
                </c:pt>
                <c:pt idx="651">
                  <c:v>6.2379927304659294E-3</c:v>
                </c:pt>
                <c:pt idx="652">
                  <c:v>5.7557235577668916E-3</c:v>
                </c:pt>
                <c:pt idx="653">
                  <c:v>7.0752901840601054E-3</c:v>
                </c:pt>
                <c:pt idx="654">
                  <c:v>6.8885108564757614E-3</c:v>
                </c:pt>
                <c:pt idx="655">
                  <c:v>6.2729552121705036E-3</c:v>
                </c:pt>
                <c:pt idx="656">
                  <c:v>5.8222570883633556E-3</c:v>
                </c:pt>
                <c:pt idx="657">
                  <c:v>6.1979928375177238E-3</c:v>
                </c:pt>
                <c:pt idx="658">
                  <c:v>5.737219028839986E-3</c:v>
                </c:pt>
                <c:pt idx="659">
                  <c:v>5.6486912567835449E-3</c:v>
                </c:pt>
                <c:pt idx="660">
                  <c:v>5.2896890217316696E-3</c:v>
                </c:pt>
                <c:pt idx="661">
                  <c:v>4.9964104110258867E-3</c:v>
                </c:pt>
                <c:pt idx="662">
                  <c:v>5.2528843976710213E-3</c:v>
                </c:pt>
                <c:pt idx="663">
                  <c:v>4.9799083152201511E-3</c:v>
                </c:pt>
                <c:pt idx="664">
                  <c:v>4.7741018471913902E-3</c:v>
                </c:pt>
                <c:pt idx="665">
                  <c:v>4.6531530472465653E-3</c:v>
                </c:pt>
                <c:pt idx="666">
                  <c:v>4.6399606516576352E-3</c:v>
                </c:pt>
                <c:pt idx="667">
                  <c:v>4.4951150045882916E-3</c:v>
                </c:pt>
                <c:pt idx="668">
                  <c:v>4.4326637248126828E-3</c:v>
                </c:pt>
                <c:pt idx="669">
                  <c:v>4.4132299694376693E-3</c:v>
                </c:pt>
                <c:pt idx="670">
                  <c:v>4.3551549578276375E-3</c:v>
                </c:pt>
                <c:pt idx="671">
                  <c:v>4.377117283003126E-3</c:v>
                </c:pt>
                <c:pt idx="672">
                  <c:v>4.2949866398675814E-3</c:v>
                </c:pt>
                <c:pt idx="673">
                  <c:v>4.3975064657620902E-3</c:v>
                </c:pt>
                <c:pt idx="674">
                  <c:v>4.3611386986412816E-3</c:v>
                </c:pt>
                <c:pt idx="675">
                  <c:v>4.3189250728849953E-3</c:v>
                </c:pt>
                <c:pt idx="676">
                  <c:v>4.4451084366283105E-3</c:v>
                </c:pt>
                <c:pt idx="677">
                  <c:v>4.3620359160269151E-3</c:v>
                </c:pt>
                <c:pt idx="678">
                  <c:v>8.0568249012209804E-3</c:v>
                </c:pt>
                <c:pt idx="679">
                  <c:v>7.2286282028563784E-3</c:v>
                </c:pt>
                <c:pt idx="680">
                  <c:v>7.747006684498358E-3</c:v>
                </c:pt>
                <c:pt idx="681">
                  <c:v>7.0125373561616723E-3</c:v>
                </c:pt>
                <c:pt idx="682">
                  <c:v>6.3771181067507881E-3</c:v>
                </c:pt>
                <c:pt idx="683">
                  <c:v>9.4779465880861884E-3</c:v>
                </c:pt>
                <c:pt idx="684">
                  <c:v>8.5401572779908574E-3</c:v>
                </c:pt>
                <c:pt idx="685">
                  <c:v>7.6275896816124676E-3</c:v>
                </c:pt>
                <c:pt idx="686">
                  <c:v>7.9818086737492751E-3</c:v>
                </c:pt>
                <c:pt idx="687">
                  <c:v>7.4711002386426383E-3</c:v>
                </c:pt>
                <c:pt idx="688">
                  <c:v>6.8980471701621205E-3</c:v>
                </c:pt>
                <c:pt idx="689">
                  <c:v>6.2896516178799914E-3</c:v>
                </c:pt>
                <c:pt idx="690">
                  <c:v>5.7915439053965491E-3</c:v>
                </c:pt>
                <c:pt idx="691">
                  <c:v>5.3922317079287685E-3</c:v>
                </c:pt>
                <c:pt idx="692">
                  <c:v>5.3934110519705553E-3</c:v>
                </c:pt>
                <c:pt idx="693">
                  <c:v>5.5855062946575558E-3</c:v>
                </c:pt>
                <c:pt idx="694">
                  <c:v>5.2629295564426866E-3</c:v>
                </c:pt>
                <c:pt idx="695">
                  <c:v>6.2224956955032572E-3</c:v>
                </c:pt>
                <c:pt idx="696">
                  <c:v>5.8335820325014732E-3</c:v>
                </c:pt>
                <c:pt idx="697">
                  <c:v>5.4410937764217569E-3</c:v>
                </c:pt>
                <c:pt idx="698">
                  <c:v>5.2077751135259382E-3</c:v>
                </c:pt>
                <c:pt idx="699">
                  <c:v>6.8043030854041692E-3</c:v>
                </c:pt>
                <c:pt idx="700">
                  <c:v>6.3046741735680477E-3</c:v>
                </c:pt>
                <c:pt idx="701">
                  <c:v>5.8016988552857494E-3</c:v>
                </c:pt>
                <c:pt idx="702">
                  <c:v>5.4639291396055382E-3</c:v>
                </c:pt>
                <c:pt idx="703">
                  <c:v>5.1621487835334916E-3</c:v>
                </c:pt>
                <c:pt idx="704">
                  <c:v>4.9128091390433486E-3</c:v>
                </c:pt>
                <c:pt idx="705">
                  <c:v>4.7107193614464218E-3</c:v>
                </c:pt>
                <c:pt idx="706">
                  <c:v>4.5486142046094061E-3</c:v>
                </c:pt>
                <c:pt idx="707">
                  <c:v>4.7080587408599248E-3</c:v>
                </c:pt>
                <c:pt idx="708">
                  <c:v>4.5466694565810912E-3</c:v>
                </c:pt>
                <c:pt idx="709">
                  <c:v>4.5913853506986263E-3</c:v>
                </c:pt>
                <c:pt idx="710">
                  <c:v>4.4609843122922176E-3</c:v>
                </c:pt>
                <c:pt idx="711">
                  <c:v>4.6649675907216538E-3</c:v>
                </c:pt>
                <c:pt idx="712">
                  <c:v>4.5250093935324722E-3</c:v>
                </c:pt>
                <c:pt idx="713">
                  <c:v>4.6498189584861776E-3</c:v>
                </c:pt>
                <c:pt idx="714">
                  <c:v>4.7609544347816356E-3</c:v>
                </c:pt>
                <c:pt idx="715">
                  <c:v>4.6483064316973017E-3</c:v>
                </c:pt>
                <c:pt idx="716">
                  <c:v>4.5138771995465116E-3</c:v>
                </c:pt>
                <c:pt idx="717">
                  <c:v>4.9979483776705592E-3</c:v>
                </c:pt>
                <c:pt idx="718">
                  <c:v>4.8275163451425027E-3</c:v>
                </c:pt>
                <c:pt idx="719">
                  <c:v>4.7587751240503896E-3</c:v>
                </c:pt>
                <c:pt idx="720">
                  <c:v>4.6594372385001855E-3</c:v>
                </c:pt>
                <c:pt idx="721">
                  <c:v>4.5488790891625016E-3</c:v>
                </c:pt>
                <c:pt idx="722">
                  <c:v>4.5334883648284006E-3</c:v>
                </c:pt>
                <c:pt idx="723">
                  <c:v>4.4171661298178884E-3</c:v>
                </c:pt>
                <c:pt idx="724">
                  <c:v>4.3663853071767567E-3</c:v>
                </c:pt>
                <c:pt idx="725">
                  <c:v>4.2882383412020638E-3</c:v>
                </c:pt>
                <c:pt idx="726">
                  <c:v>4.2307732160413057E-3</c:v>
                </c:pt>
                <c:pt idx="727">
                  <c:v>4.1852948447801946E-3</c:v>
                </c:pt>
                <c:pt idx="728">
                  <c:v>4.6802034002027173E-3</c:v>
                </c:pt>
                <c:pt idx="729">
                  <c:v>4.9656000430977811E-3</c:v>
                </c:pt>
                <c:pt idx="730">
                  <c:v>4.7693248638252632E-3</c:v>
                </c:pt>
                <c:pt idx="731">
                  <c:v>5.16828777663804E-3</c:v>
                </c:pt>
                <c:pt idx="732">
                  <c:v>4.9114532917765791E-3</c:v>
                </c:pt>
                <c:pt idx="733">
                  <c:v>5.8311230246851711E-3</c:v>
                </c:pt>
                <c:pt idx="734">
                  <c:v>5.7122996122262789E-3</c:v>
                </c:pt>
                <c:pt idx="735">
                  <c:v>5.330260586759724E-3</c:v>
                </c:pt>
                <c:pt idx="736">
                  <c:v>5.0476007734281654E-3</c:v>
                </c:pt>
                <c:pt idx="737">
                  <c:v>4.8109347673378463E-3</c:v>
                </c:pt>
                <c:pt idx="738">
                  <c:v>4.773036364010678E-3</c:v>
                </c:pt>
                <c:pt idx="739">
                  <c:v>4.6090327055185185E-3</c:v>
                </c:pt>
                <c:pt idx="740">
                  <c:v>4.4810683676510723E-3</c:v>
                </c:pt>
                <c:pt idx="741">
                  <c:v>4.3967494658951637E-3</c:v>
                </c:pt>
                <c:pt idx="742">
                  <c:v>4.7191657501488181E-3</c:v>
                </c:pt>
                <c:pt idx="743">
                  <c:v>4.5995643543386968E-3</c:v>
                </c:pt>
                <c:pt idx="744">
                  <c:v>4.4693369291299127E-3</c:v>
                </c:pt>
                <c:pt idx="745">
                  <c:v>4.5440118356226541E-3</c:v>
                </c:pt>
                <c:pt idx="746">
                  <c:v>5.2032926896134262E-3</c:v>
                </c:pt>
                <c:pt idx="747">
                  <c:v>6.0322439564237549E-3</c:v>
                </c:pt>
                <c:pt idx="748">
                  <c:v>5.7954463580477487E-3</c:v>
                </c:pt>
                <c:pt idx="749">
                  <c:v>5.401051723190625E-3</c:v>
                </c:pt>
                <c:pt idx="750">
                  <c:v>5.7570101389370562E-3</c:v>
                </c:pt>
                <c:pt idx="751">
                  <c:v>5.4060782883141771E-3</c:v>
                </c:pt>
                <c:pt idx="752">
                  <c:v>5.1287258711487909E-3</c:v>
                </c:pt>
                <c:pt idx="753">
                  <c:v>4.8909964317606271E-3</c:v>
                </c:pt>
                <c:pt idx="754">
                  <c:v>6.3352843679689921E-3</c:v>
                </c:pt>
                <c:pt idx="755">
                  <c:v>5.8518861628167858E-3</c:v>
                </c:pt>
                <c:pt idx="756">
                  <c:v>6.4233000996997778E-3</c:v>
                </c:pt>
                <c:pt idx="757">
                  <c:v>6.0414849058091739E-3</c:v>
                </c:pt>
                <c:pt idx="758">
                  <c:v>5.6526414942631087E-3</c:v>
                </c:pt>
                <c:pt idx="759">
                  <c:v>5.6577617517158552E-3</c:v>
                </c:pt>
                <c:pt idx="760">
                  <c:v>5.298775727583074E-3</c:v>
                </c:pt>
                <c:pt idx="761">
                  <c:v>5.114368896345119E-3</c:v>
                </c:pt>
                <c:pt idx="762">
                  <c:v>5.3570953537021068E-3</c:v>
                </c:pt>
                <c:pt idx="763">
                  <c:v>5.1845864017875378E-3</c:v>
                </c:pt>
                <c:pt idx="764">
                  <c:v>4.9336527369848223E-3</c:v>
                </c:pt>
                <c:pt idx="765">
                  <c:v>4.7425958847779528E-3</c:v>
                </c:pt>
                <c:pt idx="766">
                  <c:v>5.0300803431280712E-3</c:v>
                </c:pt>
                <c:pt idx="767">
                  <c:v>6.1485975473123998E-3</c:v>
                </c:pt>
                <c:pt idx="768">
                  <c:v>6.0503278345101488E-3</c:v>
                </c:pt>
                <c:pt idx="769">
                  <c:v>5.8898550419206547E-3</c:v>
                </c:pt>
                <c:pt idx="770">
                  <c:v>5.5167912242658299E-3</c:v>
                </c:pt>
                <c:pt idx="771">
                  <c:v>5.2099994355160033E-3</c:v>
                </c:pt>
                <c:pt idx="772">
                  <c:v>4.9579256716682195E-3</c:v>
                </c:pt>
                <c:pt idx="773">
                  <c:v>4.7952785110790628E-3</c:v>
                </c:pt>
                <c:pt idx="774">
                  <c:v>4.6147238830737698E-3</c:v>
                </c:pt>
                <c:pt idx="775">
                  <c:v>4.5175208254169047E-3</c:v>
                </c:pt>
                <c:pt idx="776">
                  <c:v>5.1037725362046895E-3</c:v>
                </c:pt>
                <c:pt idx="777">
                  <c:v>6.0032059295191988E-3</c:v>
                </c:pt>
                <c:pt idx="778">
                  <c:v>6.1303109048898288E-3</c:v>
                </c:pt>
                <c:pt idx="779">
                  <c:v>5.853284439293973E-3</c:v>
                </c:pt>
                <c:pt idx="780">
                  <c:v>6.1588887266276378E-3</c:v>
                </c:pt>
                <c:pt idx="781">
                  <c:v>5.6987110574871439E-3</c:v>
                </c:pt>
                <c:pt idx="782">
                  <c:v>5.3255203831930721E-3</c:v>
                </c:pt>
                <c:pt idx="783">
                  <c:v>5.086951399934792E-3</c:v>
                </c:pt>
                <c:pt idx="784">
                  <c:v>5.6699309097507618E-3</c:v>
                </c:pt>
                <c:pt idx="785">
                  <c:v>5.9774583383968537E-3</c:v>
                </c:pt>
                <c:pt idx="786">
                  <c:v>5.8760465333381135E-3</c:v>
                </c:pt>
                <c:pt idx="787">
                  <c:v>6.7522306985954225E-3</c:v>
                </c:pt>
                <c:pt idx="788">
                  <c:v>6.2701406249160039E-3</c:v>
                </c:pt>
                <c:pt idx="789">
                  <c:v>6.0009367129208136E-3</c:v>
                </c:pt>
                <c:pt idx="790">
                  <c:v>6.4874619673958491E-3</c:v>
                </c:pt>
                <c:pt idx="791">
                  <c:v>5.9791289403155019E-3</c:v>
                </c:pt>
                <c:pt idx="792">
                  <c:v>5.5737719504786107E-3</c:v>
                </c:pt>
                <c:pt idx="793">
                  <c:v>5.2197012093416094E-3</c:v>
                </c:pt>
                <c:pt idx="794">
                  <c:v>7.1336823668386364E-3</c:v>
                </c:pt>
                <c:pt idx="795">
                  <c:v>7.374098963312507E-3</c:v>
                </c:pt>
                <c:pt idx="796">
                  <c:v>8.6206603662259389E-3</c:v>
                </c:pt>
                <c:pt idx="797">
                  <c:v>7.7026855524633163E-3</c:v>
                </c:pt>
                <c:pt idx="798">
                  <c:v>6.9834473210992152E-3</c:v>
                </c:pt>
                <c:pt idx="799">
                  <c:v>1.1970439242291972E-2</c:v>
                </c:pt>
                <c:pt idx="800">
                  <c:v>2.2282993401523361E-2</c:v>
                </c:pt>
                <c:pt idx="801">
                  <c:v>2.0220531853810265E-2</c:v>
                </c:pt>
                <c:pt idx="802">
                  <c:v>1.7942462082061926E-2</c:v>
                </c:pt>
                <c:pt idx="803">
                  <c:v>2.4272881230060616E-2</c:v>
                </c:pt>
                <c:pt idx="804">
                  <c:v>2.1511740987875234E-2</c:v>
                </c:pt>
                <c:pt idx="805">
                  <c:v>1.9166039964469295E-2</c:v>
                </c:pt>
                <c:pt idx="806">
                  <c:v>1.660801388848188E-2</c:v>
                </c:pt>
                <c:pt idx="807">
                  <c:v>1.5207127500603665E-2</c:v>
                </c:pt>
                <c:pt idx="808">
                  <c:v>1.3925528930710454E-2</c:v>
                </c:pt>
                <c:pt idx="809">
                  <c:v>1.2181380970743153E-2</c:v>
                </c:pt>
                <c:pt idx="810">
                  <c:v>1.1260989845399614E-2</c:v>
                </c:pt>
                <c:pt idx="811">
                  <c:v>1.044925781279315E-2</c:v>
                </c:pt>
                <c:pt idx="812">
                  <c:v>9.2227647129071201E-3</c:v>
                </c:pt>
                <c:pt idx="813">
                  <c:v>1.058052114626613E-2</c:v>
                </c:pt>
                <c:pt idx="814">
                  <c:v>1.0406321877894538E-2</c:v>
                </c:pt>
                <c:pt idx="815">
                  <c:v>1.1289846683912344E-2</c:v>
                </c:pt>
                <c:pt idx="816">
                  <c:v>1.1551181859828379E-2</c:v>
                </c:pt>
                <c:pt idx="817">
                  <c:v>1.2299585708577478E-2</c:v>
                </c:pt>
                <c:pt idx="818">
                  <c:v>1.0863270409433858E-2</c:v>
                </c:pt>
                <c:pt idx="819">
                  <c:v>1.046886658689831E-2</c:v>
                </c:pt>
                <c:pt idx="820">
                  <c:v>9.2449135230211667E-3</c:v>
                </c:pt>
                <c:pt idx="821">
                  <c:v>8.2577615180184551E-3</c:v>
                </c:pt>
                <c:pt idx="822">
                  <c:v>7.5423789515215861E-3</c:v>
                </c:pt>
                <c:pt idx="823">
                  <c:v>1.0103090325647301E-2</c:v>
                </c:pt>
                <c:pt idx="824">
                  <c:v>9.0231117159074864E-3</c:v>
                </c:pt>
                <c:pt idx="825">
                  <c:v>8.7730594348678255E-3</c:v>
                </c:pt>
                <c:pt idx="826">
                  <c:v>8.45843649202703E-3</c:v>
                </c:pt>
                <c:pt idx="827">
                  <c:v>7.6170236220038986E-3</c:v>
                </c:pt>
                <c:pt idx="828">
                  <c:v>6.8729991111744241E-3</c:v>
                </c:pt>
                <c:pt idx="829">
                  <c:v>9.339454138418914E-3</c:v>
                </c:pt>
                <c:pt idx="830">
                  <c:v>8.290793759701329E-3</c:v>
                </c:pt>
                <c:pt idx="831">
                  <c:v>7.5526942339969464E-3</c:v>
                </c:pt>
                <c:pt idx="832">
                  <c:v>1.3808510928434608E-2</c:v>
                </c:pt>
                <c:pt idx="833">
                  <c:v>1.6089711072537215E-2</c:v>
                </c:pt>
                <c:pt idx="834">
                  <c:v>1.7890544769758876E-2</c:v>
                </c:pt>
                <c:pt idx="835">
                  <c:v>1.8115536532719658E-2</c:v>
                </c:pt>
                <c:pt idx="836">
                  <c:v>1.5955386984719277E-2</c:v>
                </c:pt>
                <c:pt idx="837">
                  <c:v>1.4758127649172052E-2</c:v>
                </c:pt>
                <c:pt idx="838">
                  <c:v>1.7166017528920025E-2</c:v>
                </c:pt>
                <c:pt idx="839">
                  <c:v>1.5536594259811335E-2</c:v>
                </c:pt>
                <c:pt idx="840">
                  <c:v>1.4114400032282957E-2</c:v>
                </c:pt>
                <c:pt idx="841">
                  <c:v>1.2477136291347675E-2</c:v>
                </c:pt>
                <c:pt idx="842">
                  <c:v>1.5486156955133345E-2</c:v>
                </c:pt>
                <c:pt idx="843">
                  <c:v>1.3475039865353915E-2</c:v>
                </c:pt>
                <c:pt idx="844">
                  <c:v>1.3502507485754309E-2</c:v>
                </c:pt>
                <c:pt idx="845">
                  <c:v>1.2317171652232839E-2</c:v>
                </c:pt>
                <c:pt idx="846">
                  <c:v>1.1158037944977666E-2</c:v>
                </c:pt>
                <c:pt idx="847">
                  <c:v>1.0043417019486318E-2</c:v>
                </c:pt>
                <c:pt idx="848">
                  <c:v>9.3689831714567524E-3</c:v>
                </c:pt>
                <c:pt idx="849">
                  <c:v>9.3265806842173071E-3</c:v>
                </c:pt>
                <c:pt idx="850">
                  <c:v>8.2845315658422961E-3</c:v>
                </c:pt>
                <c:pt idx="851">
                  <c:v>8.0688193171288124E-3</c:v>
                </c:pt>
                <c:pt idx="852">
                  <c:v>8.4946149274705719E-3</c:v>
                </c:pt>
                <c:pt idx="853">
                  <c:v>7.6097478384724764E-3</c:v>
                </c:pt>
                <c:pt idx="854">
                  <c:v>9.5349982900915387E-3</c:v>
                </c:pt>
                <c:pt idx="855">
                  <c:v>8.4552980928500783E-3</c:v>
                </c:pt>
                <c:pt idx="856">
                  <c:v>8.6476691662221456E-3</c:v>
                </c:pt>
                <c:pt idx="857">
                  <c:v>7.7168405239398993E-3</c:v>
                </c:pt>
                <c:pt idx="858">
                  <c:v>8.1475286357195684E-3</c:v>
                </c:pt>
                <c:pt idx="859">
                  <c:v>7.3296432966246713E-3</c:v>
                </c:pt>
                <c:pt idx="860">
                  <c:v>7.6280395438359811E-3</c:v>
                </c:pt>
                <c:pt idx="861">
                  <c:v>7.0441166072697358E-3</c:v>
                </c:pt>
                <c:pt idx="862">
                  <c:v>8.3870611873870897E-3</c:v>
                </c:pt>
                <c:pt idx="863">
                  <c:v>7.5693803825765075E-3</c:v>
                </c:pt>
                <c:pt idx="864">
                  <c:v>6.855615194261467E-3</c:v>
                </c:pt>
                <c:pt idx="865">
                  <c:v>7.420609119077025E-3</c:v>
                </c:pt>
                <c:pt idx="866">
                  <c:v>7.7139060758037266E-3</c:v>
                </c:pt>
                <c:pt idx="867">
                  <c:v>6.9520936856094888E-3</c:v>
                </c:pt>
                <c:pt idx="868">
                  <c:v>6.3246416174025039E-3</c:v>
                </c:pt>
                <c:pt idx="869">
                  <c:v>6.7944596241643167E-3</c:v>
                </c:pt>
                <c:pt idx="870">
                  <c:v>6.3614153653611906E-3</c:v>
                </c:pt>
                <c:pt idx="871">
                  <c:v>5.898050554178056E-3</c:v>
                </c:pt>
                <c:pt idx="872">
                  <c:v>5.6898983725403359E-3</c:v>
                </c:pt>
                <c:pt idx="873">
                  <c:v>6.1309680137145361E-3</c:v>
                </c:pt>
                <c:pt idx="874">
                  <c:v>5.9402048716977714E-3</c:v>
                </c:pt>
                <c:pt idx="875">
                  <c:v>5.6278009245456992E-3</c:v>
                </c:pt>
                <c:pt idx="876">
                  <c:v>5.4063367855656701E-3</c:v>
                </c:pt>
                <c:pt idx="877">
                  <c:v>5.2696615992259945E-3</c:v>
                </c:pt>
                <c:pt idx="878">
                  <c:v>7.4757018082917265E-3</c:v>
                </c:pt>
                <c:pt idx="879">
                  <c:v>8.6011027219704324E-3</c:v>
                </c:pt>
                <c:pt idx="880">
                  <c:v>8.5386076699662007E-3</c:v>
                </c:pt>
                <c:pt idx="881">
                  <c:v>8.7974093764983923E-3</c:v>
                </c:pt>
                <c:pt idx="882">
                  <c:v>7.9727295311180866E-3</c:v>
                </c:pt>
                <c:pt idx="883">
                  <c:v>7.1622483975297205E-3</c:v>
                </c:pt>
                <c:pt idx="884">
                  <c:v>7.3631840635355631E-3</c:v>
                </c:pt>
                <c:pt idx="885">
                  <c:v>6.7073083767405939E-3</c:v>
                </c:pt>
                <c:pt idx="886">
                  <c:v>6.2102150099544919E-3</c:v>
                </c:pt>
                <c:pt idx="887">
                  <c:v>5.7271606632663518E-3</c:v>
                </c:pt>
                <c:pt idx="888">
                  <c:v>5.3619923255449342E-3</c:v>
                </c:pt>
                <c:pt idx="889">
                  <c:v>5.4845027167779014E-3</c:v>
                </c:pt>
                <c:pt idx="890">
                  <c:v>5.2158866747899985E-3</c:v>
                </c:pt>
                <c:pt idx="891">
                  <c:v>4.9940782819301102E-3</c:v>
                </c:pt>
                <c:pt idx="892">
                  <c:v>4.92217099807204E-3</c:v>
                </c:pt>
                <c:pt idx="893">
                  <c:v>5.1538543092615645E-3</c:v>
                </c:pt>
                <c:pt idx="894">
                  <c:v>4.9173034946427188E-3</c:v>
                </c:pt>
                <c:pt idx="895">
                  <c:v>5.6656058704810264E-3</c:v>
                </c:pt>
                <c:pt idx="896">
                  <c:v>5.319157008236557E-3</c:v>
                </c:pt>
                <c:pt idx="897">
                  <c:v>8.2667620116575104E-3</c:v>
                </c:pt>
                <c:pt idx="898">
                  <c:v>7.4154119954043356E-3</c:v>
                </c:pt>
                <c:pt idx="899">
                  <c:v>8.026603402753428E-3</c:v>
                </c:pt>
                <c:pt idx="900">
                  <c:v>7.5602582213369005E-3</c:v>
                </c:pt>
                <c:pt idx="901">
                  <c:v>6.8221565241657293E-3</c:v>
                </c:pt>
                <c:pt idx="902">
                  <c:v>6.2960863834683424E-3</c:v>
                </c:pt>
                <c:pt idx="903">
                  <c:v>6.3677074341584733E-3</c:v>
                </c:pt>
                <c:pt idx="904">
                  <c:v>6.8526458468971575E-3</c:v>
                </c:pt>
                <c:pt idx="905">
                  <c:v>7.1368462921632229E-3</c:v>
                </c:pt>
                <c:pt idx="906">
                  <c:v>7.4020453029863343E-3</c:v>
                </c:pt>
                <c:pt idx="907">
                  <c:v>6.783220876113414E-3</c:v>
                </c:pt>
                <c:pt idx="908">
                  <c:v>7.1927858955701729E-3</c:v>
                </c:pt>
                <c:pt idx="909">
                  <c:v>7.4232170090744063E-3</c:v>
                </c:pt>
                <c:pt idx="910">
                  <c:v>6.7085216241550474E-3</c:v>
                </c:pt>
                <c:pt idx="911">
                  <c:v>6.190499313995494E-3</c:v>
                </c:pt>
                <c:pt idx="912">
                  <c:v>5.8922499679307933E-3</c:v>
                </c:pt>
                <c:pt idx="913">
                  <c:v>5.5105638421646371E-3</c:v>
                </c:pt>
                <c:pt idx="914">
                  <c:v>5.5847218486054862E-3</c:v>
                </c:pt>
                <c:pt idx="915">
                  <c:v>5.2808881214179947E-3</c:v>
                </c:pt>
                <c:pt idx="916">
                  <c:v>5.0208192806201731E-3</c:v>
                </c:pt>
                <c:pt idx="917">
                  <c:v>5.1617922108512463E-3</c:v>
                </c:pt>
                <c:pt idx="918">
                  <c:v>6.2573568934193545E-3</c:v>
                </c:pt>
                <c:pt idx="919">
                  <c:v>6.026252676253765E-3</c:v>
                </c:pt>
                <c:pt idx="920">
                  <c:v>6.5095366384907722E-3</c:v>
                </c:pt>
                <c:pt idx="921">
                  <c:v>6.6911993095848969E-3</c:v>
                </c:pt>
                <c:pt idx="922">
                  <c:v>6.3797296850762212E-3</c:v>
                </c:pt>
                <c:pt idx="923">
                  <c:v>5.9245245739230562E-3</c:v>
                </c:pt>
                <c:pt idx="924">
                  <c:v>5.8214635611848432E-3</c:v>
                </c:pt>
                <c:pt idx="925">
                  <c:v>5.7053184914541439E-3</c:v>
                </c:pt>
                <c:pt idx="926">
                  <c:v>5.47980070047003E-3</c:v>
                </c:pt>
                <c:pt idx="927">
                  <c:v>5.2404808780717191E-3</c:v>
                </c:pt>
                <c:pt idx="928">
                  <c:v>4.9739017658893816E-3</c:v>
                </c:pt>
                <c:pt idx="929">
                  <c:v>4.8377617717376047E-3</c:v>
                </c:pt>
                <c:pt idx="930">
                  <c:v>5.8152246360047835E-3</c:v>
                </c:pt>
                <c:pt idx="931">
                  <c:v>5.8276906337163276E-3</c:v>
                </c:pt>
                <c:pt idx="932">
                  <c:v>6.0089272999238885E-3</c:v>
                </c:pt>
                <c:pt idx="933">
                  <c:v>6.7548877277252744E-3</c:v>
                </c:pt>
                <c:pt idx="934">
                  <c:v>6.9496222574601165E-3</c:v>
                </c:pt>
                <c:pt idx="935">
                  <c:v>6.415215434762222E-3</c:v>
                </c:pt>
                <c:pt idx="936">
                  <c:v>5.9350050563768278E-3</c:v>
                </c:pt>
                <c:pt idx="937">
                  <c:v>5.5391448441371675E-3</c:v>
                </c:pt>
                <c:pt idx="938">
                  <c:v>5.215148640135516E-3</c:v>
                </c:pt>
                <c:pt idx="939">
                  <c:v>5.0485502031197334E-3</c:v>
                </c:pt>
                <c:pt idx="940">
                  <c:v>5.4557662488060894E-3</c:v>
                </c:pt>
                <c:pt idx="941">
                  <c:v>6.0506720211758024E-3</c:v>
                </c:pt>
                <c:pt idx="942">
                  <c:v>5.6029147815039228E-3</c:v>
                </c:pt>
                <c:pt idx="943">
                  <c:v>5.7244619115733404E-3</c:v>
                </c:pt>
                <c:pt idx="944">
                  <c:v>5.8333198636531499E-3</c:v>
                </c:pt>
                <c:pt idx="945">
                  <c:v>5.4318590763107926E-3</c:v>
                </c:pt>
                <c:pt idx="946">
                  <c:v>5.2152573286496605E-3</c:v>
                </c:pt>
                <c:pt idx="947">
                  <c:v>5.1784928531737355E-3</c:v>
                </c:pt>
                <c:pt idx="948">
                  <c:v>5.2805750948011322E-3</c:v>
                </c:pt>
                <c:pt idx="949">
                  <c:v>5.1545853706276143E-3</c:v>
                </c:pt>
                <c:pt idx="950">
                  <c:v>4.9274672846204553E-3</c:v>
                </c:pt>
                <c:pt idx="951">
                  <c:v>4.9365505186112161E-3</c:v>
                </c:pt>
                <c:pt idx="952">
                  <c:v>4.7226472333762315E-3</c:v>
                </c:pt>
                <c:pt idx="953">
                  <c:v>5.0552523212829617E-3</c:v>
                </c:pt>
                <c:pt idx="954">
                  <c:v>4.8156370709250343E-3</c:v>
                </c:pt>
                <c:pt idx="955">
                  <c:v>5.403910414606139E-3</c:v>
                </c:pt>
                <c:pt idx="956">
                  <c:v>5.5275097366550632E-3</c:v>
                </c:pt>
                <c:pt idx="957">
                  <c:v>5.1901189602795075E-3</c:v>
                </c:pt>
                <c:pt idx="958">
                  <c:v>5.932044231084458E-3</c:v>
                </c:pt>
                <c:pt idx="959">
                  <c:v>5.5272249062029589E-3</c:v>
                </c:pt>
                <c:pt idx="960">
                  <c:v>5.5249697348284631E-3</c:v>
                </c:pt>
                <c:pt idx="961">
                  <c:v>5.2589831292796279E-3</c:v>
                </c:pt>
                <c:pt idx="962">
                  <c:v>5.2832613599546599E-3</c:v>
                </c:pt>
                <c:pt idx="963">
                  <c:v>5.0872675117807683E-3</c:v>
                </c:pt>
                <c:pt idx="964">
                  <c:v>4.8459687279384144E-3</c:v>
                </c:pt>
                <c:pt idx="965">
                  <c:v>4.8653934366636852E-3</c:v>
                </c:pt>
                <c:pt idx="966">
                  <c:v>4.6862867899274243E-3</c:v>
                </c:pt>
                <c:pt idx="967">
                  <c:v>4.5305910327514669E-3</c:v>
                </c:pt>
                <c:pt idx="968">
                  <c:v>5.9229400098598471E-3</c:v>
                </c:pt>
                <c:pt idx="969">
                  <c:v>6.2012107015198548E-3</c:v>
                </c:pt>
                <c:pt idx="970">
                  <c:v>5.7447521789973739E-3</c:v>
                </c:pt>
                <c:pt idx="971">
                  <c:v>5.4425804229999214E-3</c:v>
                </c:pt>
                <c:pt idx="972">
                  <c:v>1.6172442198569212E-2</c:v>
                </c:pt>
                <c:pt idx="973">
                  <c:v>1.766432835155466E-2</c:v>
                </c:pt>
                <c:pt idx="974">
                  <c:v>1.6145808512413665E-2</c:v>
                </c:pt>
                <c:pt idx="975">
                  <c:v>1.4586303295370147E-2</c:v>
                </c:pt>
                <c:pt idx="976">
                  <c:v>1.5403139584656242E-2</c:v>
                </c:pt>
                <c:pt idx="977">
                  <c:v>1.3466526106604346E-2</c:v>
                </c:pt>
                <c:pt idx="978">
                  <c:v>1.4013326181114224E-2</c:v>
                </c:pt>
                <c:pt idx="979">
                  <c:v>1.2285764028187707E-2</c:v>
                </c:pt>
                <c:pt idx="980">
                  <c:v>1.1143734849565767E-2</c:v>
                </c:pt>
                <c:pt idx="981">
                  <c:v>1.0354751935010682E-2</c:v>
                </c:pt>
                <c:pt idx="982">
                  <c:v>1.7459892574577557E-2</c:v>
                </c:pt>
                <c:pt idx="983">
                  <c:v>1.6742565745648613E-2</c:v>
                </c:pt>
                <c:pt idx="984">
                  <c:v>1.7241487907770581E-2</c:v>
                </c:pt>
                <c:pt idx="985">
                  <c:v>1.5592856467557318E-2</c:v>
                </c:pt>
                <c:pt idx="986">
                  <c:v>1.4807391329787927E-2</c:v>
                </c:pt>
                <c:pt idx="987">
                  <c:v>1.3446736012837811E-2</c:v>
                </c:pt>
                <c:pt idx="988">
                  <c:v>1.2342555673829443E-2</c:v>
                </c:pt>
                <c:pt idx="989">
                  <c:v>1.1465274813796677E-2</c:v>
                </c:pt>
                <c:pt idx="990">
                  <c:v>1.0215298627520143E-2</c:v>
                </c:pt>
                <c:pt idx="991">
                  <c:v>9.2698852030727412E-3</c:v>
                </c:pt>
                <c:pt idx="992">
                  <c:v>1.224294730691303E-2</c:v>
                </c:pt>
                <c:pt idx="993">
                  <c:v>1.0923339435450126E-2</c:v>
                </c:pt>
                <c:pt idx="994">
                  <c:v>1.0842541847143958E-2</c:v>
                </c:pt>
                <c:pt idx="995">
                  <c:v>1.3690166229493378E-2</c:v>
                </c:pt>
                <c:pt idx="996">
                  <c:v>1.2073379134466296E-2</c:v>
                </c:pt>
                <c:pt idx="997">
                  <c:v>1.144923352729421E-2</c:v>
                </c:pt>
                <c:pt idx="998">
                  <c:v>1.082386105772187E-2</c:v>
                </c:pt>
                <c:pt idx="999">
                  <c:v>9.5342727152392861E-3</c:v>
                </c:pt>
                <c:pt idx="1000">
                  <c:v>1.1840714971467868E-2</c:v>
                </c:pt>
                <c:pt idx="1001">
                  <c:v>1.3870940401226854E-2</c:v>
                </c:pt>
                <c:pt idx="1002">
                  <c:v>1.2105820999455608E-2</c:v>
                </c:pt>
                <c:pt idx="1003">
                  <c:v>1.1307137013596447E-2</c:v>
                </c:pt>
                <c:pt idx="1004">
                  <c:v>1.1753174371463065E-2</c:v>
                </c:pt>
                <c:pt idx="1005">
                  <c:v>1.0331191489592721E-2</c:v>
                </c:pt>
                <c:pt idx="1006">
                  <c:v>1.3365728623841885E-2</c:v>
                </c:pt>
                <c:pt idx="1007">
                  <c:v>1.1849125197098544E-2</c:v>
                </c:pt>
                <c:pt idx="1008">
                  <c:v>1.0780525510261782E-2</c:v>
                </c:pt>
                <c:pt idx="1009">
                  <c:v>1.0391648448756499E-2</c:v>
                </c:pt>
                <c:pt idx="1010">
                  <c:v>1.806733898602695E-2</c:v>
                </c:pt>
                <c:pt idx="1011">
                  <c:v>1.5814715624775409E-2</c:v>
                </c:pt>
                <c:pt idx="1012">
                  <c:v>1.8201231901419507E-2</c:v>
                </c:pt>
                <c:pt idx="1013">
                  <c:v>1.5795459072836696E-2</c:v>
                </c:pt>
                <c:pt idx="1014">
                  <c:v>1.380649169484152E-2</c:v>
                </c:pt>
                <c:pt idx="1015">
                  <c:v>1.2129930167434662E-2</c:v>
                </c:pt>
                <c:pt idx="1016">
                  <c:v>1.0677318521584291E-2</c:v>
                </c:pt>
                <c:pt idx="1017">
                  <c:v>1.3381357951275341E-2</c:v>
                </c:pt>
                <c:pt idx="1018">
                  <c:v>1.5734959586616873E-2</c:v>
                </c:pt>
                <c:pt idx="1019">
                  <c:v>1.373556469370092E-2</c:v>
                </c:pt>
                <c:pt idx="1020">
                  <c:v>1.447054663929174E-2</c:v>
                </c:pt>
                <c:pt idx="1021">
                  <c:v>1.5121466474210919E-2</c:v>
                </c:pt>
                <c:pt idx="1022">
                  <c:v>1.6906226591759908E-2</c:v>
                </c:pt>
                <c:pt idx="1023">
                  <c:v>2.0120613630157522E-2</c:v>
                </c:pt>
                <c:pt idx="1024">
                  <c:v>2.732977344097124E-2</c:v>
                </c:pt>
                <c:pt idx="1025">
                  <c:v>2.3637911548269473E-2</c:v>
                </c:pt>
                <c:pt idx="1026">
                  <c:v>2.0580364043258692E-2</c:v>
                </c:pt>
                <c:pt idx="1027">
                  <c:v>1.794646115188921E-2</c:v>
                </c:pt>
                <c:pt idx="1028">
                  <c:v>1.5588498002075433E-2</c:v>
                </c:pt>
                <c:pt idx="1029">
                  <c:v>1.8483259250190641E-2</c:v>
                </c:pt>
                <c:pt idx="1030">
                  <c:v>2.1425473510592669E-2</c:v>
                </c:pt>
                <c:pt idx="1031">
                  <c:v>1.8588899817258222E-2</c:v>
                </c:pt>
                <c:pt idx="1032">
                  <c:v>1.6377113101204741E-2</c:v>
                </c:pt>
                <c:pt idx="1033">
                  <c:v>1.4240348100269031E-2</c:v>
                </c:pt>
                <c:pt idx="1034">
                  <c:v>1.2451862319672234E-2</c:v>
                </c:pt>
                <c:pt idx="1035">
                  <c:v>1.09481610587453E-2</c:v>
                </c:pt>
                <c:pt idx="1036">
                  <c:v>1.015618872753995E-2</c:v>
                </c:pt>
                <c:pt idx="1037">
                  <c:v>9.8977445841829728E-3</c:v>
                </c:pt>
                <c:pt idx="1038">
                  <c:v>8.7617876272249682E-3</c:v>
                </c:pt>
                <c:pt idx="1039">
                  <c:v>8.3229172035845771E-3</c:v>
                </c:pt>
                <c:pt idx="1040">
                  <c:v>9.2432422593858067E-3</c:v>
                </c:pt>
                <c:pt idx="1041">
                  <c:v>1.0872291335029302E-2</c:v>
                </c:pt>
                <c:pt idx="1042">
                  <c:v>9.5745824968601085E-3</c:v>
                </c:pt>
                <c:pt idx="1043">
                  <c:v>8.4867330437945025E-3</c:v>
                </c:pt>
                <c:pt idx="1044">
                  <c:v>8.2741809521140151E-3</c:v>
                </c:pt>
                <c:pt idx="1045">
                  <c:v>8.4903868755877854E-3</c:v>
                </c:pt>
                <c:pt idx="1046">
                  <c:v>7.6874412389264382E-3</c:v>
                </c:pt>
                <c:pt idx="1047">
                  <c:v>9.5771683099243037E-3</c:v>
                </c:pt>
                <c:pt idx="1048">
                  <c:v>9.0931015617625767E-3</c:v>
                </c:pt>
                <c:pt idx="1049">
                  <c:v>8.088894919018522E-3</c:v>
                </c:pt>
                <c:pt idx="1050">
                  <c:v>7.6941697693201326E-3</c:v>
                </c:pt>
                <c:pt idx="1051">
                  <c:v>7.1246233289735342E-3</c:v>
                </c:pt>
                <c:pt idx="1052">
                  <c:v>6.62975722843453E-3</c:v>
                </c:pt>
                <c:pt idx="1053">
                  <c:v>7.6651733812157672E-3</c:v>
                </c:pt>
                <c:pt idx="1054">
                  <c:v>6.9092585413397418E-3</c:v>
                </c:pt>
                <c:pt idx="1055">
                  <c:v>6.2906939426962735E-3</c:v>
                </c:pt>
                <c:pt idx="1056">
                  <c:v>8.0045861974586494E-3</c:v>
                </c:pt>
                <c:pt idx="1057">
                  <c:v>7.2358665770688429E-3</c:v>
                </c:pt>
                <c:pt idx="1058">
                  <c:v>6.7661658248995898E-3</c:v>
                </c:pt>
                <c:pt idx="1059">
                  <c:v>7.6765286139276389E-3</c:v>
                </c:pt>
                <c:pt idx="1060">
                  <c:v>6.918387053045481E-3</c:v>
                </c:pt>
                <c:pt idx="1061">
                  <c:v>6.3087439924746158E-3</c:v>
                </c:pt>
                <c:pt idx="1062">
                  <c:v>6.1366831411758301E-3</c:v>
                </c:pt>
                <c:pt idx="1063">
                  <c:v>6.2244440274817278E-3</c:v>
                </c:pt>
                <c:pt idx="1064">
                  <c:v>5.7405925690704714E-3</c:v>
                </c:pt>
                <c:pt idx="1065">
                  <c:v>5.3952799067924183E-3</c:v>
                </c:pt>
                <c:pt idx="1066">
                  <c:v>5.1078984523764397E-3</c:v>
                </c:pt>
                <c:pt idx="1067">
                  <c:v>5.0989352573270509E-3</c:v>
                </c:pt>
                <c:pt idx="1068">
                  <c:v>5.64461508713523E-3</c:v>
                </c:pt>
                <c:pt idx="1069">
                  <c:v>5.6750742165440496E-3</c:v>
                </c:pt>
                <c:pt idx="1070">
                  <c:v>5.3651557645289175E-3</c:v>
                </c:pt>
                <c:pt idx="1071">
                  <c:v>6.024257142299109E-3</c:v>
                </c:pt>
                <c:pt idx="1072">
                  <c:v>6.9042673161739346E-3</c:v>
                </c:pt>
                <c:pt idx="1073">
                  <c:v>6.4412205866948352E-3</c:v>
                </c:pt>
                <c:pt idx="1074">
                  <c:v>8.658017833378882E-3</c:v>
                </c:pt>
                <c:pt idx="1075">
                  <c:v>7.7622999884338264E-3</c:v>
                </c:pt>
                <c:pt idx="1076">
                  <c:v>7.4798294256741438E-3</c:v>
                </c:pt>
                <c:pt idx="1077">
                  <c:v>6.812018403651891E-3</c:v>
                </c:pt>
                <c:pt idx="1078">
                  <c:v>6.4833947910447817E-3</c:v>
                </c:pt>
                <c:pt idx="1079">
                  <c:v>6.0867952193587004E-3</c:v>
                </c:pt>
                <c:pt idx="1080">
                  <c:v>5.6424061780638735E-3</c:v>
                </c:pt>
                <c:pt idx="1081">
                  <c:v>5.5297376820025003E-3</c:v>
                </c:pt>
                <c:pt idx="1082">
                  <c:v>6.9737525113073712E-3</c:v>
                </c:pt>
                <c:pt idx="1083">
                  <c:v>1.1111497308080719E-2</c:v>
                </c:pt>
                <c:pt idx="1084">
                  <c:v>9.8465949973525861E-3</c:v>
                </c:pt>
                <c:pt idx="1085">
                  <c:v>9.0895488671753951E-3</c:v>
                </c:pt>
                <c:pt idx="1086">
                  <c:v>8.5404078906674823E-3</c:v>
                </c:pt>
                <c:pt idx="1087">
                  <c:v>7.7012551398406197E-3</c:v>
                </c:pt>
                <c:pt idx="1088">
                  <c:v>7.4001495910887855E-3</c:v>
                </c:pt>
                <c:pt idx="1089">
                  <c:v>8.2451031658722692E-3</c:v>
                </c:pt>
                <c:pt idx="1090">
                  <c:v>7.4038234738161559E-3</c:v>
                </c:pt>
                <c:pt idx="1091">
                  <c:v>6.7118175016427474E-3</c:v>
                </c:pt>
                <c:pt idx="1092">
                  <c:v>6.1536465364571847E-3</c:v>
                </c:pt>
                <c:pt idx="1093">
                  <c:v>5.9471582086469844E-3</c:v>
                </c:pt>
                <c:pt idx="1094">
                  <c:v>5.5173554967417734E-3</c:v>
                </c:pt>
                <c:pt idx="1095">
                  <c:v>6.022895140458645E-3</c:v>
                </c:pt>
                <c:pt idx="1096">
                  <c:v>5.7127672019810323E-3</c:v>
                </c:pt>
                <c:pt idx="1097">
                  <c:v>5.3381341094367561E-3</c:v>
                </c:pt>
                <c:pt idx="1098">
                  <c:v>5.7310964384825244E-3</c:v>
                </c:pt>
                <c:pt idx="1099">
                  <c:v>5.3788340932467401E-3</c:v>
                </c:pt>
                <c:pt idx="1100">
                  <c:v>5.0665594811898362E-3</c:v>
                </c:pt>
                <c:pt idx="1101">
                  <c:v>4.995445876268447E-3</c:v>
                </c:pt>
                <c:pt idx="1102">
                  <c:v>4.7902497997586333E-3</c:v>
                </c:pt>
                <c:pt idx="1103">
                  <c:v>4.6147391876973599E-3</c:v>
                </c:pt>
                <c:pt idx="1104">
                  <c:v>5.8881662425271314E-3</c:v>
                </c:pt>
                <c:pt idx="1105">
                  <c:v>5.6306903540448228E-3</c:v>
                </c:pt>
                <c:pt idx="1106">
                  <c:v>5.2866291031267651E-3</c:v>
                </c:pt>
                <c:pt idx="1107">
                  <c:v>5.3300775787678218E-3</c:v>
                </c:pt>
                <c:pt idx="1108">
                  <c:v>5.0321638008103331E-3</c:v>
                </c:pt>
                <c:pt idx="1109">
                  <c:v>4.7990930917491993E-3</c:v>
                </c:pt>
                <c:pt idx="1110">
                  <c:v>5.8983422029157675E-3</c:v>
                </c:pt>
                <c:pt idx="1111">
                  <c:v>5.6314721296789431E-3</c:v>
                </c:pt>
                <c:pt idx="1112">
                  <c:v>6.6723123571943649E-3</c:v>
                </c:pt>
                <c:pt idx="1113">
                  <c:v>6.5739869752761103E-3</c:v>
                </c:pt>
                <c:pt idx="1114">
                  <c:v>9.9787509481608413E-3</c:v>
                </c:pt>
                <c:pt idx="1115">
                  <c:v>8.9419416731949461E-3</c:v>
                </c:pt>
                <c:pt idx="1116">
                  <c:v>8.2080380985368462E-3</c:v>
                </c:pt>
                <c:pt idx="1117">
                  <c:v>7.4428904011388086E-3</c:v>
                </c:pt>
                <c:pt idx="1118">
                  <c:v>1.3345340935666429E-2</c:v>
                </c:pt>
                <c:pt idx="1119">
                  <c:v>1.1953533255308112E-2</c:v>
                </c:pt>
                <c:pt idx="1120">
                  <c:v>1.0631350354997673E-2</c:v>
                </c:pt>
                <c:pt idx="1121">
                  <c:v>9.933981631573597E-3</c:v>
                </c:pt>
                <c:pt idx="1122">
                  <c:v>9.414676897399275E-3</c:v>
                </c:pt>
                <c:pt idx="1123">
                  <c:v>9.1569790573828424E-3</c:v>
                </c:pt>
                <c:pt idx="1124">
                  <c:v>8.7645187884491486E-3</c:v>
                </c:pt>
                <c:pt idx="1125">
                  <c:v>8.0396414789214912E-3</c:v>
                </c:pt>
                <c:pt idx="1126">
                  <c:v>9.3764999883085062E-3</c:v>
                </c:pt>
                <c:pt idx="1127">
                  <c:v>8.3216837110387659E-3</c:v>
                </c:pt>
                <c:pt idx="1128">
                  <c:v>8.647234404585211E-3</c:v>
                </c:pt>
                <c:pt idx="1129">
                  <c:v>8.5812903074477549E-3</c:v>
                </c:pt>
                <c:pt idx="1130">
                  <c:v>7.6706829725273588E-3</c:v>
                </c:pt>
                <c:pt idx="1131">
                  <c:v>9.5163898206232327E-3</c:v>
                </c:pt>
                <c:pt idx="1132">
                  <c:v>8.6574780349404079E-3</c:v>
                </c:pt>
                <c:pt idx="1133">
                  <c:v>1.2028149036609195E-2</c:v>
                </c:pt>
                <c:pt idx="1134">
                  <c:v>1.0918915256174874E-2</c:v>
                </c:pt>
                <c:pt idx="1135">
                  <c:v>9.8191447269711848E-3</c:v>
                </c:pt>
                <c:pt idx="1136">
                  <c:v>9.6123636400561804E-3</c:v>
                </c:pt>
                <c:pt idx="1137">
                  <c:v>8.6412972962634036E-3</c:v>
                </c:pt>
                <c:pt idx="1138">
                  <c:v>7.7475712442812514E-3</c:v>
                </c:pt>
                <c:pt idx="1139">
                  <c:v>7.1215367951234692E-3</c:v>
                </c:pt>
                <c:pt idx="1140">
                  <c:v>6.6176208369026317E-3</c:v>
                </c:pt>
                <c:pt idx="1141">
                  <c:v>6.1604742884897269E-3</c:v>
                </c:pt>
                <c:pt idx="1142">
                  <c:v>5.6863792832206545E-3</c:v>
                </c:pt>
                <c:pt idx="1143">
                  <c:v>6.7257103008068414E-3</c:v>
                </c:pt>
                <c:pt idx="1144">
                  <c:v>6.2144263727640318E-3</c:v>
                </c:pt>
                <c:pt idx="1145">
                  <c:v>6.9696872411632816E-3</c:v>
                </c:pt>
                <c:pt idx="1146">
                  <c:v>6.4193333717578139E-3</c:v>
                </c:pt>
                <c:pt idx="1147">
                  <c:v>6.010586870022731E-3</c:v>
                </c:pt>
                <c:pt idx="1148">
                  <c:v>7.2826367142189725E-3</c:v>
                </c:pt>
                <c:pt idx="1149">
                  <c:v>6.6737089508709354E-3</c:v>
                </c:pt>
                <c:pt idx="1150">
                  <c:v>6.2445891967870138E-3</c:v>
                </c:pt>
                <c:pt idx="1151">
                  <c:v>6.1833987234966156E-3</c:v>
                </c:pt>
                <c:pt idx="1152">
                  <c:v>6.5152436571114091E-3</c:v>
                </c:pt>
                <c:pt idx="1153">
                  <c:v>6.0454300538023975E-3</c:v>
                </c:pt>
                <c:pt idx="1154">
                  <c:v>6.425105026347435E-3</c:v>
                </c:pt>
                <c:pt idx="1155">
                  <c:v>6.0219731475728002E-3</c:v>
                </c:pt>
                <c:pt idx="1156">
                  <c:v>6.1364026524871841E-3</c:v>
                </c:pt>
                <c:pt idx="1157">
                  <c:v>5.6704907812376235E-3</c:v>
                </c:pt>
                <c:pt idx="1158">
                  <c:v>5.5768613144366709E-3</c:v>
                </c:pt>
                <c:pt idx="1159">
                  <c:v>5.2738292636169875E-3</c:v>
                </c:pt>
                <c:pt idx="1160">
                  <c:v>5.3107358081773432E-3</c:v>
                </c:pt>
                <c:pt idx="1161">
                  <c:v>5.0170186898292838E-3</c:v>
                </c:pt>
                <c:pt idx="1162">
                  <c:v>5.1170858181086134E-3</c:v>
                </c:pt>
                <c:pt idx="1163">
                  <c:v>5.8517365368262065E-3</c:v>
                </c:pt>
                <c:pt idx="1164">
                  <c:v>5.5942364229877852E-3</c:v>
                </c:pt>
                <c:pt idx="1165">
                  <c:v>6.1042152382617034E-3</c:v>
                </c:pt>
                <c:pt idx="1166">
                  <c:v>5.7184104647724611E-3</c:v>
                </c:pt>
                <c:pt idx="1167">
                  <c:v>6.0302014325949258E-3</c:v>
                </c:pt>
                <c:pt idx="1168">
                  <c:v>5.8636129970477437E-3</c:v>
                </c:pt>
                <c:pt idx="1169">
                  <c:v>6.1012231238981793E-3</c:v>
                </c:pt>
                <c:pt idx="1170">
                  <c:v>6.3988064150627983E-3</c:v>
                </c:pt>
                <c:pt idx="1171">
                  <c:v>5.9838310334734525E-3</c:v>
                </c:pt>
                <c:pt idx="1172">
                  <c:v>5.7512491829180626E-3</c:v>
                </c:pt>
                <c:pt idx="1173">
                  <c:v>7.5436997083049191E-3</c:v>
                </c:pt>
                <c:pt idx="1174">
                  <c:v>8.2207634173004345E-3</c:v>
                </c:pt>
                <c:pt idx="1175">
                  <c:v>8.3259390899363527E-3</c:v>
                </c:pt>
                <c:pt idx="1176">
                  <c:v>1.60302095097812E-2</c:v>
                </c:pt>
                <c:pt idx="1177">
                  <c:v>1.4702048479034625E-2</c:v>
                </c:pt>
                <c:pt idx="1178">
                  <c:v>1.2830646852342524E-2</c:v>
                </c:pt>
                <c:pt idx="1179">
                  <c:v>1.3561073852316049E-2</c:v>
                </c:pt>
                <c:pt idx="1180">
                  <c:v>1.2519594112667941E-2</c:v>
                </c:pt>
                <c:pt idx="1181">
                  <c:v>1.2701243914190764E-2</c:v>
                </c:pt>
                <c:pt idx="1182">
                  <c:v>1.2532525436410077E-2</c:v>
                </c:pt>
                <c:pt idx="1183">
                  <c:v>1.8068888262753238E-2</c:v>
                </c:pt>
                <c:pt idx="1184">
                  <c:v>1.567226897130192E-2</c:v>
                </c:pt>
                <c:pt idx="1185">
                  <c:v>1.4648750612465296E-2</c:v>
                </c:pt>
                <c:pt idx="1186">
                  <c:v>1.3498072459696796E-2</c:v>
                </c:pt>
                <c:pt idx="1187">
                  <c:v>1.2673558512259698E-2</c:v>
                </c:pt>
                <c:pt idx="1188">
                  <c:v>1.1440575104293107E-2</c:v>
                </c:pt>
                <c:pt idx="1189">
                  <c:v>1.0107422464515048E-2</c:v>
                </c:pt>
                <c:pt idx="1190">
                  <c:v>1.544705827059094E-2</c:v>
                </c:pt>
                <c:pt idx="1191">
                  <c:v>1.3968734998343238E-2</c:v>
                </c:pt>
                <c:pt idx="1192">
                  <c:v>1.2447486317070903E-2</c:v>
                </c:pt>
                <c:pt idx="1193">
                  <c:v>1.1090421871758202E-2</c:v>
                </c:pt>
                <c:pt idx="1194">
                  <c:v>1.0958892902309217E-2</c:v>
                </c:pt>
                <c:pt idx="1195">
                  <c:v>9.6583063062470054E-3</c:v>
                </c:pt>
                <c:pt idx="1196">
                  <c:v>9.3794432351471009E-3</c:v>
                </c:pt>
                <c:pt idx="1197">
                  <c:v>9.3715845665135068E-3</c:v>
                </c:pt>
                <c:pt idx="1198">
                  <c:v>9.8618273941742714E-3</c:v>
                </c:pt>
                <c:pt idx="1199">
                  <c:v>8.7309214119498102E-3</c:v>
                </c:pt>
                <c:pt idx="1200">
                  <c:v>7.8117613805851185E-3</c:v>
                </c:pt>
                <c:pt idx="1201">
                  <c:v>7.0364735397529599E-3</c:v>
                </c:pt>
                <c:pt idx="1202">
                  <c:v>7.0064903692401131E-3</c:v>
                </c:pt>
                <c:pt idx="1203">
                  <c:v>6.428983877884719E-3</c:v>
                </c:pt>
                <c:pt idx="1204">
                  <c:v>5.9451664955828499E-3</c:v>
                </c:pt>
                <c:pt idx="1205">
                  <c:v>5.7937087012698381E-3</c:v>
                </c:pt>
                <c:pt idx="1206">
                  <c:v>5.4606984533867543E-3</c:v>
                </c:pt>
                <c:pt idx="1207">
                  <c:v>5.1324777093655072E-3</c:v>
                </c:pt>
                <c:pt idx="1208">
                  <c:v>4.8806262127493207E-3</c:v>
                </c:pt>
                <c:pt idx="1209">
                  <c:v>5.2982337362695794E-3</c:v>
                </c:pt>
                <c:pt idx="1210">
                  <c:v>5.0138071074234567E-3</c:v>
                </c:pt>
                <c:pt idx="1211">
                  <c:v>6.305382243852826E-3</c:v>
                </c:pt>
                <c:pt idx="1212">
                  <c:v>6.2957635771528492E-3</c:v>
                </c:pt>
                <c:pt idx="1213">
                  <c:v>5.9821984524398904E-3</c:v>
                </c:pt>
                <c:pt idx="1214">
                  <c:v>6.2015689327953897E-3</c:v>
                </c:pt>
                <c:pt idx="1215">
                  <c:v>6.0404795315942283E-3</c:v>
                </c:pt>
                <c:pt idx="1216">
                  <c:v>8.1737912759281117E-3</c:v>
                </c:pt>
                <c:pt idx="1217">
                  <c:v>1.1406223907550408E-2</c:v>
                </c:pt>
                <c:pt idx="1218">
                  <c:v>1.0406064607543638E-2</c:v>
                </c:pt>
                <c:pt idx="1219">
                  <c:v>1.0836542208145535E-2</c:v>
                </c:pt>
                <c:pt idx="1220">
                  <c:v>9.9564498964927108E-3</c:v>
                </c:pt>
                <c:pt idx="1221">
                  <c:v>1.1786318492322605E-2</c:v>
                </c:pt>
                <c:pt idx="1222">
                  <c:v>1.0851107262525727E-2</c:v>
                </c:pt>
                <c:pt idx="1223">
                  <c:v>9.7920102241708037E-3</c:v>
                </c:pt>
                <c:pt idx="1224">
                  <c:v>9.6812265669453251E-3</c:v>
                </c:pt>
                <c:pt idx="1225">
                  <c:v>8.6766475539572421E-3</c:v>
                </c:pt>
                <c:pt idx="1226">
                  <c:v>8.6964756960160438E-3</c:v>
                </c:pt>
                <c:pt idx="1227">
                  <c:v>7.9025858765509587E-3</c:v>
                </c:pt>
                <c:pt idx="1228">
                  <c:v>7.1402533977721451E-3</c:v>
                </c:pt>
                <c:pt idx="1229">
                  <c:v>6.8561733351449683E-3</c:v>
                </c:pt>
                <c:pt idx="1230">
                  <c:v>6.8130020013843695E-3</c:v>
                </c:pt>
                <c:pt idx="1231">
                  <c:v>6.543187288498036E-3</c:v>
                </c:pt>
                <c:pt idx="1232">
                  <c:v>6.0616354081514624E-3</c:v>
                </c:pt>
                <c:pt idx="1233">
                  <c:v>5.6315797892407945E-3</c:v>
                </c:pt>
                <c:pt idx="1234">
                  <c:v>5.4888100171968397E-3</c:v>
                </c:pt>
                <c:pt idx="1235">
                  <c:v>5.6242190672085007E-3</c:v>
                </c:pt>
                <c:pt idx="1236">
                  <c:v>5.3050608417215296E-3</c:v>
                </c:pt>
                <c:pt idx="1237">
                  <c:v>5.1514499369645092E-3</c:v>
                </c:pt>
                <c:pt idx="1238">
                  <c:v>5.1606562356582798E-3</c:v>
                </c:pt>
                <c:pt idx="1239">
                  <c:v>6.419744287983877E-3</c:v>
                </c:pt>
                <c:pt idx="1240">
                  <c:v>6.0378194237315028E-3</c:v>
                </c:pt>
                <c:pt idx="1241">
                  <c:v>5.6590365444824271E-3</c:v>
                </c:pt>
                <c:pt idx="1242">
                  <c:v>5.2869532047553174E-3</c:v>
                </c:pt>
                <c:pt idx="1243">
                  <c:v>5.0871267349433839E-3</c:v>
                </c:pt>
                <c:pt idx="1244">
                  <c:v>4.923014893505666E-3</c:v>
                </c:pt>
                <c:pt idx="1245">
                  <c:v>4.8490708381773188E-3</c:v>
                </c:pt>
                <c:pt idx="1246">
                  <c:v>4.6784881237176756E-3</c:v>
                </c:pt>
                <c:pt idx="1247">
                  <c:v>4.524648281426887E-3</c:v>
                </c:pt>
                <c:pt idx="1248">
                  <c:v>4.4097311333790735E-3</c:v>
                </c:pt>
                <c:pt idx="1249">
                  <c:v>5.4487325894283451E-3</c:v>
                </c:pt>
                <c:pt idx="1250">
                  <c:v>5.1215582891699293E-3</c:v>
                </c:pt>
                <c:pt idx="1251">
                  <c:v>4.8949531302187104E-3</c:v>
                </c:pt>
                <c:pt idx="1252">
                  <c:v>5.0851115933017608E-3</c:v>
                </c:pt>
                <c:pt idx="1253">
                  <c:v>4.9368712376490322E-3</c:v>
                </c:pt>
                <c:pt idx="1254">
                  <c:v>4.7805906174749639E-3</c:v>
                </c:pt>
                <c:pt idx="1255">
                  <c:v>5.6056287988680226E-3</c:v>
                </c:pt>
                <c:pt idx="1256">
                  <c:v>5.2904050596045476E-3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E3-46F3-BB76-3728A98801B2}"/>
            </c:ext>
          </c:extLst>
        </c:ser>
        <c:ser>
          <c:idx val="2"/>
          <c:order val="2"/>
          <c:tx>
            <c:v>GARCH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'GARCH-M'!$A$15:$A$1271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'GARCH-M'!$K$15:$K$1271</c:f>
              <c:numCache>
                <c:formatCode>0.00%</c:formatCode>
                <c:ptCount val="1257"/>
                <c:pt idx="0">
                  <c:v>9.1127387626288373E-3</c:v>
                </c:pt>
                <c:pt idx="1">
                  <c:v>8.5036269074931399E-3</c:v>
                </c:pt>
                <c:pt idx="2">
                  <c:v>7.7282104679744718E-3</c:v>
                </c:pt>
                <c:pt idx="3">
                  <c:v>7.0266563562521971E-3</c:v>
                </c:pt>
                <c:pt idx="4">
                  <c:v>6.4062652909601253E-3</c:v>
                </c:pt>
                <c:pt idx="5">
                  <c:v>6.9379378726000061E-3</c:v>
                </c:pt>
                <c:pt idx="6">
                  <c:v>6.3398534785737808E-3</c:v>
                </c:pt>
                <c:pt idx="7">
                  <c:v>9.7416146266293708E-3</c:v>
                </c:pt>
                <c:pt idx="8">
                  <c:v>8.8068044662473408E-3</c:v>
                </c:pt>
                <c:pt idx="9">
                  <c:v>1.10304327953112E-2</c:v>
                </c:pt>
                <c:pt idx="10">
                  <c:v>1.0252994942814155E-2</c:v>
                </c:pt>
                <c:pt idx="11">
                  <c:v>1.0006632701102672E-2</c:v>
                </c:pt>
                <c:pt idx="12">
                  <c:v>1.2550162260850248E-2</c:v>
                </c:pt>
                <c:pt idx="13">
                  <c:v>1.5246593688516606E-2</c:v>
                </c:pt>
                <c:pt idx="14">
                  <c:v>1.340672379027312E-2</c:v>
                </c:pt>
                <c:pt idx="15">
                  <c:v>1.1812654906278502E-2</c:v>
                </c:pt>
                <c:pt idx="16">
                  <c:v>1.0392826536960763E-2</c:v>
                </c:pt>
                <c:pt idx="17">
                  <c:v>9.1981713322424746E-3</c:v>
                </c:pt>
                <c:pt idx="18">
                  <c:v>8.2667698070864534E-3</c:v>
                </c:pt>
                <c:pt idx="19">
                  <c:v>7.414116745776753E-3</c:v>
                </c:pt>
                <c:pt idx="20">
                  <c:v>7.1933632110482652E-3</c:v>
                </c:pt>
                <c:pt idx="21">
                  <c:v>8.2575079401980452E-3</c:v>
                </c:pt>
                <c:pt idx="22">
                  <c:v>7.4247317401753693E-3</c:v>
                </c:pt>
                <c:pt idx="23">
                  <c:v>1.0973468403370223E-2</c:v>
                </c:pt>
                <c:pt idx="24">
                  <c:v>1.0633633932062731E-2</c:v>
                </c:pt>
                <c:pt idx="25">
                  <c:v>1.0601088089242686E-2</c:v>
                </c:pt>
                <c:pt idx="26">
                  <c:v>1.2163632932647023E-2</c:v>
                </c:pt>
                <c:pt idx="27">
                  <c:v>1.1471929813434072E-2</c:v>
                </c:pt>
                <c:pt idx="28">
                  <c:v>1.0876881551885953E-2</c:v>
                </c:pt>
                <c:pt idx="29">
                  <c:v>9.7176767550681258E-3</c:v>
                </c:pt>
                <c:pt idx="30">
                  <c:v>9.1321318796122805E-3</c:v>
                </c:pt>
                <c:pt idx="31">
                  <c:v>9.3292779672647739E-3</c:v>
                </c:pt>
                <c:pt idx="32">
                  <c:v>1.0086716979416674E-2</c:v>
                </c:pt>
                <c:pt idx="33">
                  <c:v>8.9376311030322422E-3</c:v>
                </c:pt>
                <c:pt idx="34">
                  <c:v>8.1682373230490043E-3</c:v>
                </c:pt>
                <c:pt idx="35">
                  <c:v>9.8481361143239621E-3</c:v>
                </c:pt>
                <c:pt idx="36">
                  <c:v>9.18873557871684E-3</c:v>
                </c:pt>
                <c:pt idx="37">
                  <c:v>8.2193524844304273E-3</c:v>
                </c:pt>
                <c:pt idx="38">
                  <c:v>9.798963947953274E-3</c:v>
                </c:pt>
                <c:pt idx="39">
                  <c:v>1.0852877462425444E-2</c:v>
                </c:pt>
                <c:pt idx="40">
                  <c:v>1.0364221852854667E-2</c:v>
                </c:pt>
                <c:pt idx="41">
                  <c:v>1.1105059931464691E-2</c:v>
                </c:pt>
                <c:pt idx="42">
                  <c:v>1.1239158747886292E-2</c:v>
                </c:pt>
                <c:pt idx="43">
                  <c:v>1.1679604151299662E-2</c:v>
                </c:pt>
                <c:pt idx="44">
                  <c:v>1.0516510610418464E-2</c:v>
                </c:pt>
                <c:pt idx="45">
                  <c:v>1.024344039199201E-2</c:v>
                </c:pt>
                <c:pt idx="46">
                  <c:v>9.2639611698208633E-3</c:v>
                </c:pt>
                <c:pt idx="47">
                  <c:v>8.5571573859243993E-3</c:v>
                </c:pt>
                <c:pt idx="48">
                  <c:v>8.8723275495277889E-3</c:v>
                </c:pt>
                <c:pt idx="49">
                  <c:v>7.9257965059541871E-3</c:v>
                </c:pt>
                <c:pt idx="50">
                  <c:v>8.1857935727045594E-3</c:v>
                </c:pt>
                <c:pt idx="51">
                  <c:v>7.4957234035264528E-3</c:v>
                </c:pt>
                <c:pt idx="52">
                  <c:v>6.787824507533442E-3</c:v>
                </c:pt>
                <c:pt idx="53">
                  <c:v>6.2207903361211009E-3</c:v>
                </c:pt>
                <c:pt idx="54">
                  <c:v>5.803782622770131E-3</c:v>
                </c:pt>
                <c:pt idx="55">
                  <c:v>5.9233773302195493E-3</c:v>
                </c:pt>
                <c:pt idx="56">
                  <c:v>5.525877915177552E-3</c:v>
                </c:pt>
                <c:pt idx="57">
                  <c:v>5.2620381228183893E-3</c:v>
                </c:pt>
                <c:pt idx="58">
                  <c:v>5.0298852057145708E-3</c:v>
                </c:pt>
                <c:pt idx="59">
                  <c:v>4.9083220335902874E-3</c:v>
                </c:pt>
                <c:pt idx="60">
                  <c:v>5.0043937220321747E-3</c:v>
                </c:pt>
                <c:pt idx="61">
                  <c:v>5.3543055115182567E-3</c:v>
                </c:pt>
                <c:pt idx="62">
                  <c:v>5.605346097130909E-3</c:v>
                </c:pt>
                <c:pt idx="63">
                  <c:v>5.7563555000726295E-3</c:v>
                </c:pt>
                <c:pt idx="64">
                  <c:v>5.3724938887799879E-3</c:v>
                </c:pt>
                <c:pt idx="65">
                  <c:v>8.4871124525616216E-3</c:v>
                </c:pt>
                <c:pt idx="66">
                  <c:v>7.7293775391529757E-3</c:v>
                </c:pt>
                <c:pt idx="67">
                  <c:v>1.0668560847667869E-2</c:v>
                </c:pt>
                <c:pt idx="68">
                  <c:v>9.5008754202483975E-3</c:v>
                </c:pt>
                <c:pt idx="69">
                  <c:v>9.9995453268698058E-3</c:v>
                </c:pt>
                <c:pt idx="70">
                  <c:v>9.3942433728240841E-3</c:v>
                </c:pt>
                <c:pt idx="71">
                  <c:v>1.0159629871465561E-2</c:v>
                </c:pt>
                <c:pt idx="72">
                  <c:v>9.1859914204778445E-3</c:v>
                </c:pt>
                <c:pt idx="73">
                  <c:v>9.6697272975747022E-3</c:v>
                </c:pt>
                <c:pt idx="74">
                  <c:v>8.9619002209018455E-3</c:v>
                </c:pt>
                <c:pt idx="75">
                  <c:v>8.8188854462807314E-3</c:v>
                </c:pt>
                <c:pt idx="76">
                  <c:v>7.9572704200253554E-3</c:v>
                </c:pt>
                <c:pt idx="77">
                  <c:v>7.8236954820375751E-3</c:v>
                </c:pt>
                <c:pt idx="78">
                  <c:v>9.9226929615634767E-3</c:v>
                </c:pt>
                <c:pt idx="79">
                  <c:v>8.9121028013701403E-3</c:v>
                </c:pt>
                <c:pt idx="80">
                  <c:v>7.9814124989520049E-3</c:v>
                </c:pt>
                <c:pt idx="81">
                  <c:v>8.8610902756526659E-3</c:v>
                </c:pt>
                <c:pt idx="82">
                  <c:v>9.0320661730536721E-3</c:v>
                </c:pt>
                <c:pt idx="83">
                  <c:v>8.3368380313668961E-3</c:v>
                </c:pt>
                <c:pt idx="84">
                  <c:v>7.5739032860183235E-3</c:v>
                </c:pt>
                <c:pt idx="85">
                  <c:v>7.3331581967718195E-3</c:v>
                </c:pt>
                <c:pt idx="86">
                  <c:v>6.771712358315001E-3</c:v>
                </c:pt>
                <c:pt idx="87">
                  <c:v>6.2452633200951874E-3</c:v>
                </c:pt>
                <c:pt idx="88">
                  <c:v>5.9951871311744219E-3</c:v>
                </c:pt>
                <c:pt idx="89">
                  <c:v>5.9083714080984057E-3</c:v>
                </c:pt>
                <c:pt idx="90">
                  <c:v>6.0122642609759559E-3</c:v>
                </c:pt>
                <c:pt idx="91">
                  <c:v>5.586432178642878E-3</c:v>
                </c:pt>
                <c:pt idx="92">
                  <c:v>5.5942637385085394E-3</c:v>
                </c:pt>
                <c:pt idx="93">
                  <c:v>5.2901571916815771E-3</c:v>
                </c:pt>
                <c:pt idx="94">
                  <c:v>7.4397953714376982E-3</c:v>
                </c:pt>
                <c:pt idx="95">
                  <c:v>7.7461326069862496E-3</c:v>
                </c:pt>
                <c:pt idx="96">
                  <c:v>7.0611754843557095E-3</c:v>
                </c:pt>
                <c:pt idx="97">
                  <c:v>6.7108233658643747E-3</c:v>
                </c:pt>
                <c:pt idx="98">
                  <c:v>6.1776864806031805E-3</c:v>
                </c:pt>
                <c:pt idx="99">
                  <c:v>5.7443365657153791E-3</c:v>
                </c:pt>
                <c:pt idx="100">
                  <c:v>5.8128054638050377E-3</c:v>
                </c:pt>
                <c:pt idx="101">
                  <c:v>5.4875202893249451E-3</c:v>
                </c:pt>
                <c:pt idx="102">
                  <c:v>5.5552300891094026E-3</c:v>
                </c:pt>
                <c:pt idx="103">
                  <c:v>7.2008976439621765E-3</c:v>
                </c:pt>
                <c:pt idx="104">
                  <c:v>7.9920598519033024E-3</c:v>
                </c:pt>
                <c:pt idx="105">
                  <c:v>7.2521274162875094E-3</c:v>
                </c:pt>
                <c:pt idx="106">
                  <c:v>8.7356597436065893E-3</c:v>
                </c:pt>
                <c:pt idx="107">
                  <c:v>8.1614649784788884E-3</c:v>
                </c:pt>
                <c:pt idx="108">
                  <c:v>7.4500263131337917E-3</c:v>
                </c:pt>
                <c:pt idx="109">
                  <c:v>8.8604244872898964E-3</c:v>
                </c:pt>
                <c:pt idx="110">
                  <c:v>8.3487036297497947E-3</c:v>
                </c:pt>
                <c:pt idx="111">
                  <c:v>7.6743019169423655E-3</c:v>
                </c:pt>
                <c:pt idx="112">
                  <c:v>6.9434882188923099E-3</c:v>
                </c:pt>
                <c:pt idx="113">
                  <c:v>7.7828820146343854E-3</c:v>
                </c:pt>
                <c:pt idx="114">
                  <c:v>7.0144842724292446E-3</c:v>
                </c:pt>
                <c:pt idx="115">
                  <c:v>6.4652064457028334E-3</c:v>
                </c:pt>
                <c:pt idx="116">
                  <c:v>5.9748462018256914E-3</c:v>
                </c:pt>
                <c:pt idx="117">
                  <c:v>5.5999127611212358E-3</c:v>
                </c:pt>
                <c:pt idx="118">
                  <c:v>5.2912870919690136E-3</c:v>
                </c:pt>
                <c:pt idx="119">
                  <c:v>5.1892508694362681E-3</c:v>
                </c:pt>
                <c:pt idx="120">
                  <c:v>7.0448620324149976E-3</c:v>
                </c:pt>
                <c:pt idx="121">
                  <c:v>7.4501059800719995E-3</c:v>
                </c:pt>
                <c:pt idx="122">
                  <c:v>6.806444800274058E-3</c:v>
                </c:pt>
                <c:pt idx="123">
                  <c:v>7.0083081833936037E-3</c:v>
                </c:pt>
                <c:pt idx="124">
                  <c:v>6.4047650193984158E-3</c:v>
                </c:pt>
                <c:pt idx="125">
                  <c:v>5.9470760752528854E-3</c:v>
                </c:pt>
                <c:pt idx="126">
                  <c:v>5.5538465278258684E-3</c:v>
                </c:pt>
                <c:pt idx="127">
                  <c:v>6.7457879720524052E-3</c:v>
                </c:pt>
                <c:pt idx="128">
                  <c:v>6.2494577868921946E-3</c:v>
                </c:pt>
                <c:pt idx="129">
                  <c:v>6.6469642738851212E-3</c:v>
                </c:pt>
                <c:pt idx="130">
                  <c:v>6.0880815936206799E-3</c:v>
                </c:pt>
                <c:pt idx="131">
                  <c:v>7.6047618347074167E-3</c:v>
                </c:pt>
                <c:pt idx="132">
                  <c:v>6.8809279853256104E-3</c:v>
                </c:pt>
                <c:pt idx="133">
                  <c:v>7.2081757132605477E-3</c:v>
                </c:pt>
                <c:pt idx="134">
                  <c:v>6.9926440026143394E-3</c:v>
                </c:pt>
                <c:pt idx="135">
                  <c:v>6.7424367322984893E-3</c:v>
                </c:pt>
                <c:pt idx="136">
                  <c:v>6.1860178150340474E-3</c:v>
                </c:pt>
                <c:pt idx="137">
                  <c:v>7.0523943455396308E-3</c:v>
                </c:pt>
                <c:pt idx="138">
                  <c:v>6.9908162215074282E-3</c:v>
                </c:pt>
                <c:pt idx="139">
                  <c:v>6.8038669422108922E-3</c:v>
                </c:pt>
                <c:pt idx="140">
                  <c:v>6.213409401775033E-3</c:v>
                </c:pt>
                <c:pt idx="141">
                  <c:v>6.8302737379361605E-3</c:v>
                </c:pt>
                <c:pt idx="142">
                  <c:v>6.4668882787434611E-3</c:v>
                </c:pt>
                <c:pt idx="143">
                  <c:v>5.9645905795162437E-3</c:v>
                </c:pt>
                <c:pt idx="144">
                  <c:v>1.1300321127633656E-2</c:v>
                </c:pt>
                <c:pt idx="145">
                  <c:v>9.9872583783245823E-3</c:v>
                </c:pt>
                <c:pt idx="146">
                  <c:v>9.2761582414509231E-3</c:v>
                </c:pt>
                <c:pt idx="147">
                  <c:v>8.2687292657924114E-3</c:v>
                </c:pt>
                <c:pt idx="148">
                  <c:v>7.7133659790069092E-3</c:v>
                </c:pt>
                <c:pt idx="149">
                  <c:v>7.3586807833338833E-3</c:v>
                </c:pt>
                <c:pt idx="150">
                  <c:v>1.0364323780190962E-2</c:v>
                </c:pt>
                <c:pt idx="151">
                  <c:v>9.1880229081293622E-3</c:v>
                </c:pt>
                <c:pt idx="152">
                  <c:v>9.7150653014931431E-3</c:v>
                </c:pt>
                <c:pt idx="153">
                  <c:v>9.800521579030148E-3</c:v>
                </c:pt>
                <c:pt idx="154">
                  <c:v>8.8480933381898108E-3</c:v>
                </c:pt>
                <c:pt idx="155">
                  <c:v>7.927562419017339E-3</c:v>
                </c:pt>
                <c:pt idx="156">
                  <c:v>7.850119480082237E-3</c:v>
                </c:pt>
                <c:pt idx="157">
                  <c:v>7.0711796257982452E-3</c:v>
                </c:pt>
                <c:pt idx="158">
                  <c:v>6.4307315195374732E-3</c:v>
                </c:pt>
                <c:pt idx="159">
                  <c:v>6.343669502835928E-3</c:v>
                </c:pt>
                <c:pt idx="160">
                  <c:v>6.0180560572606918E-3</c:v>
                </c:pt>
                <c:pt idx="161">
                  <c:v>6.3090298769012485E-3</c:v>
                </c:pt>
                <c:pt idx="162">
                  <c:v>7.8202827322802447E-3</c:v>
                </c:pt>
                <c:pt idx="163">
                  <c:v>7.654207500899869E-3</c:v>
                </c:pt>
                <c:pt idx="164">
                  <c:v>8.685108784794655E-3</c:v>
                </c:pt>
                <c:pt idx="165">
                  <c:v>8.3063290302342035E-3</c:v>
                </c:pt>
                <c:pt idx="166">
                  <c:v>7.4552294734096724E-3</c:v>
                </c:pt>
                <c:pt idx="167">
                  <c:v>6.8886904854291078E-3</c:v>
                </c:pt>
                <c:pt idx="168">
                  <c:v>6.4874341520505087E-3</c:v>
                </c:pt>
                <c:pt idx="169">
                  <c:v>6.1162341591855561E-3</c:v>
                </c:pt>
                <c:pt idx="170">
                  <c:v>5.7536919452891274E-3</c:v>
                </c:pt>
                <c:pt idx="171">
                  <c:v>6.629385878680138E-3</c:v>
                </c:pt>
                <c:pt idx="172">
                  <c:v>6.2977042040477903E-3</c:v>
                </c:pt>
                <c:pt idx="173">
                  <c:v>7.9647270170791675E-3</c:v>
                </c:pt>
                <c:pt idx="174">
                  <c:v>8.5745133383400614E-3</c:v>
                </c:pt>
                <c:pt idx="175">
                  <c:v>7.669456485255262E-3</c:v>
                </c:pt>
                <c:pt idx="176">
                  <c:v>6.9854913592006154E-3</c:v>
                </c:pt>
                <c:pt idx="177">
                  <c:v>6.5155084912983455E-3</c:v>
                </c:pt>
                <c:pt idx="178">
                  <c:v>6.3053523713722751E-3</c:v>
                </c:pt>
                <c:pt idx="179">
                  <c:v>6.015216231866816E-3</c:v>
                </c:pt>
                <c:pt idx="180">
                  <c:v>6.9326447365652627E-3</c:v>
                </c:pt>
                <c:pt idx="181">
                  <c:v>1.1792932787079527E-2</c:v>
                </c:pt>
                <c:pt idx="182">
                  <c:v>1.8106597331996419E-2</c:v>
                </c:pt>
                <c:pt idx="183">
                  <c:v>2.4122171343126938E-2</c:v>
                </c:pt>
                <c:pt idx="184">
                  <c:v>2.187815955731031E-2</c:v>
                </c:pt>
                <c:pt idx="185">
                  <c:v>2.5720168559644676E-2</c:v>
                </c:pt>
                <c:pt idx="186">
                  <c:v>2.4685632355793276E-2</c:v>
                </c:pt>
                <c:pt idx="187">
                  <c:v>2.1369541023750729E-2</c:v>
                </c:pt>
                <c:pt idx="188">
                  <c:v>1.8993338594273112E-2</c:v>
                </c:pt>
                <c:pt idx="189">
                  <c:v>2.1512713390405044E-2</c:v>
                </c:pt>
                <c:pt idx="190">
                  <c:v>2.0273104731785899E-2</c:v>
                </c:pt>
                <c:pt idx="191">
                  <c:v>1.7589563463107454E-2</c:v>
                </c:pt>
                <c:pt idx="192">
                  <c:v>1.6962667988172687E-2</c:v>
                </c:pt>
                <c:pt idx="193">
                  <c:v>1.8428707870308061E-2</c:v>
                </c:pt>
                <c:pt idx="194">
                  <c:v>1.7350683843461671E-2</c:v>
                </c:pt>
                <c:pt idx="195">
                  <c:v>1.522713130716789E-2</c:v>
                </c:pt>
                <c:pt idx="196">
                  <c:v>1.3385521843381654E-2</c:v>
                </c:pt>
                <c:pt idx="197">
                  <c:v>1.1925057561424496E-2</c:v>
                </c:pt>
                <c:pt idx="198">
                  <c:v>1.1818796229473074E-2</c:v>
                </c:pt>
                <c:pt idx="199">
                  <c:v>1.0992104661378862E-2</c:v>
                </c:pt>
                <c:pt idx="200">
                  <c:v>9.8122119859955503E-3</c:v>
                </c:pt>
                <c:pt idx="201">
                  <c:v>1.1628479528999853E-2</c:v>
                </c:pt>
                <c:pt idx="202">
                  <c:v>1.0370277698816171E-2</c:v>
                </c:pt>
                <c:pt idx="203">
                  <c:v>1.0939321713770087E-2</c:v>
                </c:pt>
                <c:pt idx="204">
                  <c:v>9.734539221130014E-3</c:v>
                </c:pt>
                <c:pt idx="205">
                  <c:v>8.8417875284846487E-3</c:v>
                </c:pt>
                <c:pt idx="206">
                  <c:v>7.9124517994046267E-3</c:v>
                </c:pt>
                <c:pt idx="207">
                  <c:v>1.3982659732987604E-2</c:v>
                </c:pt>
                <c:pt idx="208">
                  <c:v>1.2223899804453308E-2</c:v>
                </c:pt>
                <c:pt idx="209">
                  <c:v>1.3569262707536413E-2</c:v>
                </c:pt>
                <c:pt idx="210">
                  <c:v>1.1883246575519804E-2</c:v>
                </c:pt>
                <c:pt idx="211">
                  <c:v>1.2115009106345163E-2</c:v>
                </c:pt>
                <c:pt idx="212">
                  <c:v>1.3279805701781831E-2</c:v>
                </c:pt>
                <c:pt idx="213">
                  <c:v>1.1796250335719717E-2</c:v>
                </c:pt>
                <c:pt idx="214">
                  <c:v>1.0878323102305437E-2</c:v>
                </c:pt>
                <c:pt idx="215">
                  <c:v>1.026402123316819E-2</c:v>
                </c:pt>
                <c:pt idx="216">
                  <c:v>9.0800551841088237E-3</c:v>
                </c:pt>
                <c:pt idx="217">
                  <c:v>8.0924601028747774E-3</c:v>
                </c:pt>
                <c:pt idx="218">
                  <c:v>8.0552672211065737E-3</c:v>
                </c:pt>
                <c:pt idx="219">
                  <c:v>7.6621491489811617E-3</c:v>
                </c:pt>
                <c:pt idx="220">
                  <c:v>9.4117772307121695E-3</c:v>
                </c:pt>
                <c:pt idx="221">
                  <c:v>8.5395173176233338E-3</c:v>
                </c:pt>
                <c:pt idx="222">
                  <c:v>7.6440244740793696E-3</c:v>
                </c:pt>
                <c:pt idx="223">
                  <c:v>6.9740891019811043E-3</c:v>
                </c:pt>
                <c:pt idx="224">
                  <c:v>7.0306542232814549E-3</c:v>
                </c:pt>
                <c:pt idx="225">
                  <c:v>9.6252312247913242E-3</c:v>
                </c:pt>
                <c:pt idx="226">
                  <c:v>9.7267363103402636E-3</c:v>
                </c:pt>
                <c:pt idx="227">
                  <c:v>8.7178262774711846E-3</c:v>
                </c:pt>
                <c:pt idx="228">
                  <c:v>7.9366362088730252E-3</c:v>
                </c:pt>
                <c:pt idx="229">
                  <c:v>8.7263082578264844E-3</c:v>
                </c:pt>
                <c:pt idx="230">
                  <c:v>7.8161559168539885E-3</c:v>
                </c:pt>
                <c:pt idx="231">
                  <c:v>7.4904351497435536E-3</c:v>
                </c:pt>
                <c:pt idx="232">
                  <c:v>8.4375821162056969E-3</c:v>
                </c:pt>
                <c:pt idx="233">
                  <c:v>7.6058857397347576E-3</c:v>
                </c:pt>
                <c:pt idx="234">
                  <c:v>7.1480268593121536E-3</c:v>
                </c:pt>
                <c:pt idx="235">
                  <c:v>6.553021262887892E-3</c:v>
                </c:pt>
                <c:pt idx="236">
                  <c:v>6.0322729747059912E-3</c:v>
                </c:pt>
                <c:pt idx="237">
                  <c:v>7.3887091744639696E-3</c:v>
                </c:pt>
                <c:pt idx="238">
                  <c:v>6.6981468071833257E-3</c:v>
                </c:pt>
                <c:pt idx="239">
                  <c:v>6.3956714014534455E-3</c:v>
                </c:pt>
                <c:pt idx="240">
                  <c:v>8.9353826336451871E-3</c:v>
                </c:pt>
                <c:pt idx="241">
                  <c:v>9.6608178374896162E-3</c:v>
                </c:pt>
                <c:pt idx="242">
                  <c:v>1.0704213823135271E-2</c:v>
                </c:pt>
                <c:pt idx="243">
                  <c:v>9.5000203032766604E-3</c:v>
                </c:pt>
                <c:pt idx="244">
                  <c:v>1.0952380295244561E-2</c:v>
                </c:pt>
                <c:pt idx="245">
                  <c:v>9.6983661907855141E-3</c:v>
                </c:pt>
                <c:pt idx="246">
                  <c:v>8.7135789752988673E-3</c:v>
                </c:pt>
                <c:pt idx="247">
                  <c:v>7.8398106704082437E-3</c:v>
                </c:pt>
                <c:pt idx="248">
                  <c:v>7.0638942610225675E-3</c:v>
                </c:pt>
                <c:pt idx="249">
                  <c:v>6.4388392020228828E-3</c:v>
                </c:pt>
                <c:pt idx="250">
                  <c:v>5.9178527417162634E-3</c:v>
                </c:pt>
                <c:pt idx="251">
                  <c:v>6.0302730863395259E-3</c:v>
                </c:pt>
                <c:pt idx="252">
                  <c:v>7.1674726796849327E-3</c:v>
                </c:pt>
                <c:pt idx="253">
                  <c:v>8.4353026367459914E-3</c:v>
                </c:pt>
                <c:pt idx="254">
                  <c:v>1.0230969738519854E-2</c:v>
                </c:pt>
                <c:pt idx="255">
                  <c:v>1.273905687905548E-2</c:v>
                </c:pt>
                <c:pt idx="256">
                  <c:v>1.1716391701976636E-2</c:v>
                </c:pt>
                <c:pt idx="257">
                  <c:v>1.0823487135437824E-2</c:v>
                </c:pt>
                <c:pt idx="258">
                  <c:v>1.0309920415366176E-2</c:v>
                </c:pt>
                <c:pt idx="259">
                  <c:v>9.1421142258641345E-3</c:v>
                </c:pt>
                <c:pt idx="260">
                  <c:v>1.2281628231766746E-2</c:v>
                </c:pt>
                <c:pt idx="261">
                  <c:v>1.0928823276109088E-2</c:v>
                </c:pt>
                <c:pt idx="262">
                  <c:v>1.0620587761784735E-2</c:v>
                </c:pt>
                <c:pt idx="263">
                  <c:v>1.1260581126786375E-2</c:v>
                </c:pt>
                <c:pt idx="264">
                  <c:v>1.2258114523361167E-2</c:v>
                </c:pt>
                <c:pt idx="265">
                  <c:v>1.3685848652068941E-2</c:v>
                </c:pt>
                <c:pt idx="266">
                  <c:v>1.2382705474808015E-2</c:v>
                </c:pt>
                <c:pt idx="267">
                  <c:v>1.1459698286911218E-2</c:v>
                </c:pt>
                <c:pt idx="268">
                  <c:v>1.1383595789823217E-2</c:v>
                </c:pt>
                <c:pt idx="269">
                  <c:v>1.0081419297109248E-2</c:v>
                </c:pt>
                <c:pt idx="270">
                  <c:v>9.0293626923389735E-3</c:v>
                </c:pt>
                <c:pt idx="271">
                  <c:v>9.2031107118390014E-3</c:v>
                </c:pt>
                <c:pt idx="272">
                  <c:v>8.9675104735239351E-3</c:v>
                </c:pt>
                <c:pt idx="273">
                  <c:v>9.2471649942091894E-3</c:v>
                </c:pt>
                <c:pt idx="274">
                  <c:v>1.1015660591990413E-2</c:v>
                </c:pt>
                <c:pt idx="275">
                  <c:v>9.7273331033763052E-3</c:v>
                </c:pt>
                <c:pt idx="276">
                  <c:v>1.0701841198553469E-2</c:v>
                </c:pt>
                <c:pt idx="277">
                  <c:v>1.460676438566136E-2</c:v>
                </c:pt>
                <c:pt idx="278">
                  <c:v>1.3807721242853696E-2</c:v>
                </c:pt>
                <c:pt idx="279">
                  <c:v>1.2073827427061761E-2</c:v>
                </c:pt>
                <c:pt idx="280">
                  <c:v>1.1071249832145295E-2</c:v>
                </c:pt>
                <c:pt idx="281">
                  <c:v>1.524699639665944E-2</c:v>
                </c:pt>
                <c:pt idx="282">
                  <c:v>1.513230769742374E-2</c:v>
                </c:pt>
                <c:pt idx="283">
                  <c:v>1.667227341552591E-2</c:v>
                </c:pt>
                <c:pt idx="284">
                  <c:v>1.4512563254202157E-2</c:v>
                </c:pt>
                <c:pt idx="285">
                  <c:v>1.3888286054470076E-2</c:v>
                </c:pt>
                <c:pt idx="286">
                  <c:v>1.2304990641875277E-2</c:v>
                </c:pt>
                <c:pt idx="287">
                  <c:v>1.3965098056834194E-2</c:v>
                </c:pt>
                <c:pt idx="288">
                  <c:v>1.4314262787433529E-2</c:v>
                </c:pt>
                <c:pt idx="289">
                  <c:v>1.3896311209180251E-2</c:v>
                </c:pt>
                <c:pt idx="290">
                  <c:v>1.325668578909282E-2</c:v>
                </c:pt>
                <c:pt idx="291">
                  <c:v>1.1803017556794464E-2</c:v>
                </c:pt>
                <c:pt idx="292">
                  <c:v>1.5040264769193535E-2</c:v>
                </c:pt>
                <c:pt idx="293">
                  <c:v>1.3133834680377147E-2</c:v>
                </c:pt>
                <c:pt idx="294">
                  <c:v>1.4535051353152065E-2</c:v>
                </c:pt>
                <c:pt idx="295">
                  <c:v>1.2833573901197541E-2</c:v>
                </c:pt>
                <c:pt idx="296">
                  <c:v>1.1252386729391368E-2</c:v>
                </c:pt>
                <c:pt idx="297">
                  <c:v>1.3232665671954911E-2</c:v>
                </c:pt>
                <c:pt idx="298">
                  <c:v>1.3434232764265303E-2</c:v>
                </c:pt>
                <c:pt idx="299">
                  <c:v>1.1775815738961333E-2</c:v>
                </c:pt>
                <c:pt idx="300">
                  <c:v>1.0362827825161526E-2</c:v>
                </c:pt>
                <c:pt idx="301">
                  <c:v>1.0929791941208465E-2</c:v>
                </c:pt>
                <c:pt idx="302">
                  <c:v>1.2855362407494606E-2</c:v>
                </c:pt>
                <c:pt idx="303">
                  <c:v>1.3338585599580954E-2</c:v>
                </c:pt>
                <c:pt idx="304">
                  <c:v>1.3677720248610482E-2</c:v>
                </c:pt>
                <c:pt idx="305">
                  <c:v>1.2219335322476311E-2</c:v>
                </c:pt>
                <c:pt idx="306">
                  <c:v>1.0734418545440114E-2</c:v>
                </c:pt>
                <c:pt idx="307">
                  <c:v>1.1325285707719908E-2</c:v>
                </c:pt>
                <c:pt idx="308">
                  <c:v>1.1653002963133487E-2</c:v>
                </c:pt>
                <c:pt idx="309">
                  <c:v>1.0381427465402859E-2</c:v>
                </c:pt>
                <c:pt idx="310">
                  <c:v>1.0354010107904993E-2</c:v>
                </c:pt>
                <c:pt idx="311">
                  <c:v>9.2360294628695376E-3</c:v>
                </c:pt>
                <c:pt idx="312">
                  <c:v>9.166908675836024E-3</c:v>
                </c:pt>
                <c:pt idx="313">
                  <c:v>1.328569723781774E-2</c:v>
                </c:pt>
                <c:pt idx="314">
                  <c:v>1.172644367574654E-2</c:v>
                </c:pt>
                <c:pt idx="315">
                  <c:v>1.0383591926660003E-2</c:v>
                </c:pt>
                <c:pt idx="316">
                  <c:v>9.2503689335642E-3</c:v>
                </c:pt>
                <c:pt idx="317">
                  <c:v>8.2317421517118846E-3</c:v>
                </c:pt>
                <c:pt idx="318">
                  <c:v>9.1937994945535517E-3</c:v>
                </c:pt>
                <c:pt idx="319">
                  <c:v>8.408917017101206E-3</c:v>
                </c:pt>
                <c:pt idx="320">
                  <c:v>7.5376333936070152E-3</c:v>
                </c:pt>
                <c:pt idx="321">
                  <c:v>9.8296807262384604E-3</c:v>
                </c:pt>
                <c:pt idx="322">
                  <c:v>8.7664162409729109E-3</c:v>
                </c:pt>
                <c:pt idx="323">
                  <c:v>7.9203010831053189E-3</c:v>
                </c:pt>
                <c:pt idx="324">
                  <c:v>7.4533500346430212E-3</c:v>
                </c:pt>
                <c:pt idx="325">
                  <c:v>7.2386406582920565E-3</c:v>
                </c:pt>
                <c:pt idx="326">
                  <c:v>6.7682354738237806E-3</c:v>
                </c:pt>
                <c:pt idx="327">
                  <c:v>6.1844956799668423E-3</c:v>
                </c:pt>
                <c:pt idx="328">
                  <c:v>5.7631606777828149E-3</c:v>
                </c:pt>
                <c:pt idx="329">
                  <c:v>6.2913004540408827E-3</c:v>
                </c:pt>
                <c:pt idx="330">
                  <c:v>5.8229958938178037E-3</c:v>
                </c:pt>
                <c:pt idx="331">
                  <c:v>5.4239681373090621E-3</c:v>
                </c:pt>
                <c:pt idx="332">
                  <c:v>6.2713175015600689E-3</c:v>
                </c:pt>
                <c:pt idx="333">
                  <c:v>6.0020953585729541E-3</c:v>
                </c:pt>
                <c:pt idx="334">
                  <c:v>5.7141882729754689E-3</c:v>
                </c:pt>
                <c:pt idx="335">
                  <c:v>5.8973077764552569E-3</c:v>
                </c:pt>
                <c:pt idx="336">
                  <c:v>5.7777885197721106E-3</c:v>
                </c:pt>
                <c:pt idx="337">
                  <c:v>7.3346115944645553E-3</c:v>
                </c:pt>
                <c:pt idx="338">
                  <c:v>7.9759332533156473E-3</c:v>
                </c:pt>
                <c:pt idx="339">
                  <c:v>9.2315951515637065E-3</c:v>
                </c:pt>
                <c:pt idx="340">
                  <c:v>8.2651393146693682E-3</c:v>
                </c:pt>
                <c:pt idx="341">
                  <c:v>7.5860074415035278E-3</c:v>
                </c:pt>
                <c:pt idx="342">
                  <c:v>7.9472316340553975E-3</c:v>
                </c:pt>
                <c:pt idx="343">
                  <c:v>8.2907793185379771E-3</c:v>
                </c:pt>
                <c:pt idx="344">
                  <c:v>7.439536001431356E-3</c:v>
                </c:pt>
                <c:pt idx="345">
                  <c:v>6.7812416086931631E-3</c:v>
                </c:pt>
                <c:pt idx="346">
                  <c:v>6.7205532108200773E-3</c:v>
                </c:pt>
                <c:pt idx="347">
                  <c:v>6.2318328233192076E-3</c:v>
                </c:pt>
                <c:pt idx="348">
                  <c:v>5.7501915287230523E-3</c:v>
                </c:pt>
                <c:pt idx="349">
                  <c:v>6.0183318219436512E-3</c:v>
                </c:pt>
                <c:pt idx="350">
                  <c:v>5.5894167014296581E-3</c:v>
                </c:pt>
                <c:pt idx="351">
                  <c:v>5.3705982482403335E-3</c:v>
                </c:pt>
                <c:pt idx="352">
                  <c:v>5.0872832655567673E-3</c:v>
                </c:pt>
                <c:pt idx="353">
                  <c:v>4.8572266275228254E-3</c:v>
                </c:pt>
                <c:pt idx="354">
                  <c:v>6.5242218023515101E-3</c:v>
                </c:pt>
                <c:pt idx="355">
                  <c:v>6.5538259815773117E-3</c:v>
                </c:pt>
                <c:pt idx="356">
                  <c:v>6.8010392754774239E-3</c:v>
                </c:pt>
                <c:pt idx="357">
                  <c:v>7.5600824569213108E-3</c:v>
                </c:pt>
                <c:pt idx="358">
                  <c:v>7.4874191148970592E-3</c:v>
                </c:pt>
                <c:pt idx="359">
                  <c:v>6.7881501396157362E-3</c:v>
                </c:pt>
                <c:pt idx="360">
                  <c:v>6.2928681785475301E-3</c:v>
                </c:pt>
                <c:pt idx="361">
                  <c:v>5.7993458839126488E-3</c:v>
                </c:pt>
                <c:pt idx="362">
                  <c:v>7.5745081141795441E-3</c:v>
                </c:pt>
                <c:pt idx="363">
                  <c:v>8.3089848480078967E-3</c:v>
                </c:pt>
                <c:pt idx="364">
                  <c:v>7.4622379210542043E-3</c:v>
                </c:pt>
                <c:pt idx="365">
                  <c:v>7.9615802963488511E-3</c:v>
                </c:pt>
                <c:pt idx="366">
                  <c:v>8.2455905544280561E-3</c:v>
                </c:pt>
                <c:pt idx="367">
                  <c:v>8.7339684596016483E-3</c:v>
                </c:pt>
                <c:pt idx="368">
                  <c:v>7.8064180855737849E-3</c:v>
                </c:pt>
                <c:pt idx="369">
                  <c:v>7.3269659688113293E-3</c:v>
                </c:pt>
                <c:pt idx="370">
                  <c:v>7.0499924813248625E-3</c:v>
                </c:pt>
                <c:pt idx="371">
                  <c:v>6.5467843074392875E-3</c:v>
                </c:pt>
                <c:pt idx="372">
                  <c:v>8.3845033356391378E-3</c:v>
                </c:pt>
                <c:pt idx="373">
                  <c:v>8.0177492055611404E-3</c:v>
                </c:pt>
                <c:pt idx="374">
                  <c:v>7.2229977333733804E-3</c:v>
                </c:pt>
                <c:pt idx="375">
                  <c:v>6.7429541510150336E-3</c:v>
                </c:pt>
                <c:pt idx="376">
                  <c:v>6.217932886856581E-3</c:v>
                </c:pt>
                <c:pt idx="377">
                  <c:v>5.740853963374295E-3</c:v>
                </c:pt>
                <c:pt idx="378">
                  <c:v>5.4351964314272045E-3</c:v>
                </c:pt>
                <c:pt idx="379">
                  <c:v>5.3871219541157195E-3</c:v>
                </c:pt>
                <c:pt idx="380">
                  <c:v>5.4069097580994041E-3</c:v>
                </c:pt>
                <c:pt idx="381">
                  <c:v>5.0974853678548886E-3</c:v>
                </c:pt>
                <c:pt idx="382">
                  <c:v>4.9816835544811136E-3</c:v>
                </c:pt>
                <c:pt idx="383">
                  <c:v>4.8962693081483323E-3</c:v>
                </c:pt>
                <c:pt idx="384">
                  <c:v>6.5282552135015239E-3</c:v>
                </c:pt>
                <c:pt idx="385">
                  <c:v>7.2332480508534571E-3</c:v>
                </c:pt>
                <c:pt idx="386">
                  <c:v>6.6691929251450292E-3</c:v>
                </c:pt>
                <c:pt idx="387">
                  <c:v>6.2210620155246088E-3</c:v>
                </c:pt>
                <c:pt idx="388">
                  <c:v>5.838037837709714E-3</c:v>
                </c:pt>
                <c:pt idx="389">
                  <c:v>5.740159048447469E-3</c:v>
                </c:pt>
                <c:pt idx="390">
                  <c:v>5.8191329089584539E-3</c:v>
                </c:pt>
                <c:pt idx="391">
                  <c:v>5.4883428427594432E-3</c:v>
                </c:pt>
                <c:pt idx="392">
                  <c:v>5.2767170275539784E-3</c:v>
                </c:pt>
                <c:pt idx="393">
                  <c:v>7.5817966638271261E-3</c:v>
                </c:pt>
                <c:pt idx="394">
                  <c:v>1.804455138839366E-2</c:v>
                </c:pt>
                <c:pt idx="395">
                  <c:v>1.7882988471297562E-2</c:v>
                </c:pt>
                <c:pt idx="396">
                  <c:v>1.7352657769322408E-2</c:v>
                </c:pt>
                <c:pt idx="397">
                  <c:v>1.6798322776297767E-2</c:v>
                </c:pt>
                <c:pt idx="398">
                  <c:v>1.5727759240880188E-2</c:v>
                </c:pt>
                <c:pt idx="399">
                  <c:v>1.3716720616241291E-2</c:v>
                </c:pt>
                <c:pt idx="400">
                  <c:v>1.2490917403551693E-2</c:v>
                </c:pt>
                <c:pt idx="401">
                  <c:v>1.1150646926965773E-2</c:v>
                </c:pt>
                <c:pt idx="402">
                  <c:v>9.8551657079652463E-3</c:v>
                </c:pt>
                <c:pt idx="403">
                  <c:v>1.0929796348731435E-2</c:v>
                </c:pt>
                <c:pt idx="404">
                  <c:v>9.7118713016958423E-3</c:v>
                </c:pt>
                <c:pt idx="405">
                  <c:v>9.0667522276718648E-3</c:v>
                </c:pt>
                <c:pt idx="406">
                  <c:v>8.0843457765139761E-3</c:v>
                </c:pt>
                <c:pt idx="407">
                  <c:v>7.5398795915048722E-3</c:v>
                </c:pt>
                <c:pt idx="408">
                  <c:v>6.8600911837691011E-3</c:v>
                </c:pt>
                <c:pt idx="409">
                  <c:v>6.2994946012631184E-3</c:v>
                </c:pt>
                <c:pt idx="410">
                  <c:v>5.8934245045762666E-3</c:v>
                </c:pt>
                <c:pt idx="411">
                  <c:v>5.7005595855725601E-3</c:v>
                </c:pt>
                <c:pt idx="412">
                  <c:v>5.6915025383953198E-3</c:v>
                </c:pt>
                <c:pt idx="413">
                  <c:v>5.5841021061029412E-3</c:v>
                </c:pt>
                <c:pt idx="414">
                  <c:v>5.5131237230120018E-3</c:v>
                </c:pt>
                <c:pt idx="415">
                  <c:v>5.1812890574291261E-3</c:v>
                </c:pt>
                <c:pt idx="416">
                  <c:v>4.9993660504330448E-3</c:v>
                </c:pt>
                <c:pt idx="417">
                  <c:v>4.7874457952621309E-3</c:v>
                </c:pt>
                <c:pt idx="418">
                  <c:v>4.624743097008179E-3</c:v>
                </c:pt>
                <c:pt idx="419">
                  <c:v>4.5827849934245287E-3</c:v>
                </c:pt>
                <c:pt idx="420">
                  <c:v>5.517385037015027E-3</c:v>
                </c:pt>
                <c:pt idx="421">
                  <c:v>5.2868830225993131E-3</c:v>
                </c:pt>
                <c:pt idx="422">
                  <c:v>5.0056247017939582E-3</c:v>
                </c:pt>
                <c:pt idx="423">
                  <c:v>5.9492639313667812E-3</c:v>
                </c:pt>
                <c:pt idx="424">
                  <c:v>5.5781554981214976E-3</c:v>
                </c:pt>
                <c:pt idx="425">
                  <c:v>5.2315188796949238E-3</c:v>
                </c:pt>
                <c:pt idx="426">
                  <c:v>5.2284077905547025E-3</c:v>
                </c:pt>
                <c:pt idx="427">
                  <c:v>5.2644343747954275E-3</c:v>
                </c:pt>
                <c:pt idx="428">
                  <c:v>5.0337194383027863E-3</c:v>
                </c:pt>
                <c:pt idx="429">
                  <c:v>4.8845204471576007E-3</c:v>
                </c:pt>
                <c:pt idx="430">
                  <c:v>5.4871689002230963E-3</c:v>
                </c:pt>
                <c:pt idx="431">
                  <c:v>5.1786359452290053E-3</c:v>
                </c:pt>
                <c:pt idx="432">
                  <c:v>4.9540914032154765E-3</c:v>
                </c:pt>
                <c:pt idx="433">
                  <c:v>4.84731293457765E-3</c:v>
                </c:pt>
                <c:pt idx="434">
                  <c:v>4.6972227511776375E-3</c:v>
                </c:pt>
                <c:pt idx="435">
                  <c:v>4.569828424165292E-3</c:v>
                </c:pt>
                <c:pt idx="436">
                  <c:v>5.2241445020415568E-3</c:v>
                </c:pt>
                <c:pt idx="437">
                  <c:v>5.0466384433531155E-3</c:v>
                </c:pt>
                <c:pt idx="438">
                  <c:v>4.9311450223243226E-3</c:v>
                </c:pt>
                <c:pt idx="439">
                  <c:v>5.1306448923946002E-3</c:v>
                </c:pt>
                <c:pt idx="440">
                  <c:v>5.0348403771000045E-3</c:v>
                </c:pt>
                <c:pt idx="441">
                  <c:v>5.0144580312460703E-3</c:v>
                </c:pt>
                <c:pt idx="442">
                  <c:v>4.8008865450309872E-3</c:v>
                </c:pt>
                <c:pt idx="443">
                  <c:v>4.8707194716389067E-3</c:v>
                </c:pt>
                <c:pt idx="444">
                  <c:v>4.7772574374761023E-3</c:v>
                </c:pt>
                <c:pt idx="445">
                  <c:v>4.6220350778187853E-3</c:v>
                </c:pt>
                <c:pt idx="446">
                  <c:v>4.6892605507669648E-3</c:v>
                </c:pt>
                <c:pt idx="447">
                  <c:v>1.2373936345985959E-2</c:v>
                </c:pt>
                <c:pt idx="448">
                  <c:v>1.2556151892922311E-2</c:v>
                </c:pt>
                <c:pt idx="449">
                  <c:v>1.3107429820371407E-2</c:v>
                </c:pt>
                <c:pt idx="450">
                  <c:v>1.1497181608473492E-2</c:v>
                </c:pt>
                <c:pt idx="451">
                  <c:v>1.0965794996097273E-2</c:v>
                </c:pt>
                <c:pt idx="452">
                  <c:v>9.8913831888252212E-3</c:v>
                </c:pt>
                <c:pt idx="453">
                  <c:v>8.7755773991179918E-3</c:v>
                </c:pt>
                <c:pt idx="454">
                  <c:v>7.8396111889233854E-3</c:v>
                </c:pt>
                <c:pt idx="455">
                  <c:v>8.4249984805421473E-3</c:v>
                </c:pt>
                <c:pt idx="456">
                  <c:v>7.9765840654044094E-3</c:v>
                </c:pt>
                <c:pt idx="457">
                  <c:v>7.7663570795964377E-3</c:v>
                </c:pt>
                <c:pt idx="458">
                  <c:v>8.2004983826049205E-3</c:v>
                </c:pt>
                <c:pt idx="459">
                  <c:v>7.7926017380660524E-3</c:v>
                </c:pt>
                <c:pt idx="460">
                  <c:v>7.3129876689376786E-3</c:v>
                </c:pt>
                <c:pt idx="461">
                  <c:v>8.0703938783702016E-3</c:v>
                </c:pt>
                <c:pt idx="462">
                  <c:v>7.9487196001811946E-3</c:v>
                </c:pt>
                <c:pt idx="463">
                  <c:v>7.3863422118161937E-3</c:v>
                </c:pt>
                <c:pt idx="464">
                  <c:v>7.1831614483967923E-3</c:v>
                </c:pt>
                <c:pt idx="465">
                  <c:v>6.7123396811098867E-3</c:v>
                </c:pt>
                <c:pt idx="466">
                  <c:v>6.1403449723253286E-3</c:v>
                </c:pt>
                <c:pt idx="467">
                  <c:v>5.9691135044018465E-3</c:v>
                </c:pt>
                <c:pt idx="468">
                  <c:v>5.8022943091857147E-3</c:v>
                </c:pt>
                <c:pt idx="469">
                  <c:v>8.0944151567068235E-3</c:v>
                </c:pt>
                <c:pt idx="470">
                  <c:v>7.2731546601001564E-3</c:v>
                </c:pt>
                <c:pt idx="471">
                  <c:v>6.8306395048970073E-3</c:v>
                </c:pt>
                <c:pt idx="472">
                  <c:v>6.2407621273900702E-3</c:v>
                </c:pt>
                <c:pt idx="473">
                  <c:v>6.0167612230851205E-3</c:v>
                </c:pt>
                <c:pt idx="474">
                  <c:v>6.08524087079375E-3</c:v>
                </c:pt>
                <c:pt idx="475">
                  <c:v>5.6674676689583339E-3</c:v>
                </c:pt>
                <c:pt idx="476">
                  <c:v>5.3909924381484097E-3</c:v>
                </c:pt>
                <c:pt idx="477">
                  <c:v>5.0963357543897594E-3</c:v>
                </c:pt>
                <c:pt idx="478">
                  <c:v>5.1697783059215779E-3</c:v>
                </c:pt>
                <c:pt idx="479">
                  <c:v>5.3343077783772211E-3</c:v>
                </c:pt>
                <c:pt idx="480">
                  <c:v>5.1670062863683674E-3</c:v>
                </c:pt>
                <c:pt idx="481">
                  <c:v>5.1987040497622084E-3</c:v>
                </c:pt>
                <c:pt idx="482">
                  <c:v>5.2406034183695091E-3</c:v>
                </c:pt>
                <c:pt idx="483">
                  <c:v>4.9799566451332062E-3</c:v>
                </c:pt>
                <c:pt idx="484">
                  <c:v>5.8786557050776967E-3</c:v>
                </c:pt>
                <c:pt idx="485">
                  <c:v>6.402917926606029E-3</c:v>
                </c:pt>
                <c:pt idx="486">
                  <c:v>6.349904147868941E-3</c:v>
                </c:pt>
                <c:pt idx="487">
                  <c:v>5.9523786105042343E-3</c:v>
                </c:pt>
                <c:pt idx="488">
                  <c:v>1.1194042983338091E-2</c:v>
                </c:pt>
                <c:pt idx="489">
                  <c:v>9.9538273023120297E-3</c:v>
                </c:pt>
                <c:pt idx="490">
                  <c:v>9.9791466184527104E-3</c:v>
                </c:pt>
                <c:pt idx="491">
                  <c:v>8.8563540400621622E-3</c:v>
                </c:pt>
                <c:pt idx="492">
                  <c:v>7.9666837921588754E-3</c:v>
                </c:pt>
                <c:pt idx="493">
                  <c:v>7.1782749542811022E-3</c:v>
                </c:pt>
                <c:pt idx="494">
                  <c:v>7.1895868855104753E-3</c:v>
                </c:pt>
                <c:pt idx="495">
                  <c:v>6.6171801693133111E-3</c:v>
                </c:pt>
                <c:pt idx="496">
                  <c:v>6.3114053079668534E-3</c:v>
                </c:pt>
                <c:pt idx="497">
                  <c:v>5.9927095323741427E-3</c:v>
                </c:pt>
                <c:pt idx="498">
                  <c:v>6.3280063945131918E-3</c:v>
                </c:pt>
                <c:pt idx="499">
                  <c:v>5.8602407495668973E-3</c:v>
                </c:pt>
                <c:pt idx="500">
                  <c:v>5.4523702604229278E-3</c:v>
                </c:pt>
                <c:pt idx="501">
                  <c:v>5.3195790065437721E-3</c:v>
                </c:pt>
                <c:pt idx="502">
                  <c:v>5.7299149536464353E-3</c:v>
                </c:pt>
                <c:pt idx="503">
                  <c:v>5.3539346340135078E-3</c:v>
                </c:pt>
                <c:pt idx="504">
                  <c:v>5.2902792277314658E-3</c:v>
                </c:pt>
                <c:pt idx="505">
                  <c:v>5.3731065723142445E-3</c:v>
                </c:pt>
                <c:pt idx="506">
                  <c:v>5.069556039037415E-3</c:v>
                </c:pt>
                <c:pt idx="507">
                  <c:v>5.3392548066448931E-3</c:v>
                </c:pt>
                <c:pt idx="508">
                  <c:v>5.176632820298014E-3</c:v>
                </c:pt>
                <c:pt idx="509">
                  <c:v>7.4614407125270996E-3</c:v>
                </c:pt>
                <c:pt idx="510">
                  <c:v>6.7781033953364482E-3</c:v>
                </c:pt>
                <c:pt idx="511">
                  <c:v>6.6168419237743374E-3</c:v>
                </c:pt>
                <c:pt idx="512">
                  <c:v>6.1251933724615834E-3</c:v>
                </c:pt>
                <c:pt idx="513">
                  <c:v>6.2351196488303704E-3</c:v>
                </c:pt>
                <c:pt idx="514">
                  <c:v>7.0391472670406352E-3</c:v>
                </c:pt>
                <c:pt idx="515">
                  <c:v>6.55544929916335E-3</c:v>
                </c:pt>
                <c:pt idx="516">
                  <c:v>6.1227455405865076E-3</c:v>
                </c:pt>
                <c:pt idx="517">
                  <c:v>5.6873281314336974E-3</c:v>
                </c:pt>
                <c:pt idx="518">
                  <c:v>5.4682248482548438E-3</c:v>
                </c:pt>
                <c:pt idx="519">
                  <c:v>5.350963195448772E-3</c:v>
                </c:pt>
                <c:pt idx="520">
                  <c:v>5.1925140458021013E-3</c:v>
                </c:pt>
                <c:pt idx="521">
                  <c:v>4.9284871451545252E-3</c:v>
                </c:pt>
                <c:pt idx="522">
                  <c:v>4.7638821665880815E-3</c:v>
                </c:pt>
                <c:pt idx="523">
                  <c:v>6.1992024878469859E-3</c:v>
                </c:pt>
                <c:pt idx="524">
                  <c:v>5.7457146502586046E-3</c:v>
                </c:pt>
                <c:pt idx="525">
                  <c:v>5.904658822014003E-3</c:v>
                </c:pt>
                <c:pt idx="526">
                  <c:v>6.5040175753409996E-3</c:v>
                </c:pt>
                <c:pt idx="527">
                  <c:v>6.3741756085474574E-3</c:v>
                </c:pt>
                <c:pt idx="528">
                  <c:v>5.9085243173054424E-3</c:v>
                </c:pt>
                <c:pt idx="529">
                  <c:v>5.6274108161606844E-3</c:v>
                </c:pt>
                <c:pt idx="530">
                  <c:v>5.6269097868852066E-3</c:v>
                </c:pt>
                <c:pt idx="531">
                  <c:v>5.2794827624643437E-3</c:v>
                </c:pt>
                <c:pt idx="532">
                  <c:v>5.076474546303153E-3</c:v>
                </c:pt>
                <c:pt idx="533">
                  <c:v>5.0164235016615325E-3</c:v>
                </c:pt>
                <c:pt idx="534">
                  <c:v>4.8103244577422186E-3</c:v>
                </c:pt>
                <c:pt idx="535">
                  <c:v>4.9350079667353774E-3</c:v>
                </c:pt>
                <c:pt idx="536">
                  <c:v>4.7436409605769274E-3</c:v>
                </c:pt>
                <c:pt idx="537">
                  <c:v>4.996748176887513E-3</c:v>
                </c:pt>
                <c:pt idx="538">
                  <c:v>4.9113706088075911E-3</c:v>
                </c:pt>
                <c:pt idx="539">
                  <c:v>4.96656962082295E-3</c:v>
                </c:pt>
                <c:pt idx="540">
                  <c:v>5.4216723282919013E-3</c:v>
                </c:pt>
                <c:pt idx="541">
                  <c:v>6.0682149698636223E-3</c:v>
                </c:pt>
                <c:pt idx="542">
                  <c:v>5.6622919436344664E-3</c:v>
                </c:pt>
                <c:pt idx="543">
                  <c:v>5.3491602956581234E-3</c:v>
                </c:pt>
                <c:pt idx="544">
                  <c:v>5.9224359342613811E-3</c:v>
                </c:pt>
                <c:pt idx="545">
                  <c:v>5.5558380903056575E-3</c:v>
                </c:pt>
                <c:pt idx="546">
                  <c:v>5.2155328314896481E-3</c:v>
                </c:pt>
                <c:pt idx="547">
                  <c:v>4.9435350569243895E-3</c:v>
                </c:pt>
                <c:pt idx="548">
                  <c:v>5.5670980816521602E-3</c:v>
                </c:pt>
                <c:pt idx="549">
                  <c:v>5.3857049324629955E-3</c:v>
                </c:pt>
                <c:pt idx="550">
                  <c:v>5.0828975393250745E-3</c:v>
                </c:pt>
                <c:pt idx="551">
                  <c:v>4.8389600838234107E-3</c:v>
                </c:pt>
                <c:pt idx="552">
                  <c:v>5.1642658976232209E-3</c:v>
                </c:pt>
                <c:pt idx="553">
                  <c:v>5.0601300496122695E-3</c:v>
                </c:pt>
                <c:pt idx="554">
                  <c:v>5.2261671114809498E-3</c:v>
                </c:pt>
                <c:pt idx="555">
                  <c:v>5.1600155268663149E-3</c:v>
                </c:pt>
                <c:pt idx="556">
                  <c:v>5.2553693895336364E-3</c:v>
                </c:pt>
                <c:pt idx="557">
                  <c:v>5.0312590948338679E-3</c:v>
                </c:pt>
                <c:pt idx="558">
                  <c:v>4.8147822828552784E-3</c:v>
                </c:pt>
                <c:pt idx="559">
                  <c:v>5.2075489980674362E-3</c:v>
                </c:pt>
                <c:pt idx="560">
                  <c:v>5.0102484325944162E-3</c:v>
                </c:pt>
                <c:pt idx="561">
                  <c:v>4.7853498064569467E-3</c:v>
                </c:pt>
                <c:pt idx="562">
                  <c:v>4.6184727223712897E-3</c:v>
                </c:pt>
                <c:pt idx="563">
                  <c:v>4.4807434360166175E-3</c:v>
                </c:pt>
                <c:pt idx="564">
                  <c:v>4.6373685946030658E-3</c:v>
                </c:pt>
                <c:pt idx="565">
                  <c:v>7.3759869019858915E-3</c:v>
                </c:pt>
                <c:pt idx="566">
                  <c:v>7.335298725356142E-3</c:v>
                </c:pt>
                <c:pt idx="567">
                  <c:v>6.6481544785648907E-3</c:v>
                </c:pt>
                <c:pt idx="568">
                  <c:v>6.3633053336549445E-3</c:v>
                </c:pt>
                <c:pt idx="569">
                  <c:v>6.0953427565500224E-3</c:v>
                </c:pt>
                <c:pt idx="570">
                  <c:v>5.8128628024805952E-3</c:v>
                </c:pt>
                <c:pt idx="571">
                  <c:v>5.4145873970062085E-3</c:v>
                </c:pt>
                <c:pt idx="572">
                  <c:v>5.2201660639848791E-3</c:v>
                </c:pt>
                <c:pt idx="573">
                  <c:v>4.9500409807463515E-3</c:v>
                </c:pt>
                <c:pt idx="574">
                  <c:v>5.1032900438433212E-3</c:v>
                </c:pt>
                <c:pt idx="575">
                  <c:v>5.9498450088057197E-3</c:v>
                </c:pt>
                <c:pt idx="576">
                  <c:v>5.6336136399543152E-3</c:v>
                </c:pt>
                <c:pt idx="577">
                  <c:v>5.3594937643306985E-3</c:v>
                </c:pt>
                <c:pt idx="578">
                  <c:v>5.2150320520561741E-3</c:v>
                </c:pt>
                <c:pt idx="579">
                  <c:v>7.7785243742552242E-3</c:v>
                </c:pt>
                <c:pt idx="580">
                  <c:v>7.0281364745184895E-3</c:v>
                </c:pt>
                <c:pt idx="581">
                  <c:v>6.4516511454779692E-3</c:v>
                </c:pt>
                <c:pt idx="582">
                  <c:v>5.9747227933465768E-3</c:v>
                </c:pt>
                <c:pt idx="583">
                  <c:v>5.6056707162223272E-3</c:v>
                </c:pt>
                <c:pt idx="584">
                  <c:v>6.0118886769616065E-3</c:v>
                </c:pt>
                <c:pt idx="585">
                  <c:v>5.5750350141920545E-3</c:v>
                </c:pt>
                <c:pt idx="586">
                  <c:v>5.3143952451835223E-3</c:v>
                </c:pt>
                <c:pt idx="587">
                  <c:v>5.2093106190443297E-3</c:v>
                </c:pt>
                <c:pt idx="588">
                  <c:v>5.0614303446445894E-3</c:v>
                </c:pt>
                <c:pt idx="589">
                  <c:v>4.823259263327424E-3</c:v>
                </c:pt>
                <c:pt idx="590">
                  <c:v>4.9582933573950813E-3</c:v>
                </c:pt>
                <c:pt idx="591">
                  <c:v>4.7691061079271129E-3</c:v>
                </c:pt>
                <c:pt idx="592">
                  <c:v>4.6550372267182318E-3</c:v>
                </c:pt>
                <c:pt idx="593">
                  <c:v>4.5080509395638013E-3</c:v>
                </c:pt>
                <c:pt idx="594">
                  <c:v>4.5118875704989155E-3</c:v>
                </c:pt>
                <c:pt idx="595">
                  <c:v>4.8635872716020464E-3</c:v>
                </c:pt>
                <c:pt idx="596">
                  <c:v>5.8133909591372808E-3</c:v>
                </c:pt>
                <c:pt idx="597">
                  <c:v>6.4740866246248375E-3</c:v>
                </c:pt>
                <c:pt idx="598">
                  <c:v>6.1801094376816015E-3</c:v>
                </c:pt>
                <c:pt idx="599">
                  <c:v>5.8226377808266614E-3</c:v>
                </c:pt>
                <c:pt idx="600">
                  <c:v>6.2303411730701922E-3</c:v>
                </c:pt>
                <c:pt idx="601">
                  <c:v>6.0083423186048672E-3</c:v>
                </c:pt>
                <c:pt idx="602">
                  <c:v>7.199492539641133E-3</c:v>
                </c:pt>
                <c:pt idx="603">
                  <c:v>6.9628905629136716E-3</c:v>
                </c:pt>
                <c:pt idx="604">
                  <c:v>6.3695314321909665E-3</c:v>
                </c:pt>
                <c:pt idx="605">
                  <c:v>5.8622393892348726E-3</c:v>
                </c:pt>
                <c:pt idx="606">
                  <c:v>5.5923490809304359E-3</c:v>
                </c:pt>
                <c:pt idx="607">
                  <c:v>5.2561849355190239E-3</c:v>
                </c:pt>
                <c:pt idx="608">
                  <c:v>4.9772694283431711E-3</c:v>
                </c:pt>
                <c:pt idx="609">
                  <c:v>4.8493637524078302E-3</c:v>
                </c:pt>
                <c:pt idx="610">
                  <c:v>4.6584607120908617E-3</c:v>
                </c:pt>
                <c:pt idx="611">
                  <c:v>4.7506435855070046E-3</c:v>
                </c:pt>
                <c:pt idx="612">
                  <c:v>4.5945085184901906E-3</c:v>
                </c:pt>
                <c:pt idx="613">
                  <c:v>4.5384464235037961E-3</c:v>
                </c:pt>
                <c:pt idx="614">
                  <c:v>4.4210251599414276E-3</c:v>
                </c:pt>
                <c:pt idx="615">
                  <c:v>4.5348596245007571E-3</c:v>
                </c:pt>
                <c:pt idx="616">
                  <c:v>4.5363779933438927E-3</c:v>
                </c:pt>
                <c:pt idx="617">
                  <c:v>4.7713384268924719E-3</c:v>
                </c:pt>
                <c:pt idx="618">
                  <c:v>4.6469888364895368E-3</c:v>
                </c:pt>
                <c:pt idx="619">
                  <c:v>9.7332732528767323E-3</c:v>
                </c:pt>
                <c:pt idx="620">
                  <c:v>8.7338454536024165E-3</c:v>
                </c:pt>
                <c:pt idx="621">
                  <c:v>8.2586154726035713E-3</c:v>
                </c:pt>
                <c:pt idx="622">
                  <c:v>7.66707500673871E-3</c:v>
                </c:pt>
                <c:pt idx="623">
                  <c:v>6.9349823457672093E-3</c:v>
                </c:pt>
                <c:pt idx="624">
                  <c:v>6.3657314647796275E-3</c:v>
                </c:pt>
                <c:pt idx="625">
                  <c:v>6.0866002427298156E-3</c:v>
                </c:pt>
                <c:pt idx="626">
                  <c:v>5.6379921431725872E-3</c:v>
                </c:pt>
                <c:pt idx="627">
                  <c:v>5.3541623075414168E-3</c:v>
                </c:pt>
                <c:pt idx="628">
                  <c:v>5.083940503265637E-3</c:v>
                </c:pt>
                <c:pt idx="629">
                  <c:v>5.7336350091951593E-3</c:v>
                </c:pt>
                <c:pt idx="630">
                  <c:v>5.5115576955171493E-3</c:v>
                </c:pt>
                <c:pt idx="631">
                  <c:v>5.2565587565969229E-3</c:v>
                </c:pt>
                <c:pt idx="632">
                  <c:v>5.2347667331045823E-3</c:v>
                </c:pt>
                <c:pt idx="633">
                  <c:v>4.9695074832640821E-3</c:v>
                </c:pt>
                <c:pt idx="634">
                  <c:v>4.756765519053829E-3</c:v>
                </c:pt>
                <c:pt idx="635">
                  <c:v>4.6458593459363226E-3</c:v>
                </c:pt>
                <c:pt idx="636">
                  <c:v>4.5732895293660427E-3</c:v>
                </c:pt>
                <c:pt idx="637">
                  <c:v>4.7534287859989262E-3</c:v>
                </c:pt>
                <c:pt idx="638">
                  <c:v>4.6559919800764531E-3</c:v>
                </c:pt>
                <c:pt idx="639">
                  <c:v>4.7163365384214626E-3</c:v>
                </c:pt>
                <c:pt idx="640">
                  <c:v>4.5609913790320838E-3</c:v>
                </c:pt>
                <c:pt idx="641">
                  <c:v>5.6056897838742525E-3</c:v>
                </c:pt>
                <c:pt idx="642">
                  <c:v>6.2605682087235664E-3</c:v>
                </c:pt>
                <c:pt idx="643">
                  <c:v>5.8077307300739471E-3</c:v>
                </c:pt>
                <c:pt idx="644">
                  <c:v>5.4408507132582898E-3</c:v>
                </c:pt>
                <c:pt idx="645">
                  <c:v>5.1309900094661538E-3</c:v>
                </c:pt>
                <c:pt idx="646">
                  <c:v>4.8813304435987043E-3</c:v>
                </c:pt>
                <c:pt idx="647">
                  <c:v>6.1816773311718061E-3</c:v>
                </c:pt>
                <c:pt idx="648">
                  <c:v>6.7697499511000323E-3</c:v>
                </c:pt>
                <c:pt idx="649">
                  <c:v>7.5193237061921894E-3</c:v>
                </c:pt>
                <c:pt idx="650">
                  <c:v>6.8056959576861965E-3</c:v>
                </c:pt>
                <c:pt idx="651">
                  <c:v>6.2518979437119942E-3</c:v>
                </c:pt>
                <c:pt idx="652">
                  <c:v>5.7737837297822418E-3</c:v>
                </c:pt>
                <c:pt idx="653">
                  <c:v>7.09758991563112E-3</c:v>
                </c:pt>
                <c:pt idx="654">
                  <c:v>6.9356201278309619E-3</c:v>
                </c:pt>
                <c:pt idx="655">
                  <c:v>6.3203945602705687E-3</c:v>
                </c:pt>
                <c:pt idx="656">
                  <c:v>5.8661463922681277E-3</c:v>
                </c:pt>
                <c:pt idx="657">
                  <c:v>6.2053234001819592E-3</c:v>
                </c:pt>
                <c:pt idx="658">
                  <c:v>5.7493509372120201E-3</c:v>
                </c:pt>
                <c:pt idx="659">
                  <c:v>5.6446189565411376E-3</c:v>
                </c:pt>
                <c:pt idx="660">
                  <c:v>5.2952181654768735E-3</c:v>
                </c:pt>
                <c:pt idx="661">
                  <c:v>5.0057792251256743E-3</c:v>
                </c:pt>
                <c:pt idx="662">
                  <c:v>5.2098467112205735E-3</c:v>
                </c:pt>
                <c:pt idx="663">
                  <c:v>4.9571738368507168E-3</c:v>
                </c:pt>
                <c:pt idx="664">
                  <c:v>4.7708371839984796E-3</c:v>
                </c:pt>
                <c:pt idx="665">
                  <c:v>4.6747093795434201E-3</c:v>
                </c:pt>
                <c:pt idx="666">
                  <c:v>4.6239867488589454E-3</c:v>
                </c:pt>
                <c:pt idx="667">
                  <c:v>4.4902649988876218E-3</c:v>
                </c:pt>
                <c:pt idx="668">
                  <c:v>4.455908413127845E-3</c:v>
                </c:pt>
                <c:pt idx="669">
                  <c:v>4.46385688465101E-3</c:v>
                </c:pt>
                <c:pt idx="670">
                  <c:v>4.4172529777279342E-3</c:v>
                </c:pt>
                <c:pt idx="671">
                  <c:v>4.3903569946677221E-3</c:v>
                </c:pt>
                <c:pt idx="672">
                  <c:v>4.3084254663725563E-3</c:v>
                </c:pt>
                <c:pt idx="673">
                  <c:v>4.4565416210788347E-3</c:v>
                </c:pt>
                <c:pt idx="674">
                  <c:v>4.3839261978254919E-3</c:v>
                </c:pt>
                <c:pt idx="675">
                  <c:v>4.3181208832151407E-3</c:v>
                </c:pt>
                <c:pt idx="676">
                  <c:v>4.4965698343485743E-3</c:v>
                </c:pt>
                <c:pt idx="677">
                  <c:v>4.4188231109194929E-3</c:v>
                </c:pt>
                <c:pt idx="678">
                  <c:v>8.1839732046815137E-3</c:v>
                </c:pt>
                <c:pt idx="679">
                  <c:v>7.3486501498220228E-3</c:v>
                </c:pt>
                <c:pt idx="680">
                  <c:v>7.8710366220778819E-3</c:v>
                </c:pt>
                <c:pt idx="681">
                  <c:v>7.1119228881850608E-3</c:v>
                </c:pt>
                <c:pt idx="682">
                  <c:v>6.4699895741059292E-3</c:v>
                </c:pt>
                <c:pt idx="683">
                  <c:v>9.4777956646993951E-3</c:v>
                </c:pt>
                <c:pt idx="684">
                  <c:v>8.5067626801952363E-3</c:v>
                </c:pt>
                <c:pt idx="685">
                  <c:v>7.6146762937352799E-3</c:v>
                </c:pt>
                <c:pt idx="686">
                  <c:v>8.0323010938111901E-3</c:v>
                </c:pt>
                <c:pt idx="687">
                  <c:v>7.475407302736773E-3</c:v>
                </c:pt>
                <c:pt idx="688">
                  <c:v>6.887300825467688E-3</c:v>
                </c:pt>
                <c:pt idx="689">
                  <c:v>6.2931261837359444E-3</c:v>
                </c:pt>
                <c:pt idx="690">
                  <c:v>5.8013241693741849E-3</c:v>
                </c:pt>
                <c:pt idx="691">
                  <c:v>5.405415789752367E-3</c:v>
                </c:pt>
                <c:pt idx="692">
                  <c:v>5.3778070819592433E-3</c:v>
                </c:pt>
                <c:pt idx="693">
                  <c:v>5.5401165435792089E-3</c:v>
                </c:pt>
                <c:pt idx="694">
                  <c:v>5.2253622170490288E-3</c:v>
                </c:pt>
                <c:pt idx="695">
                  <c:v>6.2398478055407771E-3</c:v>
                </c:pt>
                <c:pt idx="696">
                  <c:v>5.8525551209024926E-3</c:v>
                </c:pt>
                <c:pt idx="697">
                  <c:v>5.4646233664752261E-3</c:v>
                </c:pt>
                <c:pt idx="698">
                  <c:v>5.2431805760507939E-3</c:v>
                </c:pt>
                <c:pt idx="699">
                  <c:v>6.7407308292755895E-3</c:v>
                </c:pt>
                <c:pt idx="700">
                  <c:v>6.2702948109346927E-3</c:v>
                </c:pt>
                <c:pt idx="701">
                  <c:v>5.7811582311174444E-3</c:v>
                </c:pt>
                <c:pt idx="702">
                  <c:v>5.4586359117984526E-3</c:v>
                </c:pt>
                <c:pt idx="703">
                  <c:v>5.1553020317218505E-3</c:v>
                </c:pt>
                <c:pt idx="704">
                  <c:v>4.9041056729088248E-3</c:v>
                </c:pt>
                <c:pt idx="705">
                  <c:v>4.7017263140279432E-3</c:v>
                </c:pt>
                <c:pt idx="706">
                  <c:v>4.544235549692105E-3</c:v>
                </c:pt>
                <c:pt idx="707">
                  <c:v>4.757094879103415E-3</c:v>
                </c:pt>
                <c:pt idx="708">
                  <c:v>4.5867168949835935E-3</c:v>
                </c:pt>
                <c:pt idx="709">
                  <c:v>4.6633023043481442E-3</c:v>
                </c:pt>
                <c:pt idx="710">
                  <c:v>4.526402700973855E-3</c:v>
                </c:pt>
                <c:pt idx="711">
                  <c:v>4.6543881483341858E-3</c:v>
                </c:pt>
                <c:pt idx="712">
                  <c:v>4.5108526079955897E-3</c:v>
                </c:pt>
                <c:pt idx="713">
                  <c:v>4.5906375972035217E-3</c:v>
                </c:pt>
                <c:pt idx="714">
                  <c:v>4.671323336141891E-3</c:v>
                </c:pt>
                <c:pt idx="715">
                  <c:v>4.5618009883366378E-3</c:v>
                </c:pt>
                <c:pt idx="716">
                  <c:v>4.4408981524152718E-3</c:v>
                </c:pt>
                <c:pt idx="717">
                  <c:v>4.8696454210734336E-3</c:v>
                </c:pt>
                <c:pt idx="718">
                  <c:v>4.7505603730653738E-3</c:v>
                </c:pt>
                <c:pt idx="719">
                  <c:v>4.7323876079931543E-3</c:v>
                </c:pt>
                <c:pt idx="720">
                  <c:v>4.6187960950532488E-3</c:v>
                </c:pt>
                <c:pt idx="721">
                  <c:v>4.5028083966046932E-3</c:v>
                </c:pt>
                <c:pt idx="722">
                  <c:v>4.5353446644205717E-3</c:v>
                </c:pt>
                <c:pt idx="723">
                  <c:v>4.4163288489455551E-3</c:v>
                </c:pt>
                <c:pt idx="724">
                  <c:v>4.346956079152222E-3</c:v>
                </c:pt>
                <c:pt idx="725">
                  <c:v>4.2736787559604864E-3</c:v>
                </c:pt>
                <c:pt idx="726">
                  <c:v>4.2181125017280493E-3</c:v>
                </c:pt>
                <c:pt idx="727">
                  <c:v>4.181947465705038E-3</c:v>
                </c:pt>
                <c:pt idx="728">
                  <c:v>4.5884610774992703E-3</c:v>
                </c:pt>
                <c:pt idx="729">
                  <c:v>4.9580589704865631E-3</c:v>
                </c:pt>
                <c:pt idx="730">
                  <c:v>4.7558566622045812E-3</c:v>
                </c:pt>
                <c:pt idx="731">
                  <c:v>5.2159418638426684E-3</c:v>
                </c:pt>
                <c:pt idx="732">
                  <c:v>4.9471851727163436E-3</c:v>
                </c:pt>
                <c:pt idx="733">
                  <c:v>5.7715623038584098E-3</c:v>
                </c:pt>
                <c:pt idx="734">
                  <c:v>5.6804359582430138E-3</c:v>
                </c:pt>
                <c:pt idx="735">
                  <c:v>5.3095835536473204E-3</c:v>
                </c:pt>
                <c:pt idx="736">
                  <c:v>5.0288451505697621E-3</c:v>
                </c:pt>
                <c:pt idx="737">
                  <c:v>4.8047606320945303E-3</c:v>
                </c:pt>
                <c:pt idx="738">
                  <c:v>4.7386549549308576E-3</c:v>
                </c:pt>
                <c:pt idx="739">
                  <c:v>4.5768243119200169E-3</c:v>
                </c:pt>
                <c:pt idx="740">
                  <c:v>4.4708481900450642E-3</c:v>
                </c:pt>
                <c:pt idx="741">
                  <c:v>4.3766936253835922E-3</c:v>
                </c:pt>
                <c:pt idx="742">
                  <c:v>4.7713970469973315E-3</c:v>
                </c:pt>
                <c:pt idx="743">
                  <c:v>4.6619959375813454E-3</c:v>
                </c:pt>
                <c:pt idx="744">
                  <c:v>4.5137767496832666E-3</c:v>
                </c:pt>
                <c:pt idx="745">
                  <c:v>4.6222070008252753E-3</c:v>
                </c:pt>
                <c:pt idx="746">
                  <c:v>5.3272044854933854E-3</c:v>
                </c:pt>
                <c:pt idx="747">
                  <c:v>6.0483648253967489E-3</c:v>
                </c:pt>
                <c:pt idx="748">
                  <c:v>5.8160606037220919E-3</c:v>
                </c:pt>
                <c:pt idx="749">
                  <c:v>5.4213266235704763E-3</c:v>
                </c:pt>
                <c:pt idx="750">
                  <c:v>5.7311442619177614E-3</c:v>
                </c:pt>
                <c:pt idx="751">
                  <c:v>5.3961436580340881E-3</c:v>
                </c:pt>
                <c:pt idx="752">
                  <c:v>5.1158930140430469E-3</c:v>
                </c:pt>
                <c:pt idx="753">
                  <c:v>4.8944719984908448E-3</c:v>
                </c:pt>
                <c:pt idx="754">
                  <c:v>6.2376522526957469E-3</c:v>
                </c:pt>
                <c:pt idx="755">
                  <c:v>5.7796153359382461E-3</c:v>
                </c:pt>
                <c:pt idx="756">
                  <c:v>6.3480235319238283E-3</c:v>
                </c:pt>
                <c:pt idx="757">
                  <c:v>5.9837970644774441E-3</c:v>
                </c:pt>
                <c:pt idx="758">
                  <c:v>5.6150570751864713E-3</c:v>
                </c:pt>
                <c:pt idx="759">
                  <c:v>5.6488990736255776E-3</c:v>
                </c:pt>
                <c:pt idx="760">
                  <c:v>5.300730958793228E-3</c:v>
                </c:pt>
                <c:pt idx="761">
                  <c:v>5.1015305745836775E-3</c:v>
                </c:pt>
                <c:pt idx="762">
                  <c:v>5.3025333698301629E-3</c:v>
                </c:pt>
                <c:pt idx="763">
                  <c:v>5.1275344049932789E-3</c:v>
                </c:pt>
                <c:pt idx="764">
                  <c:v>4.8851817894604221E-3</c:v>
                </c:pt>
                <c:pt idx="765">
                  <c:v>4.7210278975988755E-3</c:v>
                </c:pt>
                <c:pt idx="766">
                  <c:v>5.0690042007685635E-3</c:v>
                </c:pt>
                <c:pt idx="767">
                  <c:v>6.0902496414323559E-3</c:v>
                </c:pt>
                <c:pt idx="768">
                  <c:v>6.0048188333188934E-3</c:v>
                </c:pt>
                <c:pt idx="769">
                  <c:v>5.8625522556475847E-3</c:v>
                </c:pt>
                <c:pt idx="770">
                  <c:v>5.5046020199684652E-3</c:v>
                </c:pt>
                <c:pt idx="771">
                  <c:v>5.1975694980259338E-3</c:v>
                </c:pt>
                <c:pt idx="772">
                  <c:v>4.9617295259910387E-3</c:v>
                </c:pt>
                <c:pt idx="773">
                  <c:v>4.819558197302112E-3</c:v>
                </c:pt>
                <c:pt idx="774">
                  <c:v>4.6343185568490574E-3</c:v>
                </c:pt>
                <c:pt idx="775">
                  <c:v>4.5160487687902076E-3</c:v>
                </c:pt>
                <c:pt idx="776">
                  <c:v>5.1756022612598441E-3</c:v>
                </c:pt>
                <c:pt idx="777">
                  <c:v>5.9774923164783514E-3</c:v>
                </c:pt>
                <c:pt idx="778">
                  <c:v>6.1008002007336129E-3</c:v>
                </c:pt>
                <c:pt idx="779">
                  <c:v>5.8317435897192989E-3</c:v>
                </c:pt>
                <c:pt idx="780">
                  <c:v>6.1231155702369273E-3</c:v>
                </c:pt>
                <c:pt idx="781">
                  <c:v>5.6761135535690057E-3</c:v>
                </c:pt>
                <c:pt idx="782">
                  <c:v>5.3105705295180333E-3</c:v>
                </c:pt>
                <c:pt idx="783">
                  <c:v>5.0922117438719832E-3</c:v>
                </c:pt>
                <c:pt idx="784">
                  <c:v>5.6119816045031579E-3</c:v>
                </c:pt>
                <c:pt idx="785">
                  <c:v>5.908543368977448E-3</c:v>
                </c:pt>
                <c:pt idx="786">
                  <c:v>5.8332354705135162E-3</c:v>
                </c:pt>
                <c:pt idx="787">
                  <c:v>6.693603500887841E-3</c:v>
                </c:pt>
                <c:pt idx="788">
                  <c:v>6.2216381519506984E-3</c:v>
                </c:pt>
                <c:pt idx="789">
                  <c:v>5.9678893284945064E-3</c:v>
                </c:pt>
                <c:pt idx="790">
                  <c:v>6.4469902251034546E-3</c:v>
                </c:pt>
                <c:pt idx="791">
                  <c:v>5.9561705879296253E-3</c:v>
                </c:pt>
                <c:pt idx="792">
                  <c:v>5.563808051307813E-3</c:v>
                </c:pt>
                <c:pt idx="793">
                  <c:v>5.2175450390791458E-3</c:v>
                </c:pt>
                <c:pt idx="794">
                  <c:v>7.0426920735343996E-3</c:v>
                </c:pt>
                <c:pt idx="795">
                  <c:v>7.2662535101261552E-3</c:v>
                </c:pt>
                <c:pt idx="796">
                  <c:v>8.4700556869953848E-3</c:v>
                </c:pt>
                <c:pt idx="797">
                  <c:v>7.5838892599423098E-3</c:v>
                </c:pt>
                <c:pt idx="798">
                  <c:v>6.8825740061177372E-3</c:v>
                </c:pt>
                <c:pt idx="799">
                  <c:v>1.1812852290664632E-2</c:v>
                </c:pt>
                <c:pt idx="800">
                  <c:v>2.1647272853723108E-2</c:v>
                </c:pt>
                <c:pt idx="801">
                  <c:v>2.023125679173475E-2</c:v>
                </c:pt>
                <c:pt idx="802">
                  <c:v>1.7750459251102413E-2</c:v>
                </c:pt>
                <c:pt idx="803">
                  <c:v>2.327930428269491E-2</c:v>
                </c:pt>
                <c:pt idx="804">
                  <c:v>2.116170366877522E-2</c:v>
                </c:pt>
                <c:pt idx="805">
                  <c:v>1.92925156928818E-2</c:v>
                </c:pt>
                <c:pt idx="806">
                  <c:v>1.6770093987502729E-2</c:v>
                </c:pt>
                <c:pt idx="807">
                  <c:v>1.5678249648077083E-2</c:v>
                </c:pt>
                <c:pt idx="808">
                  <c:v>1.4592178148005584E-2</c:v>
                </c:pt>
                <c:pt idx="809">
                  <c:v>1.2741888403874267E-2</c:v>
                </c:pt>
                <c:pt idx="810">
                  <c:v>1.1571545512570737E-2</c:v>
                </c:pt>
                <c:pt idx="811">
                  <c:v>1.0576015479507555E-2</c:v>
                </c:pt>
                <c:pt idx="812">
                  <c:v>9.3423215202798355E-3</c:v>
                </c:pt>
                <c:pt idx="813">
                  <c:v>1.0812111248656183E-2</c:v>
                </c:pt>
                <c:pt idx="814">
                  <c:v>1.0760895466307133E-2</c:v>
                </c:pt>
                <c:pt idx="815">
                  <c:v>1.131082700087478E-2</c:v>
                </c:pt>
                <c:pt idx="816">
                  <c:v>1.1335157775984572E-2</c:v>
                </c:pt>
                <c:pt idx="817">
                  <c:v>1.1869387429476233E-2</c:v>
                </c:pt>
                <c:pt idx="818">
                  <c:v>1.0610553442171253E-2</c:v>
                </c:pt>
                <c:pt idx="819">
                  <c:v>1.0460370692516662E-2</c:v>
                </c:pt>
                <c:pt idx="820">
                  <c:v>9.2822682593288689E-3</c:v>
                </c:pt>
                <c:pt idx="821">
                  <c:v>8.2790964777049326E-3</c:v>
                </c:pt>
                <c:pt idx="822">
                  <c:v>7.608023388406185E-3</c:v>
                </c:pt>
                <c:pt idx="823">
                  <c:v>1.0195492914593499E-2</c:v>
                </c:pt>
                <c:pt idx="824">
                  <c:v>9.071920323718341E-3</c:v>
                </c:pt>
                <c:pt idx="825">
                  <c:v>8.7152912734837565E-3</c:v>
                </c:pt>
                <c:pt idx="826">
                  <c:v>8.332915434258464E-3</c:v>
                </c:pt>
                <c:pt idx="827">
                  <c:v>7.5036836753658064E-3</c:v>
                </c:pt>
                <c:pt idx="828">
                  <c:v>6.7970685230982451E-3</c:v>
                </c:pt>
                <c:pt idx="829">
                  <c:v>9.2243901325490887E-3</c:v>
                </c:pt>
                <c:pt idx="830">
                  <c:v>8.2157234264639955E-3</c:v>
                </c:pt>
                <c:pt idx="831">
                  <c:v>7.4696564674216846E-3</c:v>
                </c:pt>
                <c:pt idx="832">
                  <c:v>1.3601663835189752E-2</c:v>
                </c:pt>
                <c:pt idx="833">
                  <c:v>1.5477114228695941E-2</c:v>
                </c:pt>
                <c:pt idx="834">
                  <c:v>1.8042625406221546E-2</c:v>
                </c:pt>
                <c:pt idx="835">
                  <c:v>1.7705418416891352E-2</c:v>
                </c:pt>
                <c:pt idx="836">
                  <c:v>1.5486516394946368E-2</c:v>
                </c:pt>
                <c:pt idx="837">
                  <c:v>1.4731173421498486E-2</c:v>
                </c:pt>
                <c:pt idx="838">
                  <c:v>1.6613820073753494E-2</c:v>
                </c:pt>
                <c:pt idx="839">
                  <c:v>1.5426042892752271E-2</c:v>
                </c:pt>
                <c:pt idx="840">
                  <c:v>1.4311557648852597E-2</c:v>
                </c:pt>
                <c:pt idx="841">
                  <c:v>1.2801279380643765E-2</c:v>
                </c:pt>
                <c:pt idx="842">
                  <c:v>1.5251791241827779E-2</c:v>
                </c:pt>
                <c:pt idx="843">
                  <c:v>1.3351182332371815E-2</c:v>
                </c:pt>
                <c:pt idx="844">
                  <c:v>1.3745482626792592E-2</c:v>
                </c:pt>
                <c:pt idx="845">
                  <c:v>1.2360758710587862E-2</c:v>
                </c:pt>
                <c:pt idx="846">
                  <c:v>1.1362841344004415E-2</c:v>
                </c:pt>
                <c:pt idx="847">
                  <c:v>1.0144341463617699E-2</c:v>
                </c:pt>
                <c:pt idx="848">
                  <c:v>9.5733948660496025E-3</c:v>
                </c:pt>
                <c:pt idx="849">
                  <c:v>9.6093959899145372E-3</c:v>
                </c:pt>
                <c:pt idx="850">
                  <c:v>8.5315592578506221E-3</c:v>
                </c:pt>
                <c:pt idx="851">
                  <c:v>8.1908049676517498E-3</c:v>
                </c:pt>
                <c:pt idx="852">
                  <c:v>8.4898747449038275E-3</c:v>
                </c:pt>
                <c:pt idx="853">
                  <c:v>7.6066076071951566E-3</c:v>
                </c:pt>
                <c:pt idx="854">
                  <c:v>9.4221845925186419E-3</c:v>
                </c:pt>
                <c:pt idx="855">
                  <c:v>8.3881756766840537E-3</c:v>
                </c:pt>
                <c:pt idx="856">
                  <c:v>8.6959875756488971E-3</c:v>
                </c:pt>
                <c:pt idx="857">
                  <c:v>7.7713134435332979E-3</c:v>
                </c:pt>
                <c:pt idx="858">
                  <c:v>8.1107596290847066E-3</c:v>
                </c:pt>
                <c:pt idx="859">
                  <c:v>7.3279394146977695E-3</c:v>
                </c:pt>
                <c:pt idx="860">
                  <c:v>7.573930507399497E-3</c:v>
                </c:pt>
                <c:pt idx="861">
                  <c:v>6.9825345481318796E-3</c:v>
                </c:pt>
                <c:pt idx="862">
                  <c:v>8.378765569704268E-3</c:v>
                </c:pt>
                <c:pt idx="863">
                  <c:v>7.6029418223718288E-3</c:v>
                </c:pt>
                <c:pt idx="864">
                  <c:v>6.8836722955295127E-3</c:v>
                </c:pt>
                <c:pt idx="865">
                  <c:v>7.4623702323592242E-3</c:v>
                </c:pt>
                <c:pt idx="866">
                  <c:v>7.7928179263552014E-3</c:v>
                </c:pt>
                <c:pt idx="867">
                  <c:v>7.0345736308487158E-3</c:v>
                </c:pt>
                <c:pt idx="868">
                  <c:v>6.4009300274743327E-3</c:v>
                </c:pt>
                <c:pt idx="869">
                  <c:v>6.8365926918406419E-3</c:v>
                </c:pt>
                <c:pt idx="870">
                  <c:v>6.4124253945589838E-3</c:v>
                </c:pt>
                <c:pt idx="871">
                  <c:v>5.9439708903561879E-3</c:v>
                </c:pt>
                <c:pt idx="872">
                  <c:v>5.7363651012587386E-3</c:v>
                </c:pt>
                <c:pt idx="873">
                  <c:v>6.1324802355494541E-3</c:v>
                </c:pt>
                <c:pt idx="874">
                  <c:v>5.9467619126206267E-3</c:v>
                </c:pt>
                <c:pt idx="875">
                  <c:v>5.6319099293331105E-3</c:v>
                </c:pt>
                <c:pt idx="876">
                  <c:v>5.4254113749808959E-3</c:v>
                </c:pt>
                <c:pt idx="877">
                  <c:v>5.305998162886163E-3</c:v>
                </c:pt>
                <c:pt idx="878">
                  <c:v>7.5336070015074924E-3</c:v>
                </c:pt>
                <c:pt idx="879">
                  <c:v>8.6932791518452308E-3</c:v>
                </c:pt>
                <c:pt idx="880">
                  <c:v>8.5174049853793416E-3</c:v>
                </c:pt>
                <c:pt idx="881">
                  <c:v>8.8841878522718017E-3</c:v>
                </c:pt>
                <c:pt idx="882">
                  <c:v>8.1004511410295507E-3</c:v>
                </c:pt>
                <c:pt idx="883">
                  <c:v>7.2766577790582083E-3</c:v>
                </c:pt>
                <c:pt idx="884">
                  <c:v>7.4824147254303423E-3</c:v>
                </c:pt>
                <c:pt idx="885">
                  <c:v>6.802605539177187E-3</c:v>
                </c:pt>
                <c:pt idx="886">
                  <c:v>6.3007053232725834E-3</c:v>
                </c:pt>
                <c:pt idx="887">
                  <c:v>5.806829233712377E-3</c:v>
                </c:pt>
                <c:pt idx="888">
                  <c:v>5.4264998499809871E-3</c:v>
                </c:pt>
                <c:pt idx="889">
                  <c:v>5.5605587502403761E-3</c:v>
                </c:pt>
                <c:pt idx="890">
                  <c:v>5.2687635399095694E-3</c:v>
                </c:pt>
                <c:pt idx="891">
                  <c:v>5.0525916613656163E-3</c:v>
                </c:pt>
                <c:pt idx="892">
                  <c:v>4.9962282270986135E-3</c:v>
                </c:pt>
                <c:pt idx="893">
                  <c:v>5.2521538657003802E-3</c:v>
                </c:pt>
                <c:pt idx="894">
                  <c:v>4.9880765664678207E-3</c:v>
                </c:pt>
                <c:pt idx="895">
                  <c:v>5.7683390872429029E-3</c:v>
                </c:pt>
                <c:pt idx="896">
                  <c:v>5.400457939897252E-3</c:v>
                </c:pt>
                <c:pt idx="897">
                  <c:v>8.3376025342025255E-3</c:v>
                </c:pt>
                <c:pt idx="898">
                  <c:v>7.4996894336449502E-3</c:v>
                </c:pt>
                <c:pt idx="899">
                  <c:v>8.0180886406119849E-3</c:v>
                </c:pt>
                <c:pt idx="900">
                  <c:v>7.6107837117107783E-3</c:v>
                </c:pt>
                <c:pt idx="901">
                  <c:v>6.8728690458554811E-3</c:v>
                </c:pt>
                <c:pt idx="902">
                  <c:v>6.3527519080782916E-3</c:v>
                </c:pt>
                <c:pt idx="903">
                  <c:v>6.405888019203599E-3</c:v>
                </c:pt>
                <c:pt idx="904">
                  <c:v>6.8784320173509422E-3</c:v>
                </c:pt>
                <c:pt idx="905">
                  <c:v>7.1782336828982449E-3</c:v>
                </c:pt>
                <c:pt idx="906">
                  <c:v>7.467508452993139E-3</c:v>
                </c:pt>
                <c:pt idx="907">
                  <c:v>6.8630082024318329E-3</c:v>
                </c:pt>
                <c:pt idx="908">
                  <c:v>7.2179629897591007E-3</c:v>
                </c:pt>
                <c:pt idx="909">
                  <c:v>7.4795922639202747E-3</c:v>
                </c:pt>
                <c:pt idx="910">
                  <c:v>6.7661936624085449E-3</c:v>
                </c:pt>
                <c:pt idx="911">
                  <c:v>6.2383148807274467E-3</c:v>
                </c:pt>
                <c:pt idx="912">
                  <c:v>5.9326533381342207E-3</c:v>
                </c:pt>
                <c:pt idx="913">
                  <c:v>5.5444494612205035E-3</c:v>
                </c:pt>
                <c:pt idx="914">
                  <c:v>5.6334385109944587E-3</c:v>
                </c:pt>
                <c:pt idx="915">
                  <c:v>5.3319456376469928E-3</c:v>
                </c:pt>
                <c:pt idx="916">
                  <c:v>5.0555202647233986E-3</c:v>
                </c:pt>
                <c:pt idx="917">
                  <c:v>5.1448986689287164E-3</c:v>
                </c:pt>
                <c:pt idx="918">
                  <c:v>6.1724692734302688E-3</c:v>
                </c:pt>
                <c:pt idx="919">
                  <c:v>5.9634643357382878E-3</c:v>
                </c:pt>
                <c:pt idx="920">
                  <c:v>6.4695182194971874E-3</c:v>
                </c:pt>
                <c:pt idx="921">
                  <c:v>6.6483069269905656E-3</c:v>
                </c:pt>
                <c:pt idx="922">
                  <c:v>6.3626014648183434E-3</c:v>
                </c:pt>
                <c:pt idx="923">
                  <c:v>5.9154090119201471E-3</c:v>
                </c:pt>
                <c:pt idx="924">
                  <c:v>5.8066546809992558E-3</c:v>
                </c:pt>
                <c:pt idx="925">
                  <c:v>5.6838873917691045E-3</c:v>
                </c:pt>
                <c:pt idx="926">
                  <c:v>5.4551263728568221E-3</c:v>
                </c:pt>
                <c:pt idx="927">
                  <c:v>5.2120914409926628E-3</c:v>
                </c:pt>
                <c:pt idx="928">
                  <c:v>4.9635227093498269E-3</c:v>
                </c:pt>
                <c:pt idx="929">
                  <c:v>4.8546049268198719E-3</c:v>
                </c:pt>
                <c:pt idx="930">
                  <c:v>5.8899436644674515E-3</c:v>
                </c:pt>
                <c:pt idx="931">
                  <c:v>5.8968997303835416E-3</c:v>
                </c:pt>
                <c:pt idx="932">
                  <c:v>6.0404609118484068E-3</c:v>
                </c:pt>
                <c:pt idx="933">
                  <c:v>6.7772578191622624E-3</c:v>
                </c:pt>
                <c:pt idx="934">
                  <c:v>6.9846099117828351E-3</c:v>
                </c:pt>
                <c:pt idx="935">
                  <c:v>6.4621117657145E-3</c:v>
                </c:pt>
                <c:pt idx="936">
                  <c:v>5.9814270145362681E-3</c:v>
                </c:pt>
                <c:pt idx="937">
                  <c:v>5.5787690981646734E-3</c:v>
                </c:pt>
                <c:pt idx="938">
                  <c:v>5.2571824487133061E-3</c:v>
                </c:pt>
                <c:pt idx="939">
                  <c:v>5.1029610798084988E-3</c:v>
                </c:pt>
                <c:pt idx="940">
                  <c:v>5.4379890830621135E-3</c:v>
                </c:pt>
                <c:pt idx="941">
                  <c:v>5.9933173925629645E-3</c:v>
                </c:pt>
                <c:pt idx="942">
                  <c:v>5.5640971238537047E-3</c:v>
                </c:pt>
                <c:pt idx="943">
                  <c:v>5.6715472216486229E-3</c:v>
                </c:pt>
                <c:pt idx="944">
                  <c:v>5.8120495667640798E-3</c:v>
                </c:pt>
                <c:pt idx="945">
                  <c:v>5.4225598363833744E-3</c:v>
                </c:pt>
                <c:pt idx="946">
                  <c:v>5.2262444426209535E-3</c:v>
                </c:pt>
                <c:pt idx="947">
                  <c:v>5.215625182113293E-3</c:v>
                </c:pt>
                <c:pt idx="948">
                  <c:v>5.3419201769694712E-3</c:v>
                </c:pt>
                <c:pt idx="949">
                  <c:v>5.2251573463638198E-3</c:v>
                </c:pt>
                <c:pt idx="950">
                  <c:v>4.97468599864516E-3</c:v>
                </c:pt>
                <c:pt idx="951">
                  <c:v>4.9378395043712126E-3</c:v>
                </c:pt>
                <c:pt idx="952">
                  <c:v>4.7302829567015684E-3</c:v>
                </c:pt>
                <c:pt idx="953">
                  <c:v>4.9982264201102987E-3</c:v>
                </c:pt>
                <c:pt idx="954">
                  <c:v>4.778860164209261E-3</c:v>
                </c:pt>
                <c:pt idx="955">
                  <c:v>5.4395038837564986E-3</c:v>
                </c:pt>
                <c:pt idx="956">
                  <c:v>5.5225979868120546E-3</c:v>
                </c:pt>
                <c:pt idx="957">
                  <c:v>5.1880774398216463E-3</c:v>
                </c:pt>
                <c:pt idx="958">
                  <c:v>5.8683014032401446E-3</c:v>
                </c:pt>
                <c:pt idx="959">
                  <c:v>5.4848860075797888E-3</c:v>
                </c:pt>
                <c:pt idx="960">
                  <c:v>5.516109160819258E-3</c:v>
                </c:pt>
                <c:pt idx="961">
                  <c:v>5.2671976754370027E-3</c:v>
                </c:pt>
                <c:pt idx="962">
                  <c:v>5.3193744562134698E-3</c:v>
                </c:pt>
                <c:pt idx="963">
                  <c:v>5.1019599538470999E-3</c:v>
                </c:pt>
                <c:pt idx="964">
                  <c:v>4.8676306651264031E-3</c:v>
                </c:pt>
                <c:pt idx="965">
                  <c:v>4.8458533768830584E-3</c:v>
                </c:pt>
                <c:pt idx="966">
                  <c:v>4.686663712777258E-3</c:v>
                </c:pt>
                <c:pt idx="967">
                  <c:v>4.5321976478633836E-3</c:v>
                </c:pt>
                <c:pt idx="968">
                  <c:v>6.0108336695957549E-3</c:v>
                </c:pt>
                <c:pt idx="969">
                  <c:v>6.2727346617083429E-3</c:v>
                </c:pt>
                <c:pt idx="970">
                  <c:v>5.8088287146515101E-3</c:v>
                </c:pt>
                <c:pt idx="971">
                  <c:v>5.5050587076379805E-3</c:v>
                </c:pt>
                <c:pt idx="972">
                  <c:v>1.6154968986875781E-2</c:v>
                </c:pt>
                <c:pt idx="973">
                  <c:v>1.7100791501035051E-2</c:v>
                </c:pt>
                <c:pt idx="974">
                  <c:v>1.6076090076254095E-2</c:v>
                </c:pt>
                <c:pt idx="975">
                  <c:v>1.4332197749594558E-2</c:v>
                </c:pt>
                <c:pt idx="976">
                  <c:v>1.5657972012657027E-2</c:v>
                </c:pt>
                <c:pt idx="977">
                  <c:v>1.365594609701132E-2</c:v>
                </c:pt>
                <c:pt idx="978">
                  <c:v>1.3798983758164239E-2</c:v>
                </c:pt>
                <c:pt idx="979">
                  <c:v>1.2078065853017537E-2</c:v>
                </c:pt>
                <c:pt idx="980">
                  <c:v>1.0859261963001606E-2</c:v>
                </c:pt>
                <c:pt idx="981">
                  <c:v>1.0001515827303367E-2</c:v>
                </c:pt>
                <c:pt idx="982">
                  <c:v>1.6904155112543947E-2</c:v>
                </c:pt>
                <c:pt idx="983">
                  <c:v>1.6792201901254116E-2</c:v>
                </c:pt>
                <c:pt idx="984">
                  <c:v>1.6778676294778333E-2</c:v>
                </c:pt>
                <c:pt idx="985">
                  <c:v>1.4981773715095462E-2</c:v>
                </c:pt>
                <c:pt idx="986">
                  <c:v>1.4713809099008594E-2</c:v>
                </c:pt>
                <c:pt idx="987">
                  <c:v>1.3631182108107171E-2</c:v>
                </c:pt>
                <c:pt idx="988">
                  <c:v>1.2721083534123457E-2</c:v>
                </c:pt>
                <c:pt idx="989">
                  <c:v>1.1612912086807713E-2</c:v>
                </c:pt>
                <c:pt idx="990">
                  <c:v>1.0445195039656041E-2</c:v>
                </c:pt>
                <c:pt idx="991">
                  <c:v>9.5589858675054536E-3</c:v>
                </c:pt>
                <c:pt idx="992">
                  <c:v>1.2572721820882085E-2</c:v>
                </c:pt>
                <c:pt idx="993">
                  <c:v>1.1129268936298802E-2</c:v>
                </c:pt>
                <c:pt idx="994">
                  <c:v>1.0810860201203079E-2</c:v>
                </c:pt>
                <c:pt idx="995">
                  <c:v>1.333807684094698E-2</c:v>
                </c:pt>
                <c:pt idx="996">
                  <c:v>1.1721526811872785E-2</c:v>
                </c:pt>
                <c:pt idx="997">
                  <c:v>1.0987551378422429E-2</c:v>
                </c:pt>
                <c:pt idx="998">
                  <c:v>1.0660787135830197E-2</c:v>
                </c:pt>
                <c:pt idx="999">
                  <c:v>9.4352698591714228E-3</c:v>
                </c:pt>
                <c:pt idx="1000">
                  <c:v>1.1543006720953626E-2</c:v>
                </c:pt>
                <c:pt idx="1001">
                  <c:v>1.3319660138057632E-2</c:v>
                </c:pt>
                <c:pt idx="1002">
                  <c:v>1.1703877060123085E-2</c:v>
                </c:pt>
                <c:pt idx="1003">
                  <c:v>1.082252631859818E-2</c:v>
                </c:pt>
                <c:pt idx="1004">
                  <c:v>1.1661603198394365E-2</c:v>
                </c:pt>
                <c:pt idx="1005">
                  <c:v>1.0317028559858939E-2</c:v>
                </c:pt>
                <c:pt idx="1006">
                  <c:v>1.359352752325849E-2</c:v>
                </c:pt>
                <c:pt idx="1007">
                  <c:v>1.197015801991801E-2</c:v>
                </c:pt>
                <c:pt idx="1008">
                  <c:v>1.1038963873611642E-2</c:v>
                </c:pt>
                <c:pt idx="1009">
                  <c:v>1.0766787380578853E-2</c:v>
                </c:pt>
                <c:pt idx="1010">
                  <c:v>1.7822795037118384E-2</c:v>
                </c:pt>
                <c:pt idx="1011">
                  <c:v>1.5530112792514152E-2</c:v>
                </c:pt>
                <c:pt idx="1012">
                  <c:v>1.7423200516094358E-2</c:v>
                </c:pt>
                <c:pt idx="1013">
                  <c:v>1.5159017769496401E-2</c:v>
                </c:pt>
                <c:pt idx="1014">
                  <c:v>1.3233170747912986E-2</c:v>
                </c:pt>
                <c:pt idx="1015">
                  <c:v>1.1774481064692222E-2</c:v>
                </c:pt>
                <c:pt idx="1016">
                  <c:v>1.036192057642382E-2</c:v>
                </c:pt>
                <c:pt idx="1017">
                  <c:v>1.2873039437809904E-2</c:v>
                </c:pt>
                <c:pt idx="1018">
                  <c:v>1.4949480336701113E-2</c:v>
                </c:pt>
                <c:pt idx="1019">
                  <c:v>1.3048396112904415E-2</c:v>
                </c:pt>
                <c:pt idx="1020">
                  <c:v>1.3597037201642959E-2</c:v>
                </c:pt>
                <c:pt idx="1021">
                  <c:v>1.4081260492456955E-2</c:v>
                </c:pt>
                <c:pt idx="1022">
                  <c:v>1.5685056961443677E-2</c:v>
                </c:pt>
                <c:pt idx="1023">
                  <c:v>1.8653086951168983E-2</c:v>
                </c:pt>
                <c:pt idx="1024">
                  <c:v>2.7465156770143533E-2</c:v>
                </c:pt>
                <c:pt idx="1025">
                  <c:v>2.4014474363290524E-2</c:v>
                </c:pt>
                <c:pt idx="1026">
                  <c:v>2.0814652078482654E-2</c:v>
                </c:pt>
                <c:pt idx="1027">
                  <c:v>1.8387235594662352E-2</c:v>
                </c:pt>
                <c:pt idx="1028">
                  <c:v>1.5977532926985057E-2</c:v>
                </c:pt>
                <c:pt idx="1029">
                  <c:v>1.8132363575883829E-2</c:v>
                </c:pt>
                <c:pt idx="1030">
                  <c:v>2.1922685897856519E-2</c:v>
                </c:pt>
                <c:pt idx="1031">
                  <c:v>1.9209226811771427E-2</c:v>
                </c:pt>
                <c:pt idx="1032">
                  <c:v>1.7161148860346535E-2</c:v>
                </c:pt>
                <c:pt idx="1033">
                  <c:v>1.5003892807639663E-2</c:v>
                </c:pt>
                <c:pt idx="1034">
                  <c:v>1.3198854416819264E-2</c:v>
                </c:pt>
                <c:pt idx="1035">
                  <c:v>1.1565321167113268E-2</c:v>
                </c:pt>
                <c:pt idx="1036">
                  <c:v>1.0542036221697478E-2</c:v>
                </c:pt>
                <c:pt idx="1037">
                  <c:v>1.0346591025476359E-2</c:v>
                </c:pt>
                <c:pt idx="1038">
                  <c:v>9.1718722248243303E-3</c:v>
                </c:pt>
                <c:pt idx="1039">
                  <c:v>8.7291172751690436E-3</c:v>
                </c:pt>
                <c:pt idx="1040">
                  <c:v>9.6151039148982577E-3</c:v>
                </c:pt>
                <c:pt idx="1041">
                  <c:v>1.0914948633127728E-2</c:v>
                </c:pt>
                <c:pt idx="1042">
                  <c:v>9.6479897261096993E-3</c:v>
                </c:pt>
                <c:pt idx="1043">
                  <c:v>8.5677306320257902E-3</c:v>
                </c:pt>
                <c:pt idx="1044">
                  <c:v>8.4215642222190933E-3</c:v>
                </c:pt>
                <c:pt idx="1045">
                  <c:v>8.5064346201357381E-3</c:v>
                </c:pt>
                <c:pt idx="1046">
                  <c:v>7.6818750110951997E-3</c:v>
                </c:pt>
                <c:pt idx="1047">
                  <c:v>9.6410051822684115E-3</c:v>
                </c:pt>
                <c:pt idx="1048">
                  <c:v>9.2617083054273627E-3</c:v>
                </c:pt>
                <c:pt idx="1049">
                  <c:v>8.241231892669872E-3</c:v>
                </c:pt>
                <c:pt idx="1050">
                  <c:v>7.8751475940830925E-3</c:v>
                </c:pt>
                <c:pt idx="1051">
                  <c:v>7.3089348810112401E-3</c:v>
                </c:pt>
                <c:pt idx="1052">
                  <c:v>6.766904700296881E-3</c:v>
                </c:pt>
                <c:pt idx="1053">
                  <c:v>7.7183608675087103E-3</c:v>
                </c:pt>
                <c:pt idx="1054">
                  <c:v>6.9615853252080777E-3</c:v>
                </c:pt>
                <c:pt idx="1055">
                  <c:v>6.3414701005603952E-3</c:v>
                </c:pt>
                <c:pt idx="1056">
                  <c:v>8.0159657277513226E-3</c:v>
                </c:pt>
                <c:pt idx="1057">
                  <c:v>7.2768308828841891E-3</c:v>
                </c:pt>
                <c:pt idx="1058">
                  <c:v>6.7835167521610191E-3</c:v>
                </c:pt>
                <c:pt idx="1059">
                  <c:v>7.7042157365198385E-3</c:v>
                </c:pt>
                <c:pt idx="1060">
                  <c:v>6.9568023270598113E-3</c:v>
                </c:pt>
                <c:pt idx="1061">
                  <c:v>6.3527438502146592E-3</c:v>
                </c:pt>
                <c:pt idx="1062">
                  <c:v>6.1703892872370754E-3</c:v>
                </c:pt>
                <c:pt idx="1063">
                  <c:v>6.2440255669952835E-3</c:v>
                </c:pt>
                <c:pt idx="1064">
                  <c:v>5.7632040302185101E-3</c:v>
                </c:pt>
                <c:pt idx="1065">
                  <c:v>5.4238447098241844E-3</c:v>
                </c:pt>
                <c:pt idx="1066">
                  <c:v>5.1429059273664784E-3</c:v>
                </c:pt>
                <c:pt idx="1067">
                  <c:v>5.1570017202818147E-3</c:v>
                </c:pt>
                <c:pt idx="1068">
                  <c:v>5.6245425977156467E-3</c:v>
                </c:pt>
                <c:pt idx="1069">
                  <c:v>5.6796608974431376E-3</c:v>
                </c:pt>
                <c:pt idx="1070">
                  <c:v>5.381220287158775E-3</c:v>
                </c:pt>
                <c:pt idx="1071">
                  <c:v>6.0691725536097443E-3</c:v>
                </c:pt>
                <c:pt idx="1072">
                  <c:v>6.9328983608713569E-3</c:v>
                </c:pt>
                <c:pt idx="1073">
                  <c:v>6.4575986556684251E-3</c:v>
                </c:pt>
                <c:pt idx="1074">
                  <c:v>8.6531996665898895E-3</c:v>
                </c:pt>
                <c:pt idx="1075">
                  <c:v>7.7958126357532747E-3</c:v>
                </c:pt>
                <c:pt idx="1076">
                  <c:v>7.5596732425027421E-3</c:v>
                </c:pt>
                <c:pt idx="1077">
                  <c:v>6.8731234165684534E-3</c:v>
                </c:pt>
                <c:pt idx="1078">
                  <c:v>6.5506018956522725E-3</c:v>
                </c:pt>
                <c:pt idx="1079">
                  <c:v>6.150281291690581E-3</c:v>
                </c:pt>
                <c:pt idx="1080">
                  <c:v>5.7005425294461773E-3</c:v>
                </c:pt>
                <c:pt idx="1081">
                  <c:v>5.591518191310779E-3</c:v>
                </c:pt>
                <c:pt idx="1082">
                  <c:v>6.9494299193167859E-3</c:v>
                </c:pt>
                <c:pt idx="1083">
                  <c:v>1.099715200918556E-2</c:v>
                </c:pt>
                <c:pt idx="1084">
                  <c:v>9.7251257720999702E-3</c:v>
                </c:pt>
                <c:pt idx="1085">
                  <c:v>9.1020940076971656E-3</c:v>
                </c:pt>
                <c:pt idx="1086">
                  <c:v>8.4782034947036931E-3</c:v>
                </c:pt>
                <c:pt idx="1087">
                  <c:v>7.69395348949481E-3</c:v>
                </c:pt>
                <c:pt idx="1088">
                  <c:v>7.4458230594117462E-3</c:v>
                </c:pt>
                <c:pt idx="1089">
                  <c:v>8.3259414276748538E-3</c:v>
                </c:pt>
                <c:pt idx="1090">
                  <c:v>7.4716927368212675E-3</c:v>
                </c:pt>
                <c:pt idx="1091">
                  <c:v>6.7860312788671356E-3</c:v>
                </c:pt>
                <c:pt idx="1092">
                  <c:v>6.2255773246116756E-3</c:v>
                </c:pt>
                <c:pt idx="1093">
                  <c:v>6.003044965611346E-3</c:v>
                </c:pt>
                <c:pt idx="1094">
                  <c:v>5.5675899012256605E-3</c:v>
                </c:pt>
                <c:pt idx="1095">
                  <c:v>6.0835429090184733E-3</c:v>
                </c:pt>
                <c:pt idx="1096">
                  <c:v>5.7604254141043225E-3</c:v>
                </c:pt>
                <c:pt idx="1097">
                  <c:v>5.3841719722475751E-3</c:v>
                </c:pt>
                <c:pt idx="1098">
                  <c:v>5.7193303640574421E-3</c:v>
                </c:pt>
                <c:pt idx="1099">
                  <c:v>5.3798872921620045E-3</c:v>
                </c:pt>
                <c:pt idx="1100">
                  <c:v>5.0732749548509908E-3</c:v>
                </c:pt>
                <c:pt idx="1101">
                  <c:v>5.0300302502001657E-3</c:v>
                </c:pt>
                <c:pt idx="1102">
                  <c:v>4.8103167686658743E-3</c:v>
                </c:pt>
                <c:pt idx="1103">
                  <c:v>4.6281186576311644E-3</c:v>
                </c:pt>
                <c:pt idx="1104">
                  <c:v>5.7854527432207817E-3</c:v>
                </c:pt>
                <c:pt idx="1105">
                  <c:v>5.5623397518775449E-3</c:v>
                </c:pt>
                <c:pt idx="1106">
                  <c:v>5.2428702338452983E-3</c:v>
                </c:pt>
                <c:pt idx="1107">
                  <c:v>5.2675658964148279E-3</c:v>
                </c:pt>
                <c:pt idx="1108">
                  <c:v>4.9846171338459042E-3</c:v>
                </c:pt>
                <c:pt idx="1109">
                  <c:v>4.7626262331111942E-3</c:v>
                </c:pt>
                <c:pt idx="1110">
                  <c:v>5.9444663056860397E-3</c:v>
                </c:pt>
                <c:pt idx="1111">
                  <c:v>5.6781468216337786E-3</c:v>
                </c:pt>
                <c:pt idx="1112">
                  <c:v>6.6545920477372456E-3</c:v>
                </c:pt>
                <c:pt idx="1113">
                  <c:v>6.5470960157700776E-3</c:v>
                </c:pt>
                <c:pt idx="1114">
                  <c:v>9.9008507577469096E-3</c:v>
                </c:pt>
                <c:pt idx="1115">
                  <c:v>8.8437185082851835E-3</c:v>
                </c:pt>
                <c:pt idx="1116">
                  <c:v>8.0824374482952634E-3</c:v>
                </c:pt>
                <c:pt idx="1117">
                  <c:v>7.3813886276657597E-3</c:v>
                </c:pt>
                <c:pt idx="1118">
                  <c:v>1.3159571590050406E-2</c:v>
                </c:pt>
                <c:pt idx="1119">
                  <c:v>1.1980756982401874E-2</c:v>
                </c:pt>
                <c:pt idx="1120">
                  <c:v>1.0771718150816111E-2</c:v>
                </c:pt>
                <c:pt idx="1121">
                  <c:v>1.0192757655101079E-2</c:v>
                </c:pt>
                <c:pt idx="1122">
                  <c:v>9.5123567736753716E-3</c:v>
                </c:pt>
                <c:pt idx="1123">
                  <c:v>9.1217867617771359E-3</c:v>
                </c:pt>
                <c:pt idx="1124">
                  <c:v>8.8443013317871765E-3</c:v>
                </c:pt>
                <c:pt idx="1125">
                  <c:v>8.0640993908115272E-3</c:v>
                </c:pt>
                <c:pt idx="1126">
                  <c:v>9.2707666416196929E-3</c:v>
                </c:pt>
                <c:pt idx="1127">
                  <c:v>8.2524264757407335E-3</c:v>
                </c:pt>
                <c:pt idx="1128">
                  <c:v>8.4978985177132736E-3</c:v>
                </c:pt>
                <c:pt idx="1129">
                  <c:v>8.3758959719523827E-3</c:v>
                </c:pt>
                <c:pt idx="1130">
                  <c:v>7.5273851159854688E-3</c:v>
                </c:pt>
                <c:pt idx="1131">
                  <c:v>9.3171163409778799E-3</c:v>
                </c:pt>
                <c:pt idx="1132">
                  <c:v>8.4449282290721579E-3</c:v>
                </c:pt>
                <c:pt idx="1133">
                  <c:v>1.2044776156010127E-2</c:v>
                </c:pt>
                <c:pt idx="1134">
                  <c:v>1.1095818069139127E-2</c:v>
                </c:pt>
                <c:pt idx="1135">
                  <c:v>1.0074898647034041E-2</c:v>
                </c:pt>
                <c:pt idx="1136">
                  <c:v>9.9495791198138811E-3</c:v>
                </c:pt>
                <c:pt idx="1137">
                  <c:v>8.9885984338713022E-3</c:v>
                </c:pt>
                <c:pt idx="1138">
                  <c:v>8.0307003951432289E-3</c:v>
                </c:pt>
                <c:pt idx="1139">
                  <c:v>7.3337530972673801E-3</c:v>
                </c:pt>
                <c:pt idx="1140">
                  <c:v>6.8117103207648664E-3</c:v>
                </c:pt>
                <c:pt idx="1141">
                  <c:v>6.3157071720293702E-3</c:v>
                </c:pt>
                <c:pt idx="1142">
                  <c:v>5.8179755959269818E-3</c:v>
                </c:pt>
                <c:pt idx="1143">
                  <c:v>6.7651172762607835E-3</c:v>
                </c:pt>
                <c:pt idx="1144">
                  <c:v>6.2602292149914794E-3</c:v>
                </c:pt>
                <c:pt idx="1145">
                  <c:v>6.9887190651988203E-3</c:v>
                </c:pt>
                <c:pt idx="1146">
                  <c:v>6.4323633721790029E-3</c:v>
                </c:pt>
                <c:pt idx="1147">
                  <c:v>6.0234098965539738E-3</c:v>
                </c:pt>
                <c:pt idx="1148">
                  <c:v>7.287091057942275E-3</c:v>
                </c:pt>
                <c:pt idx="1149">
                  <c:v>6.6720477152404211E-3</c:v>
                </c:pt>
                <c:pt idx="1150">
                  <c:v>6.2579131620328025E-3</c:v>
                </c:pt>
                <c:pt idx="1151">
                  <c:v>6.1943457735290607E-3</c:v>
                </c:pt>
                <c:pt idx="1152">
                  <c:v>6.5159169938405221E-3</c:v>
                </c:pt>
                <c:pt idx="1153">
                  <c:v>6.0566211891549251E-3</c:v>
                </c:pt>
                <c:pt idx="1154">
                  <c:v>6.4190923222129355E-3</c:v>
                </c:pt>
                <c:pt idx="1155">
                  <c:v>6.0194286581945677E-3</c:v>
                </c:pt>
                <c:pt idx="1156">
                  <c:v>6.1408642284652825E-3</c:v>
                </c:pt>
                <c:pt idx="1157">
                  <c:v>5.6803887329544209E-3</c:v>
                </c:pt>
                <c:pt idx="1158">
                  <c:v>5.5697149739860046E-3</c:v>
                </c:pt>
                <c:pt idx="1159">
                  <c:v>5.2644647297354656E-3</c:v>
                </c:pt>
                <c:pt idx="1160">
                  <c:v>5.2737216633615231E-3</c:v>
                </c:pt>
                <c:pt idx="1161">
                  <c:v>4.9962372810623424E-3</c:v>
                </c:pt>
                <c:pt idx="1162">
                  <c:v>5.1407827873080859E-3</c:v>
                </c:pt>
                <c:pt idx="1163">
                  <c:v>5.9142285431745979E-3</c:v>
                </c:pt>
                <c:pt idx="1164">
                  <c:v>5.6383908602161935E-3</c:v>
                </c:pt>
                <c:pt idx="1165">
                  <c:v>6.1572220961719146E-3</c:v>
                </c:pt>
                <c:pt idx="1166">
                  <c:v>5.7639093385362453E-3</c:v>
                </c:pt>
                <c:pt idx="1167">
                  <c:v>6.036253726457756E-3</c:v>
                </c:pt>
                <c:pt idx="1168">
                  <c:v>5.8647634518169799E-3</c:v>
                </c:pt>
                <c:pt idx="1169">
                  <c:v>6.1138048212729225E-3</c:v>
                </c:pt>
                <c:pt idx="1170">
                  <c:v>6.3976858762288839E-3</c:v>
                </c:pt>
                <c:pt idx="1171">
                  <c:v>5.9860145898602661E-3</c:v>
                </c:pt>
                <c:pt idx="1172">
                  <c:v>5.7621791998148583E-3</c:v>
                </c:pt>
                <c:pt idx="1173">
                  <c:v>7.5583980330897202E-3</c:v>
                </c:pt>
                <c:pt idx="1174">
                  <c:v>8.1555324054502047E-3</c:v>
                </c:pt>
                <c:pt idx="1175">
                  <c:v>8.1935185120926481E-3</c:v>
                </c:pt>
                <c:pt idx="1176">
                  <c:v>1.5727331438209962E-2</c:v>
                </c:pt>
                <c:pt idx="1177">
                  <c:v>1.4787606650864286E-2</c:v>
                </c:pt>
                <c:pt idx="1178">
                  <c:v>1.2906586059378422E-2</c:v>
                </c:pt>
                <c:pt idx="1179">
                  <c:v>1.3946952129980122E-2</c:v>
                </c:pt>
                <c:pt idx="1180">
                  <c:v>1.2650373653822345E-2</c:v>
                </c:pt>
                <c:pt idx="1181">
                  <c:v>1.25182919406653E-2</c:v>
                </c:pt>
                <c:pt idx="1182">
                  <c:v>1.2681214860505566E-2</c:v>
                </c:pt>
                <c:pt idx="1183">
                  <c:v>1.7630002927837295E-2</c:v>
                </c:pt>
                <c:pt idx="1184">
                  <c:v>1.5347856740396824E-2</c:v>
                </c:pt>
                <c:pt idx="1185">
                  <c:v>1.474581454011493E-2</c:v>
                </c:pt>
                <c:pt idx="1186">
                  <c:v>1.385791414010557E-2</c:v>
                </c:pt>
                <c:pt idx="1187">
                  <c:v>1.2748515176161646E-2</c:v>
                </c:pt>
                <c:pt idx="1188">
                  <c:v>1.1676068773473628E-2</c:v>
                </c:pt>
                <c:pt idx="1189">
                  <c:v>1.0286047056644022E-2</c:v>
                </c:pt>
                <c:pt idx="1190">
                  <c:v>1.5187713281186493E-2</c:v>
                </c:pt>
                <c:pt idx="1191">
                  <c:v>1.4031398217145344E-2</c:v>
                </c:pt>
                <c:pt idx="1192">
                  <c:v>1.239848578098594E-2</c:v>
                </c:pt>
                <c:pt idx="1193">
                  <c:v>1.1187625357169948E-2</c:v>
                </c:pt>
                <c:pt idx="1194">
                  <c:v>1.1239143263722051E-2</c:v>
                </c:pt>
                <c:pt idx="1195">
                  <c:v>9.900446455285334E-3</c:v>
                </c:pt>
                <c:pt idx="1196">
                  <c:v>9.4484174937917893E-3</c:v>
                </c:pt>
                <c:pt idx="1197">
                  <c:v>9.5560093038339934E-3</c:v>
                </c:pt>
                <c:pt idx="1198">
                  <c:v>1.0138824766217757E-2</c:v>
                </c:pt>
                <c:pt idx="1199">
                  <c:v>8.9750671168145387E-3</c:v>
                </c:pt>
                <c:pt idx="1200">
                  <c:v>8.0126714098766004E-3</c:v>
                </c:pt>
                <c:pt idx="1201">
                  <c:v>7.207352434969198E-3</c:v>
                </c:pt>
                <c:pt idx="1202">
                  <c:v>7.1638729117173621E-3</c:v>
                </c:pt>
                <c:pt idx="1203">
                  <c:v>6.5742620871714575E-3</c:v>
                </c:pt>
                <c:pt idx="1204">
                  <c:v>6.066661570072903E-3</c:v>
                </c:pt>
                <c:pt idx="1205">
                  <c:v>5.8964104135067578E-3</c:v>
                </c:pt>
                <c:pt idx="1206">
                  <c:v>5.5403013665201043E-3</c:v>
                </c:pt>
                <c:pt idx="1207">
                  <c:v>5.2023927391039613E-3</c:v>
                </c:pt>
                <c:pt idx="1208">
                  <c:v>4.9450265273750524E-3</c:v>
                </c:pt>
                <c:pt idx="1209">
                  <c:v>5.3949285856061983E-3</c:v>
                </c:pt>
                <c:pt idx="1210">
                  <c:v>5.0998948662440103E-3</c:v>
                </c:pt>
                <c:pt idx="1211">
                  <c:v>6.4123417154684833E-3</c:v>
                </c:pt>
                <c:pt idx="1212">
                  <c:v>6.377810473675409E-3</c:v>
                </c:pt>
                <c:pt idx="1213">
                  <c:v>6.049316915234291E-3</c:v>
                </c:pt>
                <c:pt idx="1214">
                  <c:v>6.2567560706760453E-3</c:v>
                </c:pt>
                <c:pt idx="1215">
                  <c:v>6.0836824628111566E-3</c:v>
                </c:pt>
                <c:pt idx="1216">
                  <c:v>8.1841082090016205E-3</c:v>
                </c:pt>
                <c:pt idx="1217">
                  <c:v>1.1237861059959983E-2</c:v>
                </c:pt>
                <c:pt idx="1218">
                  <c:v>1.0421107043910371E-2</c:v>
                </c:pt>
                <c:pt idx="1219">
                  <c:v>1.1046001775756813E-2</c:v>
                </c:pt>
                <c:pt idx="1220">
                  <c:v>1.0029419122912499E-2</c:v>
                </c:pt>
                <c:pt idx="1221">
                  <c:v>1.1587271689100249E-2</c:v>
                </c:pt>
                <c:pt idx="1222">
                  <c:v>1.0869174237760786E-2</c:v>
                </c:pt>
                <c:pt idx="1223">
                  <c:v>9.9217305590853563E-3</c:v>
                </c:pt>
                <c:pt idx="1224">
                  <c:v>9.9261035538521E-3</c:v>
                </c:pt>
                <c:pt idx="1225">
                  <c:v>8.8529833134469178E-3</c:v>
                </c:pt>
                <c:pt idx="1226">
                  <c:v>8.928236590997422E-3</c:v>
                </c:pt>
                <c:pt idx="1227">
                  <c:v>8.0647428489751625E-3</c:v>
                </c:pt>
                <c:pt idx="1228">
                  <c:v>7.3013307405222173E-3</c:v>
                </c:pt>
                <c:pt idx="1229">
                  <c:v>6.9588163041403774E-3</c:v>
                </c:pt>
                <c:pt idx="1230">
                  <c:v>6.9125469266697881E-3</c:v>
                </c:pt>
                <c:pt idx="1231">
                  <c:v>6.6077936169589725E-3</c:v>
                </c:pt>
                <c:pt idx="1232">
                  <c:v>6.1243928470441945E-3</c:v>
                </c:pt>
                <c:pt idx="1233">
                  <c:v>5.6863776591020198E-3</c:v>
                </c:pt>
                <c:pt idx="1234">
                  <c:v>5.5173930148219273E-3</c:v>
                </c:pt>
                <c:pt idx="1235">
                  <c:v>5.6162598364326074E-3</c:v>
                </c:pt>
                <c:pt idx="1236">
                  <c:v>5.3108142371803124E-3</c:v>
                </c:pt>
                <c:pt idx="1237">
                  <c:v>5.1388952278446122E-3</c:v>
                </c:pt>
                <c:pt idx="1238">
                  <c:v>5.1834634941088859E-3</c:v>
                </c:pt>
                <c:pt idx="1239">
                  <c:v>6.3547119509138614E-3</c:v>
                </c:pt>
                <c:pt idx="1240">
                  <c:v>5.9955665275272397E-3</c:v>
                </c:pt>
                <c:pt idx="1241">
                  <c:v>5.6338130798652599E-3</c:v>
                </c:pt>
                <c:pt idx="1242">
                  <c:v>5.2724173168115143E-3</c:v>
                </c:pt>
                <c:pt idx="1243">
                  <c:v>5.0630199272819424E-3</c:v>
                </c:pt>
                <c:pt idx="1244">
                  <c:v>4.8886231589804112E-3</c:v>
                </c:pt>
                <c:pt idx="1245">
                  <c:v>4.8537845973316406E-3</c:v>
                </c:pt>
                <c:pt idx="1246">
                  <c:v>4.6734674040727437E-3</c:v>
                </c:pt>
                <c:pt idx="1247">
                  <c:v>4.5220692068232357E-3</c:v>
                </c:pt>
                <c:pt idx="1248">
                  <c:v>4.4061128873435227E-3</c:v>
                </c:pt>
                <c:pt idx="1249">
                  <c:v>5.3338209013964084E-3</c:v>
                </c:pt>
                <c:pt idx="1250">
                  <c:v>5.0371099726024349E-3</c:v>
                </c:pt>
                <c:pt idx="1251">
                  <c:v>4.8449459712013847E-3</c:v>
                </c:pt>
                <c:pt idx="1252">
                  <c:v>5.0952069754655006E-3</c:v>
                </c:pt>
                <c:pt idx="1253">
                  <c:v>4.968477262950354E-3</c:v>
                </c:pt>
                <c:pt idx="1254">
                  <c:v>4.7901709351473379E-3</c:v>
                </c:pt>
                <c:pt idx="1255">
                  <c:v>5.526626884990061E-3</c:v>
                </c:pt>
                <c:pt idx="1256">
                  <c:v>5.2255579068685686E-3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E3-46F3-BB76-3728A9880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048879"/>
        <c:axId val="742742207"/>
      </c:lineChart>
      <c:dateAx>
        <c:axId val="715048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42207"/>
        <c:crosses val="autoZero"/>
        <c:auto val="1"/>
        <c:lblOffset val="100"/>
        <c:baseTimeUnit val="days"/>
      </c:dateAx>
      <c:valAx>
        <c:axId val="74274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4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EGARCH!$A$15:$A$1271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EGARCH!$H$15:$H$1271</c:f>
              <c:numCache>
                <c:formatCode>0.00%</c:formatCode>
                <c:ptCount val="1257"/>
                <c:pt idx="0">
                  <c:v>6.1433870838227848E-3</c:v>
                </c:pt>
                <c:pt idx="1">
                  <c:v>3.5237071357090448E-3</c:v>
                </c:pt>
                <c:pt idx="2">
                  <c:v>1.4028424436385272E-3</c:v>
                </c:pt>
                <c:pt idx="3">
                  <c:v>1.4241006871627021E-3</c:v>
                </c:pt>
                <c:pt idx="4">
                  <c:v>7.497558906841559E-3</c:v>
                </c:pt>
                <c:pt idx="5">
                  <c:v>4.7884980630374669E-4</c:v>
                </c:pt>
                <c:pt idx="6">
                  <c:v>1.6591964804634315E-2</c:v>
                </c:pt>
                <c:pt idx="7">
                  <c:v>4.2946966452739347E-3</c:v>
                </c:pt>
                <c:pt idx="8">
                  <c:v>1.6454608504221865E-2</c:v>
                </c:pt>
                <c:pt idx="9">
                  <c:v>6.5836323766776924E-3</c:v>
                </c:pt>
                <c:pt idx="10">
                  <c:v>8.7300370639317136E-3</c:v>
                </c:pt>
                <c:pt idx="11">
                  <c:v>2.0111381738056936E-2</c:v>
                </c:pt>
                <c:pt idx="12">
                  <c:v>2.3774200376559754E-2</c:v>
                </c:pt>
                <c:pt idx="13">
                  <c:v>4.3290652745096051E-3</c:v>
                </c:pt>
                <c:pt idx="14">
                  <c:v>3.569376182877229E-3</c:v>
                </c:pt>
                <c:pt idx="15">
                  <c:v>1.5053966405722569E-3</c:v>
                </c:pt>
                <c:pt idx="16">
                  <c:v>3.8029929103599875E-4</c:v>
                </c:pt>
                <c:pt idx="17">
                  <c:v>3.0684871949506779E-3</c:v>
                </c:pt>
                <c:pt idx="18">
                  <c:v>6.2072965580828581E-4</c:v>
                </c:pt>
                <c:pt idx="19">
                  <c:v>5.1296404117396862E-3</c:v>
                </c:pt>
                <c:pt idx="20">
                  <c:v>1.0551786533829818E-2</c:v>
                </c:pt>
                <c:pt idx="21">
                  <c:v>5.8100889022549569E-4</c:v>
                </c:pt>
                <c:pt idx="22">
                  <c:v>1.8519128602187403E-2</c:v>
                </c:pt>
                <c:pt idx="23">
                  <c:v>9.1345075470917712E-3</c:v>
                </c:pt>
                <c:pt idx="24">
                  <c:v>1.1388801562551846E-2</c:v>
                </c:pt>
                <c:pt idx="25">
                  <c:v>1.7647324402003898E-2</c:v>
                </c:pt>
                <c:pt idx="26">
                  <c:v>8.6449126217444903E-3</c:v>
                </c:pt>
                <c:pt idx="27">
                  <c:v>8.334683032111375E-3</c:v>
                </c:pt>
                <c:pt idx="28">
                  <c:v>2.8195863965977371E-3</c:v>
                </c:pt>
                <c:pt idx="29">
                  <c:v>6.0540841026690525E-3</c:v>
                </c:pt>
                <c:pt idx="30">
                  <c:v>9.4889096686009387E-3</c:v>
                </c:pt>
                <c:pt idx="31">
                  <c:v>1.3183178173542979E-2</c:v>
                </c:pt>
                <c:pt idx="32">
                  <c:v>1.3089284673115681E-3</c:v>
                </c:pt>
                <c:pt idx="33">
                  <c:v>4.4906291207169628E-3</c:v>
                </c:pt>
                <c:pt idx="34">
                  <c:v>1.5028746015085751E-2</c:v>
                </c:pt>
                <c:pt idx="35">
                  <c:v>5.7326241647663841E-3</c:v>
                </c:pt>
                <c:pt idx="36">
                  <c:v>2.3274299052864515E-3</c:v>
                </c:pt>
                <c:pt idx="37">
                  <c:v>1.3628865511541518E-2</c:v>
                </c:pt>
                <c:pt idx="38">
                  <c:v>1.3736623991782323E-2</c:v>
                </c:pt>
                <c:pt idx="39">
                  <c:v>9.2936810029493645E-3</c:v>
                </c:pt>
                <c:pt idx="40">
                  <c:v>1.3232981938859575E-2</c:v>
                </c:pt>
                <c:pt idx="41">
                  <c:v>1.2721449471501781E-2</c:v>
                </c:pt>
                <c:pt idx="42">
                  <c:v>1.4198447022138131E-2</c:v>
                </c:pt>
                <c:pt idx="43">
                  <c:v>4.3970582592535142E-3</c:v>
                </c:pt>
                <c:pt idx="44">
                  <c:v>1.0050380434148524E-2</c:v>
                </c:pt>
                <c:pt idx="45">
                  <c:v>3.6591701908255088E-3</c:v>
                </c:pt>
                <c:pt idx="46">
                  <c:v>4.4882253208642338E-3</c:v>
                </c:pt>
                <c:pt idx="47">
                  <c:v>1.0434491736897703E-2</c:v>
                </c:pt>
                <c:pt idx="48">
                  <c:v>2.700267827832032E-4</c:v>
                </c:pt>
                <c:pt idx="49">
                  <c:v>9.4035086552737325E-3</c:v>
                </c:pt>
                <c:pt idx="50">
                  <c:v>3.8337122593477017E-3</c:v>
                </c:pt>
                <c:pt idx="51">
                  <c:v>1.3565063668794536E-3</c:v>
                </c:pt>
                <c:pt idx="52">
                  <c:v>5.5525635649688882E-4</c:v>
                </c:pt>
                <c:pt idx="53">
                  <c:v>1.3030881189526305E-3</c:v>
                </c:pt>
                <c:pt idx="54">
                  <c:v>5.8854654062714422E-3</c:v>
                </c:pt>
                <c:pt idx="55">
                  <c:v>5.44295934287728E-4</c:v>
                </c:pt>
                <c:pt idx="56">
                  <c:v>2.5177168565764267E-3</c:v>
                </c:pt>
                <c:pt idx="57">
                  <c:v>1.0068051702648545E-3</c:v>
                </c:pt>
                <c:pt idx="58">
                  <c:v>1.7169943831344375E-3</c:v>
                </c:pt>
                <c:pt idx="59">
                  <c:v>3.1973306800434616E-3</c:v>
                </c:pt>
                <c:pt idx="60">
                  <c:v>5.8839487834065922E-3</c:v>
                </c:pt>
                <c:pt idx="61">
                  <c:v>4.7796280102823082E-3</c:v>
                </c:pt>
                <c:pt idx="62">
                  <c:v>4.6295250623408198E-3</c:v>
                </c:pt>
                <c:pt idx="63">
                  <c:v>9.5505382965388734E-4</c:v>
                </c:pt>
                <c:pt idx="64">
                  <c:v>1.4414954427743872E-2</c:v>
                </c:pt>
                <c:pt idx="65">
                  <c:v>3.7034374100537474E-3</c:v>
                </c:pt>
                <c:pt idx="66">
                  <c:v>1.7202400357721134E-2</c:v>
                </c:pt>
                <c:pt idx="67">
                  <c:v>2.1586796272819982E-3</c:v>
                </c:pt>
                <c:pt idx="68">
                  <c:v>1.2360437133595473E-2</c:v>
                </c:pt>
                <c:pt idx="69">
                  <c:v>6.3157087082402726E-3</c:v>
                </c:pt>
                <c:pt idx="70">
                  <c:v>1.3292629986493502E-2</c:v>
                </c:pt>
                <c:pt idx="71">
                  <c:v>3.5612373563818052E-3</c:v>
                </c:pt>
                <c:pt idx="72">
                  <c:v>1.191741417984216E-2</c:v>
                </c:pt>
                <c:pt idx="73">
                  <c:v>5.1136102299257332E-3</c:v>
                </c:pt>
                <c:pt idx="74">
                  <c:v>8.7716958422814385E-3</c:v>
                </c:pt>
                <c:pt idx="75">
                  <c:v>1.9866692579983943E-3</c:v>
                </c:pt>
                <c:pt idx="76">
                  <c:v>6.3804803715984378E-3</c:v>
                </c:pt>
                <c:pt idx="77">
                  <c:v>1.4799950516654167E-2</c:v>
                </c:pt>
                <c:pt idx="78">
                  <c:v>2.6184504987017939E-3</c:v>
                </c:pt>
                <c:pt idx="79">
                  <c:v>2.1274827250397114E-3</c:v>
                </c:pt>
                <c:pt idx="80">
                  <c:v>1.199563799977477E-2</c:v>
                </c:pt>
                <c:pt idx="81">
                  <c:v>9.0367497183430033E-3</c:v>
                </c:pt>
                <c:pt idx="82">
                  <c:v>4.2064161959942644E-3</c:v>
                </c:pt>
                <c:pt idx="83">
                  <c:v>3.2886358572967759E-3</c:v>
                </c:pt>
                <c:pt idx="84">
                  <c:v>6.3677178864018939E-3</c:v>
                </c:pt>
                <c:pt idx="85">
                  <c:v>2.302906917872047E-3</c:v>
                </c:pt>
                <c:pt idx="86">
                  <c:v>2.4415963699655511E-3</c:v>
                </c:pt>
                <c:pt idx="87">
                  <c:v>4.2164452187873928E-3</c:v>
                </c:pt>
                <c:pt idx="88">
                  <c:v>4.9617826400900648E-3</c:v>
                </c:pt>
                <c:pt idx="89">
                  <c:v>4.8222418450548617E-3</c:v>
                </c:pt>
                <c:pt idx="90">
                  <c:v>1.3886626288124343E-3</c:v>
                </c:pt>
                <c:pt idx="91">
                  <c:v>4.907272244554897E-3</c:v>
                </c:pt>
                <c:pt idx="92">
                  <c:v>1.0195160807332487E-3</c:v>
                </c:pt>
                <c:pt idx="93">
                  <c:v>1.1552239148815199E-2</c:v>
                </c:pt>
                <c:pt idx="94">
                  <c:v>8.9941239280058073E-3</c:v>
                </c:pt>
                <c:pt idx="95">
                  <c:v>1.7216918668327946E-3</c:v>
                </c:pt>
                <c:pt idx="96">
                  <c:v>4.8464961830869705E-3</c:v>
                </c:pt>
                <c:pt idx="97">
                  <c:v>2.1167082298647636E-3</c:v>
                </c:pt>
                <c:pt idx="98">
                  <c:v>2.0117743622742905E-3</c:v>
                </c:pt>
                <c:pt idx="99">
                  <c:v>4.3823264307558648E-3</c:v>
                </c:pt>
                <c:pt idx="100">
                  <c:v>2.5281683987863372E-3</c:v>
                </c:pt>
                <c:pt idx="101">
                  <c:v>3.9813986769652284E-3</c:v>
                </c:pt>
                <c:pt idx="102">
                  <c:v>1.0369886886056664E-2</c:v>
                </c:pt>
                <c:pt idx="103">
                  <c:v>1.0681966144162395E-2</c:v>
                </c:pt>
                <c:pt idx="104">
                  <c:v>2.699750386865543E-3</c:v>
                </c:pt>
                <c:pt idx="105">
                  <c:v>1.2078391285978426E-2</c:v>
                </c:pt>
                <c:pt idx="106">
                  <c:v>4.6967182055099839E-3</c:v>
                </c:pt>
                <c:pt idx="107">
                  <c:v>3.5327447966013751E-3</c:v>
                </c:pt>
                <c:pt idx="108">
                  <c:v>1.3216832887802402E-2</c:v>
                </c:pt>
                <c:pt idx="109">
                  <c:v>5.3305730518091706E-3</c:v>
                </c:pt>
                <c:pt idx="110">
                  <c:v>3.1906778667386533E-3</c:v>
                </c:pt>
                <c:pt idx="111">
                  <c:v>5.4591118637903064E-4</c:v>
                </c:pt>
                <c:pt idx="112">
                  <c:v>1.053820916292714E-2</c:v>
                </c:pt>
                <c:pt idx="113">
                  <c:v>5.2744767218660109E-4</c:v>
                </c:pt>
                <c:pt idx="114">
                  <c:v>2.8069403044193057E-3</c:v>
                </c:pt>
                <c:pt idx="115">
                  <c:v>8.8445567200045878E-4</c:v>
                </c:pt>
                <c:pt idx="116">
                  <c:v>1.171546983237956E-3</c:v>
                </c:pt>
                <c:pt idx="117">
                  <c:v>2.0968668557346274E-3</c:v>
                </c:pt>
                <c:pt idx="118">
                  <c:v>2.4749033103139669E-3</c:v>
                </c:pt>
                <c:pt idx="119">
                  <c:v>1.0522951473267868E-2</c:v>
                </c:pt>
                <c:pt idx="120">
                  <c:v>8.9216056083714114E-3</c:v>
                </c:pt>
                <c:pt idx="121">
                  <c:v>1.5078099976164577E-3</c:v>
                </c:pt>
                <c:pt idx="122">
                  <c:v>6.5594217371142101E-3</c:v>
                </c:pt>
                <c:pt idx="123">
                  <c:v>1.8183979531511991E-3</c:v>
                </c:pt>
                <c:pt idx="124">
                  <c:v>1.2496731925475373E-3</c:v>
                </c:pt>
                <c:pt idx="125">
                  <c:v>1.8778635783731651E-3</c:v>
                </c:pt>
                <c:pt idx="126">
                  <c:v>8.8641986127474502E-3</c:v>
                </c:pt>
                <c:pt idx="127">
                  <c:v>1.6771998525517667E-3</c:v>
                </c:pt>
                <c:pt idx="128">
                  <c:v>6.7155082181551392E-3</c:v>
                </c:pt>
                <c:pt idx="129">
                  <c:v>1.7739254807991596E-4</c:v>
                </c:pt>
                <c:pt idx="130">
                  <c:v>1.1801379270076854E-2</c:v>
                </c:pt>
                <c:pt idx="131">
                  <c:v>1.4975306382372128E-3</c:v>
                </c:pt>
                <c:pt idx="132">
                  <c:v>7.23532175637098E-3</c:v>
                </c:pt>
                <c:pt idx="133">
                  <c:v>4.8635103083149974E-3</c:v>
                </c:pt>
                <c:pt idx="134">
                  <c:v>5.4487833683800639E-3</c:v>
                </c:pt>
                <c:pt idx="135">
                  <c:v>1.738666406529979E-3</c:v>
                </c:pt>
                <c:pt idx="136">
                  <c:v>9.6616655377175266E-3</c:v>
                </c:pt>
                <c:pt idx="137">
                  <c:v>5.5445232437336652E-3</c:v>
                </c:pt>
                <c:pt idx="138">
                  <c:v>5.8537940969121153E-3</c:v>
                </c:pt>
                <c:pt idx="139">
                  <c:v>3.9491601847419227E-4</c:v>
                </c:pt>
                <c:pt idx="140">
                  <c:v>7.5943780760906439E-3</c:v>
                </c:pt>
                <c:pt idx="141">
                  <c:v>3.2145866664368113E-3</c:v>
                </c:pt>
                <c:pt idx="142">
                  <c:v>6.3106865695150289E-4</c:v>
                </c:pt>
                <c:pt idx="143">
                  <c:v>2.1107168870920342E-2</c:v>
                </c:pt>
                <c:pt idx="144">
                  <c:v>2.4173638163276249E-3</c:v>
                </c:pt>
                <c:pt idx="145">
                  <c:v>6.6951088867404111E-3</c:v>
                </c:pt>
                <c:pt idx="146">
                  <c:v>5.4909595681384711E-4</c:v>
                </c:pt>
                <c:pt idx="147">
                  <c:v>4.1027690313045736E-3</c:v>
                </c:pt>
                <c:pt idx="148">
                  <c:v>5.8399158547846079E-3</c:v>
                </c:pt>
                <c:pt idx="149">
                  <c:v>1.6893754853582906E-2</c:v>
                </c:pt>
                <c:pt idx="150">
                  <c:v>2.0211787279247355E-3</c:v>
                </c:pt>
                <c:pt idx="151">
                  <c:v>1.2097435370197255E-2</c:v>
                </c:pt>
                <c:pt idx="152">
                  <c:v>1.082503775106192E-2</c:v>
                </c:pt>
                <c:pt idx="153">
                  <c:v>4.2122076681838675E-3</c:v>
                </c:pt>
                <c:pt idx="154">
                  <c:v>9.7598441455559466E-4</c:v>
                </c:pt>
                <c:pt idx="155">
                  <c:v>7.7735936472791449E-3</c:v>
                </c:pt>
                <c:pt idx="156">
                  <c:v>8.6523045291908845E-4</c:v>
                </c:pt>
                <c:pt idx="157">
                  <c:v>5.3014802611817396E-4</c:v>
                </c:pt>
                <c:pt idx="158">
                  <c:v>4.5026788190588559E-3</c:v>
                </c:pt>
                <c:pt idx="159">
                  <c:v>2.6287037206578186E-3</c:v>
                </c:pt>
                <c:pt idx="160">
                  <c:v>5.9170615344098483E-3</c:v>
                </c:pt>
                <c:pt idx="161">
                  <c:v>1.0944349063935817E-2</c:v>
                </c:pt>
                <c:pt idx="162">
                  <c:v>6.0160317363933099E-3</c:v>
                </c:pt>
                <c:pt idx="163">
                  <c:v>1.2145080511039245E-2</c:v>
                </c:pt>
                <c:pt idx="164">
                  <c:v>7.077741171269916E-3</c:v>
                </c:pt>
                <c:pt idx="165">
                  <c:v>2.1256621449627648E-4</c:v>
                </c:pt>
                <c:pt idx="166">
                  <c:v>2.512638634654449E-3</c:v>
                </c:pt>
                <c:pt idx="167">
                  <c:v>2.9978851581483586E-3</c:v>
                </c:pt>
                <c:pt idx="168">
                  <c:v>2.490740303479508E-3</c:v>
                </c:pt>
                <c:pt idx="169">
                  <c:v>2.8736480018602987E-3</c:v>
                </c:pt>
                <c:pt idx="170">
                  <c:v>7.9939931733110613E-3</c:v>
                </c:pt>
                <c:pt idx="171">
                  <c:v>3.1159087305989682E-3</c:v>
                </c:pt>
                <c:pt idx="172">
                  <c:v>1.2567211176599317E-2</c:v>
                </c:pt>
                <c:pt idx="173">
                  <c:v>9.7981886808327055E-3</c:v>
                </c:pt>
                <c:pt idx="174">
                  <c:v>7.0904253902171193E-4</c:v>
                </c:pt>
                <c:pt idx="175">
                  <c:v>1.5161587393915904E-3</c:v>
                </c:pt>
                <c:pt idx="176">
                  <c:v>3.6708720781664121E-3</c:v>
                </c:pt>
                <c:pt idx="177">
                  <c:v>4.970449455213413E-3</c:v>
                </c:pt>
                <c:pt idx="178">
                  <c:v>2.8665423417518739E-3</c:v>
                </c:pt>
                <c:pt idx="179">
                  <c:v>8.4959859423400196E-3</c:v>
                </c:pt>
                <c:pt idx="180">
                  <c:v>2.1341131635128515E-2</c:v>
                </c:pt>
                <c:pt idx="181">
                  <c:v>3.2092003721272078E-2</c:v>
                </c:pt>
                <c:pt idx="182">
                  <c:v>3.9654687425608182E-2</c:v>
                </c:pt>
                <c:pt idx="183">
                  <c:v>1.376302911389304E-2</c:v>
                </c:pt>
                <c:pt idx="184">
                  <c:v>3.879282387765981E-2</c:v>
                </c:pt>
                <c:pt idx="185">
                  <c:v>2.4056714643815317E-2</c:v>
                </c:pt>
                <c:pt idx="186">
                  <c:v>3.67734506344422E-4</c:v>
                </c:pt>
                <c:pt idx="187">
                  <c:v>8.6327213277671531E-3</c:v>
                </c:pt>
                <c:pt idx="188">
                  <c:v>2.9817429351284171E-2</c:v>
                </c:pt>
                <c:pt idx="189">
                  <c:v>1.8051948150141554E-2</c:v>
                </c:pt>
                <c:pt idx="190">
                  <c:v>9.2376199613730941E-4</c:v>
                </c:pt>
                <c:pt idx="191">
                  <c:v>1.5570599762729672E-2</c:v>
                </c:pt>
                <c:pt idx="192">
                  <c:v>2.4841998645942946E-2</c:v>
                </c:pt>
                <c:pt idx="193">
                  <c:v>1.4138584747924506E-2</c:v>
                </c:pt>
                <c:pt idx="194">
                  <c:v>5.0369336216282727E-3</c:v>
                </c:pt>
                <c:pt idx="195">
                  <c:v>4.2460167802858021E-3</c:v>
                </c:pt>
                <c:pt idx="196">
                  <c:v>4.3306673713145978E-3</c:v>
                </c:pt>
                <c:pt idx="197">
                  <c:v>1.2590322598249996E-2</c:v>
                </c:pt>
                <c:pt idx="198">
                  <c:v>8.4643457804300971E-3</c:v>
                </c:pt>
                <c:pt idx="199">
                  <c:v>2.8020270763612328E-3</c:v>
                </c:pt>
                <c:pt idx="200">
                  <c:v>1.6405226120880242E-2</c:v>
                </c:pt>
                <c:pt idx="201">
                  <c:v>4.3247920800340038E-3</c:v>
                </c:pt>
                <c:pt idx="202">
                  <c:v>1.2559460538750008E-2</c:v>
                </c:pt>
                <c:pt idx="203">
                  <c:v>2.2896744518133812E-3</c:v>
                </c:pt>
                <c:pt idx="204">
                  <c:v>3.6039957905429328E-3</c:v>
                </c:pt>
                <c:pt idx="205">
                  <c:v>7.0680216669438418E-4</c:v>
                </c:pt>
                <c:pt idx="206">
                  <c:v>2.5907139343257498E-2</c:v>
                </c:pt>
                <c:pt idx="207">
                  <c:v>9.9186028975717659E-4</c:v>
                </c:pt>
                <c:pt idx="208">
                  <c:v>1.883450035164658E-2</c:v>
                </c:pt>
                <c:pt idx="209">
                  <c:v>1.7329059723885127E-3</c:v>
                </c:pt>
                <c:pt idx="210">
                  <c:v>1.4074247061892867E-2</c:v>
                </c:pt>
                <c:pt idx="211">
                  <c:v>1.8048786615486593E-2</c:v>
                </c:pt>
                <c:pt idx="212">
                  <c:v>3.8292553322729602E-3</c:v>
                </c:pt>
                <c:pt idx="213">
                  <c:v>7.7946566908928564E-3</c:v>
                </c:pt>
                <c:pt idx="214">
                  <c:v>8.5773648171818574E-3</c:v>
                </c:pt>
                <c:pt idx="215">
                  <c:v>4.8410922870601163E-4</c:v>
                </c:pt>
                <c:pt idx="216">
                  <c:v>1.0344823553327693E-3</c:v>
                </c:pt>
                <c:pt idx="217">
                  <c:v>7.0664356529326318E-3</c:v>
                </c:pt>
                <c:pt idx="218">
                  <c:v>4.9573199477255222E-3</c:v>
                </c:pt>
                <c:pt idx="219">
                  <c:v>1.4611754476537401E-2</c:v>
                </c:pt>
                <c:pt idx="220">
                  <c:v>4.3294527239616824E-3</c:v>
                </c:pt>
                <c:pt idx="221">
                  <c:v>2.9499997969975562E-5</c:v>
                </c:pt>
                <c:pt idx="222">
                  <c:v>1.6621046885725271E-3</c:v>
                </c:pt>
                <c:pt idx="223">
                  <c:v>6.0663980996243901E-3</c:v>
                </c:pt>
                <c:pt idx="224">
                  <c:v>1.6386515704175156E-2</c:v>
                </c:pt>
                <c:pt idx="225">
                  <c:v>1.0789375410310779E-2</c:v>
                </c:pt>
                <c:pt idx="226">
                  <c:v>2.1541362329268151E-3</c:v>
                </c:pt>
                <c:pt idx="227">
                  <c:v>2.7951211137274808E-3</c:v>
                </c:pt>
                <c:pt idx="228">
                  <c:v>1.1598911875996269E-2</c:v>
                </c:pt>
                <c:pt idx="229">
                  <c:v>6.9070697770056983E-4</c:v>
                </c:pt>
                <c:pt idx="230">
                  <c:v>5.0509917970187309E-3</c:v>
                </c:pt>
                <c:pt idx="231">
                  <c:v>1.1632824280379598E-2</c:v>
                </c:pt>
                <c:pt idx="232">
                  <c:v>2.4870505331917618E-3</c:v>
                </c:pt>
                <c:pt idx="233">
                  <c:v>3.7863980723923359E-3</c:v>
                </c:pt>
                <c:pt idx="234">
                  <c:v>1.3731095548209476E-3</c:v>
                </c:pt>
                <c:pt idx="235">
                  <c:v>5.8865215363456964E-4</c:v>
                </c:pt>
                <c:pt idx="236">
                  <c:v>1.0063811152474008E-2</c:v>
                </c:pt>
                <c:pt idx="237">
                  <c:v>1.2696251731634273E-3</c:v>
                </c:pt>
                <c:pt idx="238">
                  <c:v>3.4691213588441379E-3</c:v>
                </c:pt>
                <c:pt idx="239">
                  <c:v>1.4231382964110858E-2</c:v>
                </c:pt>
                <c:pt idx="240">
                  <c:v>1.1448419476264623E-2</c:v>
                </c:pt>
                <c:pt idx="241">
                  <c:v>1.4662292306411254E-2</c:v>
                </c:pt>
                <c:pt idx="242">
                  <c:v>1.5804007282400584E-3</c:v>
                </c:pt>
                <c:pt idx="243">
                  <c:v>1.5921363140574799E-2</c:v>
                </c:pt>
                <c:pt idx="244">
                  <c:v>1.3640885471916081E-3</c:v>
                </c:pt>
                <c:pt idx="245">
                  <c:v>3.5692069992869805E-3</c:v>
                </c:pt>
                <c:pt idx="246">
                  <c:v>1.4759617098870608E-3</c:v>
                </c:pt>
                <c:pt idx="247">
                  <c:v>9.8106811116327746E-4</c:v>
                </c:pt>
                <c:pt idx="248">
                  <c:v>3.702613012048745E-4</c:v>
                </c:pt>
                <c:pt idx="249">
                  <c:v>3.5260087081101781E-4</c:v>
                </c:pt>
                <c:pt idx="250">
                  <c:v>4.8819255855778705E-3</c:v>
                </c:pt>
                <c:pt idx="251">
                  <c:v>1.043956548135028E-2</c:v>
                </c:pt>
                <c:pt idx="252">
                  <c:v>1.1236774456314876E-2</c:v>
                </c:pt>
                <c:pt idx="253">
                  <c:v>1.4614599909391176E-2</c:v>
                </c:pt>
                <c:pt idx="254">
                  <c:v>2.0284734475466418E-2</c:v>
                </c:pt>
                <c:pt idx="255">
                  <c:v>7.230584981364749E-3</c:v>
                </c:pt>
                <c:pt idx="256">
                  <c:v>6.7309327875675314E-3</c:v>
                </c:pt>
                <c:pt idx="257">
                  <c:v>7.9799619086186012E-3</c:v>
                </c:pt>
                <c:pt idx="258">
                  <c:v>2.0103727833493705E-3</c:v>
                </c:pt>
                <c:pt idx="259">
                  <c:v>1.96637957687773E-2</c:v>
                </c:pt>
                <c:pt idx="260">
                  <c:v>4.5145651779559008E-3</c:v>
                </c:pt>
                <c:pt idx="261">
                  <c:v>1.0377493373310957E-2</c:v>
                </c:pt>
                <c:pt idx="262">
                  <c:v>1.4273931427972956E-2</c:v>
                </c:pt>
                <c:pt idx="263">
                  <c:v>1.52815170153443E-2</c:v>
                </c:pt>
                <c:pt idx="264">
                  <c:v>1.8038258392008562E-2</c:v>
                </c:pt>
                <c:pt idx="265">
                  <c:v>7.5373933803286634E-3</c:v>
                </c:pt>
                <c:pt idx="266">
                  <c:v>8.5757412157592174E-3</c:v>
                </c:pt>
                <c:pt idx="267">
                  <c:v>1.2177013077571134E-2</c:v>
                </c:pt>
                <c:pt idx="268">
                  <c:v>1.8396341163638946E-3</c:v>
                </c:pt>
                <c:pt idx="269">
                  <c:v>2.419586188704523E-3</c:v>
                </c:pt>
                <c:pt idx="270">
                  <c:v>1.0388689155146794E-2</c:v>
                </c:pt>
                <c:pt idx="271">
                  <c:v>7.4582504873225127E-3</c:v>
                </c:pt>
                <c:pt idx="272">
                  <c:v>9.6528546448786355E-3</c:v>
                </c:pt>
                <c:pt idx="273">
                  <c:v>1.5544797558720288E-2</c:v>
                </c:pt>
                <c:pt idx="274">
                  <c:v>1.7712408608123759E-3</c:v>
                </c:pt>
                <c:pt idx="275">
                  <c:v>1.3356442178710234E-2</c:v>
                </c:pt>
                <c:pt idx="276">
                  <c:v>2.3941442568843781E-2</c:v>
                </c:pt>
                <c:pt idx="277">
                  <c:v>1.1079428385739939E-2</c:v>
                </c:pt>
                <c:pt idx="278">
                  <c:v>6.1224299887552563E-4</c:v>
                </c:pt>
                <c:pt idx="279">
                  <c:v>7.5617721001204367E-3</c:v>
                </c:pt>
                <c:pt idx="280">
                  <c:v>2.5206461921076003E-2</c:v>
                </c:pt>
                <c:pt idx="281">
                  <c:v>1.645491770760699E-2</c:v>
                </c:pt>
                <c:pt idx="282">
                  <c:v>2.1840114054647027E-2</c:v>
                </c:pt>
                <c:pt idx="283">
                  <c:v>2.9080002363568718E-4</c:v>
                </c:pt>
                <c:pt idx="284">
                  <c:v>1.1934876397588719E-2</c:v>
                </c:pt>
                <c:pt idx="285">
                  <c:v>4.9543983372117876E-3</c:v>
                </c:pt>
                <c:pt idx="286">
                  <c:v>2.0042661112398056E-2</c:v>
                </c:pt>
                <c:pt idx="287">
                  <c:v>1.5878967923487971E-2</c:v>
                </c:pt>
                <c:pt idx="288">
                  <c:v>1.390328772794858E-2</c:v>
                </c:pt>
                <c:pt idx="289">
                  <c:v>1.110447712682305E-2</c:v>
                </c:pt>
                <c:pt idx="290">
                  <c:v>5.2875373918928074E-3</c:v>
                </c:pt>
                <c:pt idx="291">
                  <c:v>2.4519193126536502E-2</c:v>
                </c:pt>
                <c:pt idx="292">
                  <c:v>6.8426565307388727E-4</c:v>
                </c:pt>
                <c:pt idx="293">
                  <c:v>1.8984124984383951E-2</c:v>
                </c:pt>
                <c:pt idx="294">
                  <c:v>4.7510174931435526E-3</c:v>
                </c:pt>
                <c:pt idx="295">
                  <c:v>1.2857519179059224E-3</c:v>
                </c:pt>
                <c:pt idx="296">
                  <c:v>1.8722318341528595E-2</c:v>
                </c:pt>
                <c:pt idx="297">
                  <c:v>1.4394900404527507E-2</c:v>
                </c:pt>
                <c:pt idx="298">
                  <c:v>9.046523884934627E-4</c:v>
                </c:pt>
                <c:pt idx="299">
                  <c:v>4.2998497279566901E-4</c:v>
                </c:pt>
                <c:pt idx="300">
                  <c:v>1.2542167393285838E-2</c:v>
                </c:pt>
                <c:pt idx="301">
                  <c:v>1.9276987535404192E-2</c:v>
                </c:pt>
                <c:pt idx="302">
                  <c:v>1.6275672139905332E-2</c:v>
                </c:pt>
                <c:pt idx="303">
                  <c:v>1.6239422461878931E-2</c:v>
                </c:pt>
                <c:pt idx="304">
                  <c:v>4.9067401635566306E-3</c:v>
                </c:pt>
                <c:pt idx="305">
                  <c:v>2.670926508055977E-4</c:v>
                </c:pt>
                <c:pt idx="306">
                  <c:v>1.4213191165087572E-2</c:v>
                </c:pt>
                <c:pt idx="307">
                  <c:v>1.2695403425292514E-2</c:v>
                </c:pt>
                <c:pt idx="308">
                  <c:v>4.1987500910765111E-3</c:v>
                </c:pt>
                <c:pt idx="309">
                  <c:v>1.1107304733097404E-2</c:v>
                </c:pt>
                <c:pt idx="310">
                  <c:v>2.1111859903265558E-3</c:v>
                </c:pt>
                <c:pt idx="311">
                  <c:v>8.3619629726024956E-3</c:v>
                </c:pt>
                <c:pt idx="312">
                  <c:v>2.3627772569332576E-2</c:v>
                </c:pt>
                <c:pt idx="313">
                  <c:v>3.8532995067690505E-3</c:v>
                </c:pt>
                <c:pt idx="314">
                  <c:v>3.2576821993597375E-3</c:v>
                </c:pt>
                <c:pt idx="315">
                  <c:v>3.0648879830266233E-3</c:v>
                </c:pt>
                <c:pt idx="316">
                  <c:v>6.4398290669443186E-4</c:v>
                </c:pt>
                <c:pt idx="317">
                  <c:v>1.1481130222667942E-2</c:v>
                </c:pt>
                <c:pt idx="318">
                  <c:v>4.8113718003872678E-3</c:v>
                </c:pt>
                <c:pt idx="319">
                  <c:v>8.5184674476265803E-5</c:v>
                </c:pt>
                <c:pt idx="320">
                  <c:v>1.6154481027448545E-2</c:v>
                </c:pt>
                <c:pt idx="321">
                  <c:v>1.5020306223189033E-3</c:v>
                </c:pt>
                <c:pt idx="322">
                  <c:v>2.0779825608897547E-3</c:v>
                </c:pt>
                <c:pt idx="323">
                  <c:v>5.3593713524564572E-3</c:v>
                </c:pt>
                <c:pt idx="324">
                  <c:v>6.354217281605126E-3</c:v>
                </c:pt>
                <c:pt idx="325">
                  <c:v>4.1645670614458589E-3</c:v>
                </c:pt>
                <c:pt idx="326">
                  <c:v>7.4454625653342093E-4</c:v>
                </c:pt>
                <c:pt idx="327">
                  <c:v>1.1183855269062376E-3</c:v>
                </c:pt>
                <c:pt idx="328">
                  <c:v>6.6270103952913413E-3</c:v>
                </c:pt>
                <c:pt idx="329">
                  <c:v>6.1908221425399374E-4</c:v>
                </c:pt>
                <c:pt idx="330">
                  <c:v>3.0418118902120477E-4</c:v>
                </c:pt>
                <c:pt idx="331">
                  <c:v>8.5756496483104828E-3</c:v>
                </c:pt>
                <c:pt idx="332">
                  <c:v>4.1093222756196672E-3</c:v>
                </c:pt>
                <c:pt idx="333">
                  <c:v>2.2807996137272886E-3</c:v>
                </c:pt>
                <c:pt idx="334">
                  <c:v>6.0898746141939712E-3</c:v>
                </c:pt>
                <c:pt idx="335">
                  <c:v>3.4492732382401777E-3</c:v>
                </c:pt>
                <c:pt idx="336">
                  <c:v>1.0385591317904726E-2</c:v>
                </c:pt>
                <c:pt idx="337">
                  <c:v>1.0266662439484934E-2</c:v>
                </c:pt>
                <c:pt idx="338">
                  <c:v>1.2216866601698847E-2</c:v>
                </c:pt>
                <c:pt idx="339">
                  <c:v>2.5455851391644772E-3</c:v>
                </c:pt>
                <c:pt idx="340">
                  <c:v>2.9808144466340033E-3</c:v>
                </c:pt>
                <c:pt idx="341">
                  <c:v>9.4211217830595419E-3</c:v>
                </c:pt>
                <c:pt idx="342">
                  <c:v>9.7991391242426874E-3</c:v>
                </c:pt>
                <c:pt idx="343">
                  <c:v>6.8145729581911601E-5</c:v>
                </c:pt>
                <c:pt idx="344">
                  <c:v>1.2252829381609292E-3</c:v>
                </c:pt>
                <c:pt idx="345">
                  <c:v>6.2999520822837355E-3</c:v>
                </c:pt>
                <c:pt idx="346">
                  <c:v>2.8434824304102184E-3</c:v>
                </c:pt>
                <c:pt idx="347">
                  <c:v>5.2059310467300883E-4</c:v>
                </c:pt>
                <c:pt idx="348">
                  <c:v>5.4350854452683813E-3</c:v>
                </c:pt>
                <c:pt idx="349">
                  <c:v>1.9320848640780046E-4</c:v>
                </c:pt>
                <c:pt idx="350">
                  <c:v>2.0530487895772361E-3</c:v>
                </c:pt>
                <c:pt idx="351">
                  <c:v>1.6317722013470288E-3</c:v>
                </c:pt>
                <c:pt idx="352">
                  <c:v>1.4083545872325437E-3</c:v>
                </c:pt>
                <c:pt idx="353">
                  <c:v>9.4718641787577794E-3</c:v>
                </c:pt>
                <c:pt idx="354">
                  <c:v>5.3041053265759893E-3</c:v>
                </c:pt>
                <c:pt idx="355">
                  <c:v>7.5689818710102967E-3</c:v>
                </c:pt>
                <c:pt idx="356">
                  <c:v>8.9177485761677798E-3</c:v>
                </c:pt>
                <c:pt idx="357">
                  <c:v>6.1779111697232133E-3</c:v>
                </c:pt>
                <c:pt idx="358">
                  <c:v>4.7991539094349451E-4</c:v>
                </c:pt>
                <c:pt idx="359">
                  <c:v>2.9336126184984516E-3</c:v>
                </c:pt>
                <c:pt idx="360">
                  <c:v>5.1245175038517048E-4</c:v>
                </c:pt>
                <c:pt idx="361">
                  <c:v>1.2242645279490153E-2</c:v>
                </c:pt>
                <c:pt idx="362">
                  <c:v>9.8025718999740184E-3</c:v>
                </c:pt>
                <c:pt idx="363">
                  <c:v>4.1055737758388395E-4</c:v>
                </c:pt>
                <c:pt idx="364">
                  <c:v>8.7192518451999455E-3</c:v>
                </c:pt>
                <c:pt idx="365">
                  <c:v>9.5556666635925359E-3</c:v>
                </c:pt>
                <c:pt idx="366">
                  <c:v>9.65234220000721E-3</c:v>
                </c:pt>
                <c:pt idx="367">
                  <c:v>3.5864255516268633E-5</c:v>
                </c:pt>
                <c:pt idx="368">
                  <c:v>3.947745877709072E-3</c:v>
                </c:pt>
                <c:pt idx="369">
                  <c:v>5.7784682955976966E-3</c:v>
                </c:pt>
                <c:pt idx="370">
                  <c:v>2.3264662832767043E-3</c:v>
                </c:pt>
                <c:pt idx="371">
                  <c:v>1.3440351892347827E-2</c:v>
                </c:pt>
                <c:pt idx="372">
                  <c:v>6.7337287297384333E-3</c:v>
                </c:pt>
                <c:pt idx="373">
                  <c:v>4.514934538085686E-4</c:v>
                </c:pt>
                <c:pt idx="374">
                  <c:v>4.0458547076902577E-3</c:v>
                </c:pt>
                <c:pt idx="375">
                  <c:v>1.241469337827869E-3</c:v>
                </c:pt>
                <c:pt idx="376">
                  <c:v>8.8918602020427167E-4</c:v>
                </c:pt>
                <c:pt idx="377">
                  <c:v>2.5836892227184575E-3</c:v>
                </c:pt>
                <c:pt idx="378">
                  <c:v>3.1527758859592999E-3</c:v>
                </c:pt>
                <c:pt idx="379">
                  <c:v>4.6562454446521543E-3</c:v>
                </c:pt>
                <c:pt idx="380">
                  <c:v>1.0484385676681224E-3</c:v>
                </c:pt>
                <c:pt idx="381">
                  <c:v>3.0684338655737635E-3</c:v>
                </c:pt>
                <c:pt idx="382">
                  <c:v>1.9587156555166381E-3</c:v>
                </c:pt>
                <c:pt idx="383">
                  <c:v>9.4162441628338166E-3</c:v>
                </c:pt>
                <c:pt idx="384">
                  <c:v>8.356208511128612E-3</c:v>
                </c:pt>
                <c:pt idx="385">
                  <c:v>2.039911401255476E-3</c:v>
                </c:pt>
                <c:pt idx="386">
                  <c:v>2.0817015098472088E-3</c:v>
                </c:pt>
                <c:pt idx="387">
                  <c:v>2.891973895623459E-3</c:v>
                </c:pt>
                <c:pt idx="388">
                  <c:v>3.4989775238908312E-3</c:v>
                </c:pt>
                <c:pt idx="389">
                  <c:v>5.5671495113069928E-3</c:v>
                </c:pt>
                <c:pt idx="390">
                  <c:v>2.4710869660116179E-3</c:v>
                </c:pt>
                <c:pt idx="391">
                  <c:v>1.8926084779716773E-3</c:v>
                </c:pt>
                <c:pt idx="392">
                  <c:v>1.3123000635164587E-2</c:v>
                </c:pt>
                <c:pt idx="393">
                  <c:v>3.616080650119835E-2</c:v>
                </c:pt>
                <c:pt idx="394">
                  <c:v>1.8337526394616829E-2</c:v>
                </c:pt>
                <c:pt idx="395">
                  <c:v>1.7529180527120051E-2</c:v>
                </c:pt>
                <c:pt idx="396">
                  <c:v>1.6791624386322871E-2</c:v>
                </c:pt>
                <c:pt idx="397">
                  <c:v>1.332398087208753E-2</c:v>
                </c:pt>
                <c:pt idx="398">
                  <c:v>1.7076553824659807E-3</c:v>
                </c:pt>
                <c:pt idx="399">
                  <c:v>7.0885452350112317E-3</c:v>
                </c:pt>
                <c:pt idx="400">
                  <c:v>5.1119745794434594E-3</c:v>
                </c:pt>
                <c:pt idx="401">
                  <c:v>1.1125621449796757E-3</c:v>
                </c:pt>
                <c:pt idx="402">
                  <c:v>1.5012327068354207E-2</c:v>
                </c:pt>
                <c:pt idx="403">
                  <c:v>3.1675892145703903E-3</c:v>
                </c:pt>
                <c:pt idx="404">
                  <c:v>6.7682805460942434E-3</c:v>
                </c:pt>
                <c:pt idx="405">
                  <c:v>1.0627192025336189E-4</c:v>
                </c:pt>
                <c:pt idx="406">
                  <c:v>5.0181506731024087E-3</c:v>
                </c:pt>
                <c:pt idx="407">
                  <c:v>1.1699643259535069E-3</c:v>
                </c:pt>
                <c:pt idx="408">
                  <c:v>2.141318633587022E-3</c:v>
                </c:pt>
                <c:pt idx="409">
                  <c:v>1.6762581939317983E-3</c:v>
                </c:pt>
                <c:pt idx="410">
                  <c:v>4.0292832261470428E-3</c:v>
                </c:pt>
                <c:pt idx="411">
                  <c:v>3.8535055267583359E-3</c:v>
                </c:pt>
                <c:pt idx="412">
                  <c:v>4.312893416758226E-3</c:v>
                </c:pt>
                <c:pt idx="413">
                  <c:v>3.2524742339224951E-3</c:v>
                </c:pt>
                <c:pt idx="414">
                  <c:v>8.1785240323431447E-5</c:v>
                </c:pt>
                <c:pt idx="415">
                  <c:v>1.4396311311767301E-3</c:v>
                </c:pt>
                <c:pt idx="416">
                  <c:v>1.3651965765499902E-3</c:v>
                </c:pt>
                <c:pt idx="417">
                  <c:v>1.3902697823735572E-3</c:v>
                </c:pt>
                <c:pt idx="418">
                  <c:v>1.510804367057858E-3</c:v>
                </c:pt>
                <c:pt idx="419">
                  <c:v>6.6026142658355243E-3</c:v>
                </c:pt>
                <c:pt idx="420">
                  <c:v>2.8929172771454707E-3</c:v>
                </c:pt>
                <c:pt idx="421">
                  <c:v>2.8431571983619823E-5</c:v>
                </c:pt>
                <c:pt idx="422">
                  <c:v>8.362420782700223E-3</c:v>
                </c:pt>
                <c:pt idx="423">
                  <c:v>1.148084238508093E-3</c:v>
                </c:pt>
                <c:pt idx="424">
                  <c:v>1.4872762078521891E-4</c:v>
                </c:pt>
                <c:pt idx="425">
                  <c:v>3.1057075029088362E-3</c:v>
                </c:pt>
                <c:pt idx="426">
                  <c:v>4.4935440278250941E-3</c:v>
                </c:pt>
                <c:pt idx="427">
                  <c:v>1.0370723740822346E-3</c:v>
                </c:pt>
                <c:pt idx="428">
                  <c:v>2.5519548329462375E-3</c:v>
                </c:pt>
                <c:pt idx="429">
                  <c:v>5.7200982938910823E-3</c:v>
                </c:pt>
                <c:pt idx="430">
                  <c:v>1.6275366617790638E-3</c:v>
                </c:pt>
                <c:pt idx="431">
                  <c:v>1.9585733896101435E-3</c:v>
                </c:pt>
                <c:pt idx="432">
                  <c:v>1.6813375648202483E-3</c:v>
                </c:pt>
                <c:pt idx="433">
                  <c:v>8.0424185653471265E-4</c:v>
                </c:pt>
                <c:pt idx="434">
                  <c:v>1.7107433169176762E-3</c:v>
                </c:pt>
                <c:pt idx="435">
                  <c:v>5.4813159990996204E-3</c:v>
                </c:pt>
                <c:pt idx="436">
                  <c:v>1.6062625730109941E-3</c:v>
                </c:pt>
                <c:pt idx="437">
                  <c:v>1.8198695576561146E-3</c:v>
                </c:pt>
                <c:pt idx="438">
                  <c:v>4.9870978340125242E-3</c:v>
                </c:pt>
                <c:pt idx="439">
                  <c:v>2.1948093901666939E-3</c:v>
                </c:pt>
                <c:pt idx="440">
                  <c:v>2.6168096182487251E-3</c:v>
                </c:pt>
                <c:pt idx="441">
                  <c:v>2.8247802354419433E-4</c:v>
                </c:pt>
                <c:pt idx="442">
                  <c:v>3.9600785065472292E-3</c:v>
                </c:pt>
                <c:pt idx="443">
                  <c:v>2.7406572126698085E-3</c:v>
                </c:pt>
                <c:pt idx="444">
                  <c:v>3.8737547537292811E-4</c:v>
                </c:pt>
                <c:pt idx="445">
                  <c:v>2.4640975969311115E-3</c:v>
                </c:pt>
                <c:pt idx="446">
                  <c:v>2.4763095510901053E-2</c:v>
                </c:pt>
                <c:pt idx="447">
                  <c:v>1.4436040813365473E-2</c:v>
                </c:pt>
                <c:pt idx="448">
                  <c:v>1.5071686999282182E-2</c:v>
                </c:pt>
                <c:pt idx="449">
                  <c:v>8.2869817393038398E-4</c:v>
                </c:pt>
                <c:pt idx="450">
                  <c:v>9.8682565315084715E-3</c:v>
                </c:pt>
                <c:pt idx="451">
                  <c:v>4.013270803463362E-3</c:v>
                </c:pt>
                <c:pt idx="452">
                  <c:v>2.5972044687904989E-4</c:v>
                </c:pt>
                <c:pt idx="453">
                  <c:v>5.8166932998207594E-5</c:v>
                </c:pt>
                <c:pt idx="454">
                  <c:v>1.067609068117115E-2</c:v>
                </c:pt>
                <c:pt idx="455">
                  <c:v>6.2588490390154154E-3</c:v>
                </c:pt>
                <c:pt idx="456">
                  <c:v>5.9778002871937437E-3</c:v>
                </c:pt>
                <c:pt idx="457">
                  <c:v>8.8288562660283586E-3</c:v>
                </c:pt>
                <c:pt idx="458">
                  <c:v>6.203226186811908E-3</c:v>
                </c:pt>
                <c:pt idx="459">
                  <c:v>5.0554464227630129E-3</c:v>
                </c:pt>
                <c:pt idx="460">
                  <c:v>9.5623255798187277E-3</c:v>
                </c:pt>
                <c:pt idx="461">
                  <c:v>7.7268837221737855E-3</c:v>
                </c:pt>
                <c:pt idx="462">
                  <c:v>3.5016855500212803E-3</c:v>
                </c:pt>
                <c:pt idx="463">
                  <c:v>5.1966017515314685E-3</c:v>
                </c:pt>
                <c:pt idx="464">
                  <c:v>4.0556736534704844E-3</c:v>
                </c:pt>
                <c:pt idx="465">
                  <c:v>2.4052015586306926E-4</c:v>
                </c:pt>
                <c:pt idx="466">
                  <c:v>3.4944913462132661E-3</c:v>
                </c:pt>
                <c:pt idx="467">
                  <c:v>4.3649197744932726E-3</c:v>
                </c:pt>
                <c:pt idx="468">
                  <c:v>1.2687524203592423E-2</c:v>
                </c:pt>
                <c:pt idx="469">
                  <c:v>9.0559036057125391E-4</c:v>
                </c:pt>
                <c:pt idx="470">
                  <c:v>3.3403399487541537E-3</c:v>
                </c:pt>
                <c:pt idx="471">
                  <c:v>3.93849799114027E-5</c:v>
                </c:pt>
                <c:pt idx="472">
                  <c:v>3.2790246876026581E-3</c:v>
                </c:pt>
                <c:pt idx="473">
                  <c:v>5.9193358764524388E-3</c:v>
                </c:pt>
                <c:pt idx="474">
                  <c:v>1.950976986065725E-3</c:v>
                </c:pt>
                <c:pt idx="475">
                  <c:v>1.6167682690003654E-3</c:v>
                </c:pt>
                <c:pt idx="476">
                  <c:v>3.2508103246386706E-4</c:v>
                </c:pt>
                <c:pt idx="477">
                  <c:v>4.5087402930268387E-3</c:v>
                </c:pt>
                <c:pt idx="478">
                  <c:v>4.03867227390686E-3</c:v>
                </c:pt>
                <c:pt idx="479">
                  <c:v>1.9814422055373067E-3</c:v>
                </c:pt>
                <c:pt idx="480">
                  <c:v>3.2277983701058917E-3</c:v>
                </c:pt>
                <c:pt idx="481">
                  <c:v>3.3492614013116402E-3</c:v>
                </c:pt>
                <c:pt idx="482">
                  <c:v>3.6329332856177294E-4</c:v>
                </c:pt>
                <c:pt idx="483">
                  <c:v>7.0279368347448941E-3</c:v>
                </c:pt>
                <c:pt idx="484">
                  <c:v>6.7665078517430395E-3</c:v>
                </c:pt>
                <c:pt idx="485">
                  <c:v>4.6644082691404938E-3</c:v>
                </c:pt>
                <c:pt idx="486">
                  <c:v>1.9071615315419093E-3</c:v>
                </c:pt>
                <c:pt idx="487">
                  <c:v>2.1982479570307415E-2</c:v>
                </c:pt>
                <c:pt idx="488">
                  <c:v>3.5309346444105686E-3</c:v>
                </c:pt>
                <c:pt idx="489">
                  <c:v>1.0836022359852929E-2</c:v>
                </c:pt>
                <c:pt idx="490">
                  <c:v>1.709737983535134E-3</c:v>
                </c:pt>
                <c:pt idx="491">
                  <c:v>1.6389582928308915E-3</c:v>
                </c:pt>
                <c:pt idx="492">
                  <c:v>3.5652430194476898E-4</c:v>
                </c:pt>
                <c:pt idx="493">
                  <c:v>7.2398028047477884E-3</c:v>
                </c:pt>
                <c:pt idx="494">
                  <c:v>1.8233072562001656E-3</c:v>
                </c:pt>
                <c:pt idx="495">
                  <c:v>4.4352672172367517E-3</c:v>
                </c:pt>
                <c:pt idx="496">
                  <c:v>2.6277218365543505E-3</c:v>
                </c:pt>
                <c:pt idx="497">
                  <c:v>7.220365346331417E-3</c:v>
                </c:pt>
                <c:pt idx="498">
                  <c:v>1.9244062446399674E-3</c:v>
                </c:pt>
                <c:pt idx="499">
                  <c:v>5.669895940947383E-4</c:v>
                </c:pt>
                <c:pt idx="500">
                  <c:v>3.6733077389021788E-3</c:v>
                </c:pt>
                <c:pt idx="501">
                  <c:v>5.495500023760755E-3</c:v>
                </c:pt>
                <c:pt idx="502">
                  <c:v>1.0942981408479408E-3</c:v>
                </c:pt>
                <c:pt idx="503">
                  <c:v>2.8944918947122452E-3</c:v>
                </c:pt>
                <c:pt idx="504">
                  <c:v>3.7565594684006972E-3</c:v>
                </c:pt>
                <c:pt idx="505">
                  <c:v>1.5604294303384332E-4</c:v>
                </c:pt>
                <c:pt idx="506">
                  <c:v>5.5802791500270147E-3</c:v>
                </c:pt>
                <c:pt idx="507">
                  <c:v>3.1698579170629263E-3</c:v>
                </c:pt>
                <c:pt idx="508">
                  <c:v>1.2922166757755708E-2</c:v>
                </c:pt>
                <c:pt idx="509">
                  <c:v>1.9183913355327348E-3</c:v>
                </c:pt>
                <c:pt idx="510">
                  <c:v>5.6979239849468425E-3</c:v>
                </c:pt>
                <c:pt idx="511">
                  <c:v>1.3784261998323027E-3</c:v>
                </c:pt>
                <c:pt idx="512">
                  <c:v>6.2987487921784017E-3</c:v>
                </c:pt>
                <c:pt idx="513">
                  <c:v>8.3582190602781124E-3</c:v>
                </c:pt>
                <c:pt idx="514">
                  <c:v>3.6422064870689245E-3</c:v>
                </c:pt>
                <c:pt idx="515">
                  <c:v>1.9916614302651877E-3</c:v>
                </c:pt>
                <c:pt idx="516">
                  <c:v>1.7341165420512478E-3</c:v>
                </c:pt>
                <c:pt idx="517">
                  <c:v>3.3964993101254252E-3</c:v>
                </c:pt>
                <c:pt idx="518">
                  <c:v>2.6983485806330006E-3</c:v>
                </c:pt>
                <c:pt idx="519">
                  <c:v>2.1040081242485993E-3</c:v>
                </c:pt>
                <c:pt idx="520">
                  <c:v>1.0106591836749363E-3</c:v>
                </c:pt>
                <c:pt idx="521">
                  <c:v>2.0074202540982826E-3</c:v>
                </c:pt>
                <c:pt idx="522">
                  <c:v>8.5975674793304889E-3</c:v>
                </c:pt>
                <c:pt idx="523">
                  <c:v>5.3436528166150583E-4</c:v>
                </c:pt>
                <c:pt idx="524">
                  <c:v>4.8781021581827374E-3</c:v>
                </c:pt>
                <c:pt idx="525">
                  <c:v>8.2455540590944433E-3</c:v>
                </c:pt>
                <c:pt idx="526">
                  <c:v>5.4812870700071707E-3</c:v>
                </c:pt>
                <c:pt idx="527">
                  <c:v>1.0116920016481872E-3</c:v>
                </c:pt>
                <c:pt idx="528">
                  <c:v>3.2759463089089306E-3</c:v>
                </c:pt>
                <c:pt idx="529">
                  <c:v>3.7895814529779167E-3</c:v>
                </c:pt>
                <c:pt idx="530">
                  <c:v>2.4102151832771927E-4</c:v>
                </c:pt>
                <c:pt idx="531">
                  <c:v>2.5885434691110846E-3</c:v>
                </c:pt>
                <c:pt idx="532">
                  <c:v>2.3857747838025275E-3</c:v>
                </c:pt>
                <c:pt idx="533">
                  <c:v>1.6088401824878612E-3</c:v>
                </c:pt>
                <c:pt idx="534">
                  <c:v>3.2085240681817258E-3</c:v>
                </c:pt>
                <c:pt idx="535">
                  <c:v>1.5227324556303962E-3</c:v>
                </c:pt>
                <c:pt idx="536">
                  <c:v>3.8503511953806831E-3</c:v>
                </c:pt>
                <c:pt idx="537">
                  <c:v>3.1251637808960035E-3</c:v>
                </c:pt>
                <c:pt idx="538">
                  <c:v>2.9310990506768971E-3</c:v>
                </c:pt>
                <c:pt idx="539">
                  <c:v>6.3235202439893027E-3</c:v>
                </c:pt>
                <c:pt idx="540">
                  <c:v>7.7850478567351748E-3</c:v>
                </c:pt>
                <c:pt idx="541">
                  <c:v>9.7632523356938345E-4</c:v>
                </c:pt>
                <c:pt idx="542">
                  <c:v>1.1074896375258241E-3</c:v>
                </c:pt>
                <c:pt idx="543">
                  <c:v>6.2505478595764581E-3</c:v>
                </c:pt>
                <c:pt idx="544">
                  <c:v>1.1310210799043679E-3</c:v>
                </c:pt>
                <c:pt idx="545">
                  <c:v>5.7371983715140369E-5</c:v>
                </c:pt>
                <c:pt idx="546">
                  <c:v>3.2926647710996009E-4</c:v>
                </c:pt>
                <c:pt idx="547">
                  <c:v>7.0238139596738884E-3</c:v>
                </c:pt>
                <c:pt idx="548">
                  <c:v>2.3564379419681565E-3</c:v>
                </c:pt>
                <c:pt idx="549">
                  <c:v>1.4200846240705649E-5</c:v>
                </c:pt>
                <c:pt idx="550">
                  <c:v>4.5236903062839944E-4</c:v>
                </c:pt>
                <c:pt idx="551">
                  <c:v>5.5114396198749941E-3</c:v>
                </c:pt>
                <c:pt idx="552">
                  <c:v>3.3250372284820999E-3</c:v>
                </c:pt>
                <c:pt idx="553">
                  <c:v>5.0048659649415432E-3</c:v>
                </c:pt>
                <c:pt idx="554">
                  <c:v>3.7662801030617947E-3</c:v>
                </c:pt>
                <c:pt idx="555">
                  <c:v>4.7513209897362988E-3</c:v>
                </c:pt>
                <c:pt idx="556">
                  <c:v>1.1051270839338406E-3</c:v>
                </c:pt>
                <c:pt idx="557">
                  <c:v>1.4375599525187105E-3</c:v>
                </c:pt>
                <c:pt idx="558">
                  <c:v>5.8070568770176604E-3</c:v>
                </c:pt>
                <c:pt idx="559">
                  <c:v>1.3233000528549671E-3</c:v>
                </c:pt>
                <c:pt idx="560">
                  <c:v>1.7796934851777298E-4</c:v>
                </c:pt>
                <c:pt idx="561">
                  <c:v>1.2523303162106398E-3</c:v>
                </c:pt>
                <c:pt idx="562">
                  <c:v>7.7699870690395572E-4</c:v>
                </c:pt>
                <c:pt idx="563">
                  <c:v>2.819352565906594E-3</c:v>
                </c:pt>
                <c:pt idx="564">
                  <c:v>1.3432803598864455E-2</c:v>
                </c:pt>
                <c:pt idx="565">
                  <c:v>6.1008856229037818E-3</c:v>
                </c:pt>
                <c:pt idx="566">
                  <c:v>2.6277373927952312E-4</c:v>
                </c:pt>
                <c:pt idx="567">
                  <c:v>3.5182379404969906E-3</c:v>
                </c:pt>
                <c:pt idx="568">
                  <c:v>3.1543254660230087E-3</c:v>
                </c:pt>
                <c:pt idx="569">
                  <c:v>2.525273689633953E-3</c:v>
                </c:pt>
                <c:pt idx="570">
                  <c:v>5.5881597500695706E-4</c:v>
                </c:pt>
                <c:pt idx="571">
                  <c:v>3.0276570982559229E-3</c:v>
                </c:pt>
                <c:pt idx="572">
                  <c:v>1.2566481733778108E-4</c:v>
                </c:pt>
                <c:pt idx="573">
                  <c:v>3.6200404231380131E-3</c:v>
                </c:pt>
                <c:pt idx="574">
                  <c:v>8.1337063347237705E-3</c:v>
                </c:pt>
                <c:pt idx="575">
                  <c:v>1.8676785703891613E-3</c:v>
                </c:pt>
                <c:pt idx="576">
                  <c:v>1.5553854585641485E-3</c:v>
                </c:pt>
                <c:pt idx="577">
                  <c:v>2.2509027335070294E-3</c:v>
                </c:pt>
                <c:pt idx="578">
                  <c:v>1.264901487826053E-2</c:v>
                </c:pt>
                <c:pt idx="579">
                  <c:v>1.6488940967267524E-3</c:v>
                </c:pt>
                <c:pt idx="580">
                  <c:v>1.3012953159388079E-3</c:v>
                </c:pt>
                <c:pt idx="581">
                  <c:v>1.0850256786715223E-3</c:v>
                </c:pt>
                <c:pt idx="582">
                  <c:v>1.26065479164916E-3</c:v>
                </c:pt>
                <c:pt idx="583">
                  <c:v>7.0104614483743636E-3</c:v>
                </c:pt>
                <c:pt idx="584">
                  <c:v>8.4438192528435701E-4</c:v>
                </c:pt>
                <c:pt idx="585">
                  <c:v>2.6940138249189642E-3</c:v>
                </c:pt>
                <c:pt idx="586">
                  <c:v>2.4960319488067624E-3</c:v>
                </c:pt>
                <c:pt idx="587">
                  <c:v>1.8831966385279813E-3</c:v>
                </c:pt>
                <c:pt idx="588">
                  <c:v>3.1857557176717948E-4</c:v>
                </c:pt>
                <c:pt idx="589">
                  <c:v>3.2958991537422851E-3</c:v>
                </c:pt>
                <c:pt idx="590">
                  <c:v>1.6884712460742996E-3</c:v>
                </c:pt>
                <c:pt idx="591">
                  <c:v>1.0681724288299471E-3</c:v>
                </c:pt>
                <c:pt idx="592">
                  <c:v>4.4671887241065904E-4</c:v>
                </c:pt>
                <c:pt idx="593">
                  <c:v>1.6749504836927026E-3</c:v>
                </c:pt>
                <c:pt idx="594">
                  <c:v>4.000931110558212E-3</c:v>
                </c:pt>
                <c:pt idx="595">
                  <c:v>7.0557238761805837E-3</c:v>
                </c:pt>
                <c:pt idx="596">
                  <c:v>8.3723020824366702E-3</c:v>
                </c:pt>
                <c:pt idx="597">
                  <c:v>3.1443722916323332E-3</c:v>
                </c:pt>
                <c:pt idx="598">
                  <c:v>1.9573639158274566E-3</c:v>
                </c:pt>
                <c:pt idx="599">
                  <c:v>7.3161706447741918E-3</c:v>
                </c:pt>
                <c:pt idx="600">
                  <c:v>3.276032384940117E-3</c:v>
                </c:pt>
                <c:pt idx="601">
                  <c:v>1.0599063805831758E-2</c:v>
                </c:pt>
                <c:pt idx="602">
                  <c:v>5.8495793282911128E-3</c:v>
                </c:pt>
                <c:pt idx="603">
                  <c:v>7.266596091003414E-4</c:v>
                </c:pt>
                <c:pt idx="604">
                  <c:v>3.1186964169660763E-4</c:v>
                </c:pt>
                <c:pt idx="605">
                  <c:v>2.1541399851537886E-3</c:v>
                </c:pt>
                <c:pt idx="606">
                  <c:v>1.4912157100928109E-3</c:v>
                </c:pt>
                <c:pt idx="607">
                  <c:v>9.4809388867212179E-4</c:v>
                </c:pt>
                <c:pt idx="608">
                  <c:v>1.5123656720265027E-3</c:v>
                </c:pt>
                <c:pt idx="609">
                  <c:v>3.4102384771173271E-4</c:v>
                </c:pt>
                <c:pt idx="610">
                  <c:v>3.8476657494079828E-3</c:v>
                </c:pt>
                <c:pt idx="611">
                  <c:v>2.0351042129473644E-4</c:v>
                </c:pt>
                <c:pt idx="612">
                  <c:v>1.2662863784166339E-3</c:v>
                </c:pt>
                <c:pt idx="613">
                  <c:v>8.8959610762562584E-4</c:v>
                </c:pt>
                <c:pt idx="614">
                  <c:v>2.4038549551492734E-3</c:v>
                </c:pt>
                <c:pt idx="615">
                  <c:v>1.7194465362859706E-3</c:v>
                </c:pt>
                <c:pt idx="616">
                  <c:v>4.5354224985696438E-3</c:v>
                </c:pt>
                <c:pt idx="617">
                  <c:v>9.2785757680457776E-4</c:v>
                </c:pt>
                <c:pt idx="618">
                  <c:v>1.8419280087810349E-2</c:v>
                </c:pt>
                <c:pt idx="619">
                  <c:v>3.4458216699218029E-3</c:v>
                </c:pt>
                <c:pt idx="620">
                  <c:v>6.5264742123589707E-3</c:v>
                </c:pt>
                <c:pt idx="621">
                  <c:v>4.9190931882090476E-3</c:v>
                </c:pt>
                <c:pt idx="622">
                  <c:v>1.5968912810642194E-3</c:v>
                </c:pt>
                <c:pt idx="623">
                  <c:v>2.2481171646384661E-3</c:v>
                </c:pt>
                <c:pt idx="624">
                  <c:v>4.2008535518565119E-3</c:v>
                </c:pt>
                <c:pt idx="625">
                  <c:v>6.9528486434047816E-5</c:v>
                </c:pt>
                <c:pt idx="626">
                  <c:v>1.4455814607076095E-3</c:v>
                </c:pt>
                <c:pt idx="627">
                  <c:v>7.0104696478023594E-4</c:v>
                </c:pt>
                <c:pt idx="628">
                  <c:v>7.3300871971544472E-3</c:v>
                </c:pt>
                <c:pt idx="629">
                  <c:v>3.4667058628892215E-3</c:v>
                </c:pt>
                <c:pt idx="630">
                  <c:v>1.4586987477636065E-3</c:v>
                </c:pt>
                <c:pt idx="631">
                  <c:v>3.0200535777670208E-3</c:v>
                </c:pt>
                <c:pt idx="632">
                  <c:v>1.3273121374539649E-3</c:v>
                </c:pt>
                <c:pt idx="633">
                  <c:v>2.6122994523983218E-5</c:v>
                </c:pt>
                <c:pt idx="634">
                  <c:v>1.0710027410297778E-3</c:v>
                </c:pt>
                <c:pt idx="635">
                  <c:v>1.2197324983957952E-3</c:v>
                </c:pt>
                <c:pt idx="636">
                  <c:v>4.2703990440355914E-3</c:v>
                </c:pt>
                <c:pt idx="637">
                  <c:v>1.2367803234171165E-3</c:v>
                </c:pt>
                <c:pt idx="638">
                  <c:v>2.4806356155909733E-3</c:v>
                </c:pt>
                <c:pt idx="639">
                  <c:v>4.264193348646746E-5</c:v>
                </c:pt>
                <c:pt idx="640">
                  <c:v>8.1061827230877216E-3</c:v>
                </c:pt>
                <c:pt idx="641">
                  <c:v>6.9376866361612307E-3</c:v>
                </c:pt>
                <c:pt idx="642">
                  <c:v>8.236979728646316E-4</c:v>
                </c:pt>
                <c:pt idx="643">
                  <c:v>6.9675950593661446E-4</c:v>
                </c:pt>
                <c:pt idx="644">
                  <c:v>1.3198739427526835E-3</c:v>
                </c:pt>
                <c:pt idx="645">
                  <c:v>7.477227242813907E-5</c:v>
                </c:pt>
                <c:pt idx="646">
                  <c:v>8.3137705579207043E-3</c:v>
                </c:pt>
                <c:pt idx="647">
                  <c:v>8.5670202113716822E-3</c:v>
                </c:pt>
                <c:pt idx="648">
                  <c:v>8.8410485598611165E-3</c:v>
                </c:pt>
                <c:pt idx="649">
                  <c:v>1.2922264049686244E-3</c:v>
                </c:pt>
                <c:pt idx="650">
                  <c:v>2.06977195037972E-3</c:v>
                </c:pt>
                <c:pt idx="651">
                  <c:v>1.2122454505194586E-3</c:v>
                </c:pt>
                <c:pt idx="652">
                  <c:v>9.6098294310444886E-3</c:v>
                </c:pt>
                <c:pt idx="653">
                  <c:v>6.1621323358065387E-3</c:v>
                </c:pt>
                <c:pt idx="654">
                  <c:v>6.8674466809959527E-4</c:v>
                </c:pt>
                <c:pt idx="655">
                  <c:v>1.0237423382893878E-3</c:v>
                </c:pt>
                <c:pt idx="656">
                  <c:v>7.0645982843544645E-3</c:v>
                </c:pt>
                <c:pt idx="657">
                  <c:v>1.6335308197466009E-3</c:v>
                </c:pt>
                <c:pt idx="658">
                  <c:v>4.4325056465488481E-3</c:v>
                </c:pt>
                <c:pt idx="659">
                  <c:v>2.9388273324115483E-4</c:v>
                </c:pt>
                <c:pt idx="660">
                  <c:v>3.5674843376942982E-4</c:v>
                </c:pt>
                <c:pt idx="661">
                  <c:v>5.1316299786587942E-3</c:v>
                </c:pt>
                <c:pt idx="662">
                  <c:v>3.9462948653900827E-4</c:v>
                </c:pt>
                <c:pt idx="663">
                  <c:v>6.0892869251760468E-4</c:v>
                </c:pt>
                <c:pt idx="664">
                  <c:v>1.3047050178869285E-3</c:v>
                </c:pt>
                <c:pt idx="665">
                  <c:v>2.6821619175061455E-3</c:v>
                </c:pt>
                <c:pt idx="666">
                  <c:v>4.156357006080132E-5</c:v>
                </c:pt>
                <c:pt idx="667">
                  <c:v>1.2136467589616256E-3</c:v>
                </c:pt>
                <c:pt idx="668">
                  <c:v>1.5822080644493058E-3</c:v>
                </c:pt>
                <c:pt idx="669">
                  <c:v>9.6914740320286081E-4</c:v>
                </c:pt>
                <c:pt idx="670">
                  <c:v>2.2080737332610427E-3</c:v>
                </c:pt>
                <c:pt idx="671">
                  <c:v>2.5163905065506414E-4</c:v>
                </c:pt>
                <c:pt idx="672">
                  <c:v>2.4246126983954426E-3</c:v>
                </c:pt>
                <c:pt idx="673">
                  <c:v>1.6480147900017645E-3</c:v>
                </c:pt>
                <c:pt idx="674">
                  <c:v>1.4062453510173018E-3</c:v>
                </c:pt>
                <c:pt idx="675">
                  <c:v>2.6554581564967013E-3</c:v>
                </c:pt>
                <c:pt idx="676">
                  <c:v>6.0466963624672139E-4</c:v>
                </c:pt>
                <c:pt idx="677">
                  <c:v>1.4715439671778349E-2</c:v>
                </c:pt>
                <c:pt idx="678">
                  <c:v>1.0345043797697101E-3</c:v>
                </c:pt>
                <c:pt idx="679">
                  <c:v>9.8027253071602018E-3</c:v>
                </c:pt>
                <c:pt idx="680">
                  <c:v>7.3983733768345501E-4</c:v>
                </c:pt>
                <c:pt idx="681">
                  <c:v>1.1790814594252492E-3</c:v>
                </c:pt>
                <c:pt idx="682">
                  <c:v>1.5677934783943855E-2</c:v>
                </c:pt>
                <c:pt idx="683">
                  <c:v>2.0764049118117108E-3</c:v>
                </c:pt>
                <c:pt idx="684">
                  <c:v>9.216013919399773E-4</c:v>
                </c:pt>
                <c:pt idx="685">
                  <c:v>9.6998029853518943E-3</c:v>
                </c:pt>
                <c:pt idx="686">
                  <c:v>3.6946261927226472E-3</c:v>
                </c:pt>
                <c:pt idx="687">
                  <c:v>2.3154556519753263E-3</c:v>
                </c:pt>
                <c:pt idx="688">
                  <c:v>1.4318157859443154E-3</c:v>
                </c:pt>
                <c:pt idx="689">
                  <c:v>2.4607452964487124E-4</c:v>
                </c:pt>
                <c:pt idx="690">
                  <c:v>6.0177624293978043E-4</c:v>
                </c:pt>
                <c:pt idx="691">
                  <c:v>4.3741115397599754E-3</c:v>
                </c:pt>
                <c:pt idx="692">
                  <c:v>5.4800304065254516E-3</c:v>
                </c:pt>
                <c:pt idx="693">
                  <c:v>1.7414598200495874E-3</c:v>
                </c:pt>
                <c:pt idx="694">
                  <c:v>7.7918482732893786E-3</c:v>
                </c:pt>
                <c:pt idx="695">
                  <c:v>2.8877292191054086E-3</c:v>
                </c:pt>
                <c:pt idx="696">
                  <c:v>4.1948140946723451E-4</c:v>
                </c:pt>
                <c:pt idx="697">
                  <c:v>1.7298049348219962E-3</c:v>
                </c:pt>
                <c:pt idx="698">
                  <c:v>1.0598206085138621E-2</c:v>
                </c:pt>
                <c:pt idx="699">
                  <c:v>3.1229776617727216E-3</c:v>
                </c:pt>
                <c:pt idx="700">
                  <c:v>5.1604443052810916E-4</c:v>
                </c:pt>
                <c:pt idx="701">
                  <c:v>1.3417391862472455E-3</c:v>
                </c:pt>
                <c:pt idx="702">
                  <c:v>1.6062148397717497E-3</c:v>
                </c:pt>
                <c:pt idx="703">
                  <c:v>1.2148445419946114E-3</c:v>
                </c:pt>
                <c:pt idx="704">
                  <c:v>8.6925976624385997E-4</c:v>
                </c:pt>
                <c:pt idx="705">
                  <c:v>3.9329120981524128E-4</c:v>
                </c:pt>
                <c:pt idx="706">
                  <c:v>3.2869820324730155E-3</c:v>
                </c:pt>
                <c:pt idx="707">
                  <c:v>4.0682299898797951E-4</c:v>
                </c:pt>
                <c:pt idx="708">
                  <c:v>2.4630483584936443E-3</c:v>
                </c:pt>
                <c:pt idx="709">
                  <c:v>1.689251976431078E-4</c:v>
                </c:pt>
                <c:pt idx="710">
                  <c:v>3.8441421285218018E-3</c:v>
                </c:pt>
                <c:pt idx="711">
                  <c:v>9.6358630603887989E-4</c:v>
                </c:pt>
                <c:pt idx="712">
                  <c:v>3.4640691966354468E-3</c:v>
                </c:pt>
                <c:pt idx="713">
                  <c:v>3.6329782276394188E-3</c:v>
                </c:pt>
                <c:pt idx="714">
                  <c:v>1.9178321540958027E-3</c:v>
                </c:pt>
                <c:pt idx="715">
                  <c:v>1.0057333680832975E-3</c:v>
                </c:pt>
                <c:pt idx="716">
                  <c:v>5.4057350445984058E-3</c:v>
                </c:pt>
                <c:pt idx="717">
                  <c:v>1.3146597806011878E-3</c:v>
                </c:pt>
                <c:pt idx="718">
                  <c:v>2.0454171830709385E-3</c:v>
                </c:pt>
                <c:pt idx="719">
                  <c:v>2.0814252638454737E-3</c:v>
                </c:pt>
                <c:pt idx="720">
                  <c:v>1.5624474149595919E-3</c:v>
                </c:pt>
                <c:pt idx="721">
                  <c:v>1.9277515319467947E-3</c:v>
                </c:pt>
                <c:pt idx="722">
                  <c:v>6.3708960193054325E-4</c:v>
                </c:pt>
                <c:pt idx="723">
                  <c:v>1.509743217275486E-3</c:v>
                </c:pt>
                <c:pt idx="724">
                  <c:v>4.3147343796024189E-4</c:v>
                </c:pt>
                <c:pt idx="725">
                  <c:v>5.013515749456881E-4</c:v>
                </c:pt>
                <c:pt idx="726">
                  <c:v>8.694206209747531E-5</c:v>
                </c:pt>
                <c:pt idx="727">
                  <c:v>4.8758747776795923E-3</c:v>
                </c:pt>
                <c:pt idx="728">
                  <c:v>4.2135130821224749E-3</c:v>
                </c:pt>
                <c:pt idx="729">
                  <c:v>1.3769248204351687E-3</c:v>
                </c:pt>
                <c:pt idx="730">
                  <c:v>4.904078662185782E-3</c:v>
                </c:pt>
                <c:pt idx="731">
                  <c:v>1.0299246522136346E-3</c:v>
                </c:pt>
                <c:pt idx="732">
                  <c:v>7.8319358320864153E-3</c:v>
                </c:pt>
                <c:pt idx="733">
                  <c:v>3.4334959572233066E-3</c:v>
                </c:pt>
                <c:pt idx="734">
                  <c:v>7.0346373720809035E-4</c:v>
                </c:pt>
                <c:pt idx="735">
                  <c:v>1.3510507384539878E-3</c:v>
                </c:pt>
                <c:pt idx="736">
                  <c:v>5.1051913464658687E-5</c:v>
                </c:pt>
                <c:pt idx="737">
                  <c:v>2.8560577692278181E-3</c:v>
                </c:pt>
                <c:pt idx="738">
                  <c:v>1.0303090121532882E-3</c:v>
                </c:pt>
                <c:pt idx="739">
                  <c:v>4.3012820151233373E-4</c:v>
                </c:pt>
                <c:pt idx="740">
                  <c:v>1.2026371914892781E-3</c:v>
                </c:pt>
                <c:pt idx="741">
                  <c:v>4.0029993319095044E-3</c:v>
                </c:pt>
                <c:pt idx="742">
                  <c:v>1.1386389630583221E-3</c:v>
                </c:pt>
                <c:pt idx="743">
                  <c:v>7.4259773582552584E-4</c:v>
                </c:pt>
                <c:pt idx="744">
                  <c:v>2.5506422298612304E-3</c:v>
                </c:pt>
                <c:pt idx="745">
                  <c:v>5.7666974926885413E-3</c:v>
                </c:pt>
                <c:pt idx="746">
                  <c:v>7.9551244994058336E-3</c:v>
                </c:pt>
                <c:pt idx="747">
                  <c:v>2.8670638134654621E-3</c:v>
                </c:pt>
                <c:pt idx="748">
                  <c:v>1.0347409339281938E-3</c:v>
                </c:pt>
                <c:pt idx="749">
                  <c:v>6.300064557563048E-3</c:v>
                </c:pt>
                <c:pt idx="750">
                  <c:v>9.9130143044889592E-4</c:v>
                </c:pt>
                <c:pt idx="751">
                  <c:v>1.8151338561698289E-3</c:v>
                </c:pt>
                <c:pt idx="752">
                  <c:v>6.2527924767196992E-4</c:v>
                </c:pt>
                <c:pt idx="753">
                  <c:v>9.6074458571824319E-3</c:v>
                </c:pt>
                <c:pt idx="754">
                  <c:v>6.1025837806327483E-4</c:v>
                </c:pt>
                <c:pt idx="755">
                  <c:v>7.9499254099719731E-3</c:v>
                </c:pt>
                <c:pt idx="756">
                  <c:v>2.2655118075730592E-3</c:v>
                </c:pt>
                <c:pt idx="757">
                  <c:v>1.2931670626047359E-3</c:v>
                </c:pt>
                <c:pt idx="758">
                  <c:v>3.9804510942983403E-3</c:v>
                </c:pt>
                <c:pt idx="759">
                  <c:v>3.5510861241538634E-4</c:v>
                </c:pt>
                <c:pt idx="760">
                  <c:v>2.6913513456230413E-3</c:v>
                </c:pt>
                <c:pt idx="761">
                  <c:v>5.265277353867062E-3</c:v>
                </c:pt>
                <c:pt idx="762">
                  <c:v>2.9609396357359622E-3</c:v>
                </c:pt>
                <c:pt idx="763">
                  <c:v>1.3078564849731162E-3</c:v>
                </c:pt>
                <c:pt idx="764">
                  <c:v>7.1397496244229592E-4</c:v>
                </c:pt>
                <c:pt idx="765">
                  <c:v>4.3118478885699725E-3</c:v>
                </c:pt>
                <c:pt idx="766">
                  <c:v>8.733303616192737E-3</c:v>
                </c:pt>
                <c:pt idx="767">
                  <c:v>5.1218405682926819E-3</c:v>
                </c:pt>
                <c:pt idx="768">
                  <c:v>3.4713126534274804E-3</c:v>
                </c:pt>
                <c:pt idx="769">
                  <c:v>1.0689256157070364E-3</c:v>
                </c:pt>
                <c:pt idx="770">
                  <c:v>1.7446087886612311E-3</c:v>
                </c:pt>
                <c:pt idx="771">
                  <c:v>6.9919545307328419E-4</c:v>
                </c:pt>
                <c:pt idx="772">
                  <c:v>1.2994039819738095E-3</c:v>
                </c:pt>
                <c:pt idx="773">
                  <c:v>5.4987570234011067E-4</c:v>
                </c:pt>
                <c:pt idx="774">
                  <c:v>1.593006409593481E-3</c:v>
                </c:pt>
                <c:pt idx="775">
                  <c:v>5.4242001872962771E-3</c:v>
                </c:pt>
                <c:pt idx="776">
                  <c:v>8.0623585558041756E-3</c:v>
                </c:pt>
                <c:pt idx="777">
                  <c:v>6.1577973895330399E-3</c:v>
                </c:pt>
                <c:pt idx="778">
                  <c:v>3.787639845593385E-3</c:v>
                </c:pt>
                <c:pt idx="779">
                  <c:v>6.7927781652248357E-3</c:v>
                </c:pt>
                <c:pt idx="780">
                  <c:v>1.4213009941124205E-3</c:v>
                </c:pt>
                <c:pt idx="781">
                  <c:v>1.0618816264729187E-3</c:v>
                </c:pt>
                <c:pt idx="782">
                  <c:v>1.3532270655437467E-3</c:v>
                </c:pt>
                <c:pt idx="783">
                  <c:v>6.792596483076843E-3</c:v>
                </c:pt>
                <c:pt idx="784">
                  <c:v>6.5086063126857966E-3</c:v>
                </c:pt>
                <c:pt idx="785">
                  <c:v>3.7654845940138211E-3</c:v>
                </c:pt>
                <c:pt idx="786">
                  <c:v>9.1739805346757776E-3</c:v>
                </c:pt>
                <c:pt idx="787">
                  <c:v>1.8574008286724702E-3</c:v>
                </c:pt>
                <c:pt idx="788">
                  <c:v>4.1442066600692077E-3</c:v>
                </c:pt>
                <c:pt idx="789">
                  <c:v>7.8257329207001049E-3</c:v>
                </c:pt>
                <c:pt idx="790">
                  <c:v>1.9333749631036429E-3</c:v>
                </c:pt>
                <c:pt idx="791">
                  <c:v>8.0105223196191573E-4</c:v>
                </c:pt>
                <c:pt idx="792">
                  <c:v>3.6161315818783728E-4</c:v>
                </c:pt>
                <c:pt idx="793">
                  <c:v>1.1600133716329179E-2</c:v>
                </c:pt>
                <c:pt idx="794">
                  <c:v>6.9729655325015934E-3</c:v>
                </c:pt>
                <c:pt idx="795">
                  <c:v>1.1139803027546243E-2</c:v>
                </c:pt>
                <c:pt idx="796">
                  <c:v>2.4791886283326563E-4</c:v>
                </c:pt>
                <c:pt idx="797">
                  <c:v>8.8908211730564797E-4</c:v>
                </c:pt>
                <c:pt idx="798">
                  <c:v>2.1449534689930601E-2</c:v>
                </c:pt>
                <c:pt idx="799">
                  <c:v>4.1220265797199507E-2</c:v>
                </c:pt>
                <c:pt idx="800">
                  <c:v>1.7199917121278888E-2</c:v>
                </c:pt>
                <c:pt idx="801">
                  <c:v>5.2426169827562959E-3</c:v>
                </c:pt>
                <c:pt idx="802">
                  <c:v>3.7777472820879066E-2</c:v>
                </c:pt>
                <c:pt idx="803">
                  <c:v>1.4695049771869865E-2</c:v>
                </c:pt>
                <c:pt idx="804">
                  <c:v>1.3673582134971388E-2</c:v>
                </c:pt>
                <c:pt idx="805">
                  <c:v>2.3719302889011499E-3</c:v>
                </c:pt>
                <c:pt idx="806">
                  <c:v>1.3161458447424449E-2</c:v>
                </c:pt>
                <c:pt idx="807">
                  <c:v>1.1828065388732382E-2</c:v>
                </c:pt>
                <c:pt idx="808">
                  <c:v>1.3244069608342731E-4</c:v>
                </c:pt>
                <c:pt idx="809">
                  <c:v>6.0824252120271734E-3</c:v>
                </c:pt>
                <c:pt idx="810">
                  <c:v>5.7375498329957893E-3</c:v>
                </c:pt>
                <c:pt idx="811">
                  <c:v>7.3257297031315276E-4</c:v>
                </c:pt>
                <c:pt idx="812">
                  <c:v>1.5787322096222803E-2</c:v>
                </c:pt>
                <c:pt idx="813">
                  <c:v>1.1515976261310405E-2</c:v>
                </c:pt>
                <c:pt idx="814">
                  <c:v>1.2947885815348777E-2</c:v>
                </c:pt>
                <c:pt idx="815">
                  <c:v>1.1336828068679857E-2</c:v>
                </c:pt>
                <c:pt idx="816">
                  <c:v>1.3565363868437982E-2</c:v>
                </c:pt>
                <c:pt idx="817">
                  <c:v>4.8305519018472269E-3</c:v>
                </c:pt>
                <c:pt idx="818">
                  <c:v>1.0791026786363348E-2</c:v>
                </c:pt>
                <c:pt idx="819">
                  <c:v>2.3977724278820859E-3</c:v>
                </c:pt>
                <c:pt idx="820">
                  <c:v>7.2487120235908704E-4</c:v>
                </c:pt>
                <c:pt idx="821">
                  <c:v>4.2220854202081907E-3</c:v>
                </c:pt>
                <c:pt idx="822">
                  <c:v>1.7137774160340017E-2</c:v>
                </c:pt>
                <c:pt idx="823">
                  <c:v>1.5149891559611522E-3</c:v>
                </c:pt>
                <c:pt idx="824">
                  <c:v>6.6046121500874496E-3</c:v>
                </c:pt>
                <c:pt idx="825">
                  <c:v>5.9655153363806753E-3</c:v>
                </c:pt>
                <c:pt idx="826">
                  <c:v>1.022987562816155E-3</c:v>
                </c:pt>
                <c:pt idx="827">
                  <c:v>1.4624505800369142E-3</c:v>
                </c:pt>
                <c:pt idx="828">
                  <c:v>1.4445185020640624E-2</c:v>
                </c:pt>
                <c:pt idx="829">
                  <c:v>1.2407766917190727E-3</c:v>
                </c:pt>
                <c:pt idx="830">
                  <c:v>2.0850077675640373E-3</c:v>
                </c:pt>
                <c:pt idx="831">
                  <c:v>2.5403912890892607E-2</c:v>
                </c:pt>
                <c:pt idx="832">
                  <c:v>2.1207927623052455E-2</c:v>
                </c:pt>
                <c:pt idx="833">
                  <c:v>2.6916219253464883E-2</c:v>
                </c:pt>
                <c:pt idx="834">
                  <c:v>1.7517356362509836E-2</c:v>
                </c:pt>
                <c:pt idx="835">
                  <c:v>3.1576339610097622E-3</c:v>
                </c:pt>
                <c:pt idx="836">
                  <c:v>1.3528652186086901E-2</c:v>
                </c:pt>
                <c:pt idx="837">
                  <c:v>2.2578357320544359E-2</c:v>
                </c:pt>
                <c:pt idx="838">
                  <c:v>1.2373817281306602E-2</c:v>
                </c:pt>
                <c:pt idx="839">
                  <c:v>1.1325464740732597E-2</c:v>
                </c:pt>
                <c:pt idx="840">
                  <c:v>6.6217865990698703E-3</c:v>
                </c:pt>
                <c:pt idx="841">
                  <c:v>2.2161227013212988E-2</c:v>
                </c:pt>
                <c:pt idx="842">
                  <c:v>3.0955498378406636E-3</c:v>
                </c:pt>
                <c:pt idx="843">
                  <c:v>1.648585322336427E-2</c:v>
                </c:pt>
                <c:pt idx="844">
                  <c:v>5.7663200839330716E-3</c:v>
                </c:pt>
                <c:pt idx="845">
                  <c:v>8.009709882517594E-3</c:v>
                </c:pt>
                <c:pt idx="846">
                  <c:v>3.1276689907280249E-3</c:v>
                </c:pt>
                <c:pt idx="847">
                  <c:v>7.8680023118118426E-3</c:v>
                </c:pt>
                <c:pt idx="848">
                  <c:v>1.0420556469901591E-2</c:v>
                </c:pt>
                <c:pt idx="849">
                  <c:v>5.9034424935533729E-4</c:v>
                </c:pt>
                <c:pt idx="850">
                  <c:v>5.9671423760274652E-3</c:v>
                </c:pt>
                <c:pt idx="851">
                  <c:v>8.7775570736110496E-3</c:v>
                </c:pt>
                <c:pt idx="852">
                  <c:v>1.8484468864831964E-4</c:v>
                </c:pt>
                <c:pt idx="853">
                  <c:v>1.3621590669992908E-2</c:v>
                </c:pt>
                <c:pt idx="854">
                  <c:v>1.5960973933690809E-3</c:v>
                </c:pt>
                <c:pt idx="855">
                  <c:v>1.0193168070215201E-2</c:v>
                </c:pt>
                <c:pt idx="856">
                  <c:v>8.7261433399743731E-4</c:v>
                </c:pt>
                <c:pt idx="857">
                  <c:v>8.4285634204891401E-3</c:v>
                </c:pt>
                <c:pt idx="858">
                  <c:v>2.3080240057371552E-3</c:v>
                </c:pt>
                <c:pt idx="859">
                  <c:v>7.4468373989967614E-3</c:v>
                </c:pt>
                <c:pt idx="860">
                  <c:v>2.4947179218987011E-3</c:v>
                </c:pt>
                <c:pt idx="861">
                  <c:v>1.2570179631600235E-2</c:v>
                </c:pt>
                <c:pt idx="862">
                  <c:v>3.2169385480531635E-3</c:v>
                </c:pt>
                <c:pt idx="863">
                  <c:v>5.0667744526111398E-4</c:v>
                </c:pt>
                <c:pt idx="864">
                  <c:v>9.4411545947294985E-3</c:v>
                </c:pt>
                <c:pt idx="865">
                  <c:v>9.1296114812757824E-3</c:v>
                </c:pt>
                <c:pt idx="866">
                  <c:v>1.4666099417521867E-3</c:v>
                </c:pt>
                <c:pt idx="867">
                  <c:v>6.4250025076884314E-4</c:v>
                </c:pt>
                <c:pt idx="868">
                  <c:v>7.0831865434365345E-3</c:v>
                </c:pt>
                <c:pt idx="869">
                  <c:v>3.8195364856923346E-3</c:v>
                </c:pt>
                <c:pt idx="870">
                  <c:v>1.0968651303550042E-3</c:v>
                </c:pt>
                <c:pt idx="871">
                  <c:v>2.8732486545308663E-3</c:v>
                </c:pt>
                <c:pt idx="872">
                  <c:v>7.1457170007125396E-3</c:v>
                </c:pt>
                <c:pt idx="873">
                  <c:v>3.3767583067039171E-3</c:v>
                </c:pt>
                <c:pt idx="874">
                  <c:v>3.0073524594438376E-3</c:v>
                </c:pt>
                <c:pt idx="875">
                  <c:v>2.2642243252013446E-3</c:v>
                </c:pt>
                <c:pt idx="876">
                  <c:v>2.5982670237975044E-3</c:v>
                </c:pt>
                <c:pt idx="877">
                  <c:v>1.1805219906615757E-2</c:v>
                </c:pt>
                <c:pt idx="878">
                  <c:v>1.2454806517332221E-2</c:v>
                </c:pt>
                <c:pt idx="879">
                  <c:v>7.1205851028961461E-3</c:v>
                </c:pt>
                <c:pt idx="880">
                  <c:v>1.0608172831958921E-2</c:v>
                </c:pt>
                <c:pt idx="881">
                  <c:v>4.238577109635158E-3</c:v>
                </c:pt>
                <c:pt idx="882">
                  <c:v>4.6159637039666906E-4</c:v>
                </c:pt>
                <c:pt idx="883">
                  <c:v>8.3263533361541721E-3</c:v>
                </c:pt>
                <c:pt idx="884">
                  <c:v>9.552170564091051E-4</c:v>
                </c:pt>
                <c:pt idx="885">
                  <c:v>2.8849147284553149E-3</c:v>
                </c:pt>
                <c:pt idx="886">
                  <c:v>8.2769670349791818E-4</c:v>
                </c:pt>
                <c:pt idx="887">
                  <c:v>1.5023285895083866E-3</c:v>
                </c:pt>
                <c:pt idx="888">
                  <c:v>4.2670724360304143E-3</c:v>
                </c:pt>
                <c:pt idx="889">
                  <c:v>2.2304894539559887E-3</c:v>
                </c:pt>
                <c:pt idx="890">
                  <c:v>1.2580961529176065E-3</c:v>
                </c:pt>
                <c:pt idx="891">
                  <c:v>2.367180832776203E-3</c:v>
                </c:pt>
                <c:pt idx="892">
                  <c:v>4.264455497597572E-3</c:v>
                </c:pt>
                <c:pt idx="893">
                  <c:v>1.4711398954181415E-3</c:v>
                </c:pt>
                <c:pt idx="894">
                  <c:v>6.5865110171929838E-3</c:v>
                </c:pt>
                <c:pt idx="895">
                  <c:v>1.6209591636227067E-3</c:v>
                </c:pt>
                <c:pt idx="896">
                  <c:v>1.396575725999338E-2</c:v>
                </c:pt>
                <c:pt idx="897">
                  <c:v>1.9635591512905419E-3</c:v>
                </c:pt>
                <c:pt idx="898">
                  <c:v>8.8453122794567261E-3</c:v>
                </c:pt>
                <c:pt idx="899">
                  <c:v>5.937602959841473E-3</c:v>
                </c:pt>
                <c:pt idx="900">
                  <c:v>5.1736025694837644E-4</c:v>
                </c:pt>
                <c:pt idx="901">
                  <c:v>2.8269935053812948E-3</c:v>
                </c:pt>
                <c:pt idx="902">
                  <c:v>5.1883756557314894E-3</c:v>
                </c:pt>
                <c:pt idx="903">
                  <c:v>8.3797316826661507E-3</c:v>
                </c:pt>
                <c:pt idx="904">
                  <c:v>8.2402746839078701E-3</c:v>
                </c:pt>
                <c:pt idx="905">
                  <c:v>8.5820176653870241E-3</c:v>
                </c:pt>
                <c:pt idx="906">
                  <c:v>3.2321859366768483E-3</c:v>
                </c:pt>
                <c:pt idx="907">
                  <c:v>7.3352001398665463E-3</c:v>
                </c:pt>
                <c:pt idx="908">
                  <c:v>8.5080141771611863E-3</c:v>
                </c:pt>
                <c:pt idx="909">
                  <c:v>8.3820901174602995E-4</c:v>
                </c:pt>
                <c:pt idx="910">
                  <c:v>1.2691119474483841E-3</c:v>
                </c:pt>
                <c:pt idx="911">
                  <c:v>3.7326351391553407E-3</c:v>
                </c:pt>
                <c:pt idx="912">
                  <c:v>1.9194668161028911E-3</c:v>
                </c:pt>
                <c:pt idx="913">
                  <c:v>4.1939697144621731E-3</c:v>
                </c:pt>
                <c:pt idx="914">
                  <c:v>1.1895005644287887E-3</c:v>
                </c:pt>
                <c:pt idx="915">
                  <c:v>1.5970628765142908E-3</c:v>
                </c:pt>
                <c:pt idx="916">
                  <c:v>4.5399174267306578E-3</c:v>
                </c:pt>
                <c:pt idx="917">
                  <c:v>8.8605243616892738E-3</c:v>
                </c:pt>
                <c:pt idx="918">
                  <c:v>3.2732730089797242E-3</c:v>
                </c:pt>
                <c:pt idx="919">
                  <c:v>6.8032748170758746E-3</c:v>
                </c:pt>
                <c:pt idx="920">
                  <c:v>5.9952023457662236E-3</c:v>
                </c:pt>
                <c:pt idx="921">
                  <c:v>4.6437283567881708E-3</c:v>
                </c:pt>
                <c:pt idx="922">
                  <c:v>1.2813973318980237E-3</c:v>
                </c:pt>
                <c:pt idx="923">
                  <c:v>4.6854720694107259E-3</c:v>
                </c:pt>
                <c:pt idx="924">
                  <c:v>4.4031165395523901E-3</c:v>
                </c:pt>
                <c:pt idx="925">
                  <c:v>3.297274818391485E-3</c:v>
                </c:pt>
                <c:pt idx="926">
                  <c:v>2.5831435111416416E-3</c:v>
                </c:pt>
                <c:pt idx="927">
                  <c:v>5.0340147949545506E-4</c:v>
                </c:pt>
                <c:pt idx="928">
                  <c:v>1.6827403831490811E-3</c:v>
                </c:pt>
                <c:pt idx="929">
                  <c:v>7.3548925154610619E-3</c:v>
                </c:pt>
                <c:pt idx="930">
                  <c:v>4.2469792775327005E-3</c:v>
                </c:pt>
                <c:pt idx="931">
                  <c:v>6.1482227223161904E-3</c:v>
                </c:pt>
                <c:pt idx="932">
                  <c:v>7.8432412679016981E-3</c:v>
                </c:pt>
                <c:pt idx="933">
                  <c:v>7.6784496653707927E-3</c:v>
                </c:pt>
                <c:pt idx="934">
                  <c:v>3.0821147619422033E-3</c:v>
                </c:pt>
                <c:pt idx="935">
                  <c:v>2.1869379080843325E-3</c:v>
                </c:pt>
                <c:pt idx="936">
                  <c:v>1.8275457101071286E-3</c:v>
                </c:pt>
                <c:pt idx="937">
                  <c:v>6.3921080494011302E-4</c:v>
                </c:pt>
                <c:pt idx="938">
                  <c:v>1.9322529724373732E-3</c:v>
                </c:pt>
                <c:pt idx="939">
                  <c:v>5.9578318163122672E-3</c:v>
                </c:pt>
                <c:pt idx="940">
                  <c:v>7.4293707674490976E-3</c:v>
                </c:pt>
                <c:pt idx="941">
                  <c:v>2.8246693524194806E-5</c:v>
                </c:pt>
                <c:pt idx="942">
                  <c:v>5.4604059092655559E-3</c:v>
                </c:pt>
                <c:pt idx="943">
                  <c:v>4.6712970121438576E-3</c:v>
                </c:pt>
                <c:pt idx="944">
                  <c:v>1.0659114119881689E-4</c:v>
                </c:pt>
                <c:pt idx="945">
                  <c:v>1.8953268479481283E-3</c:v>
                </c:pt>
                <c:pt idx="946">
                  <c:v>3.0441920008044106E-3</c:v>
                </c:pt>
                <c:pt idx="947">
                  <c:v>3.893309824081312E-3</c:v>
                </c:pt>
                <c:pt idx="948">
                  <c:v>2.4543256652328456E-3</c:v>
                </c:pt>
                <c:pt idx="949">
                  <c:v>1.6568222525661397E-3</c:v>
                </c:pt>
                <c:pt idx="950">
                  <c:v>3.4988164451983409E-3</c:v>
                </c:pt>
                <c:pt idx="951">
                  <c:v>1.1564026588151418E-4</c:v>
                </c:pt>
                <c:pt idx="952">
                  <c:v>5.0412292882020563E-3</c:v>
                </c:pt>
                <c:pt idx="953">
                  <c:v>3.4443501058192789E-5</c:v>
                </c:pt>
                <c:pt idx="954">
                  <c:v>5.8107672652862848E-3</c:v>
                </c:pt>
                <c:pt idx="955">
                  <c:v>5.1279898358678215E-3</c:v>
                </c:pt>
                <c:pt idx="956">
                  <c:v>1.0122882178917908E-3</c:v>
                </c:pt>
                <c:pt idx="957">
                  <c:v>7.5995534571704519E-3</c:v>
                </c:pt>
                <c:pt idx="958">
                  <c:v>6.0952787335621656E-4</c:v>
                </c:pt>
                <c:pt idx="959">
                  <c:v>3.7567758524337221E-3</c:v>
                </c:pt>
                <c:pt idx="960">
                  <c:v>1.5460976135126508E-3</c:v>
                </c:pt>
                <c:pt idx="961">
                  <c:v>3.5302695530106095E-3</c:v>
                </c:pt>
                <c:pt idx="962">
                  <c:v>2.5222554597554873E-3</c:v>
                </c:pt>
                <c:pt idx="963">
                  <c:v>2.4788493630989179E-4</c:v>
                </c:pt>
                <c:pt idx="964">
                  <c:v>3.4000467113788372E-3</c:v>
                </c:pt>
                <c:pt idx="965">
                  <c:v>6.3765831186124173E-4</c:v>
                </c:pt>
                <c:pt idx="966">
                  <c:v>4.70471488175142E-4</c:v>
                </c:pt>
                <c:pt idx="967">
                  <c:v>8.4105372608820304E-3</c:v>
                </c:pt>
                <c:pt idx="968">
                  <c:v>5.7689870271314643E-3</c:v>
                </c:pt>
                <c:pt idx="969">
                  <c:v>6.3609077674120224E-4</c:v>
                </c:pt>
                <c:pt idx="970">
                  <c:v>1.6589793124152069E-3</c:v>
                </c:pt>
                <c:pt idx="971">
                  <c:v>3.3105197275356546E-2</c:v>
                </c:pt>
                <c:pt idx="972">
                  <c:v>2.0814095238209426E-2</c:v>
                </c:pt>
                <c:pt idx="973">
                  <c:v>1.3965262819940264E-2</c:v>
                </c:pt>
                <c:pt idx="974">
                  <c:v>6.1460566991829975E-3</c:v>
                </c:pt>
                <c:pt idx="975">
                  <c:v>2.1254621551481282E-2</c:v>
                </c:pt>
                <c:pt idx="976">
                  <c:v>4.9369775110308107E-4</c:v>
                </c:pt>
                <c:pt idx="977">
                  <c:v>1.4632968008622124E-2</c:v>
                </c:pt>
                <c:pt idx="978">
                  <c:v>6.0219141987283016E-4</c:v>
                </c:pt>
                <c:pt idx="979">
                  <c:v>4.5404961875572499E-3</c:v>
                </c:pt>
                <c:pt idx="980">
                  <c:v>5.7528725423200396E-3</c:v>
                </c:pt>
                <c:pt idx="981">
                  <c:v>3.1105511847405506E-2</c:v>
                </c:pt>
                <c:pt idx="982">
                  <c:v>1.838403024930169E-2</c:v>
                </c:pt>
                <c:pt idx="983">
                  <c:v>1.7568239073223798E-2</c:v>
                </c:pt>
                <c:pt idx="984">
                  <c:v>6.8006429860429903E-3</c:v>
                </c:pt>
                <c:pt idx="985">
                  <c:v>1.5425802901927858E-2</c:v>
                </c:pt>
                <c:pt idx="986">
                  <c:v>1.0610269938190479E-2</c:v>
                </c:pt>
                <c:pt idx="987">
                  <c:v>1.0316775320602382E-2</c:v>
                </c:pt>
                <c:pt idx="988">
                  <c:v>6.5576867861565332E-3</c:v>
                </c:pt>
                <c:pt idx="989">
                  <c:v>5.359295771779629E-3</c:v>
                </c:pt>
                <c:pt idx="990">
                  <c:v>6.018313619037932E-3</c:v>
                </c:pt>
                <c:pt idx="991">
                  <c:v>2.096785543461999E-2</c:v>
                </c:pt>
                <c:pt idx="992">
                  <c:v>2.7500037457779377E-3</c:v>
                </c:pt>
                <c:pt idx="993">
                  <c:v>9.4400111258208207E-3</c:v>
                </c:pt>
                <c:pt idx="994">
                  <c:v>1.9942496881595214E-2</c:v>
                </c:pt>
                <c:pt idx="995">
                  <c:v>1.7229268671257153E-3</c:v>
                </c:pt>
                <c:pt idx="996">
                  <c:v>7.808485830019027E-3</c:v>
                </c:pt>
                <c:pt idx="997">
                  <c:v>1.0352779146468375E-2</c:v>
                </c:pt>
                <c:pt idx="998">
                  <c:v>1.9822588274345269E-3</c:v>
                </c:pt>
                <c:pt idx="999">
                  <c:v>1.6884115949798325E-2</c:v>
                </c:pt>
                <c:pt idx="1000">
                  <c:v>1.8392229554808567E-2</c:v>
                </c:pt>
                <c:pt idx="1001">
                  <c:v>2.8022543182892904E-3</c:v>
                </c:pt>
                <c:pt idx="1002">
                  <c:v>6.795911647500927E-3</c:v>
                </c:pt>
                <c:pt idx="1003">
                  <c:v>1.5291387999404108E-2</c:v>
                </c:pt>
                <c:pt idx="1004">
                  <c:v>3.0206815245570366E-3</c:v>
                </c:pt>
                <c:pt idx="1005">
                  <c:v>2.2732913765416422E-2</c:v>
                </c:pt>
                <c:pt idx="1006">
                  <c:v>2.4387115747823681E-3</c:v>
                </c:pt>
                <c:pt idx="1007">
                  <c:v>7.9445024136457522E-3</c:v>
                </c:pt>
                <c:pt idx="1008">
                  <c:v>1.0700333543135713E-2</c:v>
                </c:pt>
                <c:pt idx="1009">
                  <c:v>3.2605905028399884E-2</c:v>
                </c:pt>
                <c:pt idx="1010">
                  <c:v>1.7632099141412477E-3</c:v>
                </c:pt>
                <c:pt idx="1011">
                  <c:v>2.3561186951662868E-2</c:v>
                </c:pt>
                <c:pt idx="1012">
                  <c:v>1.5211733257332078E-3</c:v>
                </c:pt>
                <c:pt idx="1013">
                  <c:v>5.9738989707891217E-4</c:v>
                </c:pt>
                <c:pt idx="1014">
                  <c:v>5.1784674037667093E-3</c:v>
                </c:pt>
                <c:pt idx="1015">
                  <c:v>4.4094079620426725E-4</c:v>
                </c:pt>
                <c:pt idx="1016">
                  <c:v>1.9327698195533146E-2</c:v>
                </c:pt>
                <c:pt idx="1017">
                  <c:v>2.1014497931335582E-2</c:v>
                </c:pt>
                <c:pt idx="1018">
                  <c:v>1.5460942691958028E-4</c:v>
                </c:pt>
                <c:pt idx="1019">
                  <c:v>1.5636754700845686E-2</c:v>
                </c:pt>
                <c:pt idx="1020">
                  <c:v>1.6013112018375516E-2</c:v>
                </c:pt>
                <c:pt idx="1021">
                  <c:v>2.0829328332733096E-2</c:v>
                </c:pt>
                <c:pt idx="1022">
                  <c:v>2.7353269203110538E-2</c:v>
                </c:pt>
                <c:pt idx="1023">
                  <c:v>4.935278563577028E-2</c:v>
                </c:pt>
                <c:pt idx="1024">
                  <c:v>8.3216076505339166E-3</c:v>
                </c:pt>
                <c:pt idx="1025">
                  <c:v>1.4825687513649849E-3</c:v>
                </c:pt>
                <c:pt idx="1026">
                  <c:v>8.2514193644678303E-3</c:v>
                </c:pt>
                <c:pt idx="1027">
                  <c:v>1.0275027252451025E-3</c:v>
                </c:pt>
                <c:pt idx="1028">
                  <c:v>2.4997697733353138E-2</c:v>
                </c:pt>
                <c:pt idx="1029">
                  <c:v>3.4094671670500176E-2</c:v>
                </c:pt>
                <c:pt idx="1030">
                  <c:v>6.7694131681181905E-3</c:v>
                </c:pt>
                <c:pt idx="1031">
                  <c:v>9.454274772593866E-3</c:v>
                </c:pt>
                <c:pt idx="1032">
                  <c:v>3.8570048255726101E-3</c:v>
                </c:pt>
                <c:pt idx="1033">
                  <c:v>4.2774236413651882E-3</c:v>
                </c:pt>
                <c:pt idx="1034">
                  <c:v>3.8736448462250723E-4</c:v>
                </c:pt>
                <c:pt idx="1035">
                  <c:v>5.4985843202043335E-3</c:v>
                </c:pt>
                <c:pt idx="1036">
                  <c:v>1.0480690238383609E-2</c:v>
                </c:pt>
                <c:pt idx="1037">
                  <c:v>1.9809453054089347E-3</c:v>
                </c:pt>
                <c:pt idx="1038">
                  <c:v>7.3504314077836889E-3</c:v>
                </c:pt>
                <c:pt idx="1039">
                  <c:v>1.2942031335281493E-2</c:v>
                </c:pt>
                <c:pt idx="1040">
                  <c:v>1.4398305536435282E-2</c:v>
                </c:pt>
                <c:pt idx="1041">
                  <c:v>1.9618726288102043E-3</c:v>
                </c:pt>
                <c:pt idx="1042">
                  <c:v>1.1346558985820849E-3</c:v>
                </c:pt>
                <c:pt idx="1043">
                  <c:v>8.247698664238582E-3</c:v>
                </c:pt>
                <c:pt idx="1044">
                  <c:v>8.0878820235891179E-3</c:v>
                </c:pt>
                <c:pt idx="1045">
                  <c:v>1.6972312125236283E-3</c:v>
                </c:pt>
                <c:pt idx="1046">
                  <c:v>1.5308220905914775E-2</c:v>
                </c:pt>
                <c:pt idx="1047">
                  <c:v>8.3563563746618143E-3</c:v>
                </c:pt>
                <c:pt idx="1048">
                  <c:v>6.576138871676767E-4</c:v>
                </c:pt>
                <c:pt idx="1049">
                  <c:v>6.5351826988802068E-3</c:v>
                </c:pt>
                <c:pt idx="1050">
                  <c:v>4.4674599872118774E-3</c:v>
                </c:pt>
                <c:pt idx="1051">
                  <c:v>2.4655165323904634E-3</c:v>
                </c:pt>
                <c:pt idx="1052">
                  <c:v>9.5981405799799822E-3</c:v>
                </c:pt>
                <c:pt idx="1053">
                  <c:v>4.3524093062919094E-4</c:v>
                </c:pt>
                <c:pt idx="1054">
                  <c:v>4.6802024127768065E-4</c:v>
                </c:pt>
                <c:pt idx="1055">
                  <c:v>1.2649228684639139E-2</c:v>
                </c:pt>
                <c:pt idx="1056">
                  <c:v>2.7829553391409715E-3</c:v>
                </c:pt>
                <c:pt idx="1057">
                  <c:v>2.8926453655070379E-3</c:v>
                </c:pt>
                <c:pt idx="1058">
                  <c:v>1.0637688332968635E-2</c:v>
                </c:pt>
                <c:pt idx="1059">
                  <c:v>1.2577535213034203E-3</c:v>
                </c:pt>
                <c:pt idx="1060">
                  <c:v>1.5361103203919175E-3</c:v>
                </c:pt>
                <c:pt idx="1061">
                  <c:v>3.7674336991729814E-3</c:v>
                </c:pt>
                <c:pt idx="1062">
                  <c:v>6.1700665287229865E-3</c:v>
                </c:pt>
                <c:pt idx="1063">
                  <c:v>9.9077457644903004E-4</c:v>
                </c:pt>
                <c:pt idx="1064">
                  <c:v>1.031405301512242E-3</c:v>
                </c:pt>
                <c:pt idx="1065">
                  <c:v>7.850638963655649E-4</c:v>
                </c:pt>
                <c:pt idx="1066">
                  <c:v>3.0665681846124811E-3</c:v>
                </c:pt>
                <c:pt idx="1067">
                  <c:v>6.654316586675482E-3</c:v>
                </c:pt>
                <c:pt idx="1068">
                  <c:v>4.1216217273379848E-3</c:v>
                </c:pt>
                <c:pt idx="1069">
                  <c:v>1.3724984179377369E-3</c:v>
                </c:pt>
                <c:pt idx="1070">
                  <c:v>6.7651374468493649E-3</c:v>
                </c:pt>
                <c:pt idx="1071">
                  <c:v>8.36673188654646E-3</c:v>
                </c:pt>
                <c:pt idx="1072">
                  <c:v>2.3727600493196306E-3</c:v>
                </c:pt>
                <c:pt idx="1073">
                  <c:v>1.4425027835133889E-2</c:v>
                </c:pt>
                <c:pt idx="1074">
                  <c:v>2.7123072640529182E-3</c:v>
                </c:pt>
                <c:pt idx="1075">
                  <c:v>6.7085973273191017E-3</c:v>
                </c:pt>
                <c:pt idx="1076">
                  <c:v>1.1090647212648158E-3</c:v>
                </c:pt>
                <c:pt idx="1077">
                  <c:v>4.7438813472793244E-3</c:v>
                </c:pt>
                <c:pt idx="1078">
                  <c:v>3.4649391970715841E-3</c:v>
                </c:pt>
                <c:pt idx="1079">
                  <c:v>3.7162788485855809E-4</c:v>
                </c:pt>
                <c:pt idx="1080">
                  <c:v>3.1853441652526212E-3</c:v>
                </c:pt>
                <c:pt idx="1081">
                  <c:v>1.061149403458406E-2</c:v>
                </c:pt>
                <c:pt idx="1082">
                  <c:v>1.9215549344365975E-2</c:v>
                </c:pt>
                <c:pt idx="1083">
                  <c:v>1.0800944676869733E-3</c:v>
                </c:pt>
                <c:pt idx="1084">
                  <c:v>6.9417569662131333E-3</c:v>
                </c:pt>
                <c:pt idx="1085">
                  <c:v>4.8854017827274472E-3</c:v>
                </c:pt>
                <c:pt idx="1086">
                  <c:v>3.3485228198524312E-3</c:v>
                </c:pt>
                <c:pt idx="1087">
                  <c:v>6.4932722332706775E-3</c:v>
                </c:pt>
                <c:pt idx="1088">
                  <c:v>1.1327564425787532E-2</c:v>
                </c:pt>
                <c:pt idx="1089">
                  <c:v>2.235828414351965E-4</c:v>
                </c:pt>
                <c:pt idx="1090">
                  <c:v>1.9073860094691614E-3</c:v>
                </c:pt>
                <c:pt idx="1091">
                  <c:v>1.8436168891338173E-3</c:v>
                </c:pt>
                <c:pt idx="1092">
                  <c:v>4.3953771633373799E-3</c:v>
                </c:pt>
                <c:pt idx="1093">
                  <c:v>8.064283043318659E-4</c:v>
                </c:pt>
                <c:pt idx="1094">
                  <c:v>6.308492346466796E-3</c:v>
                </c:pt>
                <c:pt idx="1095">
                  <c:v>3.2368465936867289E-3</c:v>
                </c:pt>
                <c:pt idx="1096">
                  <c:v>2.0293564507056498E-4</c:v>
                </c:pt>
                <c:pt idx="1097">
                  <c:v>6.3683569438923752E-3</c:v>
                </c:pt>
                <c:pt idx="1098">
                  <c:v>8.7044770864830041E-4</c:v>
                </c:pt>
                <c:pt idx="1099">
                  <c:v>2.6834322124225367E-4</c:v>
                </c:pt>
                <c:pt idx="1100">
                  <c:v>2.5147963974152506E-3</c:v>
                </c:pt>
                <c:pt idx="1101">
                  <c:v>1.3380437991230593E-3</c:v>
                </c:pt>
                <c:pt idx="1102">
                  <c:v>7.7101622310693778E-4</c:v>
                </c:pt>
                <c:pt idx="1103">
                  <c:v>8.6001976139191728E-3</c:v>
                </c:pt>
                <c:pt idx="1104">
                  <c:v>2.4328079435683688E-3</c:v>
                </c:pt>
                <c:pt idx="1105">
                  <c:v>6.0996848220162554E-4</c:v>
                </c:pt>
                <c:pt idx="1106">
                  <c:v>4.4442838467058125E-3</c:v>
                </c:pt>
                <c:pt idx="1107">
                  <c:v>8.3045078666433008E-4</c:v>
                </c:pt>
                <c:pt idx="1108">
                  <c:v>7.1037890912273576E-4</c:v>
                </c:pt>
                <c:pt idx="1109">
                  <c:v>7.7431516480365144E-3</c:v>
                </c:pt>
                <c:pt idx="1110">
                  <c:v>2.3650206564150818E-3</c:v>
                </c:pt>
                <c:pt idx="1111">
                  <c:v>9.3973014408979018E-3</c:v>
                </c:pt>
                <c:pt idx="1112">
                  <c:v>4.7120363062855804E-3</c:v>
                </c:pt>
                <c:pt idx="1113">
                  <c:v>1.6752699387154842E-2</c:v>
                </c:pt>
                <c:pt idx="1114">
                  <c:v>1.8464028397334714E-3</c:v>
                </c:pt>
                <c:pt idx="1115">
                  <c:v>3.26246333647173E-3</c:v>
                </c:pt>
                <c:pt idx="1116">
                  <c:v>3.4792995161168098E-3</c:v>
                </c:pt>
                <c:pt idx="1117">
                  <c:v>2.4371652461619205E-2</c:v>
                </c:pt>
                <c:pt idx="1118">
                  <c:v>7.7749962918840535E-3</c:v>
                </c:pt>
                <c:pt idx="1119">
                  <c:v>5.5979361483471405E-3</c:v>
                </c:pt>
                <c:pt idx="1120">
                  <c:v>8.6542278011998465E-3</c:v>
                </c:pt>
                <c:pt idx="1121">
                  <c:v>6.078341427100062E-3</c:v>
                </c:pt>
                <c:pt idx="1122">
                  <c:v>6.9903824272883304E-3</c:v>
                </c:pt>
                <c:pt idx="1123">
                  <c:v>8.2547693155132808E-3</c:v>
                </c:pt>
                <c:pt idx="1124">
                  <c:v>3.0653871706899346E-3</c:v>
                </c:pt>
                <c:pt idx="1125">
                  <c:v>1.2155161288027402E-2</c:v>
                </c:pt>
                <c:pt idx="1126">
                  <c:v>1.1125132625555729E-3</c:v>
                </c:pt>
                <c:pt idx="1127">
                  <c:v>8.6166398703797463E-3</c:v>
                </c:pt>
                <c:pt idx="1128">
                  <c:v>7.1529788119235578E-3</c:v>
                </c:pt>
                <c:pt idx="1129">
                  <c:v>1.8574183060358102E-3</c:v>
                </c:pt>
                <c:pt idx="1130">
                  <c:v>1.3436377326794365E-2</c:v>
                </c:pt>
                <c:pt idx="1131">
                  <c:v>3.0062228584147839E-3</c:v>
                </c:pt>
                <c:pt idx="1132">
                  <c:v>2.1191323760325623E-2</c:v>
                </c:pt>
                <c:pt idx="1133">
                  <c:v>7.9208751238080168E-3</c:v>
                </c:pt>
                <c:pt idx="1134">
                  <c:v>5.894533919281744E-3</c:v>
                </c:pt>
                <c:pt idx="1135">
                  <c:v>1.0256641564714734E-2</c:v>
                </c:pt>
                <c:pt idx="1136">
                  <c:v>4.41906047684171E-3</c:v>
                </c:pt>
                <c:pt idx="1137">
                  <c:v>5.9089836860470597E-4</c:v>
                </c:pt>
                <c:pt idx="1138">
                  <c:v>2.2786412458133372E-3</c:v>
                </c:pt>
                <c:pt idx="1139">
                  <c:v>3.8564283399975556E-3</c:v>
                </c:pt>
                <c:pt idx="1140">
                  <c:v>1.8525637573338887E-3</c:v>
                </c:pt>
                <c:pt idx="1141">
                  <c:v>6.9074801246227495E-4</c:v>
                </c:pt>
                <c:pt idx="1142">
                  <c:v>9.4763510536268782E-3</c:v>
                </c:pt>
                <c:pt idx="1143">
                  <c:v>2.7441554159537444E-3</c:v>
                </c:pt>
                <c:pt idx="1144">
                  <c:v>9.2311735569508037E-3</c:v>
                </c:pt>
                <c:pt idx="1145">
                  <c:v>1.5002541988007295E-3</c:v>
                </c:pt>
                <c:pt idx="1146">
                  <c:v>1.9729548439786334E-3</c:v>
                </c:pt>
                <c:pt idx="1147">
                  <c:v>9.7373462335567061E-3</c:v>
                </c:pt>
                <c:pt idx="1148">
                  <c:v>1.475005435404017E-3</c:v>
                </c:pt>
                <c:pt idx="1149">
                  <c:v>3.5821909410891388E-3</c:v>
                </c:pt>
                <c:pt idx="1150">
                  <c:v>5.5164009069010892E-3</c:v>
                </c:pt>
                <c:pt idx="1151">
                  <c:v>7.4312563017526782E-3</c:v>
                </c:pt>
                <c:pt idx="1152">
                  <c:v>2.6871275069158011E-3</c:v>
                </c:pt>
                <c:pt idx="1153">
                  <c:v>7.4313374713830286E-3</c:v>
                </c:pt>
                <c:pt idx="1154">
                  <c:v>2.0468710019416721E-3</c:v>
                </c:pt>
                <c:pt idx="1155">
                  <c:v>5.0764788636415955E-3</c:v>
                </c:pt>
                <c:pt idx="1156">
                  <c:v>9.9555839732956846E-4</c:v>
                </c:pt>
                <c:pt idx="1157">
                  <c:v>4.2696056400779473E-3</c:v>
                </c:pt>
                <c:pt idx="1158">
                  <c:v>2.0442574761494496E-3</c:v>
                </c:pt>
                <c:pt idx="1159">
                  <c:v>4.3791170858304999E-3</c:v>
                </c:pt>
                <c:pt idx="1160">
                  <c:v>6.5162046636088638E-5</c:v>
                </c:pt>
                <c:pt idx="1161">
                  <c:v>3.6447968558854767E-3</c:v>
                </c:pt>
                <c:pt idx="1162">
                  <c:v>6.7722261627398668E-3</c:v>
                </c:pt>
                <c:pt idx="1163">
                  <c:v>3.3409140001314811E-3</c:v>
                </c:pt>
                <c:pt idx="1164">
                  <c:v>6.4177562626276359E-3</c:v>
                </c:pt>
                <c:pt idx="1165">
                  <c:v>2.5876997451230758E-3</c:v>
                </c:pt>
                <c:pt idx="1166">
                  <c:v>6.6064808518326882E-3</c:v>
                </c:pt>
                <c:pt idx="1167">
                  <c:v>4.4470971453090006E-3</c:v>
                </c:pt>
                <c:pt idx="1168">
                  <c:v>5.5033776231906391E-3</c:v>
                </c:pt>
                <c:pt idx="1169">
                  <c:v>7.1466076153654549E-3</c:v>
                </c:pt>
                <c:pt idx="1170">
                  <c:v>1.8570909994010093E-3</c:v>
                </c:pt>
                <c:pt idx="1171">
                  <c:v>2.8196634776983505E-3</c:v>
                </c:pt>
                <c:pt idx="1172">
                  <c:v>1.1126531179217466E-2</c:v>
                </c:pt>
                <c:pt idx="1173">
                  <c:v>9.2398740136471168E-3</c:v>
                </c:pt>
                <c:pt idx="1174">
                  <c:v>7.523758283451751E-3</c:v>
                </c:pt>
                <c:pt idx="1175">
                  <c:v>3.0018822033325839E-2</c:v>
                </c:pt>
                <c:pt idx="1176">
                  <c:v>1.2775985308306707E-2</c:v>
                </c:pt>
                <c:pt idx="1177">
                  <c:v>5.2586827509793204E-4</c:v>
                </c:pt>
                <c:pt idx="1178">
                  <c:v>1.8521244516804373E-2</c:v>
                </c:pt>
                <c:pt idx="1179">
                  <c:v>6.8575649189723782E-3</c:v>
                </c:pt>
                <c:pt idx="1180">
                  <c:v>1.2198604647514207E-2</c:v>
                </c:pt>
                <c:pt idx="1181">
                  <c:v>1.4521007090254837E-2</c:v>
                </c:pt>
                <c:pt idx="1182">
                  <c:v>2.953378512586213E-2</c:v>
                </c:pt>
                <c:pt idx="1183">
                  <c:v>2.2232465940428296E-3</c:v>
                </c:pt>
                <c:pt idx="1184">
                  <c:v>1.4185161934404448E-2</c:v>
                </c:pt>
                <c:pt idx="1185">
                  <c:v>1.1864853829582248E-2</c:v>
                </c:pt>
                <c:pt idx="1186">
                  <c:v>8.1557855974753145E-3</c:v>
                </c:pt>
                <c:pt idx="1187">
                  <c:v>8.0058040399360077E-3</c:v>
                </c:pt>
                <c:pt idx="1188">
                  <c:v>7.4710304532610023E-4</c:v>
                </c:pt>
                <c:pt idx="1189">
                  <c:v>2.6187411295778503E-2</c:v>
                </c:pt>
                <c:pt idx="1190">
                  <c:v>1.074204552158298E-2</c:v>
                </c:pt>
                <c:pt idx="1191">
                  <c:v>3.444212201976213E-3</c:v>
                </c:pt>
                <c:pt idx="1192">
                  <c:v>6.3044482358860536E-3</c:v>
                </c:pt>
                <c:pt idx="1193">
                  <c:v>1.2446222676496314E-2</c:v>
                </c:pt>
                <c:pt idx="1194">
                  <c:v>4.0180582782123602E-4</c:v>
                </c:pt>
                <c:pt idx="1195">
                  <c:v>7.140141957356458E-3</c:v>
                </c:pt>
                <c:pt idx="1196">
                  <c:v>1.0601054407171299E-2</c:v>
                </c:pt>
                <c:pt idx="1197">
                  <c:v>1.2768802226132307E-2</c:v>
                </c:pt>
                <c:pt idx="1198">
                  <c:v>6.6959676124223315E-4</c:v>
                </c:pt>
                <c:pt idx="1199">
                  <c:v>3.3502194132972458E-4</c:v>
                </c:pt>
                <c:pt idx="1200">
                  <c:v>8.1295944228013079E-5</c:v>
                </c:pt>
                <c:pt idx="1201">
                  <c:v>6.9886462995814051E-3</c:v>
                </c:pt>
                <c:pt idx="1202">
                  <c:v>2.6380859583545772E-3</c:v>
                </c:pt>
                <c:pt idx="1203">
                  <c:v>9.6537748944658115E-4</c:v>
                </c:pt>
                <c:pt idx="1204">
                  <c:v>3.3766308007951969E-3</c:v>
                </c:pt>
                <c:pt idx="1205">
                  <c:v>2.3407340754759724E-3</c:v>
                </c:pt>
                <c:pt idx="1206">
                  <c:v>1.0166071875517265E-4</c:v>
                </c:pt>
                <c:pt idx="1207">
                  <c:v>2.210662845687467E-4</c:v>
                </c:pt>
                <c:pt idx="1208">
                  <c:v>5.1366078412833334E-3</c:v>
                </c:pt>
                <c:pt idx="1209">
                  <c:v>3.37944384437125E-4</c:v>
                </c:pt>
                <c:pt idx="1210">
                  <c:v>8.6574157719160293E-3</c:v>
                </c:pt>
                <c:pt idx="1211">
                  <c:v>5.9175438426917219E-3</c:v>
                </c:pt>
                <c:pt idx="1212">
                  <c:v>2.6699380205539277E-3</c:v>
                </c:pt>
                <c:pt idx="1213">
                  <c:v>5.5573479804014144E-3</c:v>
                </c:pt>
                <c:pt idx="1214">
                  <c:v>4.8066017095176354E-3</c:v>
                </c:pt>
                <c:pt idx="1215">
                  <c:v>1.2499398131669778E-2</c:v>
                </c:pt>
                <c:pt idx="1216">
                  <c:v>1.814426103877664E-2</c:v>
                </c:pt>
                <c:pt idx="1217">
                  <c:v>7.7309691590836697E-3</c:v>
                </c:pt>
                <c:pt idx="1218">
                  <c:v>1.3975831877672599E-2</c:v>
                </c:pt>
                <c:pt idx="1219">
                  <c:v>4.7193261311170272E-3</c:v>
                </c:pt>
                <c:pt idx="1220">
                  <c:v>1.5801847572588176E-2</c:v>
                </c:pt>
                <c:pt idx="1221">
                  <c:v>8.8635252245674624E-3</c:v>
                </c:pt>
                <c:pt idx="1222">
                  <c:v>6.1746803382181107E-3</c:v>
                </c:pt>
                <c:pt idx="1223">
                  <c:v>1.0697909025930045E-2</c:v>
                </c:pt>
                <c:pt idx="1224">
                  <c:v>1.6281008074159303E-3</c:v>
                </c:pt>
                <c:pt idx="1225">
                  <c:v>9.7146449179617046E-3</c:v>
                </c:pt>
                <c:pt idx="1226">
                  <c:v>2.240567531252899E-3</c:v>
                </c:pt>
                <c:pt idx="1227">
                  <c:v>2.5218067347687638E-3</c:v>
                </c:pt>
                <c:pt idx="1228">
                  <c:v>4.1603664039996354E-3</c:v>
                </c:pt>
                <c:pt idx="1229">
                  <c:v>6.6305878849273218E-3</c:v>
                </c:pt>
                <c:pt idx="1230">
                  <c:v>3.8096943578338456E-3</c:v>
                </c:pt>
                <c:pt idx="1231">
                  <c:v>2.6061174908145216E-3</c:v>
                </c:pt>
                <c:pt idx="1232">
                  <c:v>1.6794183522672618E-3</c:v>
                </c:pt>
                <c:pt idx="1233">
                  <c:v>3.8316757965490859E-3</c:v>
                </c:pt>
                <c:pt idx="1234">
                  <c:v>5.3403584423015208E-3</c:v>
                </c:pt>
                <c:pt idx="1235">
                  <c:v>1.0734171727618785E-3</c:v>
                </c:pt>
                <c:pt idx="1236">
                  <c:v>3.0123067220761994E-3</c:v>
                </c:pt>
                <c:pt idx="1237">
                  <c:v>3.2638949219649912E-3</c:v>
                </c:pt>
                <c:pt idx="1238">
                  <c:v>9.4213390605579796E-3</c:v>
                </c:pt>
                <c:pt idx="1239">
                  <c:v>3.4630323991331506E-3</c:v>
                </c:pt>
                <c:pt idx="1240">
                  <c:v>1.4267524646059931E-3</c:v>
                </c:pt>
                <c:pt idx="1241">
                  <c:v>4.6150432226399745E-4</c:v>
                </c:pt>
                <c:pt idx="1242">
                  <c:v>2.489105432575303E-3</c:v>
                </c:pt>
                <c:pt idx="1243">
                  <c:v>2.3196070349496027E-3</c:v>
                </c:pt>
                <c:pt idx="1244">
                  <c:v>2.2034667185810682E-3</c:v>
                </c:pt>
                <c:pt idx="1245">
                  <c:v>1.3235992635938249E-3</c:v>
                </c:pt>
                <c:pt idx="1246">
                  <c:v>4.7052888531529384E-4</c:v>
                </c:pt>
                <c:pt idx="1247">
                  <c:v>5.9607173192111334E-4</c:v>
                </c:pt>
                <c:pt idx="1248">
                  <c:v>7.4544409683110517E-3</c:v>
                </c:pt>
                <c:pt idx="1249">
                  <c:v>2.6210943031457483E-4</c:v>
                </c:pt>
                <c:pt idx="1250">
                  <c:v>8.3358469036653733E-4</c:v>
                </c:pt>
                <c:pt idx="1251">
                  <c:v>3.997215071263713E-3</c:v>
                </c:pt>
                <c:pt idx="1252">
                  <c:v>1.8237988421472256E-3</c:v>
                </c:pt>
                <c:pt idx="1253">
                  <c:v>1.9339142002388094E-3</c:v>
                </c:pt>
                <c:pt idx="1254">
                  <c:v>7.2663170256666047E-3</c:v>
                </c:pt>
                <c:pt idx="1255">
                  <c:v>1.9545082808833962E-3</c:v>
                </c:pt>
                <c:pt idx="1256">
                  <c:v>3.9334464041820309E-3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D-4C4F-8607-F986C3B571F9}"/>
            </c:ext>
          </c:extLst>
        </c:ser>
        <c:ser>
          <c:idx val="1"/>
          <c:order val="1"/>
          <c:tx>
            <c:v>EGARCH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EGARCH!$A$15:$A$1271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EGARCH!$I$15:$I$1271</c:f>
              <c:numCache>
                <c:formatCode>0.00%</c:formatCode>
                <c:ptCount val="1257"/>
                <c:pt idx="0">
                  <c:v>3.1323457923783317E-3</c:v>
                </c:pt>
                <c:pt idx="1">
                  <c:v>2.9168094788162009E-3</c:v>
                </c:pt>
                <c:pt idx="2">
                  <c:v>2.8067511523030639E-3</c:v>
                </c:pt>
                <c:pt idx="3">
                  <c:v>3.139738099846137E-3</c:v>
                </c:pt>
                <c:pt idx="4">
                  <c:v>3.0878402912760858E-3</c:v>
                </c:pt>
                <c:pt idx="5">
                  <c:v>5.1163714406086405E-3</c:v>
                </c:pt>
                <c:pt idx="6">
                  <c:v>5.0246530359063513E-3</c:v>
                </c:pt>
                <c:pt idx="7">
                  <c:v>9.6165436534619703E-3</c:v>
                </c:pt>
                <c:pt idx="8">
                  <c:v>8.6841273955881558E-3</c:v>
                </c:pt>
                <c:pt idx="9">
                  <c:v>1.190249650420498E-2</c:v>
                </c:pt>
                <c:pt idx="10">
                  <c:v>1.2054955661171601E-2</c:v>
                </c:pt>
                <c:pt idx="11">
                  <c:v>1.2638253278656161E-2</c:v>
                </c:pt>
                <c:pt idx="12">
                  <c:v>1.0721387437854226E-2</c:v>
                </c:pt>
                <c:pt idx="13">
                  <c:v>9.0030898842811749E-3</c:v>
                </c:pt>
                <c:pt idx="14">
                  <c:v>8.1610621942203275E-3</c:v>
                </c:pt>
                <c:pt idx="15">
                  <c:v>7.4653182441282544E-3</c:v>
                </c:pt>
                <c:pt idx="16">
                  <c:v>6.9347302012146275E-3</c:v>
                </c:pt>
                <c:pt idx="17">
                  <c:v>6.6006161466041907E-3</c:v>
                </c:pt>
                <c:pt idx="18">
                  <c:v>6.1305242147177965E-3</c:v>
                </c:pt>
                <c:pt idx="19">
                  <c:v>5.8023534954185479E-3</c:v>
                </c:pt>
                <c:pt idx="20">
                  <c:v>6.6498531078266494E-3</c:v>
                </c:pt>
                <c:pt idx="21">
                  <c:v>8.7261990424484601E-3</c:v>
                </c:pt>
                <c:pt idx="22">
                  <c:v>8.1810474677242277E-3</c:v>
                </c:pt>
                <c:pt idx="23">
                  <c:v>1.2160368258056685E-2</c:v>
                </c:pt>
                <c:pt idx="24">
                  <c:v>1.2811825371027333E-2</c:v>
                </c:pt>
                <c:pt idx="25">
                  <c:v>1.1138076558786647E-2</c:v>
                </c:pt>
                <c:pt idx="26">
                  <c:v>9.5428555044608076E-3</c:v>
                </c:pt>
                <c:pt idx="27">
                  <c:v>1.0576350417198961E-2</c:v>
                </c:pt>
                <c:pt idx="28">
                  <c:v>1.1348998347402398E-2</c:v>
                </c:pt>
                <c:pt idx="29">
                  <c:v>1.0829444512959681E-2</c:v>
                </c:pt>
                <c:pt idx="30">
                  <c:v>1.1061223428827201E-2</c:v>
                </c:pt>
                <c:pt idx="31">
                  <c:v>1.2001284289391949E-2</c:v>
                </c:pt>
                <c:pt idx="32">
                  <c:v>1.0406117656172243E-2</c:v>
                </c:pt>
                <c:pt idx="33">
                  <c:v>9.450188051675747E-3</c:v>
                </c:pt>
                <c:pt idx="34">
                  <c:v>8.5364165686622612E-3</c:v>
                </c:pt>
                <c:pt idx="35">
                  <c:v>7.4164470277239157E-3</c:v>
                </c:pt>
                <c:pt idx="36">
                  <c:v>8.1515803169589698E-3</c:v>
                </c:pt>
                <c:pt idx="37">
                  <c:v>7.4985828207821091E-3</c:v>
                </c:pt>
                <c:pt idx="38">
                  <c:v>1.0228241019045662E-2</c:v>
                </c:pt>
                <c:pt idx="39">
                  <c:v>1.2346666922348247E-2</c:v>
                </c:pt>
                <c:pt idx="40">
                  <c:v>1.0817501000754385E-2</c:v>
                </c:pt>
                <c:pt idx="41">
                  <c:v>1.268313482875714E-2</c:v>
                </c:pt>
                <c:pt idx="42">
                  <c:v>1.0989042991777696E-2</c:v>
                </c:pt>
                <c:pt idx="43">
                  <c:v>9.5255619432625758E-3</c:v>
                </c:pt>
                <c:pt idx="44">
                  <c:v>9.6286608556303225E-3</c:v>
                </c:pt>
                <c:pt idx="45">
                  <c:v>8.5075303100814164E-3</c:v>
                </c:pt>
                <c:pt idx="46">
                  <c:v>8.6177297596322505E-3</c:v>
                </c:pt>
                <c:pt idx="47">
                  <c:v>8.8864762653756285E-3</c:v>
                </c:pt>
                <c:pt idx="48">
                  <c:v>7.8627030308161608E-3</c:v>
                </c:pt>
                <c:pt idx="49">
                  <c:v>7.3809066097098516E-3</c:v>
                </c:pt>
                <c:pt idx="50">
                  <c:v>6.5999310026724793E-3</c:v>
                </c:pt>
                <c:pt idx="51">
                  <c:v>6.1041452457705854E-3</c:v>
                </c:pt>
                <c:pt idx="52">
                  <c:v>5.7539334552999715E-3</c:v>
                </c:pt>
                <c:pt idx="53">
                  <c:v>5.6036605066959039E-3</c:v>
                </c:pt>
                <c:pt idx="54">
                  <c:v>5.6249445469664719E-3</c:v>
                </c:pt>
                <c:pt idx="55">
                  <c:v>5.1780142827403328E-3</c:v>
                </c:pt>
                <c:pt idx="56">
                  <c:v>5.0927026760631171E-3</c:v>
                </c:pt>
                <c:pt idx="57">
                  <c:v>4.8195538264566929E-3</c:v>
                </c:pt>
                <c:pt idx="58">
                  <c:v>4.8699815467282519E-3</c:v>
                </c:pt>
                <c:pt idx="59">
                  <c:v>5.0658251956561748E-3</c:v>
                </c:pt>
                <c:pt idx="60">
                  <c:v>5.5663691180952287E-3</c:v>
                </c:pt>
                <c:pt idx="61">
                  <c:v>5.1261940975997518E-3</c:v>
                </c:pt>
                <c:pt idx="62">
                  <c:v>5.9906297410384987E-3</c:v>
                </c:pt>
                <c:pt idx="63">
                  <c:v>6.6925573349246419E-3</c:v>
                </c:pt>
                <c:pt idx="64">
                  <c:v>6.2824923148701037E-3</c:v>
                </c:pt>
                <c:pt idx="65">
                  <c:v>9.5898738118433847E-3</c:v>
                </c:pt>
                <c:pt idx="66">
                  <c:v>8.680924539634146E-3</c:v>
                </c:pt>
                <c:pt idx="67">
                  <c:v>1.2114811686367686E-2</c:v>
                </c:pt>
                <c:pt idx="68">
                  <c:v>1.133613994371895E-2</c:v>
                </c:pt>
                <c:pt idx="69">
                  <c:v>9.875237597697973E-3</c:v>
                </c:pt>
                <c:pt idx="70">
                  <c:v>1.0329114199216467E-2</c:v>
                </c:pt>
                <c:pt idx="71">
                  <c:v>8.9976959443057239E-3</c:v>
                </c:pt>
                <c:pt idx="72">
                  <c:v>9.0108996015584152E-3</c:v>
                </c:pt>
                <c:pt idx="73">
                  <c:v>7.9214878657195426E-3</c:v>
                </c:pt>
                <c:pt idx="74">
                  <c:v>8.4368674480745018E-3</c:v>
                </c:pt>
                <c:pt idx="75">
                  <c:v>7.5313151965380127E-3</c:v>
                </c:pt>
                <c:pt idx="76">
                  <c:v>7.4390440751397249E-3</c:v>
                </c:pt>
                <c:pt idx="77">
                  <c:v>8.3195397574144202E-3</c:v>
                </c:pt>
                <c:pt idx="78">
                  <c:v>1.1168477460842789E-2</c:v>
                </c:pt>
                <c:pt idx="79">
                  <c:v>1.0639318609837472E-2</c:v>
                </c:pt>
                <c:pt idx="80">
                  <c:v>9.6196363988170375E-3</c:v>
                </c:pt>
                <c:pt idx="81">
                  <c:v>8.4376137932712803E-3</c:v>
                </c:pt>
                <c:pt idx="82">
                  <c:v>9.768863437246653E-3</c:v>
                </c:pt>
                <c:pt idx="83">
                  <c:v>9.7923510469734888E-3</c:v>
                </c:pt>
                <c:pt idx="84">
                  <c:v>8.8662733466553529E-3</c:v>
                </c:pt>
                <c:pt idx="85">
                  <c:v>7.9773320549988043E-3</c:v>
                </c:pt>
                <c:pt idx="86">
                  <c:v>7.8856457012225507E-3</c:v>
                </c:pt>
                <c:pt idx="87">
                  <c:v>7.2659986635054121E-3</c:v>
                </c:pt>
                <c:pt idx="88">
                  <c:v>6.6711020207964808E-3</c:v>
                </c:pt>
                <c:pt idx="89">
                  <c:v>6.1285155278549283E-3</c:v>
                </c:pt>
                <c:pt idx="90">
                  <c:v>6.854667910164888E-3</c:v>
                </c:pt>
                <c:pt idx="91">
                  <c:v>6.4089414133199473E-3</c:v>
                </c:pt>
                <c:pt idx="92">
                  <c:v>5.9010471109030562E-3</c:v>
                </c:pt>
                <c:pt idx="93">
                  <c:v>5.8273558829195701E-3</c:v>
                </c:pt>
                <c:pt idx="94">
                  <c:v>8.3854407692003936E-3</c:v>
                </c:pt>
                <c:pt idx="95">
                  <c:v>7.4799568177119522E-3</c:v>
                </c:pt>
                <c:pt idx="96">
                  <c:v>7.3407957545021463E-3</c:v>
                </c:pt>
                <c:pt idx="97">
                  <c:v>6.7149654128611479E-3</c:v>
                </c:pt>
                <c:pt idx="98">
                  <c:v>6.2625210654406807E-3</c:v>
                </c:pt>
                <c:pt idx="99">
                  <c:v>5.8705074755487597E-3</c:v>
                </c:pt>
                <c:pt idx="100">
                  <c:v>6.532777814515155E-3</c:v>
                </c:pt>
                <c:pt idx="101">
                  <c:v>6.0895261276008861E-3</c:v>
                </c:pt>
                <c:pt idx="102">
                  <c:v>6.6288177468527857E-3</c:v>
                </c:pt>
                <c:pt idx="103">
                  <c:v>8.6603420278490283E-3</c:v>
                </c:pt>
                <c:pt idx="104">
                  <c:v>7.6612217564572399E-3</c:v>
                </c:pt>
                <c:pt idx="105">
                  <c:v>7.0638193531194033E-3</c:v>
                </c:pt>
                <c:pt idx="106">
                  <c:v>9.4655148717774553E-3</c:v>
                </c:pt>
                <c:pt idx="107">
                  <c:v>9.6415440719148857E-3</c:v>
                </c:pt>
                <c:pt idx="108">
                  <c:v>8.7303855089517473E-3</c:v>
                </c:pt>
                <c:pt idx="109">
                  <c:v>7.6401444712331477E-3</c:v>
                </c:pt>
                <c:pt idx="110">
                  <c:v>8.2485660783867785E-3</c:v>
                </c:pt>
                <c:pt idx="111">
                  <c:v>8.3002722561109979E-3</c:v>
                </c:pt>
                <c:pt idx="112">
                  <c:v>7.8102411266185046E-3</c:v>
                </c:pt>
                <c:pt idx="113">
                  <c:v>6.9347209732666002E-3</c:v>
                </c:pt>
                <c:pt idx="114">
                  <c:v>6.5078988353684955E-3</c:v>
                </c:pt>
                <c:pt idx="115">
                  <c:v>6.0583380702121589E-3</c:v>
                </c:pt>
                <c:pt idx="116">
                  <c:v>5.937575113221895E-3</c:v>
                </c:pt>
                <c:pt idx="117">
                  <c:v>5.890586522322403E-3</c:v>
                </c:pt>
                <c:pt idx="118">
                  <c:v>5.5407633362006365E-3</c:v>
                </c:pt>
                <c:pt idx="119">
                  <c:v>5.8195481651466012E-3</c:v>
                </c:pt>
                <c:pt idx="120">
                  <c:v>8.077698702359767E-3</c:v>
                </c:pt>
                <c:pt idx="121">
                  <c:v>7.2177012206496001E-3</c:v>
                </c:pt>
                <c:pt idx="122">
                  <c:v>7.0714914282093725E-3</c:v>
                </c:pt>
                <c:pt idx="123">
                  <c:v>8.0551561791680944E-3</c:v>
                </c:pt>
                <c:pt idx="124">
                  <c:v>7.4327593938863712E-3</c:v>
                </c:pt>
                <c:pt idx="125">
                  <c:v>7.2046452252886228E-3</c:v>
                </c:pt>
                <c:pt idx="126">
                  <c:v>6.6964186260849946E-3</c:v>
                </c:pt>
                <c:pt idx="127">
                  <c:v>8.3160438652890908E-3</c:v>
                </c:pt>
                <c:pt idx="128">
                  <c:v>8.0477587653946317E-3</c:v>
                </c:pt>
                <c:pt idx="129">
                  <c:v>8.9032960694087667E-3</c:v>
                </c:pt>
                <c:pt idx="130">
                  <c:v>8.213954102489195E-3</c:v>
                </c:pt>
                <c:pt idx="131">
                  <c:v>7.2420696753271651E-3</c:v>
                </c:pt>
                <c:pt idx="132">
                  <c:v>6.7417244715024596E-3</c:v>
                </c:pt>
                <c:pt idx="133">
                  <c:v>7.9440929539667162E-3</c:v>
                </c:pt>
                <c:pt idx="134">
                  <c:v>8.4008118006189646E-3</c:v>
                </c:pt>
                <c:pt idx="135">
                  <c:v>7.6089880085232209E-3</c:v>
                </c:pt>
                <c:pt idx="136">
                  <c:v>7.0510108459513931E-3</c:v>
                </c:pt>
                <c:pt idx="137">
                  <c:v>6.3049297225210967E-3</c:v>
                </c:pt>
                <c:pt idx="138">
                  <c:v>7.1731427451804152E-3</c:v>
                </c:pt>
                <c:pt idx="139">
                  <c:v>6.5360708623717024E-3</c:v>
                </c:pt>
                <c:pt idx="140">
                  <c:v>6.1651142314888959E-3</c:v>
                </c:pt>
                <c:pt idx="141">
                  <c:v>7.5592420262100991E-3</c:v>
                </c:pt>
                <c:pt idx="142">
                  <c:v>7.7188695108784591E-3</c:v>
                </c:pt>
                <c:pt idx="143">
                  <c:v>7.3278692183655911E-3</c:v>
                </c:pt>
                <c:pt idx="144">
                  <c:v>1.2484049765253122E-2</c:v>
                </c:pt>
                <c:pt idx="145">
                  <c:v>1.1152992266826299E-2</c:v>
                </c:pt>
                <c:pt idx="146">
                  <c:v>9.9026373387031061E-3</c:v>
                </c:pt>
                <c:pt idx="147">
                  <c:v>9.1734406279080638E-3</c:v>
                </c:pt>
                <c:pt idx="148">
                  <c:v>9.2717939491726159E-3</c:v>
                </c:pt>
                <c:pt idx="149">
                  <c:v>8.3404598386200585E-3</c:v>
                </c:pt>
                <c:pt idx="150">
                  <c:v>1.1782143876867957E-2</c:v>
                </c:pt>
                <c:pt idx="151">
                  <c:v>1.058108595172858E-2</c:v>
                </c:pt>
                <c:pt idx="152">
                  <c:v>9.2483705786914529E-3</c:v>
                </c:pt>
                <c:pt idx="153">
                  <c:v>8.1590745275442883E-3</c:v>
                </c:pt>
                <c:pt idx="154">
                  <c:v>7.4422656647955788E-3</c:v>
                </c:pt>
                <c:pt idx="155">
                  <c:v>7.1579977302308707E-3</c:v>
                </c:pt>
                <c:pt idx="156">
                  <c:v>6.4596317401130225E-3</c:v>
                </c:pt>
                <c:pt idx="157">
                  <c:v>6.0822188805851737E-3</c:v>
                </c:pt>
                <c:pt idx="158">
                  <c:v>5.7630671197187724E-3</c:v>
                </c:pt>
                <c:pt idx="159">
                  <c:v>6.4688276939067375E-3</c:v>
                </c:pt>
                <c:pt idx="160">
                  <c:v>6.6584145590811048E-3</c:v>
                </c:pt>
                <c:pt idx="161">
                  <c:v>7.5582952192094184E-3</c:v>
                </c:pt>
                <c:pt idx="162">
                  <c:v>9.5428474705899855E-3</c:v>
                </c:pt>
                <c:pt idx="163">
                  <c:v>9.9886713461229994E-3</c:v>
                </c:pt>
                <c:pt idx="164">
                  <c:v>8.7460092036537058E-3</c:v>
                </c:pt>
                <c:pt idx="165">
                  <c:v>7.8513155591136419E-3</c:v>
                </c:pt>
                <c:pt idx="166">
                  <c:v>7.3599233433096307E-3</c:v>
                </c:pt>
                <c:pt idx="167">
                  <c:v>7.4007927245998053E-3</c:v>
                </c:pt>
                <c:pt idx="168">
                  <c:v>7.5376963974459546E-3</c:v>
                </c:pt>
                <c:pt idx="169">
                  <c:v>7.5485523962432674E-3</c:v>
                </c:pt>
                <c:pt idx="170">
                  <c:v>6.9606600278206716E-3</c:v>
                </c:pt>
                <c:pt idx="171">
                  <c:v>8.3108127132187331E-3</c:v>
                </c:pt>
                <c:pt idx="172">
                  <c:v>8.3374997200825994E-3</c:v>
                </c:pt>
                <c:pt idx="173">
                  <c:v>7.3238026027111431E-3</c:v>
                </c:pt>
                <c:pt idx="174">
                  <c:v>9.0596432401638567E-3</c:v>
                </c:pt>
                <c:pt idx="175">
                  <c:v>8.3293975592383124E-3</c:v>
                </c:pt>
                <c:pt idx="176">
                  <c:v>8.0268818646901663E-3</c:v>
                </c:pt>
                <c:pt idx="177">
                  <c:v>7.3465579232438981E-3</c:v>
                </c:pt>
                <c:pt idx="178">
                  <c:v>6.7158396026458528E-3</c:v>
                </c:pt>
                <c:pt idx="179">
                  <c:v>6.9222306100770676E-3</c:v>
                </c:pt>
                <c:pt idx="180">
                  <c:v>8.4049153673967873E-3</c:v>
                </c:pt>
                <c:pt idx="181">
                  <c:v>1.3200821288918266E-2</c:v>
                </c:pt>
                <c:pt idx="182">
                  <c:v>1.9585734913493538E-2</c:v>
                </c:pt>
                <c:pt idx="183">
                  <c:v>2.5915166910624517E-2</c:v>
                </c:pt>
                <c:pt idx="184">
                  <c:v>2.4618440645807607E-2</c:v>
                </c:pt>
                <c:pt idx="185">
                  <c:v>1.9857838172049037E-2</c:v>
                </c:pt>
                <c:pt idx="186">
                  <c:v>1.6500216936690602E-2</c:v>
                </c:pt>
                <c:pt idx="187">
                  <c:v>1.4520107875349863E-2</c:v>
                </c:pt>
                <c:pt idx="188">
                  <c:v>1.4609285293953181E-2</c:v>
                </c:pt>
                <c:pt idx="189">
                  <c:v>1.9835669790632008E-2</c:v>
                </c:pt>
                <c:pt idx="190">
                  <c:v>1.6664767024758921E-2</c:v>
                </c:pt>
                <c:pt idx="191">
                  <c:v>1.4636145445297961E-2</c:v>
                </c:pt>
                <c:pt idx="192">
                  <c:v>1.6222515637944763E-2</c:v>
                </c:pt>
                <c:pt idx="193">
                  <c:v>1.3531297995806397E-2</c:v>
                </c:pt>
                <c:pt idx="194">
                  <c:v>1.5028915828194002E-2</c:v>
                </c:pt>
                <c:pt idx="195">
                  <c:v>1.3169515738414345E-2</c:v>
                </c:pt>
                <c:pt idx="196">
                  <c:v>1.1662671676854341E-2</c:v>
                </c:pt>
                <c:pt idx="197">
                  <c:v>1.1392430510259663E-2</c:v>
                </c:pt>
                <c:pt idx="198">
                  <c:v>9.9151840861909351E-3</c:v>
                </c:pt>
                <c:pt idx="199">
                  <c:v>8.8016925014189531E-3</c:v>
                </c:pt>
                <c:pt idx="200">
                  <c:v>8.6886976474624764E-3</c:v>
                </c:pt>
                <c:pt idx="201">
                  <c:v>1.1891784776650568E-2</c:v>
                </c:pt>
                <c:pt idx="202">
                  <c:v>1.0597716946152682E-2</c:v>
                </c:pt>
                <c:pt idx="203">
                  <c:v>1.2346736706432051E-2</c:v>
                </c:pt>
                <c:pt idx="204">
                  <c:v>1.1553821463506697E-2</c:v>
                </c:pt>
                <c:pt idx="205">
                  <c:v>1.115583903797749E-2</c:v>
                </c:pt>
                <c:pt idx="206">
                  <c:v>1.0257461580839468E-2</c:v>
                </c:pt>
                <c:pt idx="207">
                  <c:v>1.582278654498151E-2</c:v>
                </c:pt>
                <c:pt idx="208">
                  <c:v>1.3948172357565116E-2</c:v>
                </c:pt>
                <c:pt idx="209">
                  <c:v>1.1847077966308215E-2</c:v>
                </c:pt>
                <c:pt idx="210">
                  <c:v>1.0644705712060954E-2</c:v>
                </c:pt>
                <c:pt idx="211">
                  <c:v>9.2394430917644398E-3</c:v>
                </c:pt>
                <c:pt idx="212">
                  <c:v>7.9230646365893703E-3</c:v>
                </c:pt>
                <c:pt idx="213">
                  <c:v>8.1590556194869653E-3</c:v>
                </c:pt>
                <c:pt idx="214">
                  <c:v>7.324411609486786E-3</c:v>
                </c:pt>
                <c:pt idx="215">
                  <c:v>6.5778356157465377E-3</c:v>
                </c:pt>
                <c:pt idx="216">
                  <c:v>6.198518577270903E-3</c:v>
                </c:pt>
                <c:pt idx="217">
                  <c:v>5.8477936703917729E-3</c:v>
                </c:pt>
                <c:pt idx="218">
                  <c:v>7.1642597793654542E-3</c:v>
                </c:pt>
                <c:pt idx="219">
                  <c:v>7.763630791189002E-3</c:v>
                </c:pt>
                <c:pt idx="220">
                  <c:v>6.7642113702099469E-3</c:v>
                </c:pt>
                <c:pt idx="221">
                  <c:v>6.2309182139407195E-3</c:v>
                </c:pt>
                <c:pt idx="222">
                  <c:v>5.9107553996869382E-3</c:v>
                </c:pt>
                <c:pt idx="223">
                  <c:v>5.9690231427166306E-3</c:v>
                </c:pt>
                <c:pt idx="224">
                  <c:v>7.0160073724731351E-3</c:v>
                </c:pt>
                <c:pt idx="225">
                  <c:v>6.0596124058095724E-3</c:v>
                </c:pt>
                <c:pt idx="226">
                  <c:v>5.4004214360203846E-3</c:v>
                </c:pt>
                <c:pt idx="227">
                  <c:v>5.6271972637296766E-3</c:v>
                </c:pt>
                <c:pt idx="228">
                  <c:v>5.9649682117350767E-3</c:v>
                </c:pt>
                <c:pt idx="229">
                  <c:v>5.2908464016278864E-3</c:v>
                </c:pt>
                <c:pt idx="230">
                  <c:v>5.2225964238981366E-3</c:v>
                </c:pt>
                <c:pt idx="231">
                  <c:v>6.1387090278491926E-3</c:v>
                </c:pt>
                <c:pt idx="232">
                  <c:v>5.4428003896410931E-3</c:v>
                </c:pt>
                <c:pt idx="233">
                  <c:v>5.1317376449951293E-3</c:v>
                </c:pt>
                <c:pt idx="234">
                  <c:v>5.7593279384318737E-3</c:v>
                </c:pt>
                <c:pt idx="235">
                  <c:v>5.7761405038971626E-3</c:v>
                </c:pt>
                <c:pt idx="236">
                  <c:v>5.6299491603436173E-3</c:v>
                </c:pt>
                <c:pt idx="237">
                  <c:v>7.8008285278887181E-3</c:v>
                </c:pt>
                <c:pt idx="238">
                  <c:v>7.2322994882224271E-3</c:v>
                </c:pt>
                <c:pt idx="239">
                  <c:v>7.4941826347625128E-3</c:v>
                </c:pt>
                <c:pt idx="240">
                  <c:v>1.0396988964456013E-2</c:v>
                </c:pt>
                <c:pt idx="241">
                  <c:v>1.192102211649824E-2</c:v>
                </c:pt>
                <c:pt idx="242">
                  <c:v>1.0292522223922835E-2</c:v>
                </c:pt>
                <c:pt idx="243">
                  <c:v>9.7020215850601443E-3</c:v>
                </c:pt>
                <c:pt idx="244">
                  <c:v>8.3833879027459309E-3</c:v>
                </c:pt>
                <c:pt idx="245">
                  <c:v>8.0426255918549152E-3</c:v>
                </c:pt>
                <c:pt idx="246">
                  <c:v>7.3634868534587531E-3</c:v>
                </c:pt>
                <c:pt idx="247">
                  <c:v>7.1906662537429642E-3</c:v>
                </c:pt>
                <c:pt idx="248">
                  <c:v>6.7146665421888478E-3</c:v>
                </c:pt>
                <c:pt idx="249">
                  <c:v>6.4073331029840877E-3</c:v>
                </c:pt>
                <c:pt idx="250">
                  <c:v>6.0540674893152374E-3</c:v>
                </c:pt>
                <c:pt idx="251">
                  <c:v>6.8052602726793553E-3</c:v>
                </c:pt>
                <c:pt idx="252">
                  <c:v>6.0654882016901767E-3</c:v>
                </c:pt>
                <c:pt idx="253">
                  <c:v>8.4700991228280689E-3</c:v>
                </c:pt>
                <c:pt idx="254">
                  <c:v>1.12296338995687E-2</c:v>
                </c:pt>
                <c:pt idx="255">
                  <c:v>9.5380199072749288E-3</c:v>
                </c:pt>
                <c:pt idx="256">
                  <c:v>1.0252030467654239E-2</c:v>
                </c:pt>
                <c:pt idx="257">
                  <c:v>1.0730351424809258E-2</c:v>
                </c:pt>
                <c:pt idx="258">
                  <c:v>1.1396120546003995E-2</c:v>
                </c:pt>
                <c:pt idx="259">
                  <c:v>1.0258697369816142E-2</c:v>
                </c:pt>
                <c:pt idx="260">
                  <c:v>1.3946157930505122E-2</c:v>
                </c:pt>
                <c:pt idx="261">
                  <c:v>1.229588614650105E-2</c:v>
                </c:pt>
                <c:pt idx="262">
                  <c:v>1.0740718093328551E-2</c:v>
                </c:pt>
                <c:pt idx="263">
                  <c:v>9.3140896638685515E-3</c:v>
                </c:pt>
                <c:pt idx="264">
                  <c:v>1.2045533613058603E-2</c:v>
                </c:pt>
                <c:pt idx="265">
                  <c:v>1.4827535249269821E-2</c:v>
                </c:pt>
                <c:pt idx="266">
                  <c:v>1.2924834285582542E-2</c:v>
                </c:pt>
                <c:pt idx="267">
                  <c:v>1.1321166719187535E-2</c:v>
                </c:pt>
                <c:pt idx="268">
                  <c:v>9.8684837304472816E-3</c:v>
                </c:pt>
                <c:pt idx="269">
                  <c:v>9.3961472370001631E-3</c:v>
                </c:pt>
                <c:pt idx="270">
                  <c:v>9.1134942528857434E-3</c:v>
                </c:pt>
                <c:pt idx="271">
                  <c:v>8.0580648712663596E-3</c:v>
                </c:pt>
                <c:pt idx="272">
                  <c:v>9.0839580964628477E-3</c:v>
                </c:pt>
                <c:pt idx="273">
                  <c:v>1.0439831995147324E-2</c:v>
                </c:pt>
                <c:pt idx="274">
                  <c:v>1.2969370731679392E-2</c:v>
                </c:pt>
                <c:pt idx="275">
                  <c:v>1.157682309081837E-2</c:v>
                </c:pt>
                <c:pt idx="276">
                  <c:v>1.3309646929202026E-2</c:v>
                </c:pt>
                <c:pt idx="277">
                  <c:v>1.7308146933184231E-2</c:v>
                </c:pt>
                <c:pt idx="278">
                  <c:v>1.7345508598268198E-2</c:v>
                </c:pt>
                <c:pt idx="279">
                  <c:v>1.5198582021981195E-2</c:v>
                </c:pt>
                <c:pt idx="280">
                  <c:v>1.322845294631367E-2</c:v>
                </c:pt>
                <c:pt idx="281">
                  <c:v>1.7595834040143976E-2</c:v>
                </c:pt>
                <c:pt idx="282">
                  <c:v>1.490542872342592E-2</c:v>
                </c:pt>
                <c:pt idx="283">
                  <c:v>1.79310975536724E-2</c:v>
                </c:pt>
                <c:pt idx="284">
                  <c:v>1.568273132413351E-2</c:v>
                </c:pt>
                <c:pt idx="285">
                  <c:v>1.6237825949145891E-2</c:v>
                </c:pt>
                <c:pt idx="286">
                  <c:v>1.4160397240431796E-2</c:v>
                </c:pt>
                <c:pt idx="287">
                  <c:v>1.1985070373198195E-2</c:v>
                </c:pt>
                <c:pt idx="288">
                  <c:v>1.4239477736085871E-2</c:v>
                </c:pt>
                <c:pt idx="289">
                  <c:v>1.2240658226543367E-2</c:v>
                </c:pt>
                <c:pt idx="290">
                  <c:v>1.3314072896984998E-2</c:v>
                </c:pt>
                <c:pt idx="291">
                  <c:v>1.1748895625749713E-2</c:v>
                </c:pt>
                <c:pt idx="292">
                  <c:v>9.8437255037354763E-3</c:v>
                </c:pt>
                <c:pt idx="293">
                  <c:v>9.1496915388604733E-3</c:v>
                </c:pt>
                <c:pt idx="294">
                  <c:v>1.2966152739148043E-2</c:v>
                </c:pt>
                <c:pt idx="295">
                  <c:v>1.1477872711453063E-2</c:v>
                </c:pt>
                <c:pt idx="296">
                  <c:v>1.0350843127441103E-2</c:v>
                </c:pt>
                <c:pt idx="297">
                  <c:v>1.3750099536003025E-2</c:v>
                </c:pt>
                <c:pt idx="298">
                  <c:v>1.5259593921981788E-2</c:v>
                </c:pt>
                <c:pt idx="299">
                  <c:v>1.3687156030366323E-2</c:v>
                </c:pt>
                <c:pt idx="300">
                  <c:v>1.2307858368833462E-2</c:v>
                </c:pt>
                <c:pt idx="301">
                  <c:v>1.3695820494480355E-2</c:v>
                </c:pt>
                <c:pt idx="302">
                  <c:v>1.1624797159857965E-2</c:v>
                </c:pt>
                <c:pt idx="303">
                  <c:v>9.9940935128845394E-3</c:v>
                </c:pt>
                <c:pt idx="304">
                  <c:v>8.6212583458340313E-3</c:v>
                </c:pt>
                <c:pt idx="305">
                  <c:v>8.9794482581678787E-3</c:v>
                </c:pt>
                <c:pt idx="306">
                  <c:v>8.3361137040221227E-3</c:v>
                </c:pt>
                <c:pt idx="307">
                  <c:v>7.2702428936885647E-3</c:v>
                </c:pt>
                <c:pt idx="308">
                  <c:v>9.7942348118738674E-3</c:v>
                </c:pt>
                <c:pt idx="309">
                  <c:v>8.8379665081791473E-3</c:v>
                </c:pt>
                <c:pt idx="310">
                  <c:v>7.7996093008295209E-3</c:v>
                </c:pt>
                <c:pt idx="311">
                  <c:v>7.6944569731877107E-3</c:v>
                </c:pt>
                <c:pt idx="312">
                  <c:v>9.0008282769010843E-3</c:v>
                </c:pt>
                <c:pt idx="313">
                  <c:v>7.5473785199026188E-3</c:v>
                </c:pt>
                <c:pt idx="314">
                  <c:v>6.9268856471787574E-3</c:v>
                </c:pt>
                <c:pt idx="315">
                  <c:v>6.4086085336299021E-3</c:v>
                </c:pt>
                <c:pt idx="316">
                  <c:v>5.9627419506758424E-3</c:v>
                </c:pt>
                <c:pt idx="317">
                  <c:v>5.6541508713746904E-3</c:v>
                </c:pt>
                <c:pt idx="318">
                  <c:v>8.2368890119017771E-3</c:v>
                </c:pt>
                <c:pt idx="319">
                  <c:v>7.4892959037918304E-3</c:v>
                </c:pt>
                <c:pt idx="320">
                  <c:v>7.023025465666282E-3</c:v>
                </c:pt>
                <c:pt idx="321">
                  <c:v>6.0730138891315648E-3</c:v>
                </c:pt>
                <c:pt idx="322">
                  <c:v>6.0773288446378032E-3</c:v>
                </c:pt>
                <c:pt idx="323">
                  <c:v>6.2018749101507729E-3</c:v>
                </c:pt>
                <c:pt idx="324">
                  <c:v>5.7042932882259154E-3</c:v>
                </c:pt>
                <c:pt idx="325">
                  <c:v>5.2325605158827183E-3</c:v>
                </c:pt>
                <c:pt idx="326">
                  <c:v>4.8877992771532803E-3</c:v>
                </c:pt>
                <c:pt idx="327">
                  <c:v>4.6982392687153589E-3</c:v>
                </c:pt>
                <c:pt idx="328">
                  <c:v>4.7855141441004462E-3</c:v>
                </c:pt>
                <c:pt idx="329">
                  <c:v>6.1753722588602086E-3</c:v>
                </c:pt>
                <c:pt idx="330">
                  <c:v>5.9863373937363747E-3</c:v>
                </c:pt>
                <c:pt idx="331">
                  <c:v>5.6866205451260197E-3</c:v>
                </c:pt>
                <c:pt idx="332">
                  <c:v>5.1433747576106973E-3</c:v>
                </c:pt>
                <c:pt idx="333">
                  <c:v>4.8102733094366953E-3</c:v>
                </c:pt>
                <c:pt idx="334">
                  <c:v>5.1364146556579678E-3</c:v>
                </c:pt>
                <c:pt idx="335">
                  <c:v>4.7372074917238641E-3</c:v>
                </c:pt>
                <c:pt idx="336">
                  <c:v>5.3383885829495466E-3</c:v>
                </c:pt>
                <c:pt idx="337">
                  <c:v>7.6743787564648698E-3</c:v>
                </c:pt>
                <c:pt idx="338">
                  <c:v>6.8260885025281182E-3</c:v>
                </c:pt>
                <c:pt idx="339">
                  <c:v>9.3241333076765406E-3</c:v>
                </c:pt>
                <c:pt idx="340">
                  <c:v>8.493392165998823E-3</c:v>
                </c:pt>
                <c:pt idx="341">
                  <c:v>8.4643208609136607E-3</c:v>
                </c:pt>
                <c:pt idx="342">
                  <c:v>7.5338308770000299E-3</c:v>
                </c:pt>
                <c:pt idx="343">
                  <c:v>6.7196076379057697E-3</c:v>
                </c:pt>
                <c:pt idx="344">
                  <c:v>6.3520899084941193E-3</c:v>
                </c:pt>
                <c:pt idx="345">
                  <c:v>6.2636499829566679E-3</c:v>
                </c:pt>
                <c:pt idx="346">
                  <c:v>5.7271850033937385E-3</c:v>
                </c:pt>
                <c:pt idx="347">
                  <c:v>5.3711586312851093E-3</c:v>
                </c:pt>
                <c:pt idx="348">
                  <c:v>5.1360990282757861E-3</c:v>
                </c:pt>
                <c:pt idx="349">
                  <c:v>6.1600784515589754E-3</c:v>
                </c:pt>
                <c:pt idx="350">
                  <c:v>5.8878711571775646E-3</c:v>
                </c:pt>
                <c:pt idx="351">
                  <c:v>6.0315650630629932E-3</c:v>
                </c:pt>
                <c:pt idx="352">
                  <c:v>5.6807341746401407E-3</c:v>
                </c:pt>
                <c:pt idx="353">
                  <c:v>5.3792989834964243E-3</c:v>
                </c:pt>
                <c:pt idx="354">
                  <c:v>7.4381197536410966E-3</c:v>
                </c:pt>
                <c:pt idx="355">
                  <c:v>8.0726662939490552E-3</c:v>
                </c:pt>
                <c:pt idx="356">
                  <c:v>7.2574356642017843E-3</c:v>
                </c:pt>
                <c:pt idx="357">
                  <c:v>8.7827178318236748E-3</c:v>
                </c:pt>
                <c:pt idx="358">
                  <c:v>9.3927593002467915E-3</c:v>
                </c:pt>
                <c:pt idx="359">
                  <c:v>8.7284508791202232E-3</c:v>
                </c:pt>
                <c:pt idx="360">
                  <c:v>7.9727082778990113E-3</c:v>
                </c:pt>
                <c:pt idx="361">
                  <c:v>7.4058101889495076E-3</c:v>
                </c:pt>
                <c:pt idx="362">
                  <c:v>6.5298927853057603E-3</c:v>
                </c:pt>
                <c:pt idx="363">
                  <c:v>8.4296609706301547E-3</c:v>
                </c:pt>
                <c:pt idx="364">
                  <c:v>7.8946072353142747E-3</c:v>
                </c:pt>
                <c:pt idx="365">
                  <c:v>9.2507744889584707E-3</c:v>
                </c:pt>
                <c:pt idx="366">
                  <c:v>8.2019313869507414E-3</c:v>
                </c:pt>
                <c:pt idx="367">
                  <c:v>9.7278994938667599E-3</c:v>
                </c:pt>
                <c:pt idx="368">
                  <c:v>8.9274295046009953E-3</c:v>
                </c:pt>
                <c:pt idx="369">
                  <c:v>9.0324643232398312E-3</c:v>
                </c:pt>
                <c:pt idx="370">
                  <c:v>8.1385061428432427E-3</c:v>
                </c:pt>
                <c:pt idx="371">
                  <c:v>8.0279712637611224E-3</c:v>
                </c:pt>
                <c:pt idx="372">
                  <c:v>7.0295618649674025E-3</c:v>
                </c:pt>
                <c:pt idx="373">
                  <c:v>6.3821591419844096E-3</c:v>
                </c:pt>
                <c:pt idx="374">
                  <c:v>6.1335620356913669E-3</c:v>
                </c:pt>
                <c:pt idx="375">
                  <c:v>5.68837379783684E-3</c:v>
                </c:pt>
                <c:pt idx="376">
                  <c:v>5.686538690965001E-3</c:v>
                </c:pt>
                <c:pt idx="377">
                  <c:v>5.402323337302963E-3</c:v>
                </c:pt>
                <c:pt idx="378">
                  <c:v>5.0925348385761817E-3</c:v>
                </c:pt>
                <c:pt idx="379">
                  <c:v>5.5794881652472764E-3</c:v>
                </c:pt>
                <c:pt idx="380">
                  <c:v>5.179074067172656E-3</c:v>
                </c:pt>
                <c:pt idx="381">
                  <c:v>4.9472170674943984E-3</c:v>
                </c:pt>
                <c:pt idx="382">
                  <c:v>4.6708395022124066E-3</c:v>
                </c:pt>
                <c:pt idx="383">
                  <c:v>4.9422290572748457E-3</c:v>
                </c:pt>
                <c:pt idx="384">
                  <c:v>7.0875108913189848E-3</c:v>
                </c:pt>
                <c:pt idx="385">
                  <c:v>8.5043403822882817E-3</c:v>
                </c:pt>
                <c:pt idx="386">
                  <c:v>8.2812676388109366E-3</c:v>
                </c:pt>
                <c:pt idx="387">
                  <c:v>8.0997695413585445E-3</c:v>
                </c:pt>
                <c:pt idx="388">
                  <c:v>7.4351992955332515E-3</c:v>
                </c:pt>
                <c:pt idx="389">
                  <c:v>7.6736860019777052E-3</c:v>
                </c:pt>
                <c:pt idx="390">
                  <c:v>6.9791374911609685E-3</c:v>
                </c:pt>
                <c:pt idx="391">
                  <c:v>6.4805638586346052E-3</c:v>
                </c:pt>
                <c:pt idx="392">
                  <c:v>6.5132037595104515E-3</c:v>
                </c:pt>
                <c:pt idx="393">
                  <c:v>5.7237694213247876E-3</c:v>
                </c:pt>
                <c:pt idx="394">
                  <c:v>2.0278984440771395E-2</c:v>
                </c:pt>
                <c:pt idx="395">
                  <c:v>2.1209400848138226E-2</c:v>
                </c:pt>
                <c:pt idx="396">
                  <c:v>1.7781857893027567E-2</c:v>
                </c:pt>
                <c:pt idx="397">
                  <c:v>1.5045897482117947E-2</c:v>
                </c:pt>
                <c:pt idx="398">
                  <c:v>1.2922120051282942E-2</c:v>
                </c:pt>
                <c:pt idx="399">
                  <c:v>1.1539719271179836E-2</c:v>
                </c:pt>
                <c:pt idx="400">
                  <c:v>1.1864817138608435E-2</c:v>
                </c:pt>
                <c:pt idx="401">
                  <c:v>1.0549728533839633E-2</c:v>
                </c:pt>
                <c:pt idx="402">
                  <c:v>9.8271620994460143E-3</c:v>
                </c:pt>
                <c:pt idx="403">
                  <c:v>8.5182447476366829E-3</c:v>
                </c:pt>
                <c:pt idx="404">
                  <c:v>7.7850901698713372E-3</c:v>
                </c:pt>
                <c:pt idx="405">
                  <c:v>7.0357610421328941E-3</c:v>
                </c:pt>
                <c:pt idx="406">
                  <c:v>6.6344453194510308E-3</c:v>
                </c:pt>
                <c:pt idx="407">
                  <c:v>6.094614899898927E-3</c:v>
                </c:pt>
                <c:pt idx="408">
                  <c:v>6.0276406809417725E-3</c:v>
                </c:pt>
                <c:pt idx="409">
                  <c:v>5.6598656667807305E-3</c:v>
                </c:pt>
                <c:pt idx="410">
                  <c:v>5.7524819442927025E-3</c:v>
                </c:pt>
                <c:pt idx="411">
                  <c:v>5.3532309957790725E-3</c:v>
                </c:pt>
                <c:pt idx="412">
                  <c:v>5.9662132685277605E-3</c:v>
                </c:pt>
                <c:pt idx="413">
                  <c:v>5.5321500010730232E-3</c:v>
                </c:pt>
                <c:pt idx="414">
                  <c:v>5.9840536475804628E-3</c:v>
                </c:pt>
                <c:pt idx="415">
                  <c:v>5.692297657306623E-3</c:v>
                </c:pt>
                <c:pt idx="416">
                  <c:v>5.7312384805873759E-3</c:v>
                </c:pt>
                <c:pt idx="417">
                  <c:v>5.4253678082971137E-3</c:v>
                </c:pt>
                <c:pt idx="418">
                  <c:v>5.1540178972318586E-3</c:v>
                </c:pt>
                <c:pt idx="419">
                  <c:v>5.2726637035328964E-3</c:v>
                </c:pt>
                <c:pt idx="420">
                  <c:v>6.5704926925980039E-3</c:v>
                </c:pt>
                <c:pt idx="421">
                  <c:v>6.1101395224587452E-3</c:v>
                </c:pt>
                <c:pt idx="422">
                  <c:v>5.8114709365177132E-3</c:v>
                </c:pt>
                <c:pt idx="423">
                  <c:v>5.2607734160719198E-3</c:v>
                </c:pt>
                <c:pt idx="424">
                  <c:v>5.2905765333017708E-3</c:v>
                </c:pt>
                <c:pt idx="425">
                  <c:v>5.0775780179043162E-3</c:v>
                </c:pt>
                <c:pt idx="426">
                  <c:v>5.5557606209445578E-3</c:v>
                </c:pt>
                <c:pt idx="427">
                  <c:v>5.1635552543931552E-3</c:v>
                </c:pt>
                <c:pt idx="428">
                  <c:v>5.1814849404745213E-3</c:v>
                </c:pt>
                <c:pt idx="429">
                  <c:v>4.8974311295145404E-3</c:v>
                </c:pt>
                <c:pt idx="430">
                  <c:v>6.031061652541434E-3</c:v>
                </c:pt>
                <c:pt idx="431">
                  <c:v>5.6804366368559782E-3</c:v>
                </c:pt>
                <c:pt idx="432">
                  <c:v>5.3601304250735149E-3</c:v>
                </c:pt>
                <c:pt idx="433">
                  <c:v>5.4904643778648336E-3</c:v>
                </c:pt>
                <c:pt idx="434">
                  <c:v>5.4222141418656189E-3</c:v>
                </c:pt>
                <c:pt idx="435">
                  <c:v>5.1401679789613679E-3</c:v>
                </c:pt>
                <c:pt idx="436">
                  <c:v>6.1750284206438981E-3</c:v>
                </c:pt>
                <c:pt idx="437">
                  <c:v>6.1879579644335495E-3</c:v>
                </c:pt>
                <c:pt idx="438">
                  <c:v>6.2437918740218899E-3</c:v>
                </c:pt>
                <c:pt idx="439">
                  <c:v>5.7535572079528393E-3</c:v>
                </c:pt>
                <c:pt idx="440">
                  <c:v>5.9446805528093815E-3</c:v>
                </c:pt>
                <c:pt idx="441">
                  <c:v>6.2019474804551281E-3</c:v>
                </c:pt>
                <c:pt idx="442">
                  <c:v>5.9422838600096291E-3</c:v>
                </c:pt>
                <c:pt idx="443">
                  <c:v>5.5229784477250094E-3</c:v>
                </c:pt>
                <c:pt idx="444">
                  <c:v>5.1940925589663324E-3</c:v>
                </c:pt>
                <c:pt idx="445">
                  <c:v>5.075042694468344E-3</c:v>
                </c:pt>
                <c:pt idx="446">
                  <c:v>5.4097439714867945E-3</c:v>
                </c:pt>
                <c:pt idx="447">
                  <c:v>1.3414740685673259E-2</c:v>
                </c:pt>
                <c:pt idx="448">
                  <c:v>1.1542486379566671E-2</c:v>
                </c:pt>
                <c:pt idx="449">
                  <c:v>1.3698634946337777E-2</c:v>
                </c:pt>
                <c:pt idx="450">
                  <c:v>1.2391946949562081E-2</c:v>
                </c:pt>
                <c:pt idx="451">
                  <c:v>1.0836939924294089E-2</c:v>
                </c:pt>
                <c:pt idx="452">
                  <c:v>1.064323021113843E-2</c:v>
                </c:pt>
                <c:pt idx="453">
                  <c:v>9.7423134409337867E-3</c:v>
                </c:pt>
                <c:pt idx="454">
                  <c:v>8.9308700720130869E-3</c:v>
                </c:pt>
                <c:pt idx="455">
                  <c:v>7.8928834525431434E-3</c:v>
                </c:pt>
                <c:pt idx="456">
                  <c:v>7.1455046727052652E-3</c:v>
                </c:pt>
                <c:pt idx="457">
                  <c:v>7.9808350387485256E-3</c:v>
                </c:pt>
                <c:pt idx="458">
                  <c:v>9.3475434746682941E-3</c:v>
                </c:pt>
                <c:pt idx="459">
                  <c:v>8.3930646462045035E-3</c:v>
                </c:pt>
                <c:pt idx="460">
                  <c:v>7.6153035695759614E-3</c:v>
                </c:pt>
                <c:pt idx="461">
                  <c:v>9.2333446435653114E-3</c:v>
                </c:pt>
                <c:pt idx="462">
                  <c:v>8.2462336695808547E-3</c:v>
                </c:pt>
                <c:pt idx="463">
                  <c:v>8.3634958910645263E-3</c:v>
                </c:pt>
                <c:pt idx="464">
                  <c:v>8.8263085692873531E-3</c:v>
                </c:pt>
                <c:pt idx="465">
                  <c:v>8.0191729264831105E-3</c:v>
                </c:pt>
                <c:pt idx="466">
                  <c:v>7.4549467656702083E-3</c:v>
                </c:pt>
                <c:pt idx="467">
                  <c:v>7.6895568091311694E-3</c:v>
                </c:pt>
                <c:pt idx="468">
                  <c:v>7.0327022694556497E-3</c:v>
                </c:pt>
                <c:pt idx="469">
                  <c:v>9.6130556788169511E-3</c:v>
                </c:pt>
                <c:pt idx="470">
                  <c:v>8.7931339804357689E-3</c:v>
                </c:pt>
                <c:pt idx="471">
                  <c:v>8.7924486892574007E-3</c:v>
                </c:pt>
                <c:pt idx="472">
                  <c:v>8.1329013710829574E-3</c:v>
                </c:pt>
                <c:pt idx="473">
                  <c:v>8.2205915412109885E-3</c:v>
                </c:pt>
                <c:pt idx="474">
                  <c:v>7.4387614644559879E-3</c:v>
                </c:pt>
                <c:pt idx="475">
                  <c:v>6.896730002559243E-3</c:v>
                </c:pt>
                <c:pt idx="476">
                  <c:v>6.8165675244903669E-3</c:v>
                </c:pt>
                <c:pt idx="477">
                  <c:v>6.4870443705537257E-3</c:v>
                </c:pt>
                <c:pt idx="478">
                  <c:v>5.9827775353109612E-3</c:v>
                </c:pt>
                <c:pt idx="479">
                  <c:v>6.5502333376534242E-3</c:v>
                </c:pt>
                <c:pt idx="480">
                  <c:v>6.5921325140528095E-3</c:v>
                </c:pt>
                <c:pt idx="481">
                  <c:v>6.893659277927156E-3</c:v>
                </c:pt>
                <c:pt idx="482">
                  <c:v>7.1787115300916537E-3</c:v>
                </c:pt>
                <c:pt idx="483">
                  <c:v>6.8088204749605008E-3</c:v>
                </c:pt>
                <c:pt idx="484">
                  <c:v>7.9491043755040118E-3</c:v>
                </c:pt>
                <c:pt idx="485">
                  <c:v>8.8331411429066111E-3</c:v>
                </c:pt>
                <c:pt idx="486">
                  <c:v>9.1051078977426956E-3</c:v>
                </c:pt>
                <c:pt idx="487">
                  <c:v>8.7646498429821591E-3</c:v>
                </c:pt>
                <c:pt idx="488">
                  <c:v>7.3956747934236693E-3</c:v>
                </c:pt>
                <c:pt idx="489">
                  <c:v>6.8063869534161388E-3</c:v>
                </c:pt>
                <c:pt idx="490">
                  <c:v>6.0536407209253939E-3</c:v>
                </c:pt>
                <c:pt idx="491">
                  <c:v>5.6974700717159045E-3</c:v>
                </c:pt>
                <c:pt idx="492">
                  <c:v>5.7775688417466779E-3</c:v>
                </c:pt>
                <c:pt idx="493">
                  <c:v>5.5844496128633894E-3</c:v>
                </c:pt>
                <c:pt idx="494">
                  <c:v>5.0970272905750498E-3</c:v>
                </c:pt>
                <c:pt idx="495">
                  <c:v>5.2892162006474555E-3</c:v>
                </c:pt>
                <c:pt idx="496">
                  <c:v>4.9290077087928916E-3</c:v>
                </c:pt>
                <c:pt idx="497">
                  <c:v>5.31807173277181E-3</c:v>
                </c:pt>
                <c:pt idx="498">
                  <c:v>4.8612291703568197E-3</c:v>
                </c:pt>
                <c:pt idx="499">
                  <c:v>4.6334468557376511E-3</c:v>
                </c:pt>
                <c:pt idx="500">
                  <c:v>4.4768572005854873E-3</c:v>
                </c:pt>
                <c:pt idx="501">
                  <c:v>4.2282685528230359E-3</c:v>
                </c:pt>
                <c:pt idx="502">
                  <c:v>5.4117498784561902E-3</c:v>
                </c:pt>
                <c:pt idx="503">
                  <c:v>5.1521807193986519E-3</c:v>
                </c:pt>
                <c:pt idx="504">
                  <c:v>5.5731511003831056E-3</c:v>
                </c:pt>
                <c:pt idx="505">
                  <c:v>6.1336513242585232E-3</c:v>
                </c:pt>
                <c:pt idx="506">
                  <c:v>5.8211062637765652E-3</c:v>
                </c:pt>
                <c:pt idx="507">
                  <c:v>5.361627713147521E-3</c:v>
                </c:pt>
                <c:pt idx="508">
                  <c:v>5.0363738057389619E-3</c:v>
                </c:pt>
                <c:pt idx="509">
                  <c:v>4.424312072049001E-3</c:v>
                </c:pt>
                <c:pt idx="510">
                  <c:v>4.241651622685208E-3</c:v>
                </c:pt>
                <c:pt idx="511">
                  <c:v>3.9469601126987846E-3</c:v>
                </c:pt>
                <c:pt idx="512">
                  <c:v>4.169296156077619E-3</c:v>
                </c:pt>
                <c:pt idx="513">
                  <c:v>3.8611686669280344E-3</c:v>
                </c:pt>
                <c:pt idx="514">
                  <c:v>5.9547840900914728E-3</c:v>
                </c:pt>
                <c:pt idx="515">
                  <c:v>5.5447374433622038E-3</c:v>
                </c:pt>
                <c:pt idx="516">
                  <c:v>5.7186470698161584E-3</c:v>
                </c:pt>
                <c:pt idx="517">
                  <c:v>5.4015740042198642E-3</c:v>
                </c:pt>
                <c:pt idx="518">
                  <c:v>5.0640947951458432E-3</c:v>
                </c:pt>
                <c:pt idx="519">
                  <c:v>5.4522288766222756E-3</c:v>
                </c:pt>
                <c:pt idx="520">
                  <c:v>5.661758771062524E-3</c:v>
                </c:pt>
                <c:pt idx="521">
                  <c:v>5.3762497050275212E-3</c:v>
                </c:pt>
                <c:pt idx="522">
                  <c:v>5.0891939839318463E-3</c:v>
                </c:pt>
                <c:pt idx="523">
                  <c:v>6.9629013446312815E-3</c:v>
                </c:pt>
                <c:pt idx="524">
                  <c:v>6.6555618120543109E-3</c:v>
                </c:pt>
                <c:pt idx="525">
                  <c:v>7.3150518370152171E-3</c:v>
                </c:pt>
                <c:pt idx="526">
                  <c:v>6.5805555259904431E-3</c:v>
                </c:pt>
                <c:pt idx="527">
                  <c:v>6.032067169927588E-3</c:v>
                </c:pt>
                <c:pt idx="528">
                  <c:v>5.940519285294401E-3</c:v>
                </c:pt>
                <c:pt idx="529">
                  <c:v>5.5445860979432045E-3</c:v>
                </c:pt>
                <c:pt idx="530">
                  <c:v>6.1165670275973852E-3</c:v>
                </c:pt>
                <c:pt idx="531">
                  <c:v>5.8592193990345109E-3</c:v>
                </c:pt>
                <c:pt idx="532">
                  <c:v>5.4963361325307374E-3</c:v>
                </c:pt>
                <c:pt idx="533">
                  <c:v>5.7613488314341536E-3</c:v>
                </c:pt>
                <c:pt idx="534">
                  <c:v>5.4435592283535224E-3</c:v>
                </c:pt>
                <c:pt idx="535">
                  <c:v>5.8973261885155656E-3</c:v>
                </c:pt>
                <c:pt idx="536">
                  <c:v>5.5663634777866622E-3</c:v>
                </c:pt>
                <c:pt idx="537">
                  <c:v>6.149261347030666E-3</c:v>
                </c:pt>
                <c:pt idx="538">
                  <c:v>5.7332864646770544E-3</c:v>
                </c:pt>
                <c:pt idx="539">
                  <c:v>6.0870752029484089E-3</c:v>
                </c:pt>
                <c:pt idx="540">
                  <c:v>5.5712173936969872E-3</c:v>
                </c:pt>
                <c:pt idx="541">
                  <c:v>5.0672443503406682E-3</c:v>
                </c:pt>
                <c:pt idx="542">
                  <c:v>5.0835370470117694E-3</c:v>
                </c:pt>
                <c:pt idx="543">
                  <c:v>5.1253472284774502E-3</c:v>
                </c:pt>
                <c:pt idx="544">
                  <c:v>6.3574806778832517E-3</c:v>
                </c:pt>
                <c:pt idx="545">
                  <c:v>6.2490889820577267E-3</c:v>
                </c:pt>
                <c:pt idx="546">
                  <c:v>5.9257151236914241E-3</c:v>
                </c:pt>
                <c:pt idx="547">
                  <c:v>5.6324420929488427E-3</c:v>
                </c:pt>
                <c:pt idx="548">
                  <c:v>5.1467011988663644E-3</c:v>
                </c:pt>
                <c:pt idx="549">
                  <c:v>5.4488634800508471E-3</c:v>
                </c:pt>
                <c:pt idx="550">
                  <c:v>5.2258797949282293E-3</c:v>
                </c:pt>
                <c:pt idx="551">
                  <c:v>5.0095509116426084E-3</c:v>
                </c:pt>
                <c:pt idx="552">
                  <c:v>4.6434448220474414E-3</c:v>
                </c:pt>
                <c:pt idx="553">
                  <c:v>4.3900078795774278E-3</c:v>
                </c:pt>
                <c:pt idx="554">
                  <c:v>4.1045023539447428E-3</c:v>
                </c:pt>
                <c:pt idx="555">
                  <c:v>3.8886630569440633E-3</c:v>
                </c:pt>
                <c:pt idx="556">
                  <c:v>3.6587332023534703E-3</c:v>
                </c:pt>
                <c:pt idx="557">
                  <c:v>3.8494244310625946E-3</c:v>
                </c:pt>
                <c:pt idx="558">
                  <c:v>3.7381444150063102E-3</c:v>
                </c:pt>
                <c:pt idx="559">
                  <c:v>3.4854756805918247E-3</c:v>
                </c:pt>
                <c:pt idx="560">
                  <c:v>3.7405234207600275E-3</c:v>
                </c:pt>
                <c:pt idx="561">
                  <c:v>3.683747214642959E-3</c:v>
                </c:pt>
                <c:pt idx="562">
                  <c:v>3.5936799472666946E-3</c:v>
                </c:pt>
                <c:pt idx="563">
                  <c:v>3.5282910098766865E-3</c:v>
                </c:pt>
                <c:pt idx="564">
                  <c:v>4.1269447744803935E-3</c:v>
                </c:pt>
                <c:pt idx="565">
                  <c:v>3.5899595516375418E-3</c:v>
                </c:pt>
                <c:pt idx="566">
                  <c:v>5.0550281902908651E-3</c:v>
                </c:pt>
                <c:pt idx="567">
                  <c:v>4.864211936098992E-3</c:v>
                </c:pt>
                <c:pt idx="568">
                  <c:v>5.4649506298582728E-3</c:v>
                </c:pt>
                <c:pt idx="569">
                  <c:v>5.9037298439843415E-3</c:v>
                </c:pt>
                <c:pt idx="570">
                  <c:v>6.1465774862110292E-3</c:v>
                </c:pt>
                <c:pt idx="571">
                  <c:v>5.8185704118404093E-3</c:v>
                </c:pt>
                <c:pt idx="572">
                  <c:v>5.4455389714834247E-3</c:v>
                </c:pt>
                <c:pt idx="573">
                  <c:v>5.2157340560124747E-3</c:v>
                </c:pt>
                <c:pt idx="574">
                  <c:v>5.7934634159356119E-3</c:v>
                </c:pt>
                <c:pt idx="575">
                  <c:v>5.2523958300660549E-3</c:v>
                </c:pt>
                <c:pt idx="576">
                  <c:v>5.4355382953025352E-3</c:v>
                </c:pt>
                <c:pt idx="577">
                  <c:v>5.5300858360229641E-3</c:v>
                </c:pt>
                <c:pt idx="578">
                  <c:v>5.7615948889076143E-3</c:v>
                </c:pt>
                <c:pt idx="579">
                  <c:v>8.6729993208442512E-3</c:v>
                </c:pt>
                <c:pt idx="580">
                  <c:v>7.9680880431659308E-3</c:v>
                </c:pt>
                <c:pt idx="581">
                  <c:v>7.6749119922799635E-3</c:v>
                </c:pt>
                <c:pt idx="582">
                  <c:v>7.3800613687839169E-3</c:v>
                </c:pt>
                <c:pt idx="583">
                  <c:v>7.1614513243937142E-3</c:v>
                </c:pt>
                <c:pt idx="584">
                  <c:v>6.4877144515900461E-3</c:v>
                </c:pt>
                <c:pt idx="585">
                  <c:v>6.1074773590911553E-3</c:v>
                </c:pt>
                <c:pt idx="586">
                  <c:v>5.7112145015732977E-3</c:v>
                </c:pt>
                <c:pt idx="587">
                  <c:v>5.9727468344793078E-3</c:v>
                </c:pt>
                <c:pt idx="588">
                  <c:v>6.0696141404262193E-3</c:v>
                </c:pt>
                <c:pt idx="589">
                  <c:v>5.7592909201228367E-3</c:v>
                </c:pt>
                <c:pt idx="590">
                  <c:v>6.1904807418054313E-3</c:v>
                </c:pt>
                <c:pt idx="591">
                  <c:v>5.8183577204831225E-3</c:v>
                </c:pt>
                <c:pt idx="592">
                  <c:v>5.7648283701697556E-3</c:v>
                </c:pt>
                <c:pt idx="593">
                  <c:v>5.4866865403383454E-3</c:v>
                </c:pt>
                <c:pt idx="594">
                  <c:v>5.6003100528781331E-3</c:v>
                </c:pt>
                <c:pt idx="595">
                  <c:v>6.2130804158158351E-3</c:v>
                </c:pt>
                <c:pt idx="596">
                  <c:v>7.463046162112289E-3</c:v>
                </c:pt>
                <c:pt idx="597">
                  <c:v>6.7047258150092753E-3</c:v>
                </c:pt>
                <c:pt idx="598">
                  <c:v>6.9723651840126639E-3</c:v>
                </c:pt>
                <c:pt idx="599">
                  <c:v>6.9520657823366151E-3</c:v>
                </c:pt>
                <c:pt idx="600">
                  <c:v>6.2954988399182201E-3</c:v>
                </c:pt>
                <c:pt idx="601">
                  <c:v>6.6489416544765947E-3</c:v>
                </c:pt>
                <c:pt idx="602">
                  <c:v>5.9237544596069695E-3</c:v>
                </c:pt>
                <c:pt idx="603">
                  <c:v>5.4431758776319634E-3</c:v>
                </c:pt>
                <c:pt idx="604">
                  <c:v>5.3645992107023595E-3</c:v>
                </c:pt>
                <c:pt idx="605">
                  <c:v>5.1375446127094977E-3</c:v>
                </c:pt>
                <c:pt idx="606">
                  <c:v>5.3965529455122585E-3</c:v>
                </c:pt>
                <c:pt idx="607">
                  <c:v>5.1249908183631223E-3</c:v>
                </c:pt>
                <c:pt idx="608">
                  <c:v>4.9025930077139443E-3</c:v>
                </c:pt>
                <c:pt idx="609">
                  <c:v>5.0507287593073479E-3</c:v>
                </c:pt>
                <c:pt idx="610">
                  <c:v>4.8576467359410687E-3</c:v>
                </c:pt>
                <c:pt idx="611">
                  <c:v>4.5640840421623764E-3</c:v>
                </c:pt>
                <c:pt idx="612">
                  <c:v>4.4758332070744316E-3</c:v>
                </c:pt>
                <c:pt idx="613">
                  <c:v>4.6187203868676436E-3</c:v>
                </c:pt>
                <c:pt idx="614">
                  <c:v>4.4523327293309791E-3</c:v>
                </c:pt>
                <c:pt idx="615">
                  <c:v>4.8481013020718932E-3</c:v>
                </c:pt>
                <c:pt idx="616">
                  <c:v>5.0469972664597407E-3</c:v>
                </c:pt>
                <c:pt idx="617">
                  <c:v>4.7098713956878115E-3</c:v>
                </c:pt>
                <c:pt idx="618">
                  <c:v>4.755778430329022E-3</c:v>
                </c:pt>
                <c:pt idx="619">
                  <c:v>1.028998559970621E-2</c:v>
                </c:pt>
                <c:pt idx="620">
                  <c:v>9.2819313604553116E-3</c:v>
                </c:pt>
                <c:pt idx="621">
                  <c:v>8.3266722707502801E-3</c:v>
                </c:pt>
                <c:pt idx="622">
                  <c:v>7.5628328405655601E-3</c:v>
                </c:pt>
                <c:pt idx="623">
                  <c:v>7.0159247134946321E-3</c:v>
                </c:pt>
                <c:pt idx="624">
                  <c:v>6.5200724706069597E-3</c:v>
                </c:pt>
                <c:pt idx="625">
                  <c:v>6.0220011547496731E-3</c:v>
                </c:pt>
                <c:pt idx="626">
                  <c:v>5.7260688440079754E-3</c:v>
                </c:pt>
                <c:pt idx="627">
                  <c:v>5.7620930818682329E-3</c:v>
                </c:pt>
                <c:pt idx="628">
                  <c:v>5.6403778965987842E-3</c:v>
                </c:pt>
                <c:pt idx="629">
                  <c:v>5.1435641905557177E-3</c:v>
                </c:pt>
                <c:pt idx="630">
                  <c:v>4.8323378630036025E-3</c:v>
                </c:pt>
                <c:pt idx="631">
                  <c:v>4.9770043266758454E-3</c:v>
                </c:pt>
                <c:pt idx="632">
                  <c:v>5.4485643691750537E-3</c:v>
                </c:pt>
                <c:pt idx="633">
                  <c:v>5.1767453444517718E-3</c:v>
                </c:pt>
                <c:pt idx="634">
                  <c:v>4.9807723669817606E-3</c:v>
                </c:pt>
                <c:pt idx="635">
                  <c:v>5.0266302636784157E-3</c:v>
                </c:pt>
                <c:pt idx="636">
                  <c:v>5.0985039056740998E-3</c:v>
                </c:pt>
                <c:pt idx="637">
                  <c:v>4.7648092693365297E-3</c:v>
                </c:pt>
                <c:pt idx="638">
                  <c:v>4.8698045126879062E-3</c:v>
                </c:pt>
                <c:pt idx="639">
                  <c:v>5.23322528849012E-3</c:v>
                </c:pt>
                <c:pt idx="640">
                  <c:v>5.0303716345807131E-3</c:v>
                </c:pt>
                <c:pt idx="641">
                  <c:v>4.5754396029895009E-3</c:v>
                </c:pt>
                <c:pt idx="642">
                  <c:v>6.0884630193912713E-3</c:v>
                </c:pt>
                <c:pt idx="643">
                  <c:v>5.9516053404121373E-3</c:v>
                </c:pt>
                <c:pt idx="644">
                  <c:v>5.8059535779398609E-3</c:v>
                </c:pt>
                <c:pt idx="645">
                  <c:v>5.4928261179969943E-3</c:v>
                </c:pt>
                <c:pt idx="646">
                  <c:v>5.2593582347302608E-3</c:v>
                </c:pt>
                <c:pt idx="647">
                  <c:v>7.0176653207779669E-3</c:v>
                </c:pt>
                <c:pt idx="648">
                  <c:v>6.3115869511426066E-3</c:v>
                </c:pt>
                <c:pt idx="649">
                  <c:v>8.0005765797667543E-3</c:v>
                </c:pt>
                <c:pt idx="650">
                  <c:v>7.4034993568831645E-3</c:v>
                </c:pt>
                <c:pt idx="651">
                  <c:v>6.8622157727152872E-3</c:v>
                </c:pt>
                <c:pt idx="652">
                  <c:v>6.4215087279115169E-3</c:v>
                </c:pt>
                <c:pt idx="653">
                  <c:v>8.2923050239829283E-3</c:v>
                </c:pt>
                <c:pt idx="654">
                  <c:v>7.4923926328214754E-3</c:v>
                </c:pt>
                <c:pt idx="655">
                  <c:v>6.9858295002543976E-3</c:v>
                </c:pt>
                <c:pt idx="656">
                  <c:v>6.7732035904244517E-3</c:v>
                </c:pt>
                <c:pt idx="657">
                  <c:v>6.1478524525203325E-3</c:v>
                </c:pt>
                <c:pt idx="658">
                  <c:v>5.7828259452586371E-3</c:v>
                </c:pt>
                <c:pt idx="659">
                  <c:v>5.3664048149225973E-3</c:v>
                </c:pt>
                <c:pt idx="660">
                  <c:v>5.2088744345653512E-3</c:v>
                </c:pt>
                <c:pt idx="661">
                  <c:v>4.9977763758013074E-3</c:v>
                </c:pt>
                <c:pt idx="662">
                  <c:v>4.6457435466863827E-3</c:v>
                </c:pt>
                <c:pt idx="663">
                  <c:v>4.5880029053595043E-3</c:v>
                </c:pt>
                <c:pt idx="664">
                  <c:v>4.5805048339766109E-3</c:v>
                </c:pt>
                <c:pt idx="665">
                  <c:v>4.7202701722915633E-3</c:v>
                </c:pt>
                <c:pt idx="666">
                  <c:v>4.481063098010705E-3</c:v>
                </c:pt>
                <c:pt idx="667">
                  <c:v>4.3585874135160128E-3</c:v>
                </c:pt>
                <c:pt idx="668">
                  <c:v>4.5026925735628361E-3</c:v>
                </c:pt>
                <c:pt idx="669">
                  <c:v>4.7107793379367489E-3</c:v>
                </c:pt>
                <c:pt idx="670">
                  <c:v>4.7652473406013E-3</c:v>
                </c:pt>
                <c:pt idx="671">
                  <c:v>4.5377443732722896E-3</c:v>
                </c:pt>
                <c:pt idx="672">
                  <c:v>4.4020845532725767E-3</c:v>
                </c:pt>
                <c:pt idx="673">
                  <c:v>4.8083901922606979E-3</c:v>
                </c:pt>
                <c:pt idx="674">
                  <c:v>4.5957818656968122E-3</c:v>
                </c:pt>
                <c:pt idx="675">
                  <c:v>4.4136794539882786E-3</c:v>
                </c:pt>
                <c:pt idx="676">
                  <c:v>4.8712241996554757E-3</c:v>
                </c:pt>
                <c:pt idx="677">
                  <c:v>4.8324203615216152E-3</c:v>
                </c:pt>
                <c:pt idx="678">
                  <c:v>8.7945578905740986E-3</c:v>
                </c:pt>
                <c:pt idx="679">
                  <c:v>8.0924688686566694E-3</c:v>
                </c:pt>
                <c:pt idx="680">
                  <c:v>7.2018587609571699E-3</c:v>
                </c:pt>
                <c:pt idx="681">
                  <c:v>6.9033607018773816E-3</c:v>
                </c:pt>
                <c:pt idx="682">
                  <c:v>6.4584344193974116E-3</c:v>
                </c:pt>
                <c:pt idx="683">
                  <c:v>1.011305079386419E-2</c:v>
                </c:pt>
                <c:pt idx="684">
                  <c:v>9.6487826250856133E-3</c:v>
                </c:pt>
                <c:pt idx="685">
                  <c:v>8.8228907112811068E-3</c:v>
                </c:pt>
                <c:pt idx="686">
                  <c:v>7.8319981192695141E-3</c:v>
                </c:pt>
                <c:pt idx="687">
                  <c:v>8.053049129294788E-3</c:v>
                </c:pt>
                <c:pt idx="688">
                  <c:v>7.9528374057653284E-3</c:v>
                </c:pt>
                <c:pt idx="689">
                  <c:v>7.3577355636088807E-3</c:v>
                </c:pt>
                <c:pt idx="690">
                  <c:v>6.8843474696889057E-3</c:v>
                </c:pt>
                <c:pt idx="691">
                  <c:v>6.461560466333555E-3</c:v>
                </c:pt>
                <c:pt idx="692">
                  <c:v>5.9649901391124393E-3</c:v>
                </c:pt>
                <c:pt idx="693">
                  <c:v>5.4918733572872176E-3</c:v>
                </c:pt>
                <c:pt idx="694">
                  <c:v>5.2008246667080843E-3</c:v>
                </c:pt>
                <c:pt idx="695">
                  <c:v>6.82751577634335E-3</c:v>
                </c:pt>
                <c:pt idx="696">
                  <c:v>6.3345465362021972E-3</c:v>
                </c:pt>
                <c:pt idx="697">
                  <c:v>6.085576920518628E-3</c:v>
                </c:pt>
                <c:pt idx="698">
                  <c:v>6.1357667674485231E-3</c:v>
                </c:pt>
                <c:pt idx="699">
                  <c:v>5.4736585959844512E-3</c:v>
                </c:pt>
                <c:pt idx="700">
                  <c:v>5.1373438570978614E-3</c:v>
                </c:pt>
                <c:pt idx="701">
                  <c:v>4.928628863589757E-3</c:v>
                </c:pt>
                <c:pt idx="702">
                  <c:v>5.0374588738896818E-3</c:v>
                </c:pt>
                <c:pt idx="703">
                  <c:v>4.8017887783551498E-3</c:v>
                </c:pt>
                <c:pt idx="704">
                  <c:v>4.6049512307476852E-3</c:v>
                </c:pt>
                <c:pt idx="705">
                  <c:v>4.4406927842084208E-3</c:v>
                </c:pt>
                <c:pt idx="706">
                  <c:v>4.3098702405249536E-3</c:v>
                </c:pt>
                <c:pt idx="707">
                  <c:v>4.9272410230863624E-3</c:v>
                </c:pt>
                <c:pt idx="708">
                  <c:v>4.7452600513478395E-3</c:v>
                </c:pt>
                <c:pt idx="709">
                  <c:v>5.1197529221310442E-3</c:v>
                </c:pt>
                <c:pt idx="710">
                  <c:v>4.964891646138365E-3</c:v>
                </c:pt>
                <c:pt idx="711">
                  <c:v>4.660083956104664E-3</c:v>
                </c:pt>
                <c:pt idx="712">
                  <c:v>4.486833989482927E-3</c:v>
                </c:pt>
                <c:pt idx="713">
                  <c:v>4.2444400242347162E-3</c:v>
                </c:pt>
                <c:pt idx="714">
                  <c:v>4.0199484204716677E-3</c:v>
                </c:pt>
                <c:pt idx="715">
                  <c:v>3.8761952099177341E-3</c:v>
                </c:pt>
                <c:pt idx="716">
                  <c:v>3.7777674634579201E-3</c:v>
                </c:pt>
                <c:pt idx="717">
                  <c:v>3.5352927489510182E-3</c:v>
                </c:pt>
                <c:pt idx="718">
                  <c:v>3.7837469683246645E-3</c:v>
                </c:pt>
                <c:pt idx="719">
                  <c:v>4.1722372830380675E-3</c:v>
                </c:pt>
                <c:pt idx="720">
                  <c:v>4.0084411779750017E-3</c:v>
                </c:pt>
                <c:pt idx="721">
                  <c:v>3.878232559078364E-3</c:v>
                </c:pt>
                <c:pt idx="722">
                  <c:v>4.2300011238201058E-3</c:v>
                </c:pt>
                <c:pt idx="723">
                  <c:v>4.1113867158059977E-3</c:v>
                </c:pt>
                <c:pt idx="724">
                  <c:v>3.9733898139742265E-3</c:v>
                </c:pt>
                <c:pt idx="725">
                  <c:v>3.886424663645127E-3</c:v>
                </c:pt>
                <c:pt idx="726">
                  <c:v>3.8049757043733374E-3</c:v>
                </c:pt>
                <c:pt idx="727">
                  <c:v>3.7456957133444788E-3</c:v>
                </c:pt>
                <c:pt idx="728">
                  <c:v>3.5240774501066707E-3</c:v>
                </c:pt>
                <c:pt idx="729">
                  <c:v>4.4759981634236654E-3</c:v>
                </c:pt>
                <c:pt idx="730">
                  <c:v>4.3070733666721308E-3</c:v>
                </c:pt>
                <c:pt idx="731">
                  <c:v>5.3238483989606952E-3</c:v>
                </c:pt>
                <c:pt idx="732">
                  <c:v>5.0764597395817302E-3</c:v>
                </c:pt>
                <c:pt idx="733">
                  <c:v>4.6256704274984985E-3</c:v>
                </c:pt>
                <c:pt idx="734">
                  <c:v>5.2375535077213492E-3</c:v>
                </c:pt>
                <c:pt idx="735">
                  <c:v>5.0111798403670305E-3</c:v>
                </c:pt>
                <c:pt idx="736">
                  <c:v>4.7872115722652512E-3</c:v>
                </c:pt>
                <c:pt idx="737">
                  <c:v>4.6447316082213483E-3</c:v>
                </c:pt>
                <c:pt idx="738">
                  <c:v>4.4073093213630532E-3</c:v>
                </c:pt>
                <c:pt idx="739">
                  <c:v>4.2574075160566284E-3</c:v>
                </c:pt>
                <c:pt idx="740">
                  <c:v>4.2467987037678274E-3</c:v>
                </c:pt>
                <c:pt idx="741">
                  <c:v>4.1066250092499116E-3</c:v>
                </c:pt>
                <c:pt idx="742">
                  <c:v>4.9242974786867164E-3</c:v>
                </c:pt>
                <c:pt idx="743">
                  <c:v>4.9907209034147776E-3</c:v>
                </c:pt>
                <c:pt idx="744">
                  <c:v>4.7901480666177592E-3</c:v>
                </c:pt>
                <c:pt idx="745">
                  <c:v>5.1788699574678108E-3</c:v>
                </c:pt>
                <c:pt idx="746">
                  <c:v>6.2790759624080919E-3</c:v>
                </c:pt>
                <c:pt idx="747">
                  <c:v>5.6859818282277656E-3</c:v>
                </c:pt>
                <c:pt idx="748">
                  <c:v>6.0318970083923099E-3</c:v>
                </c:pt>
                <c:pt idx="749">
                  <c:v>5.7015023494694792E-3</c:v>
                </c:pt>
                <c:pt idx="750">
                  <c:v>5.2318983901544084E-3</c:v>
                </c:pt>
                <c:pt idx="751">
                  <c:v>5.2324277471513291E-3</c:v>
                </c:pt>
                <c:pt idx="752">
                  <c:v>4.9681102385727557E-3</c:v>
                </c:pt>
                <c:pt idx="753">
                  <c:v>4.9228842820033735E-3</c:v>
                </c:pt>
                <c:pt idx="754">
                  <c:v>4.4299608668883017E-3</c:v>
                </c:pt>
                <c:pt idx="755">
                  <c:v>4.439225466486188E-3</c:v>
                </c:pt>
                <c:pt idx="756">
                  <c:v>4.0500347571356772E-3</c:v>
                </c:pt>
                <c:pt idx="757">
                  <c:v>4.4600736042703613E-3</c:v>
                </c:pt>
                <c:pt idx="758">
                  <c:v>4.6104168273813787E-3</c:v>
                </c:pt>
                <c:pt idx="759">
                  <c:v>5.3544755458045023E-3</c:v>
                </c:pt>
                <c:pt idx="760">
                  <c:v>5.2106610060907383E-3</c:v>
                </c:pt>
                <c:pt idx="761">
                  <c:v>4.9186021925052151E-3</c:v>
                </c:pt>
                <c:pt idx="762">
                  <c:v>4.5704655073318884E-3</c:v>
                </c:pt>
                <c:pt idx="763">
                  <c:v>4.3369909145437894E-3</c:v>
                </c:pt>
                <c:pt idx="764">
                  <c:v>4.1843124845693603E-3</c:v>
                </c:pt>
                <c:pt idx="765">
                  <c:v>4.2402194973616405E-3</c:v>
                </c:pt>
                <c:pt idx="766">
                  <c:v>5.1165981596154857E-3</c:v>
                </c:pt>
                <c:pt idx="767">
                  <c:v>4.6317337830260171E-3</c:v>
                </c:pt>
                <c:pt idx="768">
                  <c:v>4.3181701913090837E-3</c:v>
                </c:pt>
                <c:pt idx="769">
                  <c:v>4.9784088885155989E-3</c:v>
                </c:pt>
                <c:pt idx="770">
                  <c:v>5.0240987558755118E-3</c:v>
                </c:pt>
                <c:pt idx="771">
                  <c:v>4.7850848068219801E-3</c:v>
                </c:pt>
                <c:pt idx="772">
                  <c:v>4.7751865742545396E-3</c:v>
                </c:pt>
                <c:pt idx="773">
                  <c:v>4.8923240810946041E-3</c:v>
                </c:pt>
                <c:pt idx="774">
                  <c:v>4.7090862911634435E-3</c:v>
                </c:pt>
                <c:pt idx="775">
                  <c:v>4.5087850866798928E-3</c:v>
                </c:pt>
                <c:pt idx="776">
                  <c:v>5.6284534314921704E-3</c:v>
                </c:pt>
                <c:pt idx="777">
                  <c:v>5.1087893041885605E-3</c:v>
                </c:pt>
                <c:pt idx="778">
                  <c:v>4.710296870523256E-3</c:v>
                </c:pt>
                <c:pt idx="779">
                  <c:v>4.4341330498408995E-3</c:v>
                </c:pt>
                <c:pt idx="780">
                  <c:v>4.0839988289788397E-3</c:v>
                </c:pt>
                <c:pt idx="781">
                  <c:v>3.9516944945094511E-3</c:v>
                </c:pt>
                <c:pt idx="782">
                  <c:v>3.8443809528942324E-3</c:v>
                </c:pt>
                <c:pt idx="783">
                  <c:v>4.0714567638006505E-3</c:v>
                </c:pt>
                <c:pt idx="784">
                  <c:v>3.7558335856992683E-3</c:v>
                </c:pt>
                <c:pt idx="785">
                  <c:v>3.4779419798389387E-3</c:v>
                </c:pt>
                <c:pt idx="786">
                  <c:v>4.3194038551348408E-3</c:v>
                </c:pt>
                <c:pt idx="787">
                  <c:v>3.901449051472721E-3</c:v>
                </c:pt>
                <c:pt idx="788">
                  <c:v>4.2348954528924855E-3</c:v>
                </c:pt>
                <c:pt idx="789">
                  <c:v>3.9937543600834279E-3</c:v>
                </c:pt>
                <c:pt idx="790">
                  <c:v>3.6507444981671282E-3</c:v>
                </c:pt>
                <c:pt idx="791">
                  <c:v>3.5394544905207382E-3</c:v>
                </c:pt>
                <c:pt idx="792">
                  <c:v>3.6751627445993692E-3</c:v>
                </c:pt>
                <c:pt idx="793">
                  <c:v>3.6175714163749623E-3</c:v>
                </c:pt>
                <c:pt idx="794">
                  <c:v>3.1843019847727742E-3</c:v>
                </c:pt>
                <c:pt idx="795">
                  <c:v>5.0098365474777751E-3</c:v>
                </c:pt>
                <c:pt idx="796">
                  <c:v>7.6671202085005618E-3</c:v>
                </c:pt>
                <c:pt idx="797">
                  <c:v>7.1515608456122004E-3</c:v>
                </c:pt>
                <c:pt idx="798">
                  <c:v>6.8896224497961931E-3</c:v>
                </c:pt>
                <c:pt idx="799">
                  <c:v>1.2376907182531685E-2</c:v>
                </c:pt>
                <c:pt idx="800">
                  <c:v>2.2240544262789565E-2</c:v>
                </c:pt>
                <c:pt idx="801">
                  <c:v>1.8614723841180288E-2</c:v>
                </c:pt>
                <c:pt idx="802">
                  <c:v>1.7221375419009546E-2</c:v>
                </c:pt>
                <c:pt idx="803">
                  <c:v>2.3833155263518039E-2</c:v>
                </c:pt>
                <c:pt idx="804">
                  <c:v>1.9955905762016658E-2</c:v>
                </c:pt>
                <c:pt idx="805">
                  <c:v>1.6895588463309828E-2</c:v>
                </c:pt>
                <c:pt idx="806">
                  <c:v>1.4777566539705005E-2</c:v>
                </c:pt>
                <c:pt idx="807">
                  <c:v>1.270678967081218E-2</c:v>
                </c:pt>
                <c:pt idx="808">
                  <c:v>1.1036887764909964E-2</c:v>
                </c:pt>
                <c:pt idx="809">
                  <c:v>1.0019376596707905E-2</c:v>
                </c:pt>
                <c:pt idx="810">
                  <c:v>1.0397944740048435E-2</c:v>
                </c:pt>
                <c:pt idx="811">
                  <c:v>1.0637553346164563E-2</c:v>
                </c:pt>
                <c:pt idx="812">
                  <c:v>9.6641057344888665E-3</c:v>
                </c:pt>
                <c:pt idx="813">
                  <c:v>8.3553822912942662E-3</c:v>
                </c:pt>
                <c:pt idx="814">
                  <c:v>7.3728109336537459E-3</c:v>
                </c:pt>
                <c:pt idx="815">
                  <c:v>9.9422918268362165E-3</c:v>
                </c:pt>
                <c:pt idx="816">
                  <c:v>1.1531988001259878E-2</c:v>
                </c:pt>
                <c:pt idx="817">
                  <c:v>1.332438542283332E-2</c:v>
                </c:pt>
                <c:pt idx="818">
                  <c:v>1.1772098182796849E-2</c:v>
                </c:pt>
                <c:pt idx="819">
                  <c:v>1.0290236497283105E-2</c:v>
                </c:pt>
                <c:pt idx="820">
                  <c:v>9.3165710036354245E-3</c:v>
                </c:pt>
                <c:pt idx="821">
                  <c:v>8.7111954957609893E-3</c:v>
                </c:pt>
                <c:pt idx="822">
                  <c:v>7.915287127518494E-3</c:v>
                </c:pt>
                <c:pt idx="823">
                  <c:v>6.8156604576470031E-3</c:v>
                </c:pt>
                <c:pt idx="824">
                  <c:v>6.7255609196800962E-3</c:v>
                </c:pt>
                <c:pt idx="825">
                  <c:v>7.7778977217131231E-3</c:v>
                </c:pt>
                <c:pt idx="826">
                  <c:v>8.5072545895213455E-3</c:v>
                </c:pt>
                <c:pt idx="827">
                  <c:v>8.0807864292756285E-3</c:v>
                </c:pt>
                <c:pt idx="828">
                  <c:v>7.4667384479163955E-3</c:v>
                </c:pt>
                <c:pt idx="829">
                  <c:v>1.0438684008840685E-2</c:v>
                </c:pt>
                <c:pt idx="830">
                  <c:v>9.4798832099246676E-3</c:v>
                </c:pt>
                <c:pt idx="831">
                  <c:v>9.1171204344019322E-3</c:v>
                </c:pt>
                <c:pt idx="832">
                  <c:v>1.4979941608541651E-2</c:v>
                </c:pt>
                <c:pt idx="833">
                  <c:v>1.7829805720818586E-2</c:v>
                </c:pt>
                <c:pt idx="834">
                  <c:v>1.4776580641523082E-2</c:v>
                </c:pt>
                <c:pt idx="835">
                  <c:v>1.6784591826494499E-2</c:v>
                </c:pt>
                <c:pt idx="836">
                  <c:v>1.5350779125828886E-2</c:v>
                </c:pt>
                <c:pt idx="837">
                  <c:v>1.3165798667273437E-2</c:v>
                </c:pt>
                <c:pt idx="838">
                  <c:v>1.6839626648338327E-2</c:v>
                </c:pt>
                <c:pt idx="839">
                  <c:v>1.4417450480220403E-2</c:v>
                </c:pt>
                <c:pt idx="840">
                  <c:v>1.24680821313962E-2</c:v>
                </c:pt>
                <c:pt idx="841">
                  <c:v>1.1004003050872105E-2</c:v>
                </c:pt>
                <c:pt idx="842">
                  <c:v>1.5182332282446203E-2</c:v>
                </c:pt>
                <c:pt idx="843">
                  <c:v>1.3357203377428019E-2</c:v>
                </c:pt>
                <c:pt idx="844">
                  <c:v>1.143087687715973E-2</c:v>
                </c:pt>
                <c:pt idx="845">
                  <c:v>1.1496409893433113E-2</c:v>
                </c:pt>
                <c:pt idx="846">
                  <c:v>1.0148286387423629E-2</c:v>
                </c:pt>
                <c:pt idx="847">
                  <c:v>9.888704772393779E-3</c:v>
                </c:pt>
                <c:pt idx="848">
                  <c:v>8.7985181553430492E-3</c:v>
                </c:pt>
                <c:pt idx="849">
                  <c:v>7.7879254578908565E-3</c:v>
                </c:pt>
                <c:pt idx="850">
                  <c:v>7.2441110228368411E-3</c:v>
                </c:pt>
                <c:pt idx="851">
                  <c:v>8.0609565748644384E-3</c:v>
                </c:pt>
                <c:pt idx="852">
                  <c:v>9.4002532347048275E-3</c:v>
                </c:pt>
                <c:pt idx="853">
                  <c:v>8.6780946923186268E-3</c:v>
                </c:pt>
                <c:pt idx="854">
                  <c:v>1.111875428807175E-2</c:v>
                </c:pt>
                <c:pt idx="855">
                  <c:v>1.0039870784960206E-2</c:v>
                </c:pt>
                <c:pt idx="856">
                  <c:v>8.851718887451749E-3</c:v>
                </c:pt>
                <c:pt idx="857">
                  <c:v>8.1466723660151858E-3</c:v>
                </c:pt>
                <c:pt idx="858">
                  <c:v>9.3861745521827238E-3</c:v>
                </c:pt>
                <c:pt idx="859">
                  <c:v>8.5539987085412241E-3</c:v>
                </c:pt>
                <c:pt idx="860">
                  <c:v>9.4901716910529791E-3</c:v>
                </c:pt>
                <c:pt idx="861">
                  <c:v>9.2079331495918838E-3</c:v>
                </c:pt>
                <c:pt idx="862">
                  <c:v>8.068823717374083E-3</c:v>
                </c:pt>
                <c:pt idx="863">
                  <c:v>7.3977537084803794E-3</c:v>
                </c:pt>
                <c:pt idx="864">
                  <c:v>7.0265005825152693E-3</c:v>
                </c:pt>
                <c:pt idx="865">
                  <c:v>6.2907660855498785E-3</c:v>
                </c:pt>
                <c:pt idx="866">
                  <c:v>5.6577185105391951E-3</c:v>
                </c:pt>
                <c:pt idx="867">
                  <c:v>5.3569658164287371E-3</c:v>
                </c:pt>
                <c:pt idx="868">
                  <c:v>5.1192793728368456E-3</c:v>
                </c:pt>
                <c:pt idx="869">
                  <c:v>6.5705063048440973E-3</c:v>
                </c:pt>
                <c:pt idx="870">
                  <c:v>6.0789091034486936E-3</c:v>
                </c:pt>
                <c:pt idx="871">
                  <c:v>5.9989238310093462E-3</c:v>
                </c:pt>
                <c:pt idx="872">
                  <c:v>6.3047116273503108E-3</c:v>
                </c:pt>
                <c:pt idx="873">
                  <c:v>5.7351884795945329E-3</c:v>
                </c:pt>
                <c:pt idx="874">
                  <c:v>6.1877064559008122E-3</c:v>
                </c:pt>
                <c:pt idx="875">
                  <c:v>5.7710372538333143E-3</c:v>
                </c:pt>
                <c:pt idx="876">
                  <c:v>5.9748244593951028E-3</c:v>
                </c:pt>
                <c:pt idx="877">
                  <c:v>6.2241052299965701E-3</c:v>
                </c:pt>
                <c:pt idx="878">
                  <c:v>8.7542452249627593E-3</c:v>
                </c:pt>
                <c:pt idx="879">
                  <c:v>7.6848525324330896E-3</c:v>
                </c:pt>
                <c:pt idx="880">
                  <c:v>8.6965198006288165E-3</c:v>
                </c:pt>
                <c:pt idx="881">
                  <c:v>7.6945819117179969E-3</c:v>
                </c:pt>
                <c:pt idx="882">
                  <c:v>7.0412428088166626E-3</c:v>
                </c:pt>
                <c:pt idx="883">
                  <c:v>6.6026883763457911E-3</c:v>
                </c:pt>
                <c:pt idx="884">
                  <c:v>5.9573714885680744E-3</c:v>
                </c:pt>
                <c:pt idx="885">
                  <c:v>5.8635655791479252E-3</c:v>
                </c:pt>
                <c:pt idx="886">
                  <c:v>5.4900707344386389E-3</c:v>
                </c:pt>
                <c:pt idx="887">
                  <c:v>5.2307791890518068E-3</c:v>
                </c:pt>
                <c:pt idx="888">
                  <c:v>4.9774528425757308E-3</c:v>
                </c:pt>
                <c:pt idx="889">
                  <c:v>5.7397459961857989E-3</c:v>
                </c:pt>
                <c:pt idx="890">
                  <c:v>5.4031847631009064E-3</c:v>
                </c:pt>
                <c:pt idx="891">
                  <c:v>5.4391743870601059E-3</c:v>
                </c:pt>
                <c:pt idx="892">
                  <c:v>5.7073434445760098E-3</c:v>
                </c:pt>
                <c:pt idx="893">
                  <c:v>6.3658176937935731E-3</c:v>
                </c:pt>
                <c:pt idx="894">
                  <c:v>5.9794393577678028E-3</c:v>
                </c:pt>
                <c:pt idx="895">
                  <c:v>7.1526866213900489E-3</c:v>
                </c:pt>
                <c:pt idx="896">
                  <c:v>6.6600367243309037E-3</c:v>
                </c:pt>
                <c:pt idx="897">
                  <c:v>9.7144641173616576E-3</c:v>
                </c:pt>
                <c:pt idx="898">
                  <c:v>8.8440041827491551E-3</c:v>
                </c:pt>
                <c:pt idx="899">
                  <c:v>1.0053684631979488E-2</c:v>
                </c:pt>
                <c:pt idx="900">
                  <c:v>9.0008451804652889E-3</c:v>
                </c:pt>
                <c:pt idx="901">
                  <c:v>8.2857169259067821E-3</c:v>
                </c:pt>
                <c:pt idx="902">
                  <c:v>7.5970806953359303E-3</c:v>
                </c:pt>
                <c:pt idx="903">
                  <c:v>8.1805184863142817E-3</c:v>
                </c:pt>
                <c:pt idx="904">
                  <c:v>7.3238082340552815E-3</c:v>
                </c:pt>
                <c:pt idx="905">
                  <c:v>6.5883255229346373E-3</c:v>
                </c:pt>
                <c:pt idx="906">
                  <c:v>5.9364283306788416E-3</c:v>
                </c:pt>
                <c:pt idx="907">
                  <c:v>5.5424679947848636E-3</c:v>
                </c:pt>
                <c:pt idx="908">
                  <c:v>6.9828504612280441E-3</c:v>
                </c:pt>
                <c:pt idx="909">
                  <c:v>6.2832030918186432E-3</c:v>
                </c:pt>
                <c:pt idx="910">
                  <c:v>5.9287527677380431E-3</c:v>
                </c:pt>
                <c:pt idx="911">
                  <c:v>5.9029854849838399E-3</c:v>
                </c:pt>
                <c:pt idx="912">
                  <c:v>5.4960439008942472E-3</c:v>
                </c:pt>
                <c:pt idx="913">
                  <c:v>5.1983939715620851E-3</c:v>
                </c:pt>
                <c:pt idx="914">
                  <c:v>5.9123688079942517E-3</c:v>
                </c:pt>
                <c:pt idx="915">
                  <c:v>5.8722113417921228E-3</c:v>
                </c:pt>
                <c:pt idx="916">
                  <c:v>5.5416938438593577E-3</c:v>
                </c:pt>
                <c:pt idx="917">
                  <c:v>5.149528793372213E-3</c:v>
                </c:pt>
                <c:pt idx="918">
                  <c:v>4.6569231136987434E-3</c:v>
                </c:pt>
                <c:pt idx="919">
                  <c:v>5.2273255895161196E-3</c:v>
                </c:pt>
                <c:pt idx="920">
                  <c:v>6.5852552475256076E-3</c:v>
                </c:pt>
                <c:pt idx="921">
                  <c:v>7.5153923068642442E-3</c:v>
                </c:pt>
                <c:pt idx="922">
                  <c:v>6.8728981888256449E-3</c:v>
                </c:pt>
                <c:pt idx="923">
                  <c:v>6.7274868328737105E-3</c:v>
                </c:pt>
                <c:pt idx="924">
                  <c:v>6.1869685546141534E-3</c:v>
                </c:pt>
                <c:pt idx="925">
                  <c:v>5.723263428870487E-3</c:v>
                </c:pt>
                <c:pt idx="926">
                  <c:v>5.3522473695986061E-3</c:v>
                </c:pt>
                <c:pt idx="927">
                  <c:v>5.0481212631806804E-3</c:v>
                </c:pt>
                <c:pt idx="928">
                  <c:v>4.9690347775615531E-3</c:v>
                </c:pt>
                <c:pt idx="929">
                  <c:v>5.1460227163185957E-3</c:v>
                </c:pt>
                <c:pt idx="930">
                  <c:v>6.6649852575063895E-3</c:v>
                </c:pt>
                <c:pt idx="931">
                  <c:v>7.180544034671733E-3</c:v>
                </c:pt>
                <c:pt idx="932">
                  <c:v>6.5327548806465505E-3</c:v>
                </c:pt>
                <c:pt idx="933">
                  <c:v>7.9231137869504864E-3</c:v>
                </c:pt>
                <c:pt idx="934">
                  <c:v>7.1250095668825442E-3</c:v>
                </c:pt>
                <c:pt idx="935">
                  <c:v>6.5867366620727249E-3</c:v>
                </c:pt>
                <c:pt idx="936">
                  <c:v>6.148238099962091E-3</c:v>
                </c:pt>
                <c:pt idx="937">
                  <c:v>5.7765346370259631E-3</c:v>
                </c:pt>
                <c:pt idx="938">
                  <c:v>5.6405314745754031E-3</c:v>
                </c:pt>
                <c:pt idx="939">
                  <c:v>5.7898137141570508E-3</c:v>
                </c:pt>
                <c:pt idx="940">
                  <c:v>5.3213699998178573E-3</c:v>
                </c:pt>
                <c:pt idx="941">
                  <c:v>4.8572227478002831E-3</c:v>
                </c:pt>
                <c:pt idx="942">
                  <c:v>4.6960320636224174E-3</c:v>
                </c:pt>
                <c:pt idx="943">
                  <c:v>4.3644583524165741E-3</c:v>
                </c:pt>
                <c:pt idx="944">
                  <c:v>5.3134694787708705E-3</c:v>
                </c:pt>
                <c:pt idx="945">
                  <c:v>5.1243664928400214E-3</c:v>
                </c:pt>
                <c:pt idx="946">
                  <c:v>5.3288264897974127E-3</c:v>
                </c:pt>
                <c:pt idx="947">
                  <c:v>5.7607027883623254E-3</c:v>
                </c:pt>
                <c:pt idx="948">
                  <c:v>6.3263968554158143E-3</c:v>
                </c:pt>
                <c:pt idx="949">
                  <c:v>6.4980231439729858E-3</c:v>
                </c:pt>
                <c:pt idx="950">
                  <c:v>6.0887503921892711E-3</c:v>
                </c:pt>
                <c:pt idx="951">
                  <c:v>5.6674628679350301E-3</c:v>
                </c:pt>
                <c:pt idx="952">
                  <c:v>5.4122667919198749E-3</c:v>
                </c:pt>
                <c:pt idx="953">
                  <c:v>5.0178456304354321E-3</c:v>
                </c:pt>
                <c:pt idx="954">
                  <c:v>4.8390887472869303E-3</c:v>
                </c:pt>
                <c:pt idx="955">
                  <c:v>6.0054380954960374E-3</c:v>
                </c:pt>
                <c:pt idx="956">
                  <c:v>5.5392911164666254E-3</c:v>
                </c:pt>
                <c:pt idx="957">
                  <c:v>5.2679467403883087E-3</c:v>
                </c:pt>
                <c:pt idx="958">
                  <c:v>4.8040492261086669E-3</c:v>
                </c:pt>
                <c:pt idx="959">
                  <c:v>4.7735629670500827E-3</c:v>
                </c:pt>
                <c:pt idx="960">
                  <c:v>5.4423000936244699E-3</c:v>
                </c:pt>
                <c:pt idx="961">
                  <c:v>5.5340702856999787E-3</c:v>
                </c:pt>
                <c:pt idx="962">
                  <c:v>6.0483975789767932E-3</c:v>
                </c:pt>
                <c:pt idx="963">
                  <c:v>5.6651309186848738E-3</c:v>
                </c:pt>
                <c:pt idx="964">
                  <c:v>5.4636111000486457E-3</c:v>
                </c:pt>
                <c:pt idx="965">
                  <c:v>5.1189935915911516E-3</c:v>
                </c:pt>
                <c:pt idx="966">
                  <c:v>5.0594493500376149E-3</c:v>
                </c:pt>
                <c:pt idx="967">
                  <c:v>4.8608899903758102E-3</c:v>
                </c:pt>
                <c:pt idx="968">
                  <c:v>6.7307627295762939E-3</c:v>
                </c:pt>
                <c:pt idx="969">
                  <c:v>7.5842891014728979E-3</c:v>
                </c:pt>
                <c:pt idx="970">
                  <c:v>7.2129563822431976E-3</c:v>
                </c:pt>
                <c:pt idx="971">
                  <c:v>7.0982041990648673E-3</c:v>
                </c:pt>
                <c:pt idx="972">
                  <c:v>1.7551754798219504E-2</c:v>
                </c:pt>
                <c:pt idx="973">
                  <c:v>1.9677866963818538E-2</c:v>
                </c:pt>
                <c:pt idx="974">
                  <c:v>1.6663219170190376E-2</c:v>
                </c:pt>
                <c:pt idx="975">
                  <c:v>1.583092422845369E-2</c:v>
                </c:pt>
                <c:pt idx="976">
                  <c:v>1.3320427054504541E-2</c:v>
                </c:pt>
                <c:pt idx="977">
                  <c:v>1.2017058677694752E-2</c:v>
                </c:pt>
                <c:pt idx="978">
                  <c:v>1.3960487924423311E-2</c:v>
                </c:pt>
                <c:pt idx="979">
                  <c:v>1.2565206979610312E-2</c:v>
                </c:pt>
                <c:pt idx="980">
                  <c:v>1.2179077483093397E-2</c:v>
                </c:pt>
                <c:pt idx="981">
                  <c:v>1.2108756437286809E-2</c:v>
                </c:pt>
                <c:pt idx="982">
                  <c:v>1.8609006823923132E-2</c:v>
                </c:pt>
                <c:pt idx="983">
                  <c:v>1.5666295195552446E-2</c:v>
                </c:pt>
                <c:pt idx="984">
                  <c:v>1.7481830174134457E-2</c:v>
                </c:pt>
                <c:pt idx="985">
                  <c:v>1.6617282196439619E-2</c:v>
                </c:pt>
                <c:pt idx="986">
                  <c:v>1.414173514083566E-2</c:v>
                </c:pt>
                <c:pt idx="987">
                  <c:v>1.2263419358277624E-2</c:v>
                </c:pt>
                <c:pt idx="988">
                  <c:v>1.0715581324717815E-2</c:v>
                </c:pt>
                <c:pt idx="989">
                  <c:v>1.1074768742732652E-2</c:v>
                </c:pt>
                <c:pt idx="990">
                  <c:v>9.8801837824131419E-3</c:v>
                </c:pt>
                <c:pt idx="991">
                  <c:v>8.8513264136015971E-3</c:v>
                </c:pt>
                <c:pt idx="992">
                  <c:v>7.5010521198952736E-3</c:v>
                </c:pt>
                <c:pt idx="993">
                  <c:v>7.5712843259675196E-3</c:v>
                </c:pt>
                <c:pt idx="994">
                  <c:v>9.1671816112528833E-3</c:v>
                </c:pt>
                <c:pt idx="995">
                  <c:v>1.3263018192765087E-2</c:v>
                </c:pt>
                <c:pt idx="996">
                  <c:v>1.2202059694513915E-2</c:v>
                </c:pt>
                <c:pt idx="997">
                  <c:v>1.2559096677076722E-2</c:v>
                </c:pt>
                <c:pt idx="998">
                  <c:v>1.0960716678003716E-2</c:v>
                </c:pt>
                <c:pt idx="999">
                  <c:v>9.8945806330913589E-3</c:v>
                </c:pt>
                <c:pt idx="1000">
                  <c:v>1.2912132930197266E-2</c:v>
                </c:pt>
                <c:pt idx="1001">
                  <c:v>1.5572089150206435E-2</c:v>
                </c:pt>
                <c:pt idx="1002">
                  <c:v>1.3685486180467707E-2</c:v>
                </c:pt>
                <c:pt idx="1003">
                  <c:v>1.3553654774968072E-2</c:v>
                </c:pt>
                <c:pt idx="1004">
                  <c:v>1.1630792800324103E-2</c:v>
                </c:pt>
                <c:pt idx="1005">
                  <c:v>1.0422037704375713E-2</c:v>
                </c:pt>
                <c:pt idx="1006">
                  <c:v>8.7822388088299019E-3</c:v>
                </c:pt>
                <c:pt idx="1007">
                  <c:v>8.5980969193457778E-3</c:v>
                </c:pt>
                <c:pt idx="1008">
                  <c:v>7.6964413827446268E-3</c:v>
                </c:pt>
                <c:pt idx="1009">
                  <c:v>6.8311584139900466E-3</c:v>
                </c:pt>
                <c:pt idx="1010">
                  <c:v>1.7329424253501209E-2</c:v>
                </c:pt>
                <c:pt idx="1011">
                  <c:v>1.5529522802657169E-2</c:v>
                </c:pt>
                <c:pt idx="1012">
                  <c:v>1.8825211434674725E-2</c:v>
                </c:pt>
                <c:pt idx="1013">
                  <c:v>1.6365130037783646E-2</c:v>
                </c:pt>
                <c:pt idx="1014">
                  <c:v>1.4531630027612161E-2</c:v>
                </c:pt>
                <c:pt idx="1015">
                  <c:v>1.2756715317200153E-2</c:v>
                </c:pt>
                <c:pt idx="1016">
                  <c:v>1.1540628483055671E-2</c:v>
                </c:pt>
                <c:pt idx="1017">
                  <c:v>1.4786605234855041E-2</c:v>
                </c:pt>
                <c:pt idx="1018">
                  <c:v>1.7637037107301985E-2</c:v>
                </c:pt>
                <c:pt idx="1019">
                  <c:v>1.5482302116479191E-2</c:v>
                </c:pt>
                <c:pt idx="1020">
                  <c:v>1.6896858205736477E-2</c:v>
                </c:pt>
                <c:pt idx="1021">
                  <c:v>1.8082591818006474E-2</c:v>
                </c:pt>
                <c:pt idx="1022">
                  <c:v>2.0084790442927842E-2</c:v>
                </c:pt>
                <c:pt idx="1023">
                  <c:v>2.3116000421362779E-2</c:v>
                </c:pt>
                <c:pt idx="1024">
                  <c:v>1.8358888657797452E-2</c:v>
                </c:pt>
                <c:pt idx="1025">
                  <c:v>1.5775343152272463E-2</c:v>
                </c:pt>
                <c:pt idx="1026">
                  <c:v>1.4215836240572583E-2</c:v>
                </c:pt>
                <c:pt idx="1027">
                  <c:v>1.2399066341212118E-2</c:v>
                </c:pt>
                <c:pt idx="1028">
                  <c:v>1.1127569196789784E-2</c:v>
                </c:pt>
                <c:pt idx="1029">
                  <c:v>1.6098119514054089E-2</c:v>
                </c:pt>
                <c:pt idx="1030">
                  <c:v>1.3151994417363802E-2</c:v>
                </c:pt>
                <c:pt idx="1031">
                  <c:v>1.1567204647672028E-2</c:v>
                </c:pt>
                <c:pt idx="1032">
                  <c:v>1.016133782678829E-2</c:v>
                </c:pt>
                <c:pt idx="1033">
                  <c:v>9.1598097486693085E-3</c:v>
                </c:pt>
                <c:pt idx="1034">
                  <c:v>8.2963573048691133E-3</c:v>
                </c:pt>
                <c:pt idx="1035">
                  <c:v>7.7759898596150307E-3</c:v>
                </c:pt>
                <c:pt idx="1036">
                  <c:v>8.4003266952263796E-3</c:v>
                </c:pt>
                <c:pt idx="1037">
                  <c:v>7.4446935746762958E-3</c:v>
                </c:pt>
                <c:pt idx="1038">
                  <c:v>6.9008518369843572E-3</c:v>
                </c:pt>
                <c:pt idx="1039">
                  <c:v>6.2497522814792972E-3</c:v>
                </c:pt>
                <c:pt idx="1040">
                  <c:v>5.4984146333015909E-3</c:v>
                </c:pt>
                <c:pt idx="1041">
                  <c:v>9.0690084515977227E-3</c:v>
                </c:pt>
                <c:pt idx="1042">
                  <c:v>8.2956125984306305E-3</c:v>
                </c:pt>
                <c:pt idx="1043">
                  <c:v>7.6621811032935305E-3</c:v>
                </c:pt>
                <c:pt idx="1044">
                  <c:v>6.8811335989532622E-3</c:v>
                </c:pt>
                <c:pt idx="1045">
                  <c:v>8.2691430339046808E-3</c:v>
                </c:pt>
                <c:pt idx="1046">
                  <c:v>8.0117590551082533E-3</c:v>
                </c:pt>
                <c:pt idx="1047">
                  <c:v>6.9563830119668216E-3</c:v>
                </c:pt>
                <c:pt idx="1048">
                  <c:v>6.2651130221916219E-3</c:v>
                </c:pt>
                <c:pt idx="1049">
                  <c:v>5.9191024339879626E-3</c:v>
                </c:pt>
                <c:pt idx="1050">
                  <c:v>5.4162222109402722E-3</c:v>
                </c:pt>
                <c:pt idx="1051">
                  <c:v>5.0407296315608217E-3</c:v>
                </c:pt>
                <c:pt idx="1052">
                  <c:v>5.3799582121365711E-3</c:v>
                </c:pt>
                <c:pt idx="1053">
                  <c:v>7.4749493780044314E-3</c:v>
                </c:pt>
                <c:pt idx="1054">
                  <c:v>6.9792840995999052E-3</c:v>
                </c:pt>
                <c:pt idx="1055">
                  <c:v>6.5486546671374322E-3</c:v>
                </c:pt>
                <c:pt idx="1056">
                  <c:v>5.7699707633134065E-3</c:v>
                </c:pt>
                <c:pt idx="1057">
                  <c:v>5.410993119121338E-3</c:v>
                </c:pt>
                <c:pt idx="1058">
                  <c:v>5.7983825089248124E-3</c:v>
                </c:pt>
                <c:pt idx="1059">
                  <c:v>5.1748694815128508E-3</c:v>
                </c:pt>
                <c:pt idx="1060">
                  <c:v>4.9362150989474881E-3</c:v>
                </c:pt>
                <c:pt idx="1061">
                  <c:v>4.7139033055386952E-3</c:v>
                </c:pt>
                <c:pt idx="1062">
                  <c:v>5.3931128898533657E-3</c:v>
                </c:pt>
                <c:pt idx="1063">
                  <c:v>4.9629375693686691E-3</c:v>
                </c:pt>
                <c:pt idx="1064">
                  <c:v>4.7567162771000177E-3</c:v>
                </c:pt>
                <c:pt idx="1065">
                  <c:v>4.8192368588233919E-3</c:v>
                </c:pt>
                <c:pt idx="1066">
                  <c:v>4.8234231476958853E-3</c:v>
                </c:pt>
                <c:pt idx="1067">
                  <c:v>5.3250114766472253E-3</c:v>
                </c:pt>
                <c:pt idx="1068">
                  <c:v>4.8862444664431841E-3</c:v>
                </c:pt>
                <c:pt idx="1069">
                  <c:v>5.6264462734886738E-3</c:v>
                </c:pt>
                <c:pt idx="1070">
                  <c:v>5.6594316779913448E-3</c:v>
                </c:pt>
                <c:pt idx="1071">
                  <c:v>6.9321154342186497E-3</c:v>
                </c:pt>
                <c:pt idx="1072">
                  <c:v>8.3804533538160142E-3</c:v>
                </c:pt>
                <c:pt idx="1073">
                  <c:v>8.2434693274831342E-3</c:v>
                </c:pt>
                <c:pt idx="1074">
                  <c:v>7.1838656914376981E-3</c:v>
                </c:pt>
                <c:pt idx="1075">
                  <c:v>6.6502582813329865E-3</c:v>
                </c:pt>
                <c:pt idx="1076">
                  <c:v>6.05224782083292E-3</c:v>
                </c:pt>
                <c:pt idx="1077">
                  <c:v>5.9781064445265687E-3</c:v>
                </c:pt>
                <c:pt idx="1078">
                  <c:v>5.5281177298770329E-3</c:v>
                </c:pt>
                <c:pt idx="1079">
                  <c:v>5.1739438218218045E-3</c:v>
                </c:pt>
                <c:pt idx="1080">
                  <c:v>5.0539697493667581E-3</c:v>
                </c:pt>
                <c:pt idx="1081">
                  <c:v>5.5533100020331502E-3</c:v>
                </c:pt>
                <c:pt idx="1082">
                  <c:v>4.9587775593227254E-3</c:v>
                </c:pt>
                <c:pt idx="1083">
                  <c:v>1.0699477919164176E-2</c:v>
                </c:pt>
                <c:pt idx="1084">
                  <c:v>9.9466065048104367E-3</c:v>
                </c:pt>
                <c:pt idx="1085">
                  <c:v>8.8775760963904337E-3</c:v>
                </c:pt>
                <c:pt idx="1086">
                  <c:v>9.1897362006545785E-3</c:v>
                </c:pt>
                <c:pt idx="1087">
                  <c:v>8.3524801122059952E-3</c:v>
                </c:pt>
                <c:pt idx="1088">
                  <c:v>7.5331964355573496E-3</c:v>
                </c:pt>
                <c:pt idx="1089">
                  <c:v>6.6696870033495694E-3</c:v>
                </c:pt>
                <c:pt idx="1090">
                  <c:v>6.3391782595021906E-3</c:v>
                </c:pt>
                <c:pt idx="1091">
                  <c:v>5.9412352488907626E-3</c:v>
                </c:pt>
                <c:pt idx="1092">
                  <c:v>5.5940245809924473E-3</c:v>
                </c:pt>
                <c:pt idx="1093">
                  <c:v>5.2007521117962037E-3</c:v>
                </c:pt>
                <c:pt idx="1094">
                  <c:v>4.9748986785869012E-3</c:v>
                </c:pt>
                <c:pt idx="1095">
                  <c:v>6.2475362394813459E-3</c:v>
                </c:pt>
                <c:pt idx="1096">
                  <c:v>5.8157676890212883E-3</c:v>
                </c:pt>
                <c:pt idx="1097">
                  <c:v>5.5873626366400517E-3</c:v>
                </c:pt>
                <c:pt idx="1098">
                  <c:v>5.1286017238839025E-3</c:v>
                </c:pt>
                <c:pt idx="1099">
                  <c:v>5.1159367512450512E-3</c:v>
                </c:pt>
                <c:pt idx="1100">
                  <c:v>4.918231825394353E-3</c:v>
                </c:pt>
                <c:pt idx="1101">
                  <c:v>5.2833855164658239E-3</c:v>
                </c:pt>
                <c:pt idx="1102">
                  <c:v>5.0298709445695377E-3</c:v>
                </c:pt>
                <c:pt idx="1103">
                  <c:v>4.8240538688432456E-3</c:v>
                </c:pt>
                <c:pt idx="1104">
                  <c:v>4.3745233552691864E-3</c:v>
                </c:pt>
                <c:pt idx="1105">
                  <c:v>4.78588414903032E-3</c:v>
                </c:pt>
                <c:pt idx="1106">
                  <c:v>4.757456963698484E-3</c:v>
                </c:pt>
                <c:pt idx="1107">
                  <c:v>4.4540127803206452E-3</c:v>
                </c:pt>
                <c:pt idx="1108">
                  <c:v>4.3064581065244368E-3</c:v>
                </c:pt>
                <c:pt idx="1109">
                  <c:v>4.177792444147602E-3</c:v>
                </c:pt>
                <c:pt idx="1110">
                  <c:v>6.0037597783684392E-3</c:v>
                </c:pt>
                <c:pt idx="1111">
                  <c:v>6.1990397635883088E-3</c:v>
                </c:pt>
                <c:pt idx="1112">
                  <c:v>5.5683843276160515E-3</c:v>
                </c:pt>
                <c:pt idx="1113">
                  <c:v>6.3517357241361415E-3</c:v>
                </c:pt>
                <c:pt idx="1114">
                  <c:v>1.0402207191743154E-2</c:v>
                </c:pt>
                <c:pt idx="1115">
                  <c:v>9.8462918408010035E-3</c:v>
                </c:pt>
                <c:pt idx="1116">
                  <c:v>9.6629148298675461E-3</c:v>
                </c:pt>
                <c:pt idx="1117">
                  <c:v>8.7502725008974935E-3</c:v>
                </c:pt>
                <c:pt idx="1118">
                  <c:v>1.4418955284615962E-2</c:v>
                </c:pt>
                <c:pt idx="1119">
                  <c:v>1.2581430311098001E-2</c:v>
                </c:pt>
                <c:pt idx="1120">
                  <c:v>1.1131169439332502E-2</c:v>
                </c:pt>
                <c:pt idx="1121">
                  <c:v>9.8212834846564071E-3</c:v>
                </c:pt>
                <c:pt idx="1122">
                  <c:v>1.0233026873024516E-2</c:v>
                </c:pt>
                <c:pt idx="1123">
                  <c:v>1.0771215271879599E-2</c:v>
                </c:pt>
                <c:pt idx="1124">
                  <c:v>9.5314475001510197E-3</c:v>
                </c:pt>
                <c:pt idx="1125">
                  <c:v>9.3582847461433291E-3</c:v>
                </c:pt>
                <c:pt idx="1126">
                  <c:v>1.1269845753106734E-2</c:v>
                </c:pt>
                <c:pt idx="1127">
                  <c:v>1.0182386949363851E-2</c:v>
                </c:pt>
                <c:pt idx="1128">
                  <c:v>1.1091115472874098E-2</c:v>
                </c:pt>
                <c:pt idx="1129">
                  <c:v>1.1511192052258442E-2</c:v>
                </c:pt>
                <c:pt idx="1130">
                  <c:v>1.035999420563188E-2</c:v>
                </c:pt>
                <c:pt idx="1131">
                  <c:v>1.2374625878096663E-2</c:v>
                </c:pt>
                <c:pt idx="1132">
                  <c:v>1.171687044027828E-2</c:v>
                </c:pt>
                <c:pt idx="1133">
                  <c:v>9.9187831041714497E-3</c:v>
                </c:pt>
                <c:pt idx="1134">
                  <c:v>8.8222958792929813E-3</c:v>
                </c:pt>
                <c:pt idx="1135">
                  <c:v>7.9552431542009357E-3</c:v>
                </c:pt>
                <c:pt idx="1136">
                  <c:v>7.0689391005978666E-3</c:v>
                </c:pt>
                <c:pt idx="1137">
                  <c:v>6.4932413518561044E-3</c:v>
                </c:pt>
                <c:pt idx="1138">
                  <c:v>6.2583466233724697E-3</c:v>
                </c:pt>
                <c:pt idx="1139">
                  <c:v>6.4016760795967756E-3</c:v>
                </c:pt>
                <c:pt idx="1140">
                  <c:v>5.9299603845836954E-3</c:v>
                </c:pt>
                <c:pt idx="1141">
                  <c:v>6.0258308287978197E-3</c:v>
                </c:pt>
                <c:pt idx="1142">
                  <c:v>5.7080030990951536E-3</c:v>
                </c:pt>
                <c:pt idx="1143">
                  <c:v>5.1327680782123613E-3</c:v>
                </c:pt>
                <c:pt idx="1144">
                  <c:v>4.8474624007593826E-3</c:v>
                </c:pt>
                <c:pt idx="1145">
                  <c:v>4.3747511791357944E-3</c:v>
                </c:pt>
                <c:pt idx="1146">
                  <c:v>4.5789798078970257E-3</c:v>
                </c:pt>
                <c:pt idx="1147">
                  <c:v>4.864011371480681E-3</c:v>
                </c:pt>
                <c:pt idx="1148">
                  <c:v>7.125348283557569E-3</c:v>
                </c:pt>
                <c:pt idx="1149">
                  <c:v>6.985136302743499E-3</c:v>
                </c:pt>
                <c:pt idx="1150">
                  <c:v>6.4483869550607748E-3</c:v>
                </c:pt>
                <c:pt idx="1151">
                  <c:v>5.9152466989053701E-3</c:v>
                </c:pt>
                <c:pt idx="1152">
                  <c:v>5.383098539873607E-3</c:v>
                </c:pt>
                <c:pt idx="1153">
                  <c:v>5.071936660896584E-3</c:v>
                </c:pt>
                <c:pt idx="1154">
                  <c:v>4.6349206945530061E-3</c:v>
                </c:pt>
                <c:pt idx="1155">
                  <c:v>4.9298487461009472E-3</c:v>
                </c:pt>
                <c:pt idx="1156">
                  <c:v>5.8963253166791881E-3</c:v>
                </c:pt>
                <c:pt idx="1157">
                  <c:v>5.5835989768086638E-3</c:v>
                </c:pt>
                <c:pt idx="1158">
                  <c:v>5.1957754328769987E-3</c:v>
                </c:pt>
                <c:pt idx="1159">
                  <c:v>4.9276172057246244E-3</c:v>
                </c:pt>
                <c:pt idx="1160">
                  <c:v>4.6085551602327284E-3</c:v>
                </c:pt>
                <c:pt idx="1161">
                  <c:v>4.4876479600530596E-3</c:v>
                </c:pt>
                <c:pt idx="1162">
                  <c:v>5.1674868025521755E-3</c:v>
                </c:pt>
                <c:pt idx="1163">
                  <c:v>6.5278695031706227E-3</c:v>
                </c:pt>
                <c:pt idx="1164">
                  <c:v>6.0577584878322875E-3</c:v>
                </c:pt>
                <c:pt idx="1165">
                  <c:v>7.1761986823120003E-3</c:v>
                </c:pt>
                <c:pt idx="1166">
                  <c:v>6.6478003070488852E-3</c:v>
                </c:pt>
                <c:pt idx="1167">
                  <c:v>6.0534789487108748E-3</c:v>
                </c:pt>
                <c:pt idx="1168">
                  <c:v>5.6044451629250732E-3</c:v>
                </c:pt>
                <c:pt idx="1169">
                  <c:v>6.5722847963025546E-3</c:v>
                </c:pt>
                <c:pt idx="1170">
                  <c:v>5.9695985651363383E-3</c:v>
                </c:pt>
                <c:pt idx="1171">
                  <c:v>6.0613654490173025E-3</c:v>
                </c:pt>
                <c:pt idx="1172">
                  <c:v>6.3471259174555017E-3</c:v>
                </c:pt>
                <c:pt idx="1173">
                  <c:v>8.6520482596925234E-3</c:v>
                </c:pt>
                <c:pt idx="1174">
                  <c:v>9.9915681110371423E-3</c:v>
                </c:pt>
                <c:pt idx="1175">
                  <c:v>1.0690204383440866E-2</c:v>
                </c:pt>
                <c:pt idx="1176">
                  <c:v>1.7430374458974766E-2</c:v>
                </c:pt>
                <c:pt idx="1177">
                  <c:v>1.4884931752108539E-2</c:v>
                </c:pt>
                <c:pt idx="1178">
                  <c:v>1.3195982809249159E-2</c:v>
                </c:pt>
                <c:pt idx="1179">
                  <c:v>1.1234038972588165E-2</c:v>
                </c:pt>
                <c:pt idx="1180">
                  <c:v>1.1565021498925139E-2</c:v>
                </c:pt>
                <c:pt idx="1181">
                  <c:v>1.3026886568430233E-2</c:v>
                </c:pt>
                <c:pt idx="1182">
                  <c:v>1.1218196834713248E-2</c:v>
                </c:pt>
                <c:pt idx="1183">
                  <c:v>1.7572564287086551E-2</c:v>
                </c:pt>
                <c:pt idx="1184">
                  <c:v>1.5331311698115468E-2</c:v>
                </c:pt>
                <c:pt idx="1185">
                  <c:v>1.3129390482529337E-2</c:v>
                </c:pt>
                <c:pt idx="1186">
                  <c:v>1.1386699084024036E-2</c:v>
                </c:pt>
                <c:pt idx="1187">
                  <c:v>1.197010584569041E-2</c:v>
                </c:pt>
                <c:pt idx="1188">
                  <c:v>1.0544555047266653E-2</c:v>
                </c:pt>
                <c:pt idx="1189">
                  <c:v>9.7524208637564912E-3</c:v>
                </c:pt>
                <c:pt idx="1190">
                  <c:v>1.5610252477462691E-2</c:v>
                </c:pt>
                <c:pt idx="1191">
                  <c:v>1.3465408040726467E-2</c:v>
                </c:pt>
                <c:pt idx="1192">
                  <c:v>1.2701418203866834E-2</c:v>
                </c:pt>
                <c:pt idx="1193">
                  <c:v>1.1208205521656038E-2</c:v>
                </c:pt>
                <c:pt idx="1194">
                  <c:v>9.7651286942292467E-3</c:v>
                </c:pt>
                <c:pt idx="1195">
                  <c:v>8.9387474589429448E-3</c:v>
                </c:pt>
                <c:pt idx="1196">
                  <c:v>9.7375876504144157E-3</c:v>
                </c:pt>
                <c:pt idx="1197">
                  <c:v>8.5823668787054583E-3</c:v>
                </c:pt>
                <c:pt idx="1198">
                  <c:v>7.5275717066639134E-3</c:v>
                </c:pt>
                <c:pt idx="1199">
                  <c:v>7.0168073152149305E-3</c:v>
                </c:pt>
                <c:pt idx="1200">
                  <c:v>6.6629175091148206E-3</c:v>
                </c:pt>
                <c:pt idx="1201">
                  <c:v>6.2865424326392517E-3</c:v>
                </c:pt>
                <c:pt idx="1202">
                  <c:v>5.7244380182604514E-3</c:v>
                </c:pt>
                <c:pt idx="1203">
                  <c:v>5.3757395736247328E-3</c:v>
                </c:pt>
                <c:pt idx="1204">
                  <c:v>5.3541449383019499E-3</c:v>
                </c:pt>
                <c:pt idx="1205">
                  <c:v>5.857725864499618E-3</c:v>
                </c:pt>
                <c:pt idx="1206">
                  <c:v>5.5034762480757138E-3</c:v>
                </c:pt>
                <c:pt idx="1207">
                  <c:v>5.2678448158724432E-3</c:v>
                </c:pt>
                <c:pt idx="1208">
                  <c:v>5.1068776047265806E-3</c:v>
                </c:pt>
                <c:pt idx="1209">
                  <c:v>6.0614424180674932E-3</c:v>
                </c:pt>
                <c:pt idx="1210">
                  <c:v>5.8301803952061811E-3</c:v>
                </c:pt>
                <c:pt idx="1211">
                  <c:v>7.5663150238880058E-3</c:v>
                </c:pt>
                <c:pt idx="1212">
                  <c:v>6.8747419483830797E-3</c:v>
                </c:pt>
                <c:pt idx="1213">
                  <c:v>7.0171240452074684E-3</c:v>
                </c:pt>
                <c:pt idx="1214">
                  <c:v>7.7759923205308994E-3</c:v>
                </c:pt>
                <c:pt idx="1215">
                  <c:v>7.0926501917163405E-3</c:v>
                </c:pt>
                <c:pt idx="1216">
                  <c:v>9.605084924355238E-3</c:v>
                </c:pt>
                <c:pt idx="1217">
                  <c:v>1.3048089865209998E-2</c:v>
                </c:pt>
                <c:pt idx="1218">
                  <c:v>1.1450356976643193E-2</c:v>
                </c:pt>
                <c:pt idx="1219">
                  <c:v>9.9200326100547763E-3</c:v>
                </c:pt>
                <c:pt idx="1220">
                  <c:v>1.0025699416062545E-2</c:v>
                </c:pt>
                <c:pt idx="1221">
                  <c:v>1.2721488516118346E-2</c:v>
                </c:pt>
                <c:pt idx="1222">
                  <c:v>1.1143101858386541E-2</c:v>
                </c:pt>
                <c:pt idx="1223">
                  <c:v>9.911146891027036E-3</c:v>
                </c:pt>
                <c:pt idx="1224">
                  <c:v>8.7264927212104808E-3</c:v>
                </c:pt>
                <c:pt idx="1225">
                  <c:v>8.3875732517391978E-3</c:v>
                </c:pt>
                <c:pt idx="1226">
                  <c:v>7.4584618057398589E-3</c:v>
                </c:pt>
                <c:pt idx="1227">
                  <c:v>7.4287979310932685E-3</c:v>
                </c:pt>
                <c:pt idx="1228">
                  <c:v>6.8688977006521141E-3</c:v>
                </c:pt>
                <c:pt idx="1229">
                  <c:v>7.3350549145147249E-3</c:v>
                </c:pt>
                <c:pt idx="1230">
                  <c:v>6.6509258722444661E-3</c:v>
                </c:pt>
                <c:pt idx="1231">
                  <c:v>7.0714134031806472E-3</c:v>
                </c:pt>
                <c:pt idx="1232">
                  <c:v>6.5562068966155598E-3</c:v>
                </c:pt>
                <c:pt idx="1233">
                  <c:v>6.1388201649579194E-3</c:v>
                </c:pt>
                <c:pt idx="1234">
                  <c:v>5.7002187687153752E-3</c:v>
                </c:pt>
                <c:pt idx="1235">
                  <c:v>5.2628734461978074E-3</c:v>
                </c:pt>
                <c:pt idx="1236">
                  <c:v>5.2768722522648238E-3</c:v>
                </c:pt>
                <c:pt idx="1237">
                  <c:v>4.9664761318616779E-3</c:v>
                </c:pt>
                <c:pt idx="1238">
                  <c:v>5.4950743771848892E-3</c:v>
                </c:pt>
                <c:pt idx="1239">
                  <c:v>4.9459046867015239E-3</c:v>
                </c:pt>
                <c:pt idx="1240">
                  <c:v>4.6561443906402034E-3</c:v>
                </c:pt>
                <c:pt idx="1241">
                  <c:v>4.813727425252599E-3</c:v>
                </c:pt>
                <c:pt idx="1242">
                  <c:v>4.6419610924247935E-3</c:v>
                </c:pt>
                <c:pt idx="1243">
                  <c:v>4.4174979997623912E-3</c:v>
                </c:pt>
                <c:pt idx="1244">
                  <c:v>4.2215547447936727E-3</c:v>
                </c:pt>
                <c:pt idx="1245">
                  <c:v>4.5983884204603412E-3</c:v>
                </c:pt>
                <c:pt idx="1246">
                  <c:v>4.4189051067143039E-3</c:v>
                </c:pt>
                <c:pt idx="1247">
                  <c:v>4.2875442837181713E-3</c:v>
                </c:pt>
                <c:pt idx="1248">
                  <c:v>4.1647676740374766E-3</c:v>
                </c:pt>
                <c:pt idx="1249">
                  <c:v>3.8183551651400404E-3</c:v>
                </c:pt>
                <c:pt idx="1250">
                  <c:v>3.751607899969994E-3</c:v>
                </c:pt>
                <c:pt idx="1251">
                  <c:v>3.8748331543839924E-3</c:v>
                </c:pt>
                <c:pt idx="1252">
                  <c:v>4.7223908272064439E-3</c:v>
                </c:pt>
                <c:pt idx="1253">
                  <c:v>4.9583594058147228E-3</c:v>
                </c:pt>
                <c:pt idx="1254">
                  <c:v>4.7198847021418262E-3</c:v>
                </c:pt>
                <c:pt idx="1255">
                  <c:v>4.3252881685045107E-3</c:v>
                </c:pt>
                <c:pt idx="1256">
                  <c:v>4.1511394004794368E-3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D-4C4F-8607-F986C3B571F9}"/>
            </c:ext>
          </c:extLst>
        </c:ser>
        <c:ser>
          <c:idx val="2"/>
          <c:order val="2"/>
          <c:tx>
            <c:v>GARCH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EGARCH!$A$15:$A$1271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EGARCH!$J$15:$J$1271</c:f>
              <c:numCache>
                <c:formatCode>0.00%</c:formatCode>
                <c:ptCount val="1257"/>
                <c:pt idx="0">
                  <c:v>9.1127387626288373E-3</c:v>
                </c:pt>
                <c:pt idx="1">
                  <c:v>8.5036269074931399E-3</c:v>
                </c:pt>
                <c:pt idx="2">
                  <c:v>7.7282104679744718E-3</c:v>
                </c:pt>
                <c:pt idx="3">
                  <c:v>7.0266563562521971E-3</c:v>
                </c:pt>
                <c:pt idx="4">
                  <c:v>6.4062652909601253E-3</c:v>
                </c:pt>
                <c:pt idx="5">
                  <c:v>6.9379378726000061E-3</c:v>
                </c:pt>
                <c:pt idx="6">
                  <c:v>6.3398534785737808E-3</c:v>
                </c:pt>
                <c:pt idx="7">
                  <c:v>9.7416146266293708E-3</c:v>
                </c:pt>
                <c:pt idx="8">
                  <c:v>8.8068044662473408E-3</c:v>
                </c:pt>
                <c:pt idx="9">
                  <c:v>1.10304327953112E-2</c:v>
                </c:pt>
                <c:pt idx="10">
                  <c:v>1.0252994942814155E-2</c:v>
                </c:pt>
                <c:pt idx="11">
                  <c:v>1.0006632701102672E-2</c:v>
                </c:pt>
                <c:pt idx="12">
                  <c:v>1.2550162260850248E-2</c:v>
                </c:pt>
                <c:pt idx="13">
                  <c:v>1.5246593688516606E-2</c:v>
                </c:pt>
                <c:pt idx="14">
                  <c:v>1.340672379027312E-2</c:v>
                </c:pt>
                <c:pt idx="15">
                  <c:v>1.1812654906278502E-2</c:v>
                </c:pt>
                <c:pt idx="16">
                  <c:v>1.0392826536960763E-2</c:v>
                </c:pt>
                <c:pt idx="17">
                  <c:v>9.1981713322424746E-3</c:v>
                </c:pt>
                <c:pt idx="18">
                  <c:v>8.2667698070864534E-3</c:v>
                </c:pt>
                <c:pt idx="19">
                  <c:v>7.414116745776753E-3</c:v>
                </c:pt>
                <c:pt idx="20">
                  <c:v>7.1933632110482652E-3</c:v>
                </c:pt>
                <c:pt idx="21">
                  <c:v>8.2575079401980452E-3</c:v>
                </c:pt>
                <c:pt idx="22">
                  <c:v>7.4247317401753693E-3</c:v>
                </c:pt>
                <c:pt idx="23">
                  <c:v>1.0973468403370223E-2</c:v>
                </c:pt>
                <c:pt idx="24">
                  <c:v>1.0633633932062731E-2</c:v>
                </c:pt>
                <c:pt idx="25">
                  <c:v>1.0601088089242686E-2</c:v>
                </c:pt>
                <c:pt idx="26">
                  <c:v>1.2163632932647023E-2</c:v>
                </c:pt>
                <c:pt idx="27">
                  <c:v>1.1471929813434072E-2</c:v>
                </c:pt>
                <c:pt idx="28">
                  <c:v>1.0876881551885953E-2</c:v>
                </c:pt>
                <c:pt idx="29">
                  <c:v>9.7176767550681258E-3</c:v>
                </c:pt>
                <c:pt idx="30">
                  <c:v>9.1321318796122805E-3</c:v>
                </c:pt>
                <c:pt idx="31">
                  <c:v>9.3292779672647739E-3</c:v>
                </c:pt>
                <c:pt idx="32">
                  <c:v>1.0086716979416674E-2</c:v>
                </c:pt>
                <c:pt idx="33">
                  <c:v>8.9376311030322422E-3</c:v>
                </c:pt>
                <c:pt idx="34">
                  <c:v>8.1682373230490043E-3</c:v>
                </c:pt>
                <c:pt idx="35">
                  <c:v>9.8481361143239621E-3</c:v>
                </c:pt>
                <c:pt idx="36">
                  <c:v>9.18873557871684E-3</c:v>
                </c:pt>
                <c:pt idx="37">
                  <c:v>8.2193524844304273E-3</c:v>
                </c:pt>
                <c:pt idx="38">
                  <c:v>9.798963947953274E-3</c:v>
                </c:pt>
                <c:pt idx="39">
                  <c:v>1.0852877462425444E-2</c:v>
                </c:pt>
                <c:pt idx="40">
                  <c:v>1.0364221852854667E-2</c:v>
                </c:pt>
                <c:pt idx="41">
                  <c:v>1.1105059931464691E-2</c:v>
                </c:pt>
                <c:pt idx="42">
                  <c:v>1.1239158747886292E-2</c:v>
                </c:pt>
                <c:pt idx="43">
                  <c:v>1.1679604151299662E-2</c:v>
                </c:pt>
                <c:pt idx="44">
                  <c:v>1.0516510610418464E-2</c:v>
                </c:pt>
                <c:pt idx="45">
                  <c:v>1.024344039199201E-2</c:v>
                </c:pt>
                <c:pt idx="46">
                  <c:v>9.2639611698208633E-3</c:v>
                </c:pt>
                <c:pt idx="47">
                  <c:v>8.5571573859243993E-3</c:v>
                </c:pt>
                <c:pt idx="48">
                  <c:v>8.8723275495277889E-3</c:v>
                </c:pt>
                <c:pt idx="49">
                  <c:v>7.9257965059541871E-3</c:v>
                </c:pt>
                <c:pt idx="50">
                  <c:v>8.1857935727045594E-3</c:v>
                </c:pt>
                <c:pt idx="51">
                  <c:v>7.4957234035264528E-3</c:v>
                </c:pt>
                <c:pt idx="52">
                  <c:v>6.787824507533442E-3</c:v>
                </c:pt>
                <c:pt idx="53">
                  <c:v>6.2207903361211009E-3</c:v>
                </c:pt>
                <c:pt idx="54">
                  <c:v>5.803782622770131E-3</c:v>
                </c:pt>
                <c:pt idx="55">
                  <c:v>5.9233773302195493E-3</c:v>
                </c:pt>
                <c:pt idx="56">
                  <c:v>5.525877915177552E-3</c:v>
                </c:pt>
                <c:pt idx="57">
                  <c:v>5.2620381228183893E-3</c:v>
                </c:pt>
                <c:pt idx="58">
                  <c:v>5.0298852057145708E-3</c:v>
                </c:pt>
                <c:pt idx="59">
                  <c:v>4.9083220335902874E-3</c:v>
                </c:pt>
                <c:pt idx="60">
                  <c:v>5.0043937220321747E-3</c:v>
                </c:pt>
                <c:pt idx="61">
                  <c:v>5.3543055115182567E-3</c:v>
                </c:pt>
                <c:pt idx="62">
                  <c:v>5.605346097130909E-3</c:v>
                </c:pt>
                <c:pt idx="63">
                  <c:v>5.7563555000726295E-3</c:v>
                </c:pt>
                <c:pt idx="64">
                  <c:v>5.3724938887799879E-3</c:v>
                </c:pt>
                <c:pt idx="65">
                  <c:v>8.4871124525616216E-3</c:v>
                </c:pt>
                <c:pt idx="66">
                  <c:v>7.7293775391529757E-3</c:v>
                </c:pt>
                <c:pt idx="67">
                  <c:v>1.0668560847667869E-2</c:v>
                </c:pt>
                <c:pt idx="68">
                  <c:v>9.5008754202483975E-3</c:v>
                </c:pt>
                <c:pt idx="69">
                  <c:v>9.9995453268698058E-3</c:v>
                </c:pt>
                <c:pt idx="70">
                  <c:v>9.3942433728240841E-3</c:v>
                </c:pt>
                <c:pt idx="71">
                  <c:v>1.0159629871465561E-2</c:v>
                </c:pt>
                <c:pt idx="72">
                  <c:v>9.1859914204778445E-3</c:v>
                </c:pt>
                <c:pt idx="73">
                  <c:v>9.6697272975747022E-3</c:v>
                </c:pt>
                <c:pt idx="74">
                  <c:v>8.9619002209018455E-3</c:v>
                </c:pt>
                <c:pt idx="75">
                  <c:v>8.8188854462807314E-3</c:v>
                </c:pt>
                <c:pt idx="76">
                  <c:v>7.9572704200253554E-3</c:v>
                </c:pt>
                <c:pt idx="77">
                  <c:v>7.8236954820375751E-3</c:v>
                </c:pt>
                <c:pt idx="78">
                  <c:v>9.9226929615634767E-3</c:v>
                </c:pt>
                <c:pt idx="79">
                  <c:v>8.9121028013701403E-3</c:v>
                </c:pt>
                <c:pt idx="80">
                  <c:v>7.9814124989520049E-3</c:v>
                </c:pt>
                <c:pt idx="81">
                  <c:v>8.8610902756526659E-3</c:v>
                </c:pt>
                <c:pt idx="82">
                  <c:v>9.0320661730536721E-3</c:v>
                </c:pt>
                <c:pt idx="83">
                  <c:v>8.3368380313668961E-3</c:v>
                </c:pt>
                <c:pt idx="84">
                  <c:v>7.5739032860183235E-3</c:v>
                </c:pt>
                <c:pt idx="85">
                  <c:v>7.3331581967718195E-3</c:v>
                </c:pt>
                <c:pt idx="86">
                  <c:v>6.771712358315001E-3</c:v>
                </c:pt>
                <c:pt idx="87">
                  <c:v>6.2452633200951874E-3</c:v>
                </c:pt>
                <c:pt idx="88">
                  <c:v>5.9951871311744219E-3</c:v>
                </c:pt>
                <c:pt idx="89">
                  <c:v>5.9083714080984057E-3</c:v>
                </c:pt>
                <c:pt idx="90">
                  <c:v>6.0122642609759559E-3</c:v>
                </c:pt>
                <c:pt idx="91">
                  <c:v>5.586432178642878E-3</c:v>
                </c:pt>
                <c:pt idx="92">
                  <c:v>5.5942637385085394E-3</c:v>
                </c:pt>
                <c:pt idx="93">
                  <c:v>5.2901571916815771E-3</c:v>
                </c:pt>
                <c:pt idx="94">
                  <c:v>7.4397953714376982E-3</c:v>
                </c:pt>
                <c:pt idx="95">
                  <c:v>7.7461326069862496E-3</c:v>
                </c:pt>
                <c:pt idx="96">
                  <c:v>7.0611754843557095E-3</c:v>
                </c:pt>
                <c:pt idx="97">
                  <c:v>6.7108233658643747E-3</c:v>
                </c:pt>
                <c:pt idx="98">
                  <c:v>6.1776864806031805E-3</c:v>
                </c:pt>
                <c:pt idx="99">
                  <c:v>5.7443365657153791E-3</c:v>
                </c:pt>
                <c:pt idx="100">
                  <c:v>5.8128054638050377E-3</c:v>
                </c:pt>
                <c:pt idx="101">
                  <c:v>5.4875202893249451E-3</c:v>
                </c:pt>
                <c:pt idx="102">
                  <c:v>5.5552300891094026E-3</c:v>
                </c:pt>
                <c:pt idx="103">
                  <c:v>7.2008976439621765E-3</c:v>
                </c:pt>
                <c:pt idx="104">
                  <c:v>7.9920598519033024E-3</c:v>
                </c:pt>
                <c:pt idx="105">
                  <c:v>7.2521274162875094E-3</c:v>
                </c:pt>
                <c:pt idx="106">
                  <c:v>8.7356597436065893E-3</c:v>
                </c:pt>
                <c:pt idx="107">
                  <c:v>8.1614649784788884E-3</c:v>
                </c:pt>
                <c:pt idx="108">
                  <c:v>7.4500263131337917E-3</c:v>
                </c:pt>
                <c:pt idx="109">
                  <c:v>8.8604244872898964E-3</c:v>
                </c:pt>
                <c:pt idx="110">
                  <c:v>8.3487036297497947E-3</c:v>
                </c:pt>
                <c:pt idx="111">
                  <c:v>7.6743019169423655E-3</c:v>
                </c:pt>
                <c:pt idx="112">
                  <c:v>6.9434882188923099E-3</c:v>
                </c:pt>
                <c:pt idx="113">
                  <c:v>7.7828820146343854E-3</c:v>
                </c:pt>
                <c:pt idx="114">
                  <c:v>7.0144842724292446E-3</c:v>
                </c:pt>
                <c:pt idx="115">
                  <c:v>6.4652064457028334E-3</c:v>
                </c:pt>
                <c:pt idx="116">
                  <c:v>5.9748462018256914E-3</c:v>
                </c:pt>
                <c:pt idx="117">
                  <c:v>5.5999127611212358E-3</c:v>
                </c:pt>
                <c:pt idx="118">
                  <c:v>5.2912870919690136E-3</c:v>
                </c:pt>
                <c:pt idx="119">
                  <c:v>5.1892508694362681E-3</c:v>
                </c:pt>
                <c:pt idx="120">
                  <c:v>7.0448620324149976E-3</c:v>
                </c:pt>
                <c:pt idx="121">
                  <c:v>7.4501059800719995E-3</c:v>
                </c:pt>
                <c:pt idx="122">
                  <c:v>6.806444800274058E-3</c:v>
                </c:pt>
                <c:pt idx="123">
                  <c:v>7.0083081833936037E-3</c:v>
                </c:pt>
                <c:pt idx="124">
                  <c:v>6.4047650193984158E-3</c:v>
                </c:pt>
                <c:pt idx="125">
                  <c:v>5.9470760752528854E-3</c:v>
                </c:pt>
                <c:pt idx="126">
                  <c:v>5.5538465278258684E-3</c:v>
                </c:pt>
                <c:pt idx="127">
                  <c:v>6.7457879720524052E-3</c:v>
                </c:pt>
                <c:pt idx="128">
                  <c:v>6.2494577868921946E-3</c:v>
                </c:pt>
                <c:pt idx="129">
                  <c:v>6.6469642738851212E-3</c:v>
                </c:pt>
                <c:pt idx="130">
                  <c:v>6.0880815936206799E-3</c:v>
                </c:pt>
                <c:pt idx="131">
                  <c:v>7.6047618347074167E-3</c:v>
                </c:pt>
                <c:pt idx="132">
                  <c:v>6.8809279853256104E-3</c:v>
                </c:pt>
                <c:pt idx="133">
                  <c:v>7.2081757132605477E-3</c:v>
                </c:pt>
                <c:pt idx="134">
                  <c:v>6.9926440026143394E-3</c:v>
                </c:pt>
                <c:pt idx="135">
                  <c:v>6.7424367322984893E-3</c:v>
                </c:pt>
                <c:pt idx="136">
                  <c:v>6.1860178150340474E-3</c:v>
                </c:pt>
                <c:pt idx="137">
                  <c:v>7.0523943455396308E-3</c:v>
                </c:pt>
                <c:pt idx="138">
                  <c:v>6.9908162215074282E-3</c:v>
                </c:pt>
                <c:pt idx="139">
                  <c:v>6.8038669422108922E-3</c:v>
                </c:pt>
                <c:pt idx="140">
                  <c:v>6.213409401775033E-3</c:v>
                </c:pt>
                <c:pt idx="141">
                  <c:v>6.8302737379361605E-3</c:v>
                </c:pt>
                <c:pt idx="142">
                  <c:v>6.4668882787434611E-3</c:v>
                </c:pt>
                <c:pt idx="143">
                  <c:v>5.9645905795162437E-3</c:v>
                </c:pt>
                <c:pt idx="144">
                  <c:v>1.1300321127633656E-2</c:v>
                </c:pt>
                <c:pt idx="145">
                  <c:v>9.9872583783245823E-3</c:v>
                </c:pt>
                <c:pt idx="146">
                  <c:v>9.2761582414509231E-3</c:v>
                </c:pt>
                <c:pt idx="147">
                  <c:v>8.2687292657924114E-3</c:v>
                </c:pt>
                <c:pt idx="148">
                  <c:v>7.7133659790069092E-3</c:v>
                </c:pt>
                <c:pt idx="149">
                  <c:v>7.3586807833338833E-3</c:v>
                </c:pt>
                <c:pt idx="150">
                  <c:v>1.0364323780190962E-2</c:v>
                </c:pt>
                <c:pt idx="151">
                  <c:v>9.1880229081293622E-3</c:v>
                </c:pt>
                <c:pt idx="152">
                  <c:v>9.7150653014931431E-3</c:v>
                </c:pt>
                <c:pt idx="153">
                  <c:v>9.800521579030148E-3</c:v>
                </c:pt>
                <c:pt idx="154">
                  <c:v>8.8480933381898108E-3</c:v>
                </c:pt>
                <c:pt idx="155">
                  <c:v>7.927562419017339E-3</c:v>
                </c:pt>
                <c:pt idx="156">
                  <c:v>7.850119480082237E-3</c:v>
                </c:pt>
                <c:pt idx="157">
                  <c:v>7.0711796257982452E-3</c:v>
                </c:pt>
                <c:pt idx="158">
                  <c:v>6.4307315195374732E-3</c:v>
                </c:pt>
                <c:pt idx="159">
                  <c:v>6.343669502835928E-3</c:v>
                </c:pt>
                <c:pt idx="160">
                  <c:v>6.0180560572606918E-3</c:v>
                </c:pt>
                <c:pt idx="161">
                  <c:v>6.3090298769012485E-3</c:v>
                </c:pt>
                <c:pt idx="162">
                  <c:v>7.8202827322802447E-3</c:v>
                </c:pt>
                <c:pt idx="163">
                  <c:v>7.654207500899869E-3</c:v>
                </c:pt>
                <c:pt idx="164">
                  <c:v>8.685108784794655E-3</c:v>
                </c:pt>
                <c:pt idx="165">
                  <c:v>8.3063290302342035E-3</c:v>
                </c:pt>
                <c:pt idx="166">
                  <c:v>7.4552294734096724E-3</c:v>
                </c:pt>
                <c:pt idx="167">
                  <c:v>6.8886904854291078E-3</c:v>
                </c:pt>
                <c:pt idx="168">
                  <c:v>6.4874341520505087E-3</c:v>
                </c:pt>
                <c:pt idx="169">
                  <c:v>6.1162341591855561E-3</c:v>
                </c:pt>
                <c:pt idx="170">
                  <c:v>5.7536919452891274E-3</c:v>
                </c:pt>
                <c:pt idx="171">
                  <c:v>6.629385878680138E-3</c:v>
                </c:pt>
                <c:pt idx="172">
                  <c:v>6.2977042040477903E-3</c:v>
                </c:pt>
                <c:pt idx="173">
                  <c:v>7.9647270170791675E-3</c:v>
                </c:pt>
                <c:pt idx="174">
                  <c:v>8.5745133383400614E-3</c:v>
                </c:pt>
                <c:pt idx="175">
                  <c:v>7.669456485255262E-3</c:v>
                </c:pt>
                <c:pt idx="176">
                  <c:v>6.9854913592006154E-3</c:v>
                </c:pt>
                <c:pt idx="177">
                  <c:v>6.5155084912983455E-3</c:v>
                </c:pt>
                <c:pt idx="178">
                  <c:v>6.3053523713722751E-3</c:v>
                </c:pt>
                <c:pt idx="179">
                  <c:v>6.015216231866816E-3</c:v>
                </c:pt>
                <c:pt idx="180">
                  <c:v>6.9326447365652627E-3</c:v>
                </c:pt>
                <c:pt idx="181">
                  <c:v>1.1792932787079527E-2</c:v>
                </c:pt>
                <c:pt idx="182">
                  <c:v>1.8106597331996419E-2</c:v>
                </c:pt>
                <c:pt idx="183">
                  <c:v>2.4122171343126938E-2</c:v>
                </c:pt>
                <c:pt idx="184">
                  <c:v>2.187815955731031E-2</c:v>
                </c:pt>
                <c:pt idx="185">
                  <c:v>2.5720168559644676E-2</c:v>
                </c:pt>
                <c:pt idx="186">
                  <c:v>2.4685632355793276E-2</c:v>
                </c:pt>
                <c:pt idx="187">
                  <c:v>2.1369541023750729E-2</c:v>
                </c:pt>
                <c:pt idx="188">
                  <c:v>1.8993338594273112E-2</c:v>
                </c:pt>
                <c:pt idx="189">
                  <c:v>2.1512713390405044E-2</c:v>
                </c:pt>
                <c:pt idx="190">
                  <c:v>2.0273104731785899E-2</c:v>
                </c:pt>
                <c:pt idx="191">
                  <c:v>1.7589563463107454E-2</c:v>
                </c:pt>
                <c:pt idx="192">
                  <c:v>1.6962667988172687E-2</c:v>
                </c:pt>
                <c:pt idx="193">
                  <c:v>1.8428707870308061E-2</c:v>
                </c:pt>
                <c:pt idx="194">
                  <c:v>1.7350683843461671E-2</c:v>
                </c:pt>
                <c:pt idx="195">
                  <c:v>1.522713130716789E-2</c:v>
                </c:pt>
                <c:pt idx="196">
                  <c:v>1.3385521843381654E-2</c:v>
                </c:pt>
                <c:pt idx="197">
                  <c:v>1.1925057561424496E-2</c:v>
                </c:pt>
                <c:pt idx="198">
                  <c:v>1.1818796229473074E-2</c:v>
                </c:pt>
                <c:pt idx="199">
                  <c:v>1.0992104661378862E-2</c:v>
                </c:pt>
                <c:pt idx="200">
                  <c:v>9.8122119859955503E-3</c:v>
                </c:pt>
                <c:pt idx="201">
                  <c:v>1.1628479528999853E-2</c:v>
                </c:pt>
                <c:pt idx="202">
                  <c:v>1.0370277698816171E-2</c:v>
                </c:pt>
                <c:pt idx="203">
                  <c:v>1.0939321713770087E-2</c:v>
                </c:pt>
                <c:pt idx="204">
                  <c:v>9.734539221130014E-3</c:v>
                </c:pt>
                <c:pt idx="205">
                  <c:v>8.8417875284846487E-3</c:v>
                </c:pt>
                <c:pt idx="206">
                  <c:v>7.9124517994046267E-3</c:v>
                </c:pt>
                <c:pt idx="207">
                  <c:v>1.3982659732987604E-2</c:v>
                </c:pt>
                <c:pt idx="208">
                  <c:v>1.2223899804453308E-2</c:v>
                </c:pt>
                <c:pt idx="209">
                  <c:v>1.3569262707536413E-2</c:v>
                </c:pt>
                <c:pt idx="210">
                  <c:v>1.1883246575519804E-2</c:v>
                </c:pt>
                <c:pt idx="211">
                  <c:v>1.2115009106345163E-2</c:v>
                </c:pt>
                <c:pt idx="212">
                  <c:v>1.3279805701781831E-2</c:v>
                </c:pt>
                <c:pt idx="213">
                  <c:v>1.1796250335719717E-2</c:v>
                </c:pt>
                <c:pt idx="214">
                  <c:v>1.0878323102305437E-2</c:v>
                </c:pt>
                <c:pt idx="215">
                  <c:v>1.026402123316819E-2</c:v>
                </c:pt>
                <c:pt idx="216">
                  <c:v>9.0800551841088237E-3</c:v>
                </c:pt>
                <c:pt idx="217">
                  <c:v>8.0924601028747774E-3</c:v>
                </c:pt>
                <c:pt idx="218">
                  <c:v>8.0552672211065737E-3</c:v>
                </c:pt>
                <c:pt idx="219">
                  <c:v>7.6621491489811617E-3</c:v>
                </c:pt>
                <c:pt idx="220">
                  <c:v>9.4117772307121695E-3</c:v>
                </c:pt>
                <c:pt idx="221">
                  <c:v>8.5395173176233338E-3</c:v>
                </c:pt>
                <c:pt idx="222">
                  <c:v>7.6440244740793696E-3</c:v>
                </c:pt>
                <c:pt idx="223">
                  <c:v>6.9740891019811043E-3</c:v>
                </c:pt>
                <c:pt idx="224">
                  <c:v>7.0306542232814549E-3</c:v>
                </c:pt>
                <c:pt idx="225">
                  <c:v>9.6252312247913242E-3</c:v>
                </c:pt>
                <c:pt idx="226">
                  <c:v>9.7267363103402636E-3</c:v>
                </c:pt>
                <c:pt idx="227">
                  <c:v>8.7178262774711846E-3</c:v>
                </c:pt>
                <c:pt idx="228">
                  <c:v>7.9366362088730252E-3</c:v>
                </c:pt>
                <c:pt idx="229">
                  <c:v>8.7263082578264844E-3</c:v>
                </c:pt>
                <c:pt idx="230">
                  <c:v>7.8161559168539885E-3</c:v>
                </c:pt>
                <c:pt idx="231">
                  <c:v>7.4904351497435536E-3</c:v>
                </c:pt>
                <c:pt idx="232">
                  <c:v>8.4375821162056969E-3</c:v>
                </c:pt>
                <c:pt idx="233">
                  <c:v>7.6058857397347576E-3</c:v>
                </c:pt>
                <c:pt idx="234">
                  <c:v>7.1480268593121536E-3</c:v>
                </c:pt>
                <c:pt idx="235">
                  <c:v>6.553021262887892E-3</c:v>
                </c:pt>
                <c:pt idx="236">
                  <c:v>6.0322729747059912E-3</c:v>
                </c:pt>
                <c:pt idx="237">
                  <c:v>7.3887091744639696E-3</c:v>
                </c:pt>
                <c:pt idx="238">
                  <c:v>6.6981468071833257E-3</c:v>
                </c:pt>
                <c:pt idx="239">
                  <c:v>6.3956714014534455E-3</c:v>
                </c:pt>
                <c:pt idx="240">
                  <c:v>8.9353826336451871E-3</c:v>
                </c:pt>
                <c:pt idx="241">
                  <c:v>9.6608178374896162E-3</c:v>
                </c:pt>
                <c:pt idx="242">
                  <c:v>1.0704213823135271E-2</c:v>
                </c:pt>
                <c:pt idx="243">
                  <c:v>9.5000203032766604E-3</c:v>
                </c:pt>
                <c:pt idx="244">
                  <c:v>1.0952380295244561E-2</c:v>
                </c:pt>
                <c:pt idx="245">
                  <c:v>9.6983661907855141E-3</c:v>
                </c:pt>
                <c:pt idx="246">
                  <c:v>8.7135789752988673E-3</c:v>
                </c:pt>
                <c:pt idx="247">
                  <c:v>7.8398106704082437E-3</c:v>
                </c:pt>
                <c:pt idx="248">
                  <c:v>7.0638942610225675E-3</c:v>
                </c:pt>
                <c:pt idx="249">
                  <c:v>6.4388392020228828E-3</c:v>
                </c:pt>
                <c:pt idx="250">
                  <c:v>5.9178527417162634E-3</c:v>
                </c:pt>
                <c:pt idx="251">
                  <c:v>6.0302730863395259E-3</c:v>
                </c:pt>
                <c:pt idx="252">
                  <c:v>7.1674726796849327E-3</c:v>
                </c:pt>
                <c:pt idx="253">
                  <c:v>8.4353026367459914E-3</c:v>
                </c:pt>
                <c:pt idx="254">
                  <c:v>1.0230969738519854E-2</c:v>
                </c:pt>
                <c:pt idx="255">
                  <c:v>1.273905687905548E-2</c:v>
                </c:pt>
                <c:pt idx="256">
                  <c:v>1.1716391701976636E-2</c:v>
                </c:pt>
                <c:pt idx="257">
                  <c:v>1.0823487135437824E-2</c:v>
                </c:pt>
                <c:pt idx="258">
                  <c:v>1.0309920415366176E-2</c:v>
                </c:pt>
                <c:pt idx="259">
                  <c:v>9.1421142258641345E-3</c:v>
                </c:pt>
                <c:pt idx="260">
                  <c:v>1.2281628231766746E-2</c:v>
                </c:pt>
                <c:pt idx="261">
                  <c:v>1.0928823276109088E-2</c:v>
                </c:pt>
                <c:pt idx="262">
                  <c:v>1.0620587761784735E-2</c:v>
                </c:pt>
                <c:pt idx="263">
                  <c:v>1.1260581126786375E-2</c:v>
                </c:pt>
                <c:pt idx="264">
                  <c:v>1.2258114523361167E-2</c:v>
                </c:pt>
                <c:pt idx="265">
                  <c:v>1.3685848652068941E-2</c:v>
                </c:pt>
                <c:pt idx="266">
                  <c:v>1.2382705474808015E-2</c:v>
                </c:pt>
                <c:pt idx="267">
                  <c:v>1.1459698286911218E-2</c:v>
                </c:pt>
                <c:pt idx="268">
                  <c:v>1.1383595789823217E-2</c:v>
                </c:pt>
                <c:pt idx="269">
                  <c:v>1.0081419297109248E-2</c:v>
                </c:pt>
                <c:pt idx="270">
                  <c:v>9.0293626923389735E-3</c:v>
                </c:pt>
                <c:pt idx="271">
                  <c:v>9.2031107118390014E-3</c:v>
                </c:pt>
                <c:pt idx="272">
                  <c:v>8.9675104735239351E-3</c:v>
                </c:pt>
                <c:pt idx="273">
                  <c:v>9.2471649942091894E-3</c:v>
                </c:pt>
                <c:pt idx="274">
                  <c:v>1.1015660591990413E-2</c:v>
                </c:pt>
                <c:pt idx="275">
                  <c:v>9.7273331033763052E-3</c:v>
                </c:pt>
                <c:pt idx="276">
                  <c:v>1.0701841198553469E-2</c:v>
                </c:pt>
                <c:pt idx="277">
                  <c:v>1.460676438566136E-2</c:v>
                </c:pt>
                <c:pt idx="278">
                  <c:v>1.3807721242853696E-2</c:v>
                </c:pt>
                <c:pt idx="279">
                  <c:v>1.2073827427061761E-2</c:v>
                </c:pt>
                <c:pt idx="280">
                  <c:v>1.1071249832145295E-2</c:v>
                </c:pt>
                <c:pt idx="281">
                  <c:v>1.524699639665944E-2</c:v>
                </c:pt>
                <c:pt idx="282">
                  <c:v>1.513230769742374E-2</c:v>
                </c:pt>
                <c:pt idx="283">
                  <c:v>1.667227341552591E-2</c:v>
                </c:pt>
                <c:pt idx="284">
                  <c:v>1.4512563254202157E-2</c:v>
                </c:pt>
                <c:pt idx="285">
                  <c:v>1.3888286054470076E-2</c:v>
                </c:pt>
                <c:pt idx="286">
                  <c:v>1.2304990641875277E-2</c:v>
                </c:pt>
                <c:pt idx="287">
                  <c:v>1.3965098056834194E-2</c:v>
                </c:pt>
                <c:pt idx="288">
                  <c:v>1.4314262787433529E-2</c:v>
                </c:pt>
                <c:pt idx="289">
                  <c:v>1.3896311209180251E-2</c:v>
                </c:pt>
                <c:pt idx="290">
                  <c:v>1.325668578909282E-2</c:v>
                </c:pt>
                <c:pt idx="291">
                  <c:v>1.1803017556794464E-2</c:v>
                </c:pt>
                <c:pt idx="292">
                  <c:v>1.5040264769193535E-2</c:v>
                </c:pt>
                <c:pt idx="293">
                  <c:v>1.3133834680377147E-2</c:v>
                </c:pt>
                <c:pt idx="294">
                  <c:v>1.4535051353152065E-2</c:v>
                </c:pt>
                <c:pt idx="295">
                  <c:v>1.2833573901197541E-2</c:v>
                </c:pt>
                <c:pt idx="296">
                  <c:v>1.1252386729391368E-2</c:v>
                </c:pt>
                <c:pt idx="297">
                  <c:v>1.3232665671954911E-2</c:v>
                </c:pt>
                <c:pt idx="298">
                  <c:v>1.3434232764265303E-2</c:v>
                </c:pt>
                <c:pt idx="299">
                  <c:v>1.1775815738961333E-2</c:v>
                </c:pt>
                <c:pt idx="300">
                  <c:v>1.0362827825161526E-2</c:v>
                </c:pt>
                <c:pt idx="301">
                  <c:v>1.0929791941208465E-2</c:v>
                </c:pt>
                <c:pt idx="302">
                  <c:v>1.2855362407494606E-2</c:v>
                </c:pt>
                <c:pt idx="303">
                  <c:v>1.3338585599580954E-2</c:v>
                </c:pt>
                <c:pt idx="304">
                  <c:v>1.3677720248610482E-2</c:v>
                </c:pt>
                <c:pt idx="305">
                  <c:v>1.2219335322476311E-2</c:v>
                </c:pt>
                <c:pt idx="306">
                  <c:v>1.0734418545440114E-2</c:v>
                </c:pt>
                <c:pt idx="307">
                  <c:v>1.1325285707719908E-2</c:v>
                </c:pt>
                <c:pt idx="308">
                  <c:v>1.1653002963133487E-2</c:v>
                </c:pt>
                <c:pt idx="309">
                  <c:v>1.0381427465402859E-2</c:v>
                </c:pt>
                <c:pt idx="310">
                  <c:v>1.0354010107904993E-2</c:v>
                </c:pt>
                <c:pt idx="311">
                  <c:v>9.2360294628695376E-3</c:v>
                </c:pt>
                <c:pt idx="312">
                  <c:v>9.166908675836024E-3</c:v>
                </c:pt>
                <c:pt idx="313">
                  <c:v>1.328569723781774E-2</c:v>
                </c:pt>
                <c:pt idx="314">
                  <c:v>1.172644367574654E-2</c:v>
                </c:pt>
                <c:pt idx="315">
                  <c:v>1.0383591926660003E-2</c:v>
                </c:pt>
                <c:pt idx="316">
                  <c:v>9.2503689335642E-3</c:v>
                </c:pt>
                <c:pt idx="317">
                  <c:v>8.2317421517118846E-3</c:v>
                </c:pt>
                <c:pt idx="318">
                  <c:v>9.1937994945535517E-3</c:v>
                </c:pt>
                <c:pt idx="319">
                  <c:v>8.408917017101206E-3</c:v>
                </c:pt>
                <c:pt idx="320">
                  <c:v>7.5376333936070152E-3</c:v>
                </c:pt>
                <c:pt idx="321">
                  <c:v>9.8296807262384604E-3</c:v>
                </c:pt>
                <c:pt idx="322">
                  <c:v>8.7664162409729109E-3</c:v>
                </c:pt>
                <c:pt idx="323">
                  <c:v>7.9203010831053189E-3</c:v>
                </c:pt>
                <c:pt idx="324">
                  <c:v>7.4533500346430212E-3</c:v>
                </c:pt>
                <c:pt idx="325">
                  <c:v>7.2386406582920565E-3</c:v>
                </c:pt>
                <c:pt idx="326">
                  <c:v>6.7682354738237806E-3</c:v>
                </c:pt>
                <c:pt idx="327">
                  <c:v>6.1844956799668423E-3</c:v>
                </c:pt>
                <c:pt idx="328">
                  <c:v>5.7631606777828149E-3</c:v>
                </c:pt>
                <c:pt idx="329">
                  <c:v>6.2913004540408827E-3</c:v>
                </c:pt>
                <c:pt idx="330">
                  <c:v>5.8229958938178037E-3</c:v>
                </c:pt>
                <c:pt idx="331">
                  <c:v>5.4239681373090621E-3</c:v>
                </c:pt>
                <c:pt idx="332">
                  <c:v>6.2713175015600689E-3</c:v>
                </c:pt>
                <c:pt idx="333">
                  <c:v>6.0020953585729541E-3</c:v>
                </c:pt>
                <c:pt idx="334">
                  <c:v>5.7141882729754689E-3</c:v>
                </c:pt>
                <c:pt idx="335">
                  <c:v>5.8973077764552569E-3</c:v>
                </c:pt>
                <c:pt idx="336">
                  <c:v>5.7777885197721106E-3</c:v>
                </c:pt>
                <c:pt idx="337">
                  <c:v>7.3346115944645553E-3</c:v>
                </c:pt>
                <c:pt idx="338">
                  <c:v>7.9759332533156473E-3</c:v>
                </c:pt>
                <c:pt idx="339">
                  <c:v>9.2315951515637065E-3</c:v>
                </c:pt>
                <c:pt idx="340">
                  <c:v>8.2651393146693682E-3</c:v>
                </c:pt>
                <c:pt idx="341">
                  <c:v>7.5860074415035278E-3</c:v>
                </c:pt>
                <c:pt idx="342">
                  <c:v>7.9472316340553975E-3</c:v>
                </c:pt>
                <c:pt idx="343">
                  <c:v>8.2907793185379771E-3</c:v>
                </c:pt>
                <c:pt idx="344">
                  <c:v>7.439536001431356E-3</c:v>
                </c:pt>
                <c:pt idx="345">
                  <c:v>6.7812416086931631E-3</c:v>
                </c:pt>
                <c:pt idx="346">
                  <c:v>6.7205532108200773E-3</c:v>
                </c:pt>
                <c:pt idx="347">
                  <c:v>6.2318328233192076E-3</c:v>
                </c:pt>
                <c:pt idx="348">
                  <c:v>5.7501915287230523E-3</c:v>
                </c:pt>
                <c:pt idx="349">
                  <c:v>6.0183318219436512E-3</c:v>
                </c:pt>
                <c:pt idx="350">
                  <c:v>5.5894167014296581E-3</c:v>
                </c:pt>
                <c:pt idx="351">
                  <c:v>5.3705982482403335E-3</c:v>
                </c:pt>
                <c:pt idx="352">
                  <c:v>5.0872832655567673E-3</c:v>
                </c:pt>
                <c:pt idx="353">
                  <c:v>4.8572266275228254E-3</c:v>
                </c:pt>
                <c:pt idx="354">
                  <c:v>6.5242218023515101E-3</c:v>
                </c:pt>
                <c:pt idx="355">
                  <c:v>6.5538259815773117E-3</c:v>
                </c:pt>
                <c:pt idx="356">
                  <c:v>6.8010392754774239E-3</c:v>
                </c:pt>
                <c:pt idx="357">
                  <c:v>7.5600824569213108E-3</c:v>
                </c:pt>
                <c:pt idx="358">
                  <c:v>7.4874191148970592E-3</c:v>
                </c:pt>
                <c:pt idx="359">
                  <c:v>6.7881501396157362E-3</c:v>
                </c:pt>
                <c:pt idx="360">
                  <c:v>6.2928681785475301E-3</c:v>
                </c:pt>
                <c:pt idx="361">
                  <c:v>5.7993458839126488E-3</c:v>
                </c:pt>
                <c:pt idx="362">
                  <c:v>7.5745081141795441E-3</c:v>
                </c:pt>
                <c:pt idx="363">
                  <c:v>8.3089848480078967E-3</c:v>
                </c:pt>
                <c:pt idx="364">
                  <c:v>7.4622379210542043E-3</c:v>
                </c:pt>
                <c:pt idx="365">
                  <c:v>7.9615802963488511E-3</c:v>
                </c:pt>
                <c:pt idx="366">
                  <c:v>8.2455905544280561E-3</c:v>
                </c:pt>
                <c:pt idx="367">
                  <c:v>8.7339684596016483E-3</c:v>
                </c:pt>
                <c:pt idx="368">
                  <c:v>7.8064180855737849E-3</c:v>
                </c:pt>
                <c:pt idx="369">
                  <c:v>7.3269659688113293E-3</c:v>
                </c:pt>
                <c:pt idx="370">
                  <c:v>7.0499924813248625E-3</c:v>
                </c:pt>
                <c:pt idx="371">
                  <c:v>6.5467843074392875E-3</c:v>
                </c:pt>
                <c:pt idx="372">
                  <c:v>8.3845033356391378E-3</c:v>
                </c:pt>
                <c:pt idx="373">
                  <c:v>8.0177492055611404E-3</c:v>
                </c:pt>
                <c:pt idx="374">
                  <c:v>7.2229977333733804E-3</c:v>
                </c:pt>
                <c:pt idx="375">
                  <c:v>6.7429541510150336E-3</c:v>
                </c:pt>
                <c:pt idx="376">
                  <c:v>6.217932886856581E-3</c:v>
                </c:pt>
                <c:pt idx="377">
                  <c:v>5.740853963374295E-3</c:v>
                </c:pt>
                <c:pt idx="378">
                  <c:v>5.4351964314272045E-3</c:v>
                </c:pt>
                <c:pt idx="379">
                  <c:v>5.3871219541157195E-3</c:v>
                </c:pt>
                <c:pt idx="380">
                  <c:v>5.4069097580994041E-3</c:v>
                </c:pt>
                <c:pt idx="381">
                  <c:v>5.0974853678548886E-3</c:v>
                </c:pt>
                <c:pt idx="382">
                  <c:v>4.9816835544811136E-3</c:v>
                </c:pt>
                <c:pt idx="383">
                  <c:v>4.8962693081483323E-3</c:v>
                </c:pt>
                <c:pt idx="384">
                  <c:v>6.5282552135015239E-3</c:v>
                </c:pt>
                <c:pt idx="385">
                  <c:v>7.2332480508534571E-3</c:v>
                </c:pt>
                <c:pt idx="386">
                  <c:v>6.6691929251450292E-3</c:v>
                </c:pt>
                <c:pt idx="387">
                  <c:v>6.2210620155246088E-3</c:v>
                </c:pt>
                <c:pt idx="388">
                  <c:v>5.838037837709714E-3</c:v>
                </c:pt>
                <c:pt idx="389">
                  <c:v>5.740159048447469E-3</c:v>
                </c:pt>
                <c:pt idx="390">
                  <c:v>5.8191329089584539E-3</c:v>
                </c:pt>
                <c:pt idx="391">
                  <c:v>5.4883428427594432E-3</c:v>
                </c:pt>
                <c:pt idx="392">
                  <c:v>5.2767170275539784E-3</c:v>
                </c:pt>
                <c:pt idx="393">
                  <c:v>7.5817966638271261E-3</c:v>
                </c:pt>
                <c:pt idx="394">
                  <c:v>1.804455138839366E-2</c:v>
                </c:pt>
                <c:pt idx="395">
                  <c:v>1.7882988471297562E-2</c:v>
                </c:pt>
                <c:pt idx="396">
                  <c:v>1.7352657769322408E-2</c:v>
                </c:pt>
                <c:pt idx="397">
                  <c:v>1.6798322776297767E-2</c:v>
                </c:pt>
                <c:pt idx="398">
                  <c:v>1.5727759240880188E-2</c:v>
                </c:pt>
                <c:pt idx="399">
                  <c:v>1.3716720616241291E-2</c:v>
                </c:pt>
                <c:pt idx="400">
                  <c:v>1.2490917403551693E-2</c:v>
                </c:pt>
                <c:pt idx="401">
                  <c:v>1.1150646926965773E-2</c:v>
                </c:pt>
                <c:pt idx="402">
                  <c:v>9.8551657079652463E-3</c:v>
                </c:pt>
                <c:pt idx="403">
                  <c:v>1.0929796348731435E-2</c:v>
                </c:pt>
                <c:pt idx="404">
                  <c:v>9.7118713016958423E-3</c:v>
                </c:pt>
                <c:pt idx="405">
                  <c:v>9.0667522276718648E-3</c:v>
                </c:pt>
                <c:pt idx="406">
                  <c:v>8.0843457765139761E-3</c:v>
                </c:pt>
                <c:pt idx="407">
                  <c:v>7.5398795915048722E-3</c:v>
                </c:pt>
                <c:pt idx="408">
                  <c:v>6.8600911837691011E-3</c:v>
                </c:pt>
                <c:pt idx="409">
                  <c:v>6.2994946012631184E-3</c:v>
                </c:pt>
                <c:pt idx="410">
                  <c:v>5.8934245045762666E-3</c:v>
                </c:pt>
                <c:pt idx="411">
                  <c:v>5.7005595855725601E-3</c:v>
                </c:pt>
                <c:pt idx="412">
                  <c:v>5.6915025383953198E-3</c:v>
                </c:pt>
                <c:pt idx="413">
                  <c:v>5.5841021061029412E-3</c:v>
                </c:pt>
                <c:pt idx="414">
                  <c:v>5.5131237230120018E-3</c:v>
                </c:pt>
                <c:pt idx="415">
                  <c:v>5.1812890574291261E-3</c:v>
                </c:pt>
                <c:pt idx="416">
                  <c:v>4.9993660504330448E-3</c:v>
                </c:pt>
                <c:pt idx="417">
                  <c:v>4.7874457952621309E-3</c:v>
                </c:pt>
                <c:pt idx="418">
                  <c:v>4.624743097008179E-3</c:v>
                </c:pt>
                <c:pt idx="419">
                  <c:v>4.5827849934245287E-3</c:v>
                </c:pt>
                <c:pt idx="420">
                  <c:v>5.517385037015027E-3</c:v>
                </c:pt>
                <c:pt idx="421">
                  <c:v>5.2868830225993131E-3</c:v>
                </c:pt>
                <c:pt idx="422">
                  <c:v>5.0056247017939582E-3</c:v>
                </c:pt>
                <c:pt idx="423">
                  <c:v>5.9492639313667812E-3</c:v>
                </c:pt>
                <c:pt idx="424">
                  <c:v>5.5781554981214976E-3</c:v>
                </c:pt>
                <c:pt idx="425">
                  <c:v>5.2315188796949238E-3</c:v>
                </c:pt>
                <c:pt idx="426">
                  <c:v>5.2284077905547025E-3</c:v>
                </c:pt>
                <c:pt idx="427">
                  <c:v>5.2644343747954275E-3</c:v>
                </c:pt>
                <c:pt idx="428">
                  <c:v>5.0337194383027863E-3</c:v>
                </c:pt>
                <c:pt idx="429">
                  <c:v>4.8845204471576007E-3</c:v>
                </c:pt>
                <c:pt idx="430">
                  <c:v>5.4871689002230963E-3</c:v>
                </c:pt>
                <c:pt idx="431">
                  <c:v>5.1786359452290053E-3</c:v>
                </c:pt>
                <c:pt idx="432">
                  <c:v>4.9540914032154765E-3</c:v>
                </c:pt>
                <c:pt idx="433">
                  <c:v>4.84731293457765E-3</c:v>
                </c:pt>
                <c:pt idx="434">
                  <c:v>4.6972227511776375E-3</c:v>
                </c:pt>
                <c:pt idx="435">
                  <c:v>4.569828424165292E-3</c:v>
                </c:pt>
                <c:pt idx="436">
                  <c:v>5.2241445020415568E-3</c:v>
                </c:pt>
                <c:pt idx="437">
                  <c:v>5.0466384433531155E-3</c:v>
                </c:pt>
                <c:pt idx="438">
                  <c:v>4.9311450223243226E-3</c:v>
                </c:pt>
                <c:pt idx="439">
                  <c:v>5.1306448923946002E-3</c:v>
                </c:pt>
                <c:pt idx="440">
                  <c:v>5.0348403771000045E-3</c:v>
                </c:pt>
                <c:pt idx="441">
                  <c:v>5.0144580312460703E-3</c:v>
                </c:pt>
                <c:pt idx="442">
                  <c:v>4.8008865450309872E-3</c:v>
                </c:pt>
                <c:pt idx="443">
                  <c:v>4.8707194716389067E-3</c:v>
                </c:pt>
                <c:pt idx="444">
                  <c:v>4.7772574374761023E-3</c:v>
                </c:pt>
                <c:pt idx="445">
                  <c:v>4.6220350778187853E-3</c:v>
                </c:pt>
                <c:pt idx="446">
                  <c:v>4.6892605507669648E-3</c:v>
                </c:pt>
                <c:pt idx="447">
                  <c:v>1.2373936345985959E-2</c:v>
                </c:pt>
                <c:pt idx="448">
                  <c:v>1.2556151892922311E-2</c:v>
                </c:pt>
                <c:pt idx="449">
                  <c:v>1.3107429820371407E-2</c:v>
                </c:pt>
                <c:pt idx="450">
                  <c:v>1.1497181608473492E-2</c:v>
                </c:pt>
                <c:pt idx="451">
                  <c:v>1.0965794996097273E-2</c:v>
                </c:pt>
                <c:pt idx="452">
                  <c:v>9.8913831888252212E-3</c:v>
                </c:pt>
                <c:pt idx="453">
                  <c:v>8.7755773991179918E-3</c:v>
                </c:pt>
                <c:pt idx="454">
                  <c:v>7.8396111889233854E-3</c:v>
                </c:pt>
                <c:pt idx="455">
                  <c:v>8.4249984805421473E-3</c:v>
                </c:pt>
                <c:pt idx="456">
                  <c:v>7.9765840654044094E-3</c:v>
                </c:pt>
                <c:pt idx="457">
                  <c:v>7.7663570795964377E-3</c:v>
                </c:pt>
                <c:pt idx="458">
                  <c:v>8.2004983826049205E-3</c:v>
                </c:pt>
                <c:pt idx="459">
                  <c:v>7.7926017380660524E-3</c:v>
                </c:pt>
                <c:pt idx="460">
                  <c:v>7.3129876689376786E-3</c:v>
                </c:pt>
                <c:pt idx="461">
                  <c:v>8.0703938783702016E-3</c:v>
                </c:pt>
                <c:pt idx="462">
                  <c:v>7.9487196001811946E-3</c:v>
                </c:pt>
                <c:pt idx="463">
                  <c:v>7.3863422118161937E-3</c:v>
                </c:pt>
                <c:pt idx="464">
                  <c:v>7.1831614483967923E-3</c:v>
                </c:pt>
                <c:pt idx="465">
                  <c:v>6.7123396811098867E-3</c:v>
                </c:pt>
                <c:pt idx="466">
                  <c:v>6.1403449723253286E-3</c:v>
                </c:pt>
                <c:pt idx="467">
                  <c:v>5.9691135044018465E-3</c:v>
                </c:pt>
                <c:pt idx="468">
                  <c:v>5.8022943091857147E-3</c:v>
                </c:pt>
                <c:pt idx="469">
                  <c:v>8.0944151567068235E-3</c:v>
                </c:pt>
                <c:pt idx="470">
                  <c:v>7.2731546601001564E-3</c:v>
                </c:pt>
                <c:pt idx="471">
                  <c:v>6.8306395048970073E-3</c:v>
                </c:pt>
                <c:pt idx="472">
                  <c:v>6.2407621273900702E-3</c:v>
                </c:pt>
                <c:pt idx="473">
                  <c:v>6.0167612230851205E-3</c:v>
                </c:pt>
                <c:pt idx="474">
                  <c:v>6.08524087079375E-3</c:v>
                </c:pt>
                <c:pt idx="475">
                  <c:v>5.6674676689583339E-3</c:v>
                </c:pt>
                <c:pt idx="476">
                  <c:v>5.3909924381484097E-3</c:v>
                </c:pt>
                <c:pt idx="477">
                  <c:v>5.0963357543897594E-3</c:v>
                </c:pt>
                <c:pt idx="478">
                  <c:v>5.1697783059215779E-3</c:v>
                </c:pt>
                <c:pt idx="479">
                  <c:v>5.3343077783772211E-3</c:v>
                </c:pt>
                <c:pt idx="480">
                  <c:v>5.1670062863683674E-3</c:v>
                </c:pt>
                <c:pt idx="481">
                  <c:v>5.1987040497622084E-3</c:v>
                </c:pt>
                <c:pt idx="482">
                  <c:v>5.2406034183695091E-3</c:v>
                </c:pt>
                <c:pt idx="483">
                  <c:v>4.9799566451332062E-3</c:v>
                </c:pt>
                <c:pt idx="484">
                  <c:v>5.8786557050776967E-3</c:v>
                </c:pt>
                <c:pt idx="485">
                  <c:v>6.402917926606029E-3</c:v>
                </c:pt>
                <c:pt idx="486">
                  <c:v>6.349904147868941E-3</c:v>
                </c:pt>
                <c:pt idx="487">
                  <c:v>5.9523786105042343E-3</c:v>
                </c:pt>
                <c:pt idx="488">
                  <c:v>1.1194042983338091E-2</c:v>
                </c:pt>
                <c:pt idx="489">
                  <c:v>9.9538273023120297E-3</c:v>
                </c:pt>
                <c:pt idx="490">
                  <c:v>9.9791466184527104E-3</c:v>
                </c:pt>
                <c:pt idx="491">
                  <c:v>8.8563540400621622E-3</c:v>
                </c:pt>
                <c:pt idx="492">
                  <c:v>7.9666837921588754E-3</c:v>
                </c:pt>
                <c:pt idx="493">
                  <c:v>7.1782749542811022E-3</c:v>
                </c:pt>
                <c:pt idx="494">
                  <c:v>7.1895868855104753E-3</c:v>
                </c:pt>
                <c:pt idx="495">
                  <c:v>6.6171801693133111E-3</c:v>
                </c:pt>
                <c:pt idx="496">
                  <c:v>6.3114053079668534E-3</c:v>
                </c:pt>
                <c:pt idx="497">
                  <c:v>5.9927095323741427E-3</c:v>
                </c:pt>
                <c:pt idx="498">
                  <c:v>6.3280063945131918E-3</c:v>
                </c:pt>
                <c:pt idx="499">
                  <c:v>5.8602407495668973E-3</c:v>
                </c:pt>
                <c:pt idx="500">
                  <c:v>5.4523702604229278E-3</c:v>
                </c:pt>
                <c:pt idx="501">
                  <c:v>5.3195790065437721E-3</c:v>
                </c:pt>
                <c:pt idx="502">
                  <c:v>5.7299149536464353E-3</c:v>
                </c:pt>
                <c:pt idx="503">
                  <c:v>5.3539346340135078E-3</c:v>
                </c:pt>
                <c:pt idx="504">
                  <c:v>5.2902792277314658E-3</c:v>
                </c:pt>
                <c:pt idx="505">
                  <c:v>5.3731065723142445E-3</c:v>
                </c:pt>
                <c:pt idx="506">
                  <c:v>5.069556039037415E-3</c:v>
                </c:pt>
                <c:pt idx="507">
                  <c:v>5.3392548066448931E-3</c:v>
                </c:pt>
                <c:pt idx="508">
                  <c:v>5.176632820298014E-3</c:v>
                </c:pt>
                <c:pt idx="509">
                  <c:v>7.4614407125270996E-3</c:v>
                </c:pt>
                <c:pt idx="510">
                  <c:v>6.7781033953364482E-3</c:v>
                </c:pt>
                <c:pt idx="511">
                  <c:v>6.6168419237743374E-3</c:v>
                </c:pt>
                <c:pt idx="512">
                  <c:v>6.1251933724615834E-3</c:v>
                </c:pt>
                <c:pt idx="513">
                  <c:v>6.2351196488303704E-3</c:v>
                </c:pt>
                <c:pt idx="514">
                  <c:v>7.0391472670406352E-3</c:v>
                </c:pt>
                <c:pt idx="515">
                  <c:v>6.55544929916335E-3</c:v>
                </c:pt>
                <c:pt idx="516">
                  <c:v>6.1227455405865076E-3</c:v>
                </c:pt>
                <c:pt idx="517">
                  <c:v>5.6873281314336974E-3</c:v>
                </c:pt>
                <c:pt idx="518">
                  <c:v>5.4682248482548438E-3</c:v>
                </c:pt>
                <c:pt idx="519">
                  <c:v>5.350963195448772E-3</c:v>
                </c:pt>
                <c:pt idx="520">
                  <c:v>5.1925140458021013E-3</c:v>
                </c:pt>
                <c:pt idx="521">
                  <c:v>4.9284871451545252E-3</c:v>
                </c:pt>
                <c:pt idx="522">
                  <c:v>4.7638821665880815E-3</c:v>
                </c:pt>
                <c:pt idx="523">
                  <c:v>6.1992024878469859E-3</c:v>
                </c:pt>
                <c:pt idx="524">
                  <c:v>5.7457146502586046E-3</c:v>
                </c:pt>
                <c:pt idx="525">
                  <c:v>5.904658822014003E-3</c:v>
                </c:pt>
                <c:pt idx="526">
                  <c:v>6.5040175753409996E-3</c:v>
                </c:pt>
                <c:pt idx="527">
                  <c:v>6.3741756085474574E-3</c:v>
                </c:pt>
                <c:pt idx="528">
                  <c:v>5.9085243173054424E-3</c:v>
                </c:pt>
                <c:pt idx="529">
                  <c:v>5.6274108161606844E-3</c:v>
                </c:pt>
                <c:pt idx="530">
                  <c:v>5.6269097868852066E-3</c:v>
                </c:pt>
                <c:pt idx="531">
                  <c:v>5.2794827624643437E-3</c:v>
                </c:pt>
                <c:pt idx="532">
                  <c:v>5.076474546303153E-3</c:v>
                </c:pt>
                <c:pt idx="533">
                  <c:v>5.0164235016615325E-3</c:v>
                </c:pt>
                <c:pt idx="534">
                  <c:v>4.8103244577422186E-3</c:v>
                </c:pt>
                <c:pt idx="535">
                  <c:v>4.9350079667353774E-3</c:v>
                </c:pt>
                <c:pt idx="536">
                  <c:v>4.7436409605769274E-3</c:v>
                </c:pt>
                <c:pt idx="537">
                  <c:v>4.996748176887513E-3</c:v>
                </c:pt>
                <c:pt idx="538">
                  <c:v>4.9113706088075911E-3</c:v>
                </c:pt>
                <c:pt idx="539">
                  <c:v>4.96656962082295E-3</c:v>
                </c:pt>
                <c:pt idx="540">
                  <c:v>5.4216723282919013E-3</c:v>
                </c:pt>
                <c:pt idx="541">
                  <c:v>6.0682149698636223E-3</c:v>
                </c:pt>
                <c:pt idx="542">
                  <c:v>5.6622919436344664E-3</c:v>
                </c:pt>
                <c:pt idx="543">
                  <c:v>5.3491602956581234E-3</c:v>
                </c:pt>
                <c:pt idx="544">
                  <c:v>5.9224359342613811E-3</c:v>
                </c:pt>
                <c:pt idx="545">
                  <c:v>5.5558380903056575E-3</c:v>
                </c:pt>
                <c:pt idx="546">
                  <c:v>5.2155328314896481E-3</c:v>
                </c:pt>
                <c:pt idx="547">
                  <c:v>4.9435350569243895E-3</c:v>
                </c:pt>
                <c:pt idx="548">
                  <c:v>5.5670980816521602E-3</c:v>
                </c:pt>
                <c:pt idx="549">
                  <c:v>5.3857049324629955E-3</c:v>
                </c:pt>
                <c:pt idx="550">
                  <c:v>5.0828975393250745E-3</c:v>
                </c:pt>
                <c:pt idx="551">
                  <c:v>4.8389600838234107E-3</c:v>
                </c:pt>
                <c:pt idx="552">
                  <c:v>5.1642658976232209E-3</c:v>
                </c:pt>
                <c:pt idx="553">
                  <c:v>5.0601300496122695E-3</c:v>
                </c:pt>
                <c:pt idx="554">
                  <c:v>5.2261671114809498E-3</c:v>
                </c:pt>
                <c:pt idx="555">
                  <c:v>5.1600155268663149E-3</c:v>
                </c:pt>
                <c:pt idx="556">
                  <c:v>5.2553693895336364E-3</c:v>
                </c:pt>
                <c:pt idx="557">
                  <c:v>5.0312590948338679E-3</c:v>
                </c:pt>
                <c:pt idx="558">
                  <c:v>4.8147822828552784E-3</c:v>
                </c:pt>
                <c:pt idx="559">
                  <c:v>5.2075489980674362E-3</c:v>
                </c:pt>
                <c:pt idx="560">
                  <c:v>5.0102484325944162E-3</c:v>
                </c:pt>
                <c:pt idx="561">
                  <c:v>4.7853498064569467E-3</c:v>
                </c:pt>
                <c:pt idx="562">
                  <c:v>4.6184727223712897E-3</c:v>
                </c:pt>
                <c:pt idx="563">
                  <c:v>4.4807434360166175E-3</c:v>
                </c:pt>
                <c:pt idx="564">
                  <c:v>4.6373685946030658E-3</c:v>
                </c:pt>
                <c:pt idx="565">
                  <c:v>7.3759869019858915E-3</c:v>
                </c:pt>
                <c:pt idx="566">
                  <c:v>7.335298725356142E-3</c:v>
                </c:pt>
                <c:pt idx="567">
                  <c:v>6.6481544785648907E-3</c:v>
                </c:pt>
                <c:pt idx="568">
                  <c:v>6.3633053336549445E-3</c:v>
                </c:pt>
                <c:pt idx="569">
                  <c:v>6.0953427565500224E-3</c:v>
                </c:pt>
                <c:pt idx="570">
                  <c:v>5.8128628024805952E-3</c:v>
                </c:pt>
                <c:pt idx="571">
                  <c:v>5.4145873970062085E-3</c:v>
                </c:pt>
                <c:pt idx="572">
                  <c:v>5.2201660639848791E-3</c:v>
                </c:pt>
                <c:pt idx="573">
                  <c:v>4.9500409807463515E-3</c:v>
                </c:pt>
                <c:pt idx="574">
                  <c:v>5.1032900438433212E-3</c:v>
                </c:pt>
                <c:pt idx="575">
                  <c:v>5.9498450088057197E-3</c:v>
                </c:pt>
                <c:pt idx="576">
                  <c:v>5.6336136399543152E-3</c:v>
                </c:pt>
                <c:pt idx="577">
                  <c:v>5.3594937643306985E-3</c:v>
                </c:pt>
                <c:pt idx="578">
                  <c:v>5.2150320520561741E-3</c:v>
                </c:pt>
                <c:pt idx="579">
                  <c:v>7.7785243742552242E-3</c:v>
                </c:pt>
                <c:pt idx="580">
                  <c:v>7.0281364745184895E-3</c:v>
                </c:pt>
                <c:pt idx="581">
                  <c:v>6.4516511454779692E-3</c:v>
                </c:pt>
                <c:pt idx="582">
                  <c:v>5.9747227933465768E-3</c:v>
                </c:pt>
                <c:pt idx="583">
                  <c:v>5.6056707162223272E-3</c:v>
                </c:pt>
                <c:pt idx="584">
                  <c:v>6.0118886769616065E-3</c:v>
                </c:pt>
                <c:pt idx="585">
                  <c:v>5.5750350141920545E-3</c:v>
                </c:pt>
                <c:pt idx="586">
                  <c:v>5.3143952451835223E-3</c:v>
                </c:pt>
                <c:pt idx="587">
                  <c:v>5.2093106190443297E-3</c:v>
                </c:pt>
                <c:pt idx="588">
                  <c:v>5.0614303446445894E-3</c:v>
                </c:pt>
                <c:pt idx="589">
                  <c:v>4.823259263327424E-3</c:v>
                </c:pt>
                <c:pt idx="590">
                  <c:v>4.9582933573950813E-3</c:v>
                </c:pt>
                <c:pt idx="591">
                  <c:v>4.7691061079271129E-3</c:v>
                </c:pt>
                <c:pt idx="592">
                  <c:v>4.6550372267182318E-3</c:v>
                </c:pt>
                <c:pt idx="593">
                  <c:v>4.5080509395638013E-3</c:v>
                </c:pt>
                <c:pt idx="594">
                  <c:v>4.5118875704989155E-3</c:v>
                </c:pt>
                <c:pt idx="595">
                  <c:v>4.8635872716020464E-3</c:v>
                </c:pt>
                <c:pt idx="596">
                  <c:v>5.8133909591372808E-3</c:v>
                </c:pt>
                <c:pt idx="597">
                  <c:v>6.4740866246248375E-3</c:v>
                </c:pt>
                <c:pt idx="598">
                  <c:v>6.1801094376816015E-3</c:v>
                </c:pt>
                <c:pt idx="599">
                  <c:v>5.8226377808266614E-3</c:v>
                </c:pt>
                <c:pt idx="600">
                  <c:v>6.2303411730701922E-3</c:v>
                </c:pt>
                <c:pt idx="601">
                  <c:v>6.0083423186048672E-3</c:v>
                </c:pt>
                <c:pt idx="602">
                  <c:v>7.199492539641133E-3</c:v>
                </c:pt>
                <c:pt idx="603">
                  <c:v>6.9628905629136716E-3</c:v>
                </c:pt>
                <c:pt idx="604">
                  <c:v>6.3695314321909665E-3</c:v>
                </c:pt>
                <c:pt idx="605">
                  <c:v>5.8622393892348726E-3</c:v>
                </c:pt>
                <c:pt idx="606">
                  <c:v>5.5923490809304359E-3</c:v>
                </c:pt>
                <c:pt idx="607">
                  <c:v>5.2561849355190239E-3</c:v>
                </c:pt>
                <c:pt idx="608">
                  <c:v>4.9772694283431711E-3</c:v>
                </c:pt>
                <c:pt idx="609">
                  <c:v>4.8493637524078302E-3</c:v>
                </c:pt>
                <c:pt idx="610">
                  <c:v>4.6584607120908617E-3</c:v>
                </c:pt>
                <c:pt idx="611">
                  <c:v>4.7506435855070046E-3</c:v>
                </c:pt>
                <c:pt idx="612">
                  <c:v>4.5945085184901906E-3</c:v>
                </c:pt>
                <c:pt idx="613">
                  <c:v>4.5384464235037961E-3</c:v>
                </c:pt>
                <c:pt idx="614">
                  <c:v>4.4210251599414276E-3</c:v>
                </c:pt>
                <c:pt idx="615">
                  <c:v>4.5348596245007571E-3</c:v>
                </c:pt>
                <c:pt idx="616">
                  <c:v>4.5363779933438927E-3</c:v>
                </c:pt>
                <c:pt idx="617">
                  <c:v>4.7713384268924719E-3</c:v>
                </c:pt>
                <c:pt idx="618">
                  <c:v>4.6469888364895368E-3</c:v>
                </c:pt>
                <c:pt idx="619">
                  <c:v>9.7332732528767323E-3</c:v>
                </c:pt>
                <c:pt idx="620">
                  <c:v>8.7338454536024165E-3</c:v>
                </c:pt>
                <c:pt idx="621">
                  <c:v>8.2586154726035713E-3</c:v>
                </c:pt>
                <c:pt idx="622">
                  <c:v>7.66707500673871E-3</c:v>
                </c:pt>
                <c:pt idx="623">
                  <c:v>6.9349823457672093E-3</c:v>
                </c:pt>
                <c:pt idx="624">
                  <c:v>6.3657314647796275E-3</c:v>
                </c:pt>
                <c:pt idx="625">
                  <c:v>6.0866002427298156E-3</c:v>
                </c:pt>
                <c:pt idx="626">
                  <c:v>5.6379921431725872E-3</c:v>
                </c:pt>
                <c:pt idx="627">
                  <c:v>5.3541623075414168E-3</c:v>
                </c:pt>
                <c:pt idx="628">
                  <c:v>5.083940503265637E-3</c:v>
                </c:pt>
                <c:pt idx="629">
                  <c:v>5.7336350091951593E-3</c:v>
                </c:pt>
                <c:pt idx="630">
                  <c:v>5.5115576955171493E-3</c:v>
                </c:pt>
                <c:pt idx="631">
                  <c:v>5.2565587565969229E-3</c:v>
                </c:pt>
                <c:pt idx="632">
                  <c:v>5.2347667331045823E-3</c:v>
                </c:pt>
                <c:pt idx="633">
                  <c:v>4.9695074832640821E-3</c:v>
                </c:pt>
                <c:pt idx="634">
                  <c:v>4.756765519053829E-3</c:v>
                </c:pt>
                <c:pt idx="635">
                  <c:v>4.6458593459363226E-3</c:v>
                </c:pt>
                <c:pt idx="636">
                  <c:v>4.5732895293660427E-3</c:v>
                </c:pt>
                <c:pt idx="637">
                  <c:v>4.7534287859989262E-3</c:v>
                </c:pt>
                <c:pt idx="638">
                  <c:v>4.6559919800764531E-3</c:v>
                </c:pt>
                <c:pt idx="639">
                  <c:v>4.7163365384214626E-3</c:v>
                </c:pt>
                <c:pt idx="640">
                  <c:v>4.5609913790320838E-3</c:v>
                </c:pt>
                <c:pt idx="641">
                  <c:v>5.6056897838742525E-3</c:v>
                </c:pt>
                <c:pt idx="642">
                  <c:v>6.2605682087235664E-3</c:v>
                </c:pt>
                <c:pt idx="643">
                  <c:v>5.8077307300739471E-3</c:v>
                </c:pt>
                <c:pt idx="644">
                  <c:v>5.4408507132582898E-3</c:v>
                </c:pt>
                <c:pt idx="645">
                  <c:v>5.1309900094661538E-3</c:v>
                </c:pt>
                <c:pt idx="646">
                  <c:v>4.8813304435987043E-3</c:v>
                </c:pt>
                <c:pt idx="647">
                  <c:v>6.1816773311718061E-3</c:v>
                </c:pt>
                <c:pt idx="648">
                  <c:v>6.7697499511000323E-3</c:v>
                </c:pt>
                <c:pt idx="649">
                  <c:v>7.5193237061921894E-3</c:v>
                </c:pt>
                <c:pt idx="650">
                  <c:v>6.8056959576861965E-3</c:v>
                </c:pt>
                <c:pt idx="651">
                  <c:v>6.2518979437119942E-3</c:v>
                </c:pt>
                <c:pt idx="652">
                  <c:v>5.7737837297822418E-3</c:v>
                </c:pt>
                <c:pt idx="653">
                  <c:v>7.09758991563112E-3</c:v>
                </c:pt>
                <c:pt idx="654">
                  <c:v>6.9356201278309619E-3</c:v>
                </c:pt>
                <c:pt idx="655">
                  <c:v>6.3203945602705687E-3</c:v>
                </c:pt>
                <c:pt idx="656">
                  <c:v>5.8661463922681277E-3</c:v>
                </c:pt>
                <c:pt idx="657">
                  <c:v>6.2053234001819592E-3</c:v>
                </c:pt>
                <c:pt idx="658">
                  <c:v>5.7493509372120201E-3</c:v>
                </c:pt>
                <c:pt idx="659">
                  <c:v>5.6446189565411376E-3</c:v>
                </c:pt>
                <c:pt idx="660">
                  <c:v>5.2952181654768735E-3</c:v>
                </c:pt>
                <c:pt idx="661">
                  <c:v>5.0057792251256743E-3</c:v>
                </c:pt>
                <c:pt idx="662">
                  <c:v>5.2098467112205735E-3</c:v>
                </c:pt>
                <c:pt idx="663">
                  <c:v>4.9571738368507168E-3</c:v>
                </c:pt>
                <c:pt idx="664">
                  <c:v>4.7708371839984796E-3</c:v>
                </c:pt>
                <c:pt idx="665">
                  <c:v>4.6747093795434201E-3</c:v>
                </c:pt>
                <c:pt idx="666">
                  <c:v>4.6239867488589454E-3</c:v>
                </c:pt>
                <c:pt idx="667">
                  <c:v>4.4902649988876218E-3</c:v>
                </c:pt>
                <c:pt idx="668">
                  <c:v>4.455908413127845E-3</c:v>
                </c:pt>
                <c:pt idx="669">
                  <c:v>4.46385688465101E-3</c:v>
                </c:pt>
                <c:pt idx="670">
                  <c:v>4.4172529777279342E-3</c:v>
                </c:pt>
                <c:pt idx="671">
                  <c:v>4.3903569946677221E-3</c:v>
                </c:pt>
                <c:pt idx="672">
                  <c:v>4.3084254663725563E-3</c:v>
                </c:pt>
                <c:pt idx="673">
                  <c:v>4.4565416210788347E-3</c:v>
                </c:pt>
                <c:pt idx="674">
                  <c:v>4.3839261978254919E-3</c:v>
                </c:pt>
                <c:pt idx="675">
                  <c:v>4.3181208832151407E-3</c:v>
                </c:pt>
                <c:pt idx="676">
                  <c:v>4.4965698343485743E-3</c:v>
                </c:pt>
                <c:pt idx="677">
                  <c:v>4.4188231109194929E-3</c:v>
                </c:pt>
                <c:pt idx="678">
                  <c:v>8.1839732046815137E-3</c:v>
                </c:pt>
                <c:pt idx="679">
                  <c:v>7.3486501498220228E-3</c:v>
                </c:pt>
                <c:pt idx="680">
                  <c:v>7.8710366220778819E-3</c:v>
                </c:pt>
                <c:pt idx="681">
                  <c:v>7.1119228881850608E-3</c:v>
                </c:pt>
                <c:pt idx="682">
                  <c:v>6.4699895741059292E-3</c:v>
                </c:pt>
                <c:pt idx="683">
                  <c:v>9.4777956646993951E-3</c:v>
                </c:pt>
                <c:pt idx="684">
                  <c:v>8.5067626801952363E-3</c:v>
                </c:pt>
                <c:pt idx="685">
                  <c:v>7.6146762937352799E-3</c:v>
                </c:pt>
                <c:pt idx="686">
                  <c:v>8.0323010938111901E-3</c:v>
                </c:pt>
                <c:pt idx="687">
                  <c:v>7.475407302736773E-3</c:v>
                </c:pt>
                <c:pt idx="688">
                  <c:v>6.887300825467688E-3</c:v>
                </c:pt>
                <c:pt idx="689">
                  <c:v>6.2931261837359444E-3</c:v>
                </c:pt>
                <c:pt idx="690">
                  <c:v>5.8013241693741849E-3</c:v>
                </c:pt>
                <c:pt idx="691">
                  <c:v>5.405415789752367E-3</c:v>
                </c:pt>
                <c:pt idx="692">
                  <c:v>5.3778070819592433E-3</c:v>
                </c:pt>
                <c:pt idx="693">
                  <c:v>5.5401165435792089E-3</c:v>
                </c:pt>
                <c:pt idx="694">
                  <c:v>5.2253622170490288E-3</c:v>
                </c:pt>
                <c:pt idx="695">
                  <c:v>6.2398478055407771E-3</c:v>
                </c:pt>
                <c:pt idx="696">
                  <c:v>5.8525551209024926E-3</c:v>
                </c:pt>
                <c:pt idx="697">
                  <c:v>5.4646233664752261E-3</c:v>
                </c:pt>
                <c:pt idx="698">
                  <c:v>5.2431805760507939E-3</c:v>
                </c:pt>
                <c:pt idx="699">
                  <c:v>6.7407308292755895E-3</c:v>
                </c:pt>
                <c:pt idx="700">
                  <c:v>6.2702948109346927E-3</c:v>
                </c:pt>
                <c:pt idx="701">
                  <c:v>5.7811582311174444E-3</c:v>
                </c:pt>
                <c:pt idx="702">
                  <c:v>5.4586359117984526E-3</c:v>
                </c:pt>
                <c:pt idx="703">
                  <c:v>5.1553020317218505E-3</c:v>
                </c:pt>
                <c:pt idx="704">
                  <c:v>4.9041056729088248E-3</c:v>
                </c:pt>
                <c:pt idx="705">
                  <c:v>4.7017263140279432E-3</c:v>
                </c:pt>
                <c:pt idx="706">
                  <c:v>4.544235549692105E-3</c:v>
                </c:pt>
                <c:pt idx="707">
                  <c:v>4.757094879103415E-3</c:v>
                </c:pt>
                <c:pt idx="708">
                  <c:v>4.5867168949835935E-3</c:v>
                </c:pt>
                <c:pt idx="709">
                  <c:v>4.6633023043481442E-3</c:v>
                </c:pt>
                <c:pt idx="710">
                  <c:v>4.526402700973855E-3</c:v>
                </c:pt>
                <c:pt idx="711">
                  <c:v>4.6543881483341858E-3</c:v>
                </c:pt>
                <c:pt idx="712">
                  <c:v>4.5108526079955897E-3</c:v>
                </c:pt>
                <c:pt idx="713">
                  <c:v>4.5906375972035217E-3</c:v>
                </c:pt>
                <c:pt idx="714">
                  <c:v>4.671323336141891E-3</c:v>
                </c:pt>
                <c:pt idx="715">
                  <c:v>4.5618009883366378E-3</c:v>
                </c:pt>
                <c:pt idx="716">
                  <c:v>4.4408981524152718E-3</c:v>
                </c:pt>
                <c:pt idx="717">
                  <c:v>4.8696454210734336E-3</c:v>
                </c:pt>
                <c:pt idx="718">
                  <c:v>4.7505603730653738E-3</c:v>
                </c:pt>
                <c:pt idx="719">
                  <c:v>4.7323876079931543E-3</c:v>
                </c:pt>
                <c:pt idx="720">
                  <c:v>4.6187960950532488E-3</c:v>
                </c:pt>
                <c:pt idx="721">
                  <c:v>4.5028083966046932E-3</c:v>
                </c:pt>
                <c:pt idx="722">
                  <c:v>4.5353446644205717E-3</c:v>
                </c:pt>
                <c:pt idx="723">
                  <c:v>4.4163288489455551E-3</c:v>
                </c:pt>
                <c:pt idx="724">
                  <c:v>4.346956079152222E-3</c:v>
                </c:pt>
                <c:pt idx="725">
                  <c:v>4.2736787559604864E-3</c:v>
                </c:pt>
                <c:pt idx="726">
                  <c:v>4.2181125017280493E-3</c:v>
                </c:pt>
                <c:pt idx="727">
                  <c:v>4.181947465705038E-3</c:v>
                </c:pt>
                <c:pt idx="728">
                  <c:v>4.5884610774992703E-3</c:v>
                </c:pt>
                <c:pt idx="729">
                  <c:v>4.9580589704865631E-3</c:v>
                </c:pt>
                <c:pt idx="730">
                  <c:v>4.7558566622045812E-3</c:v>
                </c:pt>
                <c:pt idx="731">
                  <c:v>5.2159418638426684E-3</c:v>
                </c:pt>
                <c:pt idx="732">
                  <c:v>4.9471851727163436E-3</c:v>
                </c:pt>
                <c:pt idx="733">
                  <c:v>5.7715623038584098E-3</c:v>
                </c:pt>
                <c:pt idx="734">
                  <c:v>5.6804359582430138E-3</c:v>
                </c:pt>
                <c:pt idx="735">
                  <c:v>5.3095835536473204E-3</c:v>
                </c:pt>
                <c:pt idx="736">
                  <c:v>5.0288451505697621E-3</c:v>
                </c:pt>
                <c:pt idx="737">
                  <c:v>4.8047606320945303E-3</c:v>
                </c:pt>
                <c:pt idx="738">
                  <c:v>4.7386549549308576E-3</c:v>
                </c:pt>
                <c:pt idx="739">
                  <c:v>4.5768243119200169E-3</c:v>
                </c:pt>
                <c:pt idx="740">
                  <c:v>4.4708481900450642E-3</c:v>
                </c:pt>
                <c:pt idx="741">
                  <c:v>4.3766936253835922E-3</c:v>
                </c:pt>
                <c:pt idx="742">
                  <c:v>4.7713970469973315E-3</c:v>
                </c:pt>
                <c:pt idx="743">
                  <c:v>4.6619959375813454E-3</c:v>
                </c:pt>
                <c:pt idx="744">
                  <c:v>4.5137767496832666E-3</c:v>
                </c:pt>
                <c:pt idx="745">
                  <c:v>4.6222070008252753E-3</c:v>
                </c:pt>
                <c:pt idx="746">
                  <c:v>5.3272044854933854E-3</c:v>
                </c:pt>
                <c:pt idx="747">
                  <c:v>6.0483648253967489E-3</c:v>
                </c:pt>
                <c:pt idx="748">
                  <c:v>5.8160606037220919E-3</c:v>
                </c:pt>
                <c:pt idx="749">
                  <c:v>5.4213266235704763E-3</c:v>
                </c:pt>
                <c:pt idx="750">
                  <c:v>5.7311442619177614E-3</c:v>
                </c:pt>
                <c:pt idx="751">
                  <c:v>5.3961436580340881E-3</c:v>
                </c:pt>
                <c:pt idx="752">
                  <c:v>5.1158930140430469E-3</c:v>
                </c:pt>
                <c:pt idx="753">
                  <c:v>4.8944719984908448E-3</c:v>
                </c:pt>
                <c:pt idx="754">
                  <c:v>6.2376522526957469E-3</c:v>
                </c:pt>
                <c:pt idx="755">
                  <c:v>5.7796153359382461E-3</c:v>
                </c:pt>
                <c:pt idx="756">
                  <c:v>6.3480235319238283E-3</c:v>
                </c:pt>
                <c:pt idx="757">
                  <c:v>5.9837970644774441E-3</c:v>
                </c:pt>
                <c:pt idx="758">
                  <c:v>5.6150570751864713E-3</c:v>
                </c:pt>
                <c:pt idx="759">
                  <c:v>5.6488990736255776E-3</c:v>
                </c:pt>
                <c:pt idx="760">
                  <c:v>5.300730958793228E-3</c:v>
                </c:pt>
                <c:pt idx="761">
                  <c:v>5.1015305745836775E-3</c:v>
                </c:pt>
                <c:pt idx="762">
                  <c:v>5.3025333698301629E-3</c:v>
                </c:pt>
                <c:pt idx="763">
                  <c:v>5.1275344049932789E-3</c:v>
                </c:pt>
                <c:pt idx="764">
                  <c:v>4.8851817894604221E-3</c:v>
                </c:pt>
                <c:pt idx="765">
                  <c:v>4.7210278975988755E-3</c:v>
                </c:pt>
                <c:pt idx="766">
                  <c:v>5.0690042007685635E-3</c:v>
                </c:pt>
                <c:pt idx="767">
                  <c:v>6.0902496414323559E-3</c:v>
                </c:pt>
                <c:pt idx="768">
                  <c:v>6.0048188333188934E-3</c:v>
                </c:pt>
                <c:pt idx="769">
                  <c:v>5.8625522556475847E-3</c:v>
                </c:pt>
                <c:pt idx="770">
                  <c:v>5.5046020199684652E-3</c:v>
                </c:pt>
                <c:pt idx="771">
                  <c:v>5.1975694980259338E-3</c:v>
                </c:pt>
                <c:pt idx="772">
                  <c:v>4.9617295259910387E-3</c:v>
                </c:pt>
                <c:pt idx="773">
                  <c:v>4.819558197302112E-3</c:v>
                </c:pt>
                <c:pt idx="774">
                  <c:v>4.6343185568490574E-3</c:v>
                </c:pt>
                <c:pt idx="775">
                  <c:v>4.5160487687902076E-3</c:v>
                </c:pt>
                <c:pt idx="776">
                  <c:v>5.1756022612598441E-3</c:v>
                </c:pt>
                <c:pt idx="777">
                  <c:v>5.9774923164783514E-3</c:v>
                </c:pt>
                <c:pt idx="778">
                  <c:v>6.1008002007336129E-3</c:v>
                </c:pt>
                <c:pt idx="779">
                  <c:v>5.8317435897192989E-3</c:v>
                </c:pt>
                <c:pt idx="780">
                  <c:v>6.1231155702369273E-3</c:v>
                </c:pt>
                <c:pt idx="781">
                  <c:v>5.6761135535690057E-3</c:v>
                </c:pt>
                <c:pt idx="782">
                  <c:v>5.3105705295180333E-3</c:v>
                </c:pt>
                <c:pt idx="783">
                  <c:v>5.0922117438719832E-3</c:v>
                </c:pt>
                <c:pt idx="784">
                  <c:v>5.6119816045031579E-3</c:v>
                </c:pt>
                <c:pt idx="785">
                  <c:v>5.908543368977448E-3</c:v>
                </c:pt>
                <c:pt idx="786">
                  <c:v>5.8332354705135162E-3</c:v>
                </c:pt>
                <c:pt idx="787">
                  <c:v>6.693603500887841E-3</c:v>
                </c:pt>
                <c:pt idx="788">
                  <c:v>6.2216381519506984E-3</c:v>
                </c:pt>
                <c:pt idx="789">
                  <c:v>5.9678893284945064E-3</c:v>
                </c:pt>
                <c:pt idx="790">
                  <c:v>6.4469902251034546E-3</c:v>
                </c:pt>
                <c:pt idx="791">
                  <c:v>5.9561705879296253E-3</c:v>
                </c:pt>
                <c:pt idx="792">
                  <c:v>5.563808051307813E-3</c:v>
                </c:pt>
                <c:pt idx="793">
                  <c:v>5.2175450390791458E-3</c:v>
                </c:pt>
                <c:pt idx="794">
                  <c:v>7.0426920735343996E-3</c:v>
                </c:pt>
                <c:pt idx="795">
                  <c:v>7.2662535101261552E-3</c:v>
                </c:pt>
                <c:pt idx="796">
                  <c:v>8.4700556869953848E-3</c:v>
                </c:pt>
                <c:pt idx="797">
                  <c:v>7.5838892599423098E-3</c:v>
                </c:pt>
                <c:pt idx="798">
                  <c:v>6.8825740061177372E-3</c:v>
                </c:pt>
                <c:pt idx="799">
                  <c:v>1.1812852290664632E-2</c:v>
                </c:pt>
                <c:pt idx="800">
                  <c:v>2.1647272853723108E-2</c:v>
                </c:pt>
                <c:pt idx="801">
                  <c:v>2.023125679173475E-2</c:v>
                </c:pt>
                <c:pt idx="802">
                  <c:v>1.7750459251102413E-2</c:v>
                </c:pt>
                <c:pt idx="803">
                  <c:v>2.327930428269491E-2</c:v>
                </c:pt>
                <c:pt idx="804">
                  <c:v>2.116170366877522E-2</c:v>
                </c:pt>
                <c:pt idx="805">
                  <c:v>1.92925156928818E-2</c:v>
                </c:pt>
                <c:pt idx="806">
                  <c:v>1.6770093987502729E-2</c:v>
                </c:pt>
                <c:pt idx="807">
                  <c:v>1.5678249648077083E-2</c:v>
                </c:pt>
                <c:pt idx="808">
                  <c:v>1.4592178148005584E-2</c:v>
                </c:pt>
                <c:pt idx="809">
                  <c:v>1.2741888403874267E-2</c:v>
                </c:pt>
                <c:pt idx="810">
                  <c:v>1.1571545512570737E-2</c:v>
                </c:pt>
                <c:pt idx="811">
                  <c:v>1.0576015479507555E-2</c:v>
                </c:pt>
                <c:pt idx="812">
                  <c:v>9.3423215202798355E-3</c:v>
                </c:pt>
                <c:pt idx="813">
                  <c:v>1.0812111248656183E-2</c:v>
                </c:pt>
                <c:pt idx="814">
                  <c:v>1.0760895466307133E-2</c:v>
                </c:pt>
                <c:pt idx="815">
                  <c:v>1.131082700087478E-2</c:v>
                </c:pt>
                <c:pt idx="816">
                  <c:v>1.1335157775984572E-2</c:v>
                </c:pt>
                <c:pt idx="817">
                  <c:v>1.1869387429476233E-2</c:v>
                </c:pt>
                <c:pt idx="818">
                  <c:v>1.0610553442171253E-2</c:v>
                </c:pt>
                <c:pt idx="819">
                  <c:v>1.0460370692516662E-2</c:v>
                </c:pt>
                <c:pt idx="820">
                  <c:v>9.2822682593288689E-3</c:v>
                </c:pt>
                <c:pt idx="821">
                  <c:v>8.2790964777049326E-3</c:v>
                </c:pt>
                <c:pt idx="822">
                  <c:v>7.608023388406185E-3</c:v>
                </c:pt>
                <c:pt idx="823">
                  <c:v>1.0195492914593499E-2</c:v>
                </c:pt>
                <c:pt idx="824">
                  <c:v>9.071920323718341E-3</c:v>
                </c:pt>
                <c:pt idx="825">
                  <c:v>8.7152912734837565E-3</c:v>
                </c:pt>
                <c:pt idx="826">
                  <c:v>8.332915434258464E-3</c:v>
                </c:pt>
                <c:pt idx="827">
                  <c:v>7.5036836753658064E-3</c:v>
                </c:pt>
                <c:pt idx="828">
                  <c:v>6.7970685230982451E-3</c:v>
                </c:pt>
                <c:pt idx="829">
                  <c:v>9.2243901325490887E-3</c:v>
                </c:pt>
                <c:pt idx="830">
                  <c:v>8.2157234264639955E-3</c:v>
                </c:pt>
                <c:pt idx="831">
                  <c:v>7.4696564674216846E-3</c:v>
                </c:pt>
                <c:pt idx="832">
                  <c:v>1.3601663835189752E-2</c:v>
                </c:pt>
                <c:pt idx="833">
                  <c:v>1.5477114228695941E-2</c:v>
                </c:pt>
                <c:pt idx="834">
                  <c:v>1.8042625406221546E-2</c:v>
                </c:pt>
                <c:pt idx="835">
                  <c:v>1.7705418416891352E-2</c:v>
                </c:pt>
                <c:pt idx="836">
                  <c:v>1.5486516394946368E-2</c:v>
                </c:pt>
                <c:pt idx="837">
                  <c:v>1.4731173421498486E-2</c:v>
                </c:pt>
                <c:pt idx="838">
                  <c:v>1.6613820073753494E-2</c:v>
                </c:pt>
                <c:pt idx="839">
                  <c:v>1.5426042892752271E-2</c:v>
                </c:pt>
                <c:pt idx="840">
                  <c:v>1.4311557648852597E-2</c:v>
                </c:pt>
                <c:pt idx="841">
                  <c:v>1.2801279380643765E-2</c:v>
                </c:pt>
                <c:pt idx="842">
                  <c:v>1.5251791241827779E-2</c:v>
                </c:pt>
                <c:pt idx="843">
                  <c:v>1.3351182332371815E-2</c:v>
                </c:pt>
                <c:pt idx="844">
                  <c:v>1.3745482626792592E-2</c:v>
                </c:pt>
                <c:pt idx="845">
                  <c:v>1.2360758710587862E-2</c:v>
                </c:pt>
                <c:pt idx="846">
                  <c:v>1.1362841344004415E-2</c:v>
                </c:pt>
                <c:pt idx="847">
                  <c:v>1.0144341463617699E-2</c:v>
                </c:pt>
                <c:pt idx="848">
                  <c:v>9.5733948660496025E-3</c:v>
                </c:pt>
                <c:pt idx="849">
                  <c:v>9.6093959899145372E-3</c:v>
                </c:pt>
                <c:pt idx="850">
                  <c:v>8.5315592578506221E-3</c:v>
                </c:pt>
                <c:pt idx="851">
                  <c:v>8.1908049676517498E-3</c:v>
                </c:pt>
                <c:pt idx="852">
                  <c:v>8.4898747449038275E-3</c:v>
                </c:pt>
                <c:pt idx="853">
                  <c:v>7.6066076071951566E-3</c:v>
                </c:pt>
                <c:pt idx="854">
                  <c:v>9.4221845925186419E-3</c:v>
                </c:pt>
                <c:pt idx="855">
                  <c:v>8.3881756766840537E-3</c:v>
                </c:pt>
                <c:pt idx="856">
                  <c:v>8.6959875756488971E-3</c:v>
                </c:pt>
                <c:pt idx="857">
                  <c:v>7.7713134435332979E-3</c:v>
                </c:pt>
                <c:pt idx="858">
                  <c:v>8.1107596290847066E-3</c:v>
                </c:pt>
                <c:pt idx="859">
                  <c:v>7.3279394146977695E-3</c:v>
                </c:pt>
                <c:pt idx="860">
                  <c:v>7.573930507399497E-3</c:v>
                </c:pt>
                <c:pt idx="861">
                  <c:v>6.9825345481318796E-3</c:v>
                </c:pt>
                <c:pt idx="862">
                  <c:v>8.378765569704268E-3</c:v>
                </c:pt>
                <c:pt idx="863">
                  <c:v>7.6029418223718288E-3</c:v>
                </c:pt>
                <c:pt idx="864">
                  <c:v>6.8836722955295127E-3</c:v>
                </c:pt>
                <c:pt idx="865">
                  <c:v>7.4623702323592242E-3</c:v>
                </c:pt>
                <c:pt idx="866">
                  <c:v>7.7928179263552014E-3</c:v>
                </c:pt>
                <c:pt idx="867">
                  <c:v>7.0345736308487158E-3</c:v>
                </c:pt>
                <c:pt idx="868">
                  <c:v>6.4009300274743327E-3</c:v>
                </c:pt>
                <c:pt idx="869">
                  <c:v>6.8365926918406419E-3</c:v>
                </c:pt>
                <c:pt idx="870">
                  <c:v>6.4124253945589838E-3</c:v>
                </c:pt>
                <c:pt idx="871">
                  <c:v>5.9439708903561879E-3</c:v>
                </c:pt>
                <c:pt idx="872">
                  <c:v>5.7363651012587386E-3</c:v>
                </c:pt>
                <c:pt idx="873">
                  <c:v>6.1324802355494541E-3</c:v>
                </c:pt>
                <c:pt idx="874">
                  <c:v>5.9467619126206267E-3</c:v>
                </c:pt>
                <c:pt idx="875">
                  <c:v>5.6319099293331105E-3</c:v>
                </c:pt>
                <c:pt idx="876">
                  <c:v>5.4254113749808959E-3</c:v>
                </c:pt>
                <c:pt idx="877">
                  <c:v>5.305998162886163E-3</c:v>
                </c:pt>
                <c:pt idx="878">
                  <c:v>7.5336070015074924E-3</c:v>
                </c:pt>
                <c:pt idx="879">
                  <c:v>8.6932791518452308E-3</c:v>
                </c:pt>
                <c:pt idx="880">
                  <c:v>8.5174049853793416E-3</c:v>
                </c:pt>
                <c:pt idx="881">
                  <c:v>8.8841878522718017E-3</c:v>
                </c:pt>
                <c:pt idx="882">
                  <c:v>8.1004511410295507E-3</c:v>
                </c:pt>
                <c:pt idx="883">
                  <c:v>7.2766577790582083E-3</c:v>
                </c:pt>
                <c:pt idx="884">
                  <c:v>7.4824147254303423E-3</c:v>
                </c:pt>
                <c:pt idx="885">
                  <c:v>6.802605539177187E-3</c:v>
                </c:pt>
                <c:pt idx="886">
                  <c:v>6.3007053232725834E-3</c:v>
                </c:pt>
                <c:pt idx="887">
                  <c:v>5.806829233712377E-3</c:v>
                </c:pt>
                <c:pt idx="888">
                  <c:v>5.4264998499809871E-3</c:v>
                </c:pt>
                <c:pt idx="889">
                  <c:v>5.5605587502403761E-3</c:v>
                </c:pt>
                <c:pt idx="890">
                  <c:v>5.2687635399095694E-3</c:v>
                </c:pt>
                <c:pt idx="891">
                  <c:v>5.0525916613656163E-3</c:v>
                </c:pt>
                <c:pt idx="892">
                  <c:v>4.9962282270986135E-3</c:v>
                </c:pt>
                <c:pt idx="893">
                  <c:v>5.2521538657003802E-3</c:v>
                </c:pt>
                <c:pt idx="894">
                  <c:v>4.9880765664678207E-3</c:v>
                </c:pt>
                <c:pt idx="895">
                  <c:v>5.7683390872429029E-3</c:v>
                </c:pt>
                <c:pt idx="896">
                  <c:v>5.400457939897252E-3</c:v>
                </c:pt>
                <c:pt idx="897">
                  <c:v>8.3376025342025255E-3</c:v>
                </c:pt>
                <c:pt idx="898">
                  <c:v>7.4996894336449502E-3</c:v>
                </c:pt>
                <c:pt idx="899">
                  <c:v>8.0180886406119849E-3</c:v>
                </c:pt>
                <c:pt idx="900">
                  <c:v>7.6107837117107783E-3</c:v>
                </c:pt>
                <c:pt idx="901">
                  <c:v>6.8728690458554811E-3</c:v>
                </c:pt>
                <c:pt idx="902">
                  <c:v>6.3527519080782916E-3</c:v>
                </c:pt>
                <c:pt idx="903">
                  <c:v>6.405888019203599E-3</c:v>
                </c:pt>
                <c:pt idx="904">
                  <c:v>6.8784320173509422E-3</c:v>
                </c:pt>
                <c:pt idx="905">
                  <c:v>7.1782336828982449E-3</c:v>
                </c:pt>
                <c:pt idx="906">
                  <c:v>7.467508452993139E-3</c:v>
                </c:pt>
                <c:pt idx="907">
                  <c:v>6.8630082024318329E-3</c:v>
                </c:pt>
                <c:pt idx="908">
                  <c:v>7.2179629897591007E-3</c:v>
                </c:pt>
                <c:pt idx="909">
                  <c:v>7.4795922639202747E-3</c:v>
                </c:pt>
                <c:pt idx="910">
                  <c:v>6.7661936624085449E-3</c:v>
                </c:pt>
                <c:pt idx="911">
                  <c:v>6.2383148807274467E-3</c:v>
                </c:pt>
                <c:pt idx="912">
                  <c:v>5.9326533381342207E-3</c:v>
                </c:pt>
                <c:pt idx="913">
                  <c:v>5.5444494612205035E-3</c:v>
                </c:pt>
                <c:pt idx="914">
                  <c:v>5.6334385109944587E-3</c:v>
                </c:pt>
                <c:pt idx="915">
                  <c:v>5.3319456376469928E-3</c:v>
                </c:pt>
                <c:pt idx="916">
                  <c:v>5.0555202647233986E-3</c:v>
                </c:pt>
                <c:pt idx="917">
                  <c:v>5.1448986689287164E-3</c:v>
                </c:pt>
                <c:pt idx="918">
                  <c:v>6.1724692734302688E-3</c:v>
                </c:pt>
                <c:pt idx="919">
                  <c:v>5.9634643357382878E-3</c:v>
                </c:pt>
                <c:pt idx="920">
                  <c:v>6.4695182194971874E-3</c:v>
                </c:pt>
                <c:pt idx="921">
                  <c:v>6.6483069269905656E-3</c:v>
                </c:pt>
                <c:pt idx="922">
                  <c:v>6.3626014648183434E-3</c:v>
                </c:pt>
                <c:pt idx="923">
                  <c:v>5.9154090119201471E-3</c:v>
                </c:pt>
                <c:pt idx="924">
                  <c:v>5.8066546809992558E-3</c:v>
                </c:pt>
                <c:pt idx="925">
                  <c:v>5.6838873917691045E-3</c:v>
                </c:pt>
                <c:pt idx="926">
                  <c:v>5.4551263728568221E-3</c:v>
                </c:pt>
                <c:pt idx="927">
                  <c:v>5.2120914409926628E-3</c:v>
                </c:pt>
                <c:pt idx="928">
                  <c:v>4.9635227093498269E-3</c:v>
                </c:pt>
                <c:pt idx="929">
                  <c:v>4.8546049268198719E-3</c:v>
                </c:pt>
                <c:pt idx="930">
                  <c:v>5.8899436644674515E-3</c:v>
                </c:pt>
                <c:pt idx="931">
                  <c:v>5.8968997303835416E-3</c:v>
                </c:pt>
                <c:pt idx="932">
                  <c:v>6.0404609118484068E-3</c:v>
                </c:pt>
                <c:pt idx="933">
                  <c:v>6.7772578191622624E-3</c:v>
                </c:pt>
                <c:pt idx="934">
                  <c:v>6.9846099117828351E-3</c:v>
                </c:pt>
                <c:pt idx="935">
                  <c:v>6.4621117657145E-3</c:v>
                </c:pt>
                <c:pt idx="936">
                  <c:v>5.9814270145362681E-3</c:v>
                </c:pt>
                <c:pt idx="937">
                  <c:v>5.5787690981646734E-3</c:v>
                </c:pt>
                <c:pt idx="938">
                  <c:v>5.2571824487133061E-3</c:v>
                </c:pt>
                <c:pt idx="939">
                  <c:v>5.1029610798084988E-3</c:v>
                </c:pt>
                <c:pt idx="940">
                  <c:v>5.4379890830621135E-3</c:v>
                </c:pt>
                <c:pt idx="941">
                  <c:v>5.9933173925629645E-3</c:v>
                </c:pt>
                <c:pt idx="942">
                  <c:v>5.5640971238537047E-3</c:v>
                </c:pt>
                <c:pt idx="943">
                  <c:v>5.6715472216486229E-3</c:v>
                </c:pt>
                <c:pt idx="944">
                  <c:v>5.8120495667640798E-3</c:v>
                </c:pt>
                <c:pt idx="945">
                  <c:v>5.4225598363833744E-3</c:v>
                </c:pt>
                <c:pt idx="946">
                  <c:v>5.2262444426209535E-3</c:v>
                </c:pt>
                <c:pt idx="947">
                  <c:v>5.215625182113293E-3</c:v>
                </c:pt>
                <c:pt idx="948">
                  <c:v>5.3419201769694712E-3</c:v>
                </c:pt>
                <c:pt idx="949">
                  <c:v>5.2251573463638198E-3</c:v>
                </c:pt>
                <c:pt idx="950">
                  <c:v>4.97468599864516E-3</c:v>
                </c:pt>
                <c:pt idx="951">
                  <c:v>4.9378395043712126E-3</c:v>
                </c:pt>
                <c:pt idx="952">
                  <c:v>4.7302829567015684E-3</c:v>
                </c:pt>
                <c:pt idx="953">
                  <c:v>4.9982264201102987E-3</c:v>
                </c:pt>
                <c:pt idx="954">
                  <c:v>4.778860164209261E-3</c:v>
                </c:pt>
                <c:pt idx="955">
                  <c:v>5.4395038837564986E-3</c:v>
                </c:pt>
                <c:pt idx="956">
                  <c:v>5.5225979868120546E-3</c:v>
                </c:pt>
                <c:pt idx="957">
                  <c:v>5.1880774398216463E-3</c:v>
                </c:pt>
                <c:pt idx="958">
                  <c:v>5.8683014032401446E-3</c:v>
                </c:pt>
                <c:pt idx="959">
                  <c:v>5.4848860075797888E-3</c:v>
                </c:pt>
                <c:pt idx="960">
                  <c:v>5.516109160819258E-3</c:v>
                </c:pt>
                <c:pt idx="961">
                  <c:v>5.2671976754370027E-3</c:v>
                </c:pt>
                <c:pt idx="962">
                  <c:v>5.3193744562134698E-3</c:v>
                </c:pt>
                <c:pt idx="963">
                  <c:v>5.1019599538470999E-3</c:v>
                </c:pt>
                <c:pt idx="964">
                  <c:v>4.8676306651264031E-3</c:v>
                </c:pt>
                <c:pt idx="965">
                  <c:v>4.8458533768830584E-3</c:v>
                </c:pt>
                <c:pt idx="966">
                  <c:v>4.686663712777258E-3</c:v>
                </c:pt>
                <c:pt idx="967">
                  <c:v>4.5321976478633836E-3</c:v>
                </c:pt>
                <c:pt idx="968">
                  <c:v>6.0108336695957549E-3</c:v>
                </c:pt>
                <c:pt idx="969">
                  <c:v>6.2727346617083429E-3</c:v>
                </c:pt>
                <c:pt idx="970">
                  <c:v>5.8088287146515101E-3</c:v>
                </c:pt>
                <c:pt idx="971">
                  <c:v>5.5050587076379805E-3</c:v>
                </c:pt>
                <c:pt idx="972">
                  <c:v>1.6154968986875781E-2</c:v>
                </c:pt>
                <c:pt idx="973">
                  <c:v>1.7100791501035051E-2</c:v>
                </c:pt>
                <c:pt idx="974">
                  <c:v>1.6076090076254095E-2</c:v>
                </c:pt>
                <c:pt idx="975">
                  <c:v>1.4332197749594558E-2</c:v>
                </c:pt>
                <c:pt idx="976">
                  <c:v>1.5657972012657027E-2</c:v>
                </c:pt>
                <c:pt idx="977">
                  <c:v>1.365594609701132E-2</c:v>
                </c:pt>
                <c:pt idx="978">
                  <c:v>1.3798983758164239E-2</c:v>
                </c:pt>
                <c:pt idx="979">
                  <c:v>1.2078065853017537E-2</c:v>
                </c:pt>
                <c:pt idx="980">
                  <c:v>1.0859261963001606E-2</c:v>
                </c:pt>
                <c:pt idx="981">
                  <c:v>1.0001515827303367E-2</c:v>
                </c:pt>
                <c:pt idx="982">
                  <c:v>1.6904155112543947E-2</c:v>
                </c:pt>
                <c:pt idx="983">
                  <c:v>1.6792201901254116E-2</c:v>
                </c:pt>
                <c:pt idx="984">
                  <c:v>1.6778676294778333E-2</c:v>
                </c:pt>
                <c:pt idx="985">
                  <c:v>1.4981773715095462E-2</c:v>
                </c:pt>
                <c:pt idx="986">
                  <c:v>1.4713809099008594E-2</c:v>
                </c:pt>
                <c:pt idx="987">
                  <c:v>1.3631182108107171E-2</c:v>
                </c:pt>
                <c:pt idx="988">
                  <c:v>1.2721083534123457E-2</c:v>
                </c:pt>
                <c:pt idx="989">
                  <c:v>1.1612912086807713E-2</c:v>
                </c:pt>
                <c:pt idx="990">
                  <c:v>1.0445195039656041E-2</c:v>
                </c:pt>
                <c:pt idx="991">
                  <c:v>9.5589858675054536E-3</c:v>
                </c:pt>
                <c:pt idx="992">
                  <c:v>1.2572721820882085E-2</c:v>
                </c:pt>
                <c:pt idx="993">
                  <c:v>1.1129268936298802E-2</c:v>
                </c:pt>
                <c:pt idx="994">
                  <c:v>1.0810860201203079E-2</c:v>
                </c:pt>
                <c:pt idx="995">
                  <c:v>1.333807684094698E-2</c:v>
                </c:pt>
                <c:pt idx="996">
                  <c:v>1.1721526811872785E-2</c:v>
                </c:pt>
                <c:pt idx="997">
                  <c:v>1.0987551378422429E-2</c:v>
                </c:pt>
                <c:pt idx="998">
                  <c:v>1.0660787135830197E-2</c:v>
                </c:pt>
                <c:pt idx="999">
                  <c:v>9.4352698591714228E-3</c:v>
                </c:pt>
                <c:pt idx="1000">
                  <c:v>1.1543006720953626E-2</c:v>
                </c:pt>
                <c:pt idx="1001">
                  <c:v>1.3319660138057632E-2</c:v>
                </c:pt>
                <c:pt idx="1002">
                  <c:v>1.1703877060123085E-2</c:v>
                </c:pt>
                <c:pt idx="1003">
                  <c:v>1.082252631859818E-2</c:v>
                </c:pt>
                <c:pt idx="1004">
                  <c:v>1.1661603198394365E-2</c:v>
                </c:pt>
                <c:pt idx="1005">
                  <c:v>1.0317028559858939E-2</c:v>
                </c:pt>
                <c:pt idx="1006">
                  <c:v>1.359352752325849E-2</c:v>
                </c:pt>
                <c:pt idx="1007">
                  <c:v>1.197015801991801E-2</c:v>
                </c:pt>
                <c:pt idx="1008">
                  <c:v>1.1038963873611642E-2</c:v>
                </c:pt>
                <c:pt idx="1009">
                  <c:v>1.0766787380578853E-2</c:v>
                </c:pt>
                <c:pt idx="1010">
                  <c:v>1.7822795037118384E-2</c:v>
                </c:pt>
                <c:pt idx="1011">
                  <c:v>1.5530112792514152E-2</c:v>
                </c:pt>
                <c:pt idx="1012">
                  <c:v>1.7423200516094358E-2</c:v>
                </c:pt>
                <c:pt idx="1013">
                  <c:v>1.5159017769496401E-2</c:v>
                </c:pt>
                <c:pt idx="1014">
                  <c:v>1.3233170747912986E-2</c:v>
                </c:pt>
                <c:pt idx="1015">
                  <c:v>1.1774481064692222E-2</c:v>
                </c:pt>
                <c:pt idx="1016">
                  <c:v>1.036192057642382E-2</c:v>
                </c:pt>
                <c:pt idx="1017">
                  <c:v>1.2873039437809904E-2</c:v>
                </c:pt>
                <c:pt idx="1018">
                  <c:v>1.4949480336701113E-2</c:v>
                </c:pt>
                <c:pt idx="1019">
                  <c:v>1.3048396112904415E-2</c:v>
                </c:pt>
                <c:pt idx="1020">
                  <c:v>1.3597037201642959E-2</c:v>
                </c:pt>
                <c:pt idx="1021">
                  <c:v>1.4081260492456955E-2</c:v>
                </c:pt>
                <c:pt idx="1022">
                  <c:v>1.5685056961443677E-2</c:v>
                </c:pt>
                <c:pt idx="1023">
                  <c:v>1.8653086951168983E-2</c:v>
                </c:pt>
                <c:pt idx="1024">
                  <c:v>2.7465156770143533E-2</c:v>
                </c:pt>
                <c:pt idx="1025">
                  <c:v>2.4014474363290524E-2</c:v>
                </c:pt>
                <c:pt idx="1026">
                  <c:v>2.0814652078482654E-2</c:v>
                </c:pt>
                <c:pt idx="1027">
                  <c:v>1.8387235594662352E-2</c:v>
                </c:pt>
                <c:pt idx="1028">
                  <c:v>1.5977532926985057E-2</c:v>
                </c:pt>
                <c:pt idx="1029">
                  <c:v>1.8132363575883829E-2</c:v>
                </c:pt>
                <c:pt idx="1030">
                  <c:v>2.1922685897856519E-2</c:v>
                </c:pt>
                <c:pt idx="1031">
                  <c:v>1.9209226811771427E-2</c:v>
                </c:pt>
                <c:pt idx="1032">
                  <c:v>1.7161148860346535E-2</c:v>
                </c:pt>
                <c:pt idx="1033">
                  <c:v>1.5003892807639663E-2</c:v>
                </c:pt>
                <c:pt idx="1034">
                  <c:v>1.3198854416819264E-2</c:v>
                </c:pt>
                <c:pt idx="1035">
                  <c:v>1.1565321167113268E-2</c:v>
                </c:pt>
                <c:pt idx="1036">
                  <c:v>1.0542036221697478E-2</c:v>
                </c:pt>
                <c:pt idx="1037">
                  <c:v>1.0346591025476359E-2</c:v>
                </c:pt>
                <c:pt idx="1038">
                  <c:v>9.1718722248243303E-3</c:v>
                </c:pt>
                <c:pt idx="1039">
                  <c:v>8.7291172751690436E-3</c:v>
                </c:pt>
                <c:pt idx="1040">
                  <c:v>9.6151039148982577E-3</c:v>
                </c:pt>
                <c:pt idx="1041">
                  <c:v>1.0914948633127728E-2</c:v>
                </c:pt>
                <c:pt idx="1042">
                  <c:v>9.6479897261096993E-3</c:v>
                </c:pt>
                <c:pt idx="1043">
                  <c:v>8.5677306320257902E-3</c:v>
                </c:pt>
                <c:pt idx="1044">
                  <c:v>8.4215642222190933E-3</c:v>
                </c:pt>
                <c:pt idx="1045">
                  <c:v>8.5064346201357381E-3</c:v>
                </c:pt>
                <c:pt idx="1046">
                  <c:v>7.6818750110951997E-3</c:v>
                </c:pt>
                <c:pt idx="1047">
                  <c:v>9.6410051822684115E-3</c:v>
                </c:pt>
                <c:pt idx="1048">
                  <c:v>9.2617083054273627E-3</c:v>
                </c:pt>
                <c:pt idx="1049">
                  <c:v>8.241231892669872E-3</c:v>
                </c:pt>
                <c:pt idx="1050">
                  <c:v>7.8751475940830925E-3</c:v>
                </c:pt>
                <c:pt idx="1051">
                  <c:v>7.3089348810112401E-3</c:v>
                </c:pt>
                <c:pt idx="1052">
                  <c:v>6.766904700296881E-3</c:v>
                </c:pt>
                <c:pt idx="1053">
                  <c:v>7.7183608675087103E-3</c:v>
                </c:pt>
                <c:pt idx="1054">
                  <c:v>6.9615853252080777E-3</c:v>
                </c:pt>
                <c:pt idx="1055">
                  <c:v>6.3414701005603952E-3</c:v>
                </c:pt>
                <c:pt idx="1056">
                  <c:v>8.0159657277513226E-3</c:v>
                </c:pt>
                <c:pt idx="1057">
                  <c:v>7.2768308828841891E-3</c:v>
                </c:pt>
                <c:pt idx="1058">
                  <c:v>6.7835167521610191E-3</c:v>
                </c:pt>
                <c:pt idx="1059">
                  <c:v>7.7042157365198385E-3</c:v>
                </c:pt>
                <c:pt idx="1060">
                  <c:v>6.9568023270598113E-3</c:v>
                </c:pt>
                <c:pt idx="1061">
                  <c:v>6.3527438502146592E-3</c:v>
                </c:pt>
                <c:pt idx="1062">
                  <c:v>6.1703892872370754E-3</c:v>
                </c:pt>
                <c:pt idx="1063">
                  <c:v>6.2440255669952835E-3</c:v>
                </c:pt>
                <c:pt idx="1064">
                  <c:v>5.7632040302185101E-3</c:v>
                </c:pt>
                <c:pt idx="1065">
                  <c:v>5.4238447098241844E-3</c:v>
                </c:pt>
                <c:pt idx="1066">
                  <c:v>5.1429059273664784E-3</c:v>
                </c:pt>
                <c:pt idx="1067">
                  <c:v>5.1570017202818147E-3</c:v>
                </c:pt>
                <c:pt idx="1068">
                  <c:v>5.6245425977156467E-3</c:v>
                </c:pt>
                <c:pt idx="1069">
                  <c:v>5.6796608974431376E-3</c:v>
                </c:pt>
                <c:pt idx="1070">
                  <c:v>5.381220287158775E-3</c:v>
                </c:pt>
                <c:pt idx="1071">
                  <c:v>6.0691725536097443E-3</c:v>
                </c:pt>
                <c:pt idx="1072">
                  <c:v>6.9328983608713569E-3</c:v>
                </c:pt>
                <c:pt idx="1073">
                  <c:v>6.4575986556684251E-3</c:v>
                </c:pt>
                <c:pt idx="1074">
                  <c:v>8.6531996665898895E-3</c:v>
                </c:pt>
                <c:pt idx="1075">
                  <c:v>7.7958126357532747E-3</c:v>
                </c:pt>
                <c:pt idx="1076">
                  <c:v>7.5596732425027421E-3</c:v>
                </c:pt>
                <c:pt idx="1077">
                  <c:v>6.8731234165684534E-3</c:v>
                </c:pt>
                <c:pt idx="1078">
                  <c:v>6.5506018956522725E-3</c:v>
                </c:pt>
                <c:pt idx="1079">
                  <c:v>6.150281291690581E-3</c:v>
                </c:pt>
                <c:pt idx="1080">
                  <c:v>5.7005425294461773E-3</c:v>
                </c:pt>
                <c:pt idx="1081">
                  <c:v>5.591518191310779E-3</c:v>
                </c:pt>
                <c:pt idx="1082">
                  <c:v>6.9494299193167859E-3</c:v>
                </c:pt>
                <c:pt idx="1083">
                  <c:v>1.099715200918556E-2</c:v>
                </c:pt>
                <c:pt idx="1084">
                  <c:v>9.7251257720999702E-3</c:v>
                </c:pt>
                <c:pt idx="1085">
                  <c:v>9.1020940076971656E-3</c:v>
                </c:pt>
                <c:pt idx="1086">
                  <c:v>8.4782034947036931E-3</c:v>
                </c:pt>
                <c:pt idx="1087">
                  <c:v>7.69395348949481E-3</c:v>
                </c:pt>
                <c:pt idx="1088">
                  <c:v>7.4458230594117462E-3</c:v>
                </c:pt>
                <c:pt idx="1089">
                  <c:v>8.3259414276748538E-3</c:v>
                </c:pt>
                <c:pt idx="1090">
                  <c:v>7.4716927368212675E-3</c:v>
                </c:pt>
                <c:pt idx="1091">
                  <c:v>6.7860312788671356E-3</c:v>
                </c:pt>
                <c:pt idx="1092">
                  <c:v>6.2255773246116756E-3</c:v>
                </c:pt>
                <c:pt idx="1093">
                  <c:v>6.003044965611346E-3</c:v>
                </c:pt>
                <c:pt idx="1094">
                  <c:v>5.5675899012256605E-3</c:v>
                </c:pt>
                <c:pt idx="1095">
                  <c:v>6.0835429090184733E-3</c:v>
                </c:pt>
                <c:pt idx="1096">
                  <c:v>5.7604254141043225E-3</c:v>
                </c:pt>
                <c:pt idx="1097">
                  <c:v>5.3841719722475751E-3</c:v>
                </c:pt>
                <c:pt idx="1098">
                  <c:v>5.7193303640574421E-3</c:v>
                </c:pt>
                <c:pt idx="1099">
                  <c:v>5.3798872921620045E-3</c:v>
                </c:pt>
                <c:pt idx="1100">
                  <c:v>5.0732749548509908E-3</c:v>
                </c:pt>
                <c:pt idx="1101">
                  <c:v>5.0300302502001657E-3</c:v>
                </c:pt>
                <c:pt idx="1102">
                  <c:v>4.8103167686658743E-3</c:v>
                </c:pt>
                <c:pt idx="1103">
                  <c:v>4.6281186576311644E-3</c:v>
                </c:pt>
                <c:pt idx="1104">
                  <c:v>5.7854527432207817E-3</c:v>
                </c:pt>
                <c:pt idx="1105">
                  <c:v>5.5623397518775449E-3</c:v>
                </c:pt>
                <c:pt idx="1106">
                  <c:v>5.2428702338452983E-3</c:v>
                </c:pt>
                <c:pt idx="1107">
                  <c:v>5.2675658964148279E-3</c:v>
                </c:pt>
                <c:pt idx="1108">
                  <c:v>4.9846171338459042E-3</c:v>
                </c:pt>
                <c:pt idx="1109">
                  <c:v>4.7626262331111942E-3</c:v>
                </c:pt>
                <c:pt idx="1110">
                  <c:v>5.9444663056860397E-3</c:v>
                </c:pt>
                <c:pt idx="1111">
                  <c:v>5.6781468216337786E-3</c:v>
                </c:pt>
                <c:pt idx="1112">
                  <c:v>6.6545920477372456E-3</c:v>
                </c:pt>
                <c:pt idx="1113">
                  <c:v>6.5470960157700776E-3</c:v>
                </c:pt>
                <c:pt idx="1114">
                  <c:v>9.9008507577469096E-3</c:v>
                </c:pt>
                <c:pt idx="1115">
                  <c:v>8.8437185082851835E-3</c:v>
                </c:pt>
                <c:pt idx="1116">
                  <c:v>8.0824374482952634E-3</c:v>
                </c:pt>
                <c:pt idx="1117">
                  <c:v>7.3813886276657597E-3</c:v>
                </c:pt>
                <c:pt idx="1118">
                  <c:v>1.3159571590050406E-2</c:v>
                </c:pt>
                <c:pt idx="1119">
                  <c:v>1.1980756982401874E-2</c:v>
                </c:pt>
                <c:pt idx="1120">
                  <c:v>1.0771718150816111E-2</c:v>
                </c:pt>
                <c:pt idx="1121">
                  <c:v>1.0192757655101079E-2</c:v>
                </c:pt>
                <c:pt idx="1122">
                  <c:v>9.5123567736753716E-3</c:v>
                </c:pt>
                <c:pt idx="1123">
                  <c:v>9.1217867617771359E-3</c:v>
                </c:pt>
                <c:pt idx="1124">
                  <c:v>8.8443013317871765E-3</c:v>
                </c:pt>
                <c:pt idx="1125">
                  <c:v>8.0640993908115272E-3</c:v>
                </c:pt>
                <c:pt idx="1126">
                  <c:v>9.2707666416196929E-3</c:v>
                </c:pt>
                <c:pt idx="1127">
                  <c:v>8.2524264757407335E-3</c:v>
                </c:pt>
                <c:pt idx="1128">
                  <c:v>8.4978985177132736E-3</c:v>
                </c:pt>
                <c:pt idx="1129">
                  <c:v>8.3758959719523827E-3</c:v>
                </c:pt>
                <c:pt idx="1130">
                  <c:v>7.5273851159854688E-3</c:v>
                </c:pt>
                <c:pt idx="1131">
                  <c:v>9.3171163409778799E-3</c:v>
                </c:pt>
                <c:pt idx="1132">
                  <c:v>8.4449282290721579E-3</c:v>
                </c:pt>
                <c:pt idx="1133">
                  <c:v>1.2044776156010127E-2</c:v>
                </c:pt>
                <c:pt idx="1134">
                  <c:v>1.1095818069139127E-2</c:v>
                </c:pt>
                <c:pt idx="1135">
                  <c:v>1.0074898647034041E-2</c:v>
                </c:pt>
                <c:pt idx="1136">
                  <c:v>9.9495791198138811E-3</c:v>
                </c:pt>
                <c:pt idx="1137">
                  <c:v>8.9885984338713022E-3</c:v>
                </c:pt>
                <c:pt idx="1138">
                  <c:v>8.0307003951432289E-3</c:v>
                </c:pt>
                <c:pt idx="1139">
                  <c:v>7.3337530972673801E-3</c:v>
                </c:pt>
                <c:pt idx="1140">
                  <c:v>6.8117103207648664E-3</c:v>
                </c:pt>
                <c:pt idx="1141">
                  <c:v>6.3157071720293702E-3</c:v>
                </c:pt>
                <c:pt idx="1142">
                  <c:v>5.8179755959269818E-3</c:v>
                </c:pt>
                <c:pt idx="1143">
                  <c:v>6.7651172762607835E-3</c:v>
                </c:pt>
                <c:pt idx="1144">
                  <c:v>6.2602292149914794E-3</c:v>
                </c:pt>
                <c:pt idx="1145">
                  <c:v>6.9887190651988203E-3</c:v>
                </c:pt>
                <c:pt idx="1146">
                  <c:v>6.4323633721790029E-3</c:v>
                </c:pt>
                <c:pt idx="1147">
                  <c:v>6.0234098965539738E-3</c:v>
                </c:pt>
                <c:pt idx="1148">
                  <c:v>7.287091057942275E-3</c:v>
                </c:pt>
                <c:pt idx="1149">
                  <c:v>6.6720477152404211E-3</c:v>
                </c:pt>
                <c:pt idx="1150">
                  <c:v>6.2579131620328025E-3</c:v>
                </c:pt>
                <c:pt idx="1151">
                  <c:v>6.1943457735290607E-3</c:v>
                </c:pt>
                <c:pt idx="1152">
                  <c:v>6.5159169938405221E-3</c:v>
                </c:pt>
                <c:pt idx="1153">
                  <c:v>6.0566211891549251E-3</c:v>
                </c:pt>
                <c:pt idx="1154">
                  <c:v>6.4190923222129355E-3</c:v>
                </c:pt>
                <c:pt idx="1155">
                  <c:v>6.0194286581945677E-3</c:v>
                </c:pt>
                <c:pt idx="1156">
                  <c:v>6.1408642284652825E-3</c:v>
                </c:pt>
                <c:pt idx="1157">
                  <c:v>5.6803887329544209E-3</c:v>
                </c:pt>
                <c:pt idx="1158">
                  <c:v>5.5697149739860046E-3</c:v>
                </c:pt>
                <c:pt idx="1159">
                  <c:v>5.2644647297354656E-3</c:v>
                </c:pt>
                <c:pt idx="1160">
                  <c:v>5.2737216633615231E-3</c:v>
                </c:pt>
                <c:pt idx="1161">
                  <c:v>4.9962372810623424E-3</c:v>
                </c:pt>
                <c:pt idx="1162">
                  <c:v>5.1407827873080859E-3</c:v>
                </c:pt>
                <c:pt idx="1163">
                  <c:v>5.9142285431745979E-3</c:v>
                </c:pt>
                <c:pt idx="1164">
                  <c:v>5.6383908602161935E-3</c:v>
                </c:pt>
                <c:pt idx="1165">
                  <c:v>6.1572220961719146E-3</c:v>
                </c:pt>
                <c:pt idx="1166">
                  <c:v>5.7639093385362453E-3</c:v>
                </c:pt>
                <c:pt idx="1167">
                  <c:v>6.036253726457756E-3</c:v>
                </c:pt>
                <c:pt idx="1168">
                  <c:v>5.8647634518169799E-3</c:v>
                </c:pt>
                <c:pt idx="1169">
                  <c:v>6.1138048212729225E-3</c:v>
                </c:pt>
                <c:pt idx="1170">
                  <c:v>6.3976858762288839E-3</c:v>
                </c:pt>
                <c:pt idx="1171">
                  <c:v>5.9860145898602661E-3</c:v>
                </c:pt>
                <c:pt idx="1172">
                  <c:v>5.7621791998148583E-3</c:v>
                </c:pt>
                <c:pt idx="1173">
                  <c:v>7.5583980330897202E-3</c:v>
                </c:pt>
                <c:pt idx="1174">
                  <c:v>8.1555324054502047E-3</c:v>
                </c:pt>
                <c:pt idx="1175">
                  <c:v>8.1935185120926481E-3</c:v>
                </c:pt>
                <c:pt idx="1176">
                  <c:v>1.5727331438209962E-2</c:v>
                </c:pt>
                <c:pt idx="1177">
                  <c:v>1.4787606650864286E-2</c:v>
                </c:pt>
                <c:pt idx="1178">
                  <c:v>1.2906586059378422E-2</c:v>
                </c:pt>
                <c:pt idx="1179">
                  <c:v>1.3946952129980122E-2</c:v>
                </c:pt>
                <c:pt idx="1180">
                  <c:v>1.2650373653822345E-2</c:v>
                </c:pt>
                <c:pt idx="1181">
                  <c:v>1.25182919406653E-2</c:v>
                </c:pt>
                <c:pt idx="1182">
                  <c:v>1.2681214860505566E-2</c:v>
                </c:pt>
                <c:pt idx="1183">
                  <c:v>1.7630002927837295E-2</c:v>
                </c:pt>
                <c:pt idx="1184">
                  <c:v>1.5347856740396824E-2</c:v>
                </c:pt>
                <c:pt idx="1185">
                  <c:v>1.474581454011493E-2</c:v>
                </c:pt>
                <c:pt idx="1186">
                  <c:v>1.385791414010557E-2</c:v>
                </c:pt>
                <c:pt idx="1187">
                  <c:v>1.2748515176161646E-2</c:v>
                </c:pt>
                <c:pt idx="1188">
                  <c:v>1.1676068773473628E-2</c:v>
                </c:pt>
                <c:pt idx="1189">
                  <c:v>1.0286047056644022E-2</c:v>
                </c:pt>
                <c:pt idx="1190">
                  <c:v>1.5187713281186493E-2</c:v>
                </c:pt>
                <c:pt idx="1191">
                  <c:v>1.4031398217145344E-2</c:v>
                </c:pt>
                <c:pt idx="1192">
                  <c:v>1.239848578098594E-2</c:v>
                </c:pt>
                <c:pt idx="1193">
                  <c:v>1.1187625357169948E-2</c:v>
                </c:pt>
                <c:pt idx="1194">
                  <c:v>1.1239143263722051E-2</c:v>
                </c:pt>
                <c:pt idx="1195">
                  <c:v>9.900446455285334E-3</c:v>
                </c:pt>
                <c:pt idx="1196">
                  <c:v>9.4484174937917893E-3</c:v>
                </c:pt>
                <c:pt idx="1197">
                  <c:v>9.5560093038339934E-3</c:v>
                </c:pt>
                <c:pt idx="1198">
                  <c:v>1.0138824766217757E-2</c:v>
                </c:pt>
                <c:pt idx="1199">
                  <c:v>8.9750671168145387E-3</c:v>
                </c:pt>
                <c:pt idx="1200">
                  <c:v>8.0126714098766004E-3</c:v>
                </c:pt>
                <c:pt idx="1201">
                  <c:v>7.207352434969198E-3</c:v>
                </c:pt>
                <c:pt idx="1202">
                  <c:v>7.1638729117173621E-3</c:v>
                </c:pt>
                <c:pt idx="1203">
                  <c:v>6.5742620871714575E-3</c:v>
                </c:pt>
                <c:pt idx="1204">
                  <c:v>6.066661570072903E-3</c:v>
                </c:pt>
                <c:pt idx="1205">
                  <c:v>5.8964104135067578E-3</c:v>
                </c:pt>
                <c:pt idx="1206">
                  <c:v>5.5403013665201043E-3</c:v>
                </c:pt>
                <c:pt idx="1207">
                  <c:v>5.2023927391039613E-3</c:v>
                </c:pt>
                <c:pt idx="1208">
                  <c:v>4.9450265273750524E-3</c:v>
                </c:pt>
                <c:pt idx="1209">
                  <c:v>5.3949285856061983E-3</c:v>
                </c:pt>
                <c:pt idx="1210">
                  <c:v>5.0998948662440103E-3</c:v>
                </c:pt>
                <c:pt idx="1211">
                  <c:v>6.4123417154684833E-3</c:v>
                </c:pt>
                <c:pt idx="1212">
                  <c:v>6.377810473675409E-3</c:v>
                </c:pt>
                <c:pt idx="1213">
                  <c:v>6.049316915234291E-3</c:v>
                </c:pt>
                <c:pt idx="1214">
                  <c:v>6.2567560706760453E-3</c:v>
                </c:pt>
                <c:pt idx="1215">
                  <c:v>6.0836824628111566E-3</c:v>
                </c:pt>
                <c:pt idx="1216">
                  <c:v>8.1841082090016205E-3</c:v>
                </c:pt>
                <c:pt idx="1217">
                  <c:v>1.1237861059959983E-2</c:v>
                </c:pt>
                <c:pt idx="1218">
                  <c:v>1.0421107043910371E-2</c:v>
                </c:pt>
                <c:pt idx="1219">
                  <c:v>1.1046001775756813E-2</c:v>
                </c:pt>
                <c:pt idx="1220">
                  <c:v>1.0029419122912499E-2</c:v>
                </c:pt>
                <c:pt idx="1221">
                  <c:v>1.1587271689100249E-2</c:v>
                </c:pt>
                <c:pt idx="1222">
                  <c:v>1.0869174237760786E-2</c:v>
                </c:pt>
                <c:pt idx="1223">
                  <c:v>9.9217305590853563E-3</c:v>
                </c:pt>
                <c:pt idx="1224">
                  <c:v>9.9261035538521E-3</c:v>
                </c:pt>
                <c:pt idx="1225">
                  <c:v>8.8529833134469178E-3</c:v>
                </c:pt>
                <c:pt idx="1226">
                  <c:v>8.928236590997422E-3</c:v>
                </c:pt>
                <c:pt idx="1227">
                  <c:v>8.0647428489751625E-3</c:v>
                </c:pt>
                <c:pt idx="1228">
                  <c:v>7.3013307405222173E-3</c:v>
                </c:pt>
                <c:pt idx="1229">
                  <c:v>6.9588163041403774E-3</c:v>
                </c:pt>
                <c:pt idx="1230">
                  <c:v>6.9125469266697881E-3</c:v>
                </c:pt>
                <c:pt idx="1231">
                  <c:v>6.6077936169589725E-3</c:v>
                </c:pt>
                <c:pt idx="1232">
                  <c:v>6.1243928470441945E-3</c:v>
                </c:pt>
                <c:pt idx="1233">
                  <c:v>5.6863776591020198E-3</c:v>
                </c:pt>
                <c:pt idx="1234">
                  <c:v>5.5173930148219273E-3</c:v>
                </c:pt>
                <c:pt idx="1235">
                  <c:v>5.6162598364326074E-3</c:v>
                </c:pt>
                <c:pt idx="1236">
                  <c:v>5.3108142371803124E-3</c:v>
                </c:pt>
                <c:pt idx="1237">
                  <c:v>5.1388952278446122E-3</c:v>
                </c:pt>
                <c:pt idx="1238">
                  <c:v>5.1834634941088859E-3</c:v>
                </c:pt>
                <c:pt idx="1239">
                  <c:v>6.3547119509138614E-3</c:v>
                </c:pt>
                <c:pt idx="1240">
                  <c:v>5.9955665275272397E-3</c:v>
                </c:pt>
                <c:pt idx="1241">
                  <c:v>5.6338130798652599E-3</c:v>
                </c:pt>
                <c:pt idx="1242">
                  <c:v>5.2724173168115143E-3</c:v>
                </c:pt>
                <c:pt idx="1243">
                  <c:v>5.0630199272819424E-3</c:v>
                </c:pt>
                <c:pt idx="1244">
                  <c:v>4.8886231589804112E-3</c:v>
                </c:pt>
                <c:pt idx="1245">
                  <c:v>4.8537845973316406E-3</c:v>
                </c:pt>
                <c:pt idx="1246">
                  <c:v>4.6734674040727437E-3</c:v>
                </c:pt>
                <c:pt idx="1247">
                  <c:v>4.5220692068232357E-3</c:v>
                </c:pt>
                <c:pt idx="1248">
                  <c:v>4.4061128873435227E-3</c:v>
                </c:pt>
                <c:pt idx="1249">
                  <c:v>5.3338209013964084E-3</c:v>
                </c:pt>
                <c:pt idx="1250">
                  <c:v>5.0371099726024349E-3</c:v>
                </c:pt>
                <c:pt idx="1251">
                  <c:v>4.8449459712013847E-3</c:v>
                </c:pt>
                <c:pt idx="1252">
                  <c:v>5.0952069754655006E-3</c:v>
                </c:pt>
                <c:pt idx="1253">
                  <c:v>4.968477262950354E-3</c:v>
                </c:pt>
                <c:pt idx="1254">
                  <c:v>4.7901709351473379E-3</c:v>
                </c:pt>
                <c:pt idx="1255">
                  <c:v>5.526626884990061E-3</c:v>
                </c:pt>
                <c:pt idx="1256">
                  <c:v>5.2255579068685686E-3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D-4C4F-8607-F986C3B57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048879"/>
        <c:axId val="742742207"/>
      </c:lineChart>
      <c:dateAx>
        <c:axId val="715048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42207"/>
        <c:crosses val="autoZero"/>
        <c:auto val="1"/>
        <c:lblOffset val="100"/>
        <c:baseTimeUnit val="days"/>
      </c:dateAx>
      <c:valAx>
        <c:axId val="74274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4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APARCH!$A$16:$A$1272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APARCH!$H$16:$H$1272</c:f>
              <c:numCache>
                <c:formatCode>0.00%</c:formatCode>
                <c:ptCount val="1257"/>
                <c:pt idx="0">
                  <c:v>5.9926240019491598E-3</c:v>
                </c:pt>
                <c:pt idx="1">
                  <c:v>3.3729440538354197E-3</c:v>
                </c:pt>
                <c:pt idx="2">
                  <c:v>1.5536055255121527E-3</c:v>
                </c:pt>
                <c:pt idx="3">
                  <c:v>1.2733376052890767E-3</c:v>
                </c:pt>
                <c:pt idx="4">
                  <c:v>7.648321988715184E-3</c:v>
                </c:pt>
                <c:pt idx="5">
                  <c:v>6.2961288817737202E-4</c:v>
                </c:pt>
                <c:pt idx="6">
                  <c:v>1.6742727886507942E-2</c:v>
                </c:pt>
                <c:pt idx="7">
                  <c:v>4.1439335634003097E-3</c:v>
                </c:pt>
                <c:pt idx="8">
                  <c:v>1.6605371586095492E-2</c:v>
                </c:pt>
                <c:pt idx="9">
                  <c:v>6.7343954585513174E-3</c:v>
                </c:pt>
                <c:pt idx="10">
                  <c:v>8.8808001458053395E-3</c:v>
                </c:pt>
                <c:pt idx="11">
                  <c:v>1.9960618656183308E-2</c:v>
                </c:pt>
                <c:pt idx="12">
                  <c:v>2.3623437294686127E-2</c:v>
                </c:pt>
                <c:pt idx="13">
                  <c:v>4.1783021926359801E-3</c:v>
                </c:pt>
                <c:pt idx="14">
                  <c:v>3.418613101003604E-3</c:v>
                </c:pt>
                <c:pt idx="15">
                  <c:v>1.3546335586986315E-3</c:v>
                </c:pt>
                <c:pt idx="16">
                  <c:v>5.3106237290962408E-4</c:v>
                </c:pt>
                <c:pt idx="17">
                  <c:v>2.9177241130770529E-3</c:v>
                </c:pt>
                <c:pt idx="18">
                  <c:v>4.6996657393466053E-4</c:v>
                </c:pt>
                <c:pt idx="19">
                  <c:v>5.2804034936133112E-3</c:v>
                </c:pt>
                <c:pt idx="20">
                  <c:v>1.0702549615703444E-2</c:v>
                </c:pt>
                <c:pt idx="21">
                  <c:v>7.3177197209912102E-4</c:v>
                </c:pt>
                <c:pt idx="22">
                  <c:v>1.8669891684061031E-2</c:v>
                </c:pt>
                <c:pt idx="23">
                  <c:v>9.2852706289653971E-3</c:v>
                </c:pt>
                <c:pt idx="24">
                  <c:v>1.123803848067822E-2</c:v>
                </c:pt>
                <c:pt idx="25">
                  <c:v>1.749656132013027E-2</c:v>
                </c:pt>
                <c:pt idx="26">
                  <c:v>8.7956757036181162E-3</c:v>
                </c:pt>
                <c:pt idx="27">
                  <c:v>8.4854461139850009E-3</c:v>
                </c:pt>
                <c:pt idx="28">
                  <c:v>2.9703494784713621E-3</c:v>
                </c:pt>
                <c:pt idx="29">
                  <c:v>6.2048471845426775E-3</c:v>
                </c:pt>
                <c:pt idx="30">
                  <c:v>9.6396727504745646E-3</c:v>
                </c:pt>
                <c:pt idx="31">
                  <c:v>1.3032415091669353E-2</c:v>
                </c:pt>
                <c:pt idx="32">
                  <c:v>1.1581653854379427E-3</c:v>
                </c:pt>
                <c:pt idx="33">
                  <c:v>4.3398660388433378E-3</c:v>
                </c:pt>
                <c:pt idx="34">
                  <c:v>1.4877982933212125E-2</c:v>
                </c:pt>
                <c:pt idx="35">
                  <c:v>5.8833872466400091E-3</c:v>
                </c:pt>
                <c:pt idx="36">
                  <c:v>2.1766668234128265E-3</c:v>
                </c:pt>
                <c:pt idx="37">
                  <c:v>1.3779628593415144E-2</c:v>
                </c:pt>
                <c:pt idx="38">
                  <c:v>1.3887387073655949E-2</c:v>
                </c:pt>
                <c:pt idx="39">
                  <c:v>9.1429179210757387E-3</c:v>
                </c:pt>
                <c:pt idx="40">
                  <c:v>1.3383745020733201E-2</c:v>
                </c:pt>
                <c:pt idx="41">
                  <c:v>1.2570686389628155E-2</c:v>
                </c:pt>
                <c:pt idx="42">
                  <c:v>1.4047683940264505E-2</c:v>
                </c:pt>
                <c:pt idx="43">
                  <c:v>4.5478213411271392E-3</c:v>
                </c:pt>
                <c:pt idx="44">
                  <c:v>9.8996173522748979E-3</c:v>
                </c:pt>
                <c:pt idx="45">
                  <c:v>3.8099332726991338E-3</c:v>
                </c:pt>
                <c:pt idx="46">
                  <c:v>4.6389884027378588E-3</c:v>
                </c:pt>
                <c:pt idx="47">
                  <c:v>1.0283728655024077E-2</c:v>
                </c:pt>
                <c:pt idx="48">
                  <c:v>4.2078986465682848E-4</c:v>
                </c:pt>
                <c:pt idx="49">
                  <c:v>9.2527455734001066E-3</c:v>
                </c:pt>
                <c:pt idx="50">
                  <c:v>3.6829491774740767E-3</c:v>
                </c:pt>
                <c:pt idx="51">
                  <c:v>1.2057432850058282E-3</c:v>
                </c:pt>
                <c:pt idx="52">
                  <c:v>7.0601943837051415E-4</c:v>
                </c:pt>
                <c:pt idx="53">
                  <c:v>1.4538512008262559E-3</c:v>
                </c:pt>
                <c:pt idx="54">
                  <c:v>5.7347023243978171E-3</c:v>
                </c:pt>
                <c:pt idx="55">
                  <c:v>6.9505901616135333E-4</c:v>
                </c:pt>
                <c:pt idx="56">
                  <c:v>2.3669537747028017E-3</c:v>
                </c:pt>
                <c:pt idx="57">
                  <c:v>1.1575682521384799E-3</c:v>
                </c:pt>
                <c:pt idx="58">
                  <c:v>1.8677574650080629E-3</c:v>
                </c:pt>
                <c:pt idx="59">
                  <c:v>3.3480937619170866E-3</c:v>
                </c:pt>
                <c:pt idx="60">
                  <c:v>5.7331857015329672E-3</c:v>
                </c:pt>
                <c:pt idx="61">
                  <c:v>4.9303910921559332E-3</c:v>
                </c:pt>
                <c:pt idx="62">
                  <c:v>4.7802881442144448E-3</c:v>
                </c:pt>
                <c:pt idx="63">
                  <c:v>8.0429074778026201E-4</c:v>
                </c:pt>
                <c:pt idx="64">
                  <c:v>1.4565717509617498E-2</c:v>
                </c:pt>
                <c:pt idx="65">
                  <c:v>3.5526743281801224E-3</c:v>
                </c:pt>
                <c:pt idx="66">
                  <c:v>1.7353163439594761E-2</c:v>
                </c:pt>
                <c:pt idx="67">
                  <c:v>2.3094427091556232E-3</c:v>
                </c:pt>
                <c:pt idx="68">
                  <c:v>1.2209674051721848E-2</c:v>
                </c:pt>
                <c:pt idx="69">
                  <c:v>6.4664717901138976E-3</c:v>
                </c:pt>
                <c:pt idx="70">
                  <c:v>1.3141866904619876E-2</c:v>
                </c:pt>
                <c:pt idx="71">
                  <c:v>3.7120004382554302E-3</c:v>
                </c:pt>
                <c:pt idx="72">
                  <c:v>1.1766651097968534E-2</c:v>
                </c:pt>
                <c:pt idx="73">
                  <c:v>5.2643733117993582E-3</c:v>
                </c:pt>
                <c:pt idx="74">
                  <c:v>8.6209327604078127E-3</c:v>
                </c:pt>
                <c:pt idx="75">
                  <c:v>2.1374323398720193E-3</c:v>
                </c:pt>
                <c:pt idx="76">
                  <c:v>6.5312434534720628E-3</c:v>
                </c:pt>
                <c:pt idx="77">
                  <c:v>1.4950713598527792E-2</c:v>
                </c:pt>
                <c:pt idx="78">
                  <c:v>2.7692135805754189E-3</c:v>
                </c:pt>
                <c:pt idx="79">
                  <c:v>1.9767196431660864E-3</c:v>
                </c:pt>
                <c:pt idx="80">
                  <c:v>1.1844874917901144E-2</c:v>
                </c:pt>
                <c:pt idx="81">
                  <c:v>9.1875128002166292E-3</c:v>
                </c:pt>
                <c:pt idx="82">
                  <c:v>4.3571792778678894E-3</c:v>
                </c:pt>
                <c:pt idx="83">
                  <c:v>3.1378727754231509E-3</c:v>
                </c:pt>
                <c:pt idx="84">
                  <c:v>6.2169548045282689E-3</c:v>
                </c:pt>
                <c:pt idx="85">
                  <c:v>2.453669999745672E-3</c:v>
                </c:pt>
                <c:pt idx="86">
                  <c:v>2.2908332880919261E-3</c:v>
                </c:pt>
                <c:pt idx="87">
                  <c:v>4.0656821369137678E-3</c:v>
                </c:pt>
                <c:pt idx="88">
                  <c:v>4.8110195582164398E-3</c:v>
                </c:pt>
                <c:pt idx="89">
                  <c:v>4.9730049269284867E-3</c:v>
                </c:pt>
                <c:pt idx="90">
                  <c:v>1.2378995469388089E-3</c:v>
                </c:pt>
                <c:pt idx="91">
                  <c:v>4.756509162681272E-3</c:v>
                </c:pt>
                <c:pt idx="92">
                  <c:v>1.1702791626068741E-3</c:v>
                </c:pt>
                <c:pt idx="93">
                  <c:v>1.1703002230688824E-2</c:v>
                </c:pt>
                <c:pt idx="94">
                  <c:v>8.8433608461321814E-3</c:v>
                </c:pt>
                <c:pt idx="95">
                  <c:v>1.87245494870642E-3</c:v>
                </c:pt>
                <c:pt idx="96">
                  <c:v>4.6957331012133455E-3</c:v>
                </c:pt>
                <c:pt idx="97">
                  <c:v>1.9659451479911386E-3</c:v>
                </c:pt>
                <c:pt idx="98">
                  <c:v>1.8610112804006652E-3</c:v>
                </c:pt>
                <c:pt idx="99">
                  <c:v>4.5330895126294898E-3</c:v>
                </c:pt>
                <c:pt idx="100">
                  <c:v>2.3774053169127122E-3</c:v>
                </c:pt>
                <c:pt idx="101">
                  <c:v>4.1321617588388534E-3</c:v>
                </c:pt>
                <c:pt idx="102">
                  <c:v>1.052064996793029E-2</c:v>
                </c:pt>
                <c:pt idx="103">
                  <c:v>1.0531203062288769E-2</c:v>
                </c:pt>
                <c:pt idx="104">
                  <c:v>2.548987304991918E-3</c:v>
                </c:pt>
                <c:pt idx="105">
                  <c:v>1.2229154367852052E-2</c:v>
                </c:pt>
                <c:pt idx="106">
                  <c:v>4.8474812873836089E-3</c:v>
                </c:pt>
                <c:pt idx="107">
                  <c:v>3.3819817147277501E-3</c:v>
                </c:pt>
                <c:pt idx="108">
                  <c:v>1.3066069805928776E-2</c:v>
                </c:pt>
                <c:pt idx="109">
                  <c:v>5.4813361336827956E-3</c:v>
                </c:pt>
                <c:pt idx="110">
                  <c:v>3.3414409486122783E-3</c:v>
                </c:pt>
                <c:pt idx="111">
                  <c:v>6.9667426825265597E-4</c:v>
                </c:pt>
                <c:pt idx="112">
                  <c:v>1.0387446081053514E-2</c:v>
                </c:pt>
                <c:pt idx="113">
                  <c:v>3.7668459031297582E-4</c:v>
                </c:pt>
                <c:pt idx="114">
                  <c:v>2.6561772225456807E-3</c:v>
                </c:pt>
                <c:pt idx="115">
                  <c:v>1.0352187538740841E-3</c:v>
                </c:pt>
                <c:pt idx="116">
                  <c:v>1.3223100651115814E-3</c:v>
                </c:pt>
                <c:pt idx="117">
                  <c:v>1.9461037738610022E-3</c:v>
                </c:pt>
                <c:pt idx="118">
                  <c:v>2.6256663921875919E-3</c:v>
                </c:pt>
                <c:pt idx="119">
                  <c:v>1.0673714555141494E-2</c:v>
                </c:pt>
                <c:pt idx="120">
                  <c:v>8.7708425264977855E-3</c:v>
                </c:pt>
                <c:pt idx="121">
                  <c:v>1.6585730794900831E-3</c:v>
                </c:pt>
                <c:pt idx="122">
                  <c:v>6.7101848189878351E-3</c:v>
                </c:pt>
                <c:pt idx="123">
                  <c:v>1.6676348712775736E-3</c:v>
                </c:pt>
                <c:pt idx="124">
                  <c:v>1.4004362744211628E-3</c:v>
                </c:pt>
                <c:pt idx="125">
                  <c:v>1.7271004964995397E-3</c:v>
                </c:pt>
                <c:pt idx="126">
                  <c:v>9.0149616946210761E-3</c:v>
                </c:pt>
                <c:pt idx="127">
                  <c:v>1.8279629344253921E-3</c:v>
                </c:pt>
                <c:pt idx="128">
                  <c:v>6.8662713000287642E-3</c:v>
                </c:pt>
                <c:pt idx="129">
                  <c:v>2.662946620629066E-5</c:v>
                </c:pt>
                <c:pt idx="130">
                  <c:v>1.1650616188203228E-2</c:v>
                </c:pt>
                <c:pt idx="131">
                  <c:v>1.3467675563635874E-3</c:v>
                </c:pt>
                <c:pt idx="132">
                  <c:v>7.386084838244605E-3</c:v>
                </c:pt>
                <c:pt idx="133">
                  <c:v>5.0142733901886224E-3</c:v>
                </c:pt>
                <c:pt idx="134">
                  <c:v>5.2980202865064389E-3</c:v>
                </c:pt>
                <c:pt idx="135">
                  <c:v>1.5879033246563536E-3</c:v>
                </c:pt>
                <c:pt idx="136">
                  <c:v>9.5109024558439007E-3</c:v>
                </c:pt>
                <c:pt idx="137">
                  <c:v>5.6952863256072902E-3</c:v>
                </c:pt>
                <c:pt idx="138">
                  <c:v>5.7030310150384903E-3</c:v>
                </c:pt>
                <c:pt idx="139">
                  <c:v>2.4415293660056699E-4</c:v>
                </c:pt>
                <c:pt idx="140">
                  <c:v>7.7451411579642689E-3</c:v>
                </c:pt>
                <c:pt idx="141">
                  <c:v>3.3653497483104363E-3</c:v>
                </c:pt>
                <c:pt idx="142">
                  <c:v>7.8183173882512822E-4</c:v>
                </c:pt>
                <c:pt idx="143">
                  <c:v>2.1257931952793969E-2</c:v>
                </c:pt>
                <c:pt idx="144">
                  <c:v>2.2666007344539999E-3</c:v>
                </c:pt>
                <c:pt idx="145">
                  <c:v>6.5443458048667861E-3</c:v>
                </c:pt>
                <c:pt idx="146">
                  <c:v>6.9985903868747244E-4</c:v>
                </c:pt>
                <c:pt idx="147">
                  <c:v>4.2535321131781986E-3</c:v>
                </c:pt>
                <c:pt idx="148">
                  <c:v>5.6891527729109829E-3</c:v>
                </c:pt>
                <c:pt idx="149">
                  <c:v>1.7044517935456534E-2</c:v>
                </c:pt>
                <c:pt idx="150">
                  <c:v>1.8704156460511102E-3</c:v>
                </c:pt>
                <c:pt idx="151">
                  <c:v>1.1946672288323629E-2</c:v>
                </c:pt>
                <c:pt idx="152">
                  <c:v>1.0674274669188294E-2</c:v>
                </c:pt>
                <c:pt idx="153">
                  <c:v>4.0614445863102425E-3</c:v>
                </c:pt>
                <c:pt idx="154">
                  <c:v>1.12674749642922E-3</c:v>
                </c:pt>
                <c:pt idx="155">
                  <c:v>7.6228305654055199E-3</c:v>
                </c:pt>
                <c:pt idx="156">
                  <c:v>7.1446737104546311E-4</c:v>
                </c:pt>
                <c:pt idx="157">
                  <c:v>3.7938494424454868E-4</c:v>
                </c:pt>
                <c:pt idx="158">
                  <c:v>4.6534419009324809E-3</c:v>
                </c:pt>
                <c:pt idx="159">
                  <c:v>2.7794668025314436E-3</c:v>
                </c:pt>
                <c:pt idx="160">
                  <c:v>6.0678246162834733E-3</c:v>
                </c:pt>
                <c:pt idx="161">
                  <c:v>1.1095112145809443E-2</c:v>
                </c:pt>
                <c:pt idx="162">
                  <c:v>6.1667948182669349E-3</c:v>
                </c:pt>
                <c:pt idx="163">
                  <c:v>1.1994317429165619E-2</c:v>
                </c:pt>
                <c:pt idx="164">
                  <c:v>6.926978089396291E-3</c:v>
                </c:pt>
                <c:pt idx="165">
                  <c:v>3.6332929636990178E-4</c:v>
                </c:pt>
                <c:pt idx="166">
                  <c:v>2.663401716528074E-3</c:v>
                </c:pt>
                <c:pt idx="167">
                  <c:v>3.1486482400219836E-3</c:v>
                </c:pt>
                <c:pt idx="168">
                  <c:v>2.641503385353133E-3</c:v>
                </c:pt>
                <c:pt idx="169">
                  <c:v>2.7228849199866737E-3</c:v>
                </c:pt>
                <c:pt idx="170">
                  <c:v>8.1447562551846871E-3</c:v>
                </c:pt>
                <c:pt idx="171">
                  <c:v>3.2666718124725932E-3</c:v>
                </c:pt>
                <c:pt idx="172">
                  <c:v>1.2416448094725691E-2</c:v>
                </c:pt>
                <c:pt idx="173">
                  <c:v>9.9489517627063314E-3</c:v>
                </c:pt>
                <c:pt idx="174">
                  <c:v>5.582794571480866E-4</c:v>
                </c:pt>
                <c:pt idx="175">
                  <c:v>1.6669218212652158E-3</c:v>
                </c:pt>
                <c:pt idx="176">
                  <c:v>3.5201089962927871E-3</c:v>
                </c:pt>
                <c:pt idx="177">
                  <c:v>4.819686373339788E-3</c:v>
                </c:pt>
                <c:pt idx="178">
                  <c:v>3.0173054236254989E-3</c:v>
                </c:pt>
                <c:pt idx="179">
                  <c:v>8.6467490242136454E-3</c:v>
                </c:pt>
                <c:pt idx="180">
                  <c:v>2.1491894717002143E-2</c:v>
                </c:pt>
                <c:pt idx="181">
                  <c:v>3.2242766803145702E-2</c:v>
                </c:pt>
                <c:pt idx="182">
                  <c:v>3.9805450507481806E-2</c:v>
                </c:pt>
                <c:pt idx="183">
                  <c:v>1.3913792195766666E-2</c:v>
                </c:pt>
                <c:pt idx="184">
                  <c:v>3.8642060795786186E-2</c:v>
                </c:pt>
                <c:pt idx="185">
                  <c:v>2.3905951561941689E-2</c:v>
                </c:pt>
                <c:pt idx="186">
                  <c:v>2.1697142447079672E-4</c:v>
                </c:pt>
                <c:pt idx="187">
                  <c:v>8.783484409640779E-3</c:v>
                </c:pt>
                <c:pt idx="188">
                  <c:v>2.9968192433157799E-2</c:v>
                </c:pt>
                <c:pt idx="189">
                  <c:v>1.7901185068267926E-2</c:v>
                </c:pt>
                <c:pt idx="190">
                  <c:v>7.7299891426368408E-4</c:v>
                </c:pt>
                <c:pt idx="191">
                  <c:v>1.57213628446033E-2</c:v>
                </c:pt>
                <c:pt idx="192">
                  <c:v>2.4691235564069318E-2</c:v>
                </c:pt>
                <c:pt idx="193">
                  <c:v>1.4289347829798132E-2</c:v>
                </c:pt>
                <c:pt idx="194">
                  <c:v>4.8861705397546477E-3</c:v>
                </c:pt>
                <c:pt idx="195">
                  <c:v>4.0952536984121771E-3</c:v>
                </c:pt>
                <c:pt idx="196">
                  <c:v>4.4814304531882228E-3</c:v>
                </c:pt>
                <c:pt idx="197">
                  <c:v>1.243955951637637E-2</c:v>
                </c:pt>
                <c:pt idx="198">
                  <c:v>8.3135826985564713E-3</c:v>
                </c:pt>
                <c:pt idx="199">
                  <c:v>2.9527901582348578E-3</c:v>
                </c:pt>
                <c:pt idx="200">
                  <c:v>1.6555989202753869E-2</c:v>
                </c:pt>
                <c:pt idx="201">
                  <c:v>4.1740289981603788E-3</c:v>
                </c:pt>
                <c:pt idx="202">
                  <c:v>1.2710223620623634E-2</c:v>
                </c:pt>
                <c:pt idx="203">
                  <c:v>2.4404375336870062E-3</c:v>
                </c:pt>
                <c:pt idx="204">
                  <c:v>3.7547588724165578E-3</c:v>
                </c:pt>
                <c:pt idx="205">
                  <c:v>8.5756524856800951E-4</c:v>
                </c:pt>
                <c:pt idx="206">
                  <c:v>2.6057902425131126E-2</c:v>
                </c:pt>
                <c:pt idx="207">
                  <c:v>8.4109720788355115E-4</c:v>
                </c:pt>
                <c:pt idx="208">
                  <c:v>1.8683737269772953E-2</c:v>
                </c:pt>
                <c:pt idx="209">
                  <c:v>1.5821428905148872E-3</c:v>
                </c:pt>
                <c:pt idx="210">
                  <c:v>1.3923483980019241E-2</c:v>
                </c:pt>
                <c:pt idx="211">
                  <c:v>1.7898023533612965E-2</c:v>
                </c:pt>
                <c:pt idx="212">
                  <c:v>3.9800184141465852E-3</c:v>
                </c:pt>
                <c:pt idx="213">
                  <c:v>7.6438936090192314E-3</c:v>
                </c:pt>
                <c:pt idx="214">
                  <c:v>8.4266017353082315E-3</c:v>
                </c:pt>
                <c:pt idx="215">
                  <c:v>3.3334614683238635E-4</c:v>
                </c:pt>
                <c:pt idx="216">
                  <c:v>8.8371927345914382E-4</c:v>
                </c:pt>
                <c:pt idx="217">
                  <c:v>7.2171987348062568E-3</c:v>
                </c:pt>
                <c:pt idx="218">
                  <c:v>5.1080830295991472E-3</c:v>
                </c:pt>
                <c:pt idx="219">
                  <c:v>1.4460991394663775E-2</c:v>
                </c:pt>
                <c:pt idx="220">
                  <c:v>4.1786896420880574E-3</c:v>
                </c:pt>
                <c:pt idx="221">
                  <c:v>1.2126308390364974E-4</c:v>
                </c:pt>
                <c:pt idx="222">
                  <c:v>1.8128677704461525E-3</c:v>
                </c:pt>
                <c:pt idx="223">
                  <c:v>6.2171611814980151E-3</c:v>
                </c:pt>
                <c:pt idx="224">
                  <c:v>1.6235752622301529E-2</c:v>
                </c:pt>
                <c:pt idx="225">
                  <c:v>1.0638612328437153E-2</c:v>
                </c:pt>
                <c:pt idx="226">
                  <c:v>2.3048993148004401E-3</c:v>
                </c:pt>
                <c:pt idx="227">
                  <c:v>2.9458841956011058E-3</c:v>
                </c:pt>
                <c:pt idx="228">
                  <c:v>1.1448148794122643E-2</c:v>
                </c:pt>
                <c:pt idx="229">
                  <c:v>8.4147005957419516E-4</c:v>
                </c:pt>
                <c:pt idx="230">
                  <c:v>5.2017548788923559E-3</c:v>
                </c:pt>
                <c:pt idx="231">
                  <c:v>1.1482061198505972E-2</c:v>
                </c:pt>
                <c:pt idx="232">
                  <c:v>2.3362874513181368E-3</c:v>
                </c:pt>
                <c:pt idx="233">
                  <c:v>3.9371611542659609E-3</c:v>
                </c:pt>
                <c:pt idx="234">
                  <c:v>1.523872636694573E-3</c:v>
                </c:pt>
                <c:pt idx="235">
                  <c:v>7.3941523550819497E-4</c:v>
                </c:pt>
                <c:pt idx="236">
                  <c:v>1.0214574234347634E-2</c:v>
                </c:pt>
                <c:pt idx="237">
                  <c:v>1.1188620912898019E-3</c:v>
                </c:pt>
                <c:pt idx="238">
                  <c:v>3.6198844407177629E-3</c:v>
                </c:pt>
                <c:pt idx="239">
                  <c:v>1.4382146045984484E-2</c:v>
                </c:pt>
                <c:pt idx="240">
                  <c:v>1.1599182558138249E-2</c:v>
                </c:pt>
                <c:pt idx="241">
                  <c:v>1.4511529224537629E-2</c:v>
                </c:pt>
                <c:pt idx="242">
                  <c:v>1.7311638101136838E-3</c:v>
                </c:pt>
                <c:pt idx="243">
                  <c:v>1.5770600058701172E-2</c:v>
                </c:pt>
                <c:pt idx="244">
                  <c:v>1.5148516290652335E-3</c:v>
                </c:pt>
                <c:pt idx="245">
                  <c:v>3.4184439174133555E-3</c:v>
                </c:pt>
                <c:pt idx="246">
                  <c:v>1.6267247917606863E-3</c:v>
                </c:pt>
                <c:pt idx="247">
                  <c:v>8.3030502928965202E-4</c:v>
                </c:pt>
                <c:pt idx="248">
                  <c:v>5.2102438307849983E-4</c:v>
                </c:pt>
                <c:pt idx="249">
                  <c:v>2.0183778893739253E-4</c:v>
                </c:pt>
                <c:pt idx="250">
                  <c:v>5.0326886674514956E-3</c:v>
                </c:pt>
                <c:pt idx="251">
                  <c:v>1.0288802399476655E-2</c:v>
                </c:pt>
                <c:pt idx="252">
                  <c:v>1.1387537538188502E-2</c:v>
                </c:pt>
                <c:pt idx="253">
                  <c:v>1.4765362991264802E-2</c:v>
                </c:pt>
                <c:pt idx="254">
                  <c:v>2.0133971393592791E-2</c:v>
                </c:pt>
                <c:pt idx="255">
                  <c:v>7.381348063238374E-3</c:v>
                </c:pt>
                <c:pt idx="256">
                  <c:v>6.8816958694411564E-3</c:v>
                </c:pt>
                <c:pt idx="257">
                  <c:v>8.1307249904922271E-3</c:v>
                </c:pt>
                <c:pt idx="258">
                  <c:v>1.8596097014757452E-3</c:v>
                </c:pt>
                <c:pt idx="259">
                  <c:v>1.9814558850650928E-2</c:v>
                </c:pt>
                <c:pt idx="260">
                  <c:v>4.3638020960822758E-3</c:v>
                </c:pt>
                <c:pt idx="261">
                  <c:v>1.0226730291437331E-2</c:v>
                </c:pt>
                <c:pt idx="262">
                  <c:v>1.412316834609933E-2</c:v>
                </c:pt>
                <c:pt idx="263">
                  <c:v>1.5432280097217926E-2</c:v>
                </c:pt>
                <c:pt idx="264">
                  <c:v>1.818902147388219E-2</c:v>
                </c:pt>
                <c:pt idx="265">
                  <c:v>7.3866302984550384E-3</c:v>
                </c:pt>
                <c:pt idx="266">
                  <c:v>8.4249781338855915E-3</c:v>
                </c:pt>
                <c:pt idx="267">
                  <c:v>1.2026249995697508E-2</c:v>
                </c:pt>
                <c:pt idx="268">
                  <c:v>1.9903971982375198E-3</c:v>
                </c:pt>
                <c:pt idx="269">
                  <c:v>2.570349270578148E-3</c:v>
                </c:pt>
                <c:pt idx="270">
                  <c:v>1.0237926073273168E-2</c:v>
                </c:pt>
                <c:pt idx="271">
                  <c:v>7.6090135691961377E-3</c:v>
                </c:pt>
                <c:pt idx="272">
                  <c:v>9.8036177267522614E-3</c:v>
                </c:pt>
                <c:pt idx="273">
                  <c:v>1.5695560640593915E-2</c:v>
                </c:pt>
                <c:pt idx="274">
                  <c:v>1.6204777789387505E-3</c:v>
                </c:pt>
                <c:pt idx="275">
                  <c:v>1.350720526058386E-2</c:v>
                </c:pt>
                <c:pt idx="276">
                  <c:v>2.4092205650717409E-2</c:v>
                </c:pt>
                <c:pt idx="277">
                  <c:v>1.1230191467613565E-2</c:v>
                </c:pt>
                <c:pt idx="278">
                  <c:v>4.6147991700190035E-4</c:v>
                </c:pt>
                <c:pt idx="279">
                  <c:v>7.4110090182468117E-3</c:v>
                </c:pt>
                <c:pt idx="280">
                  <c:v>2.5357225002949631E-2</c:v>
                </c:pt>
                <c:pt idx="281">
                  <c:v>1.6304154625733362E-2</c:v>
                </c:pt>
                <c:pt idx="282">
                  <c:v>2.1990877136520655E-2</c:v>
                </c:pt>
                <c:pt idx="283">
                  <c:v>1.400369417620619E-4</c:v>
                </c:pt>
                <c:pt idx="284">
                  <c:v>1.2085639479462345E-2</c:v>
                </c:pt>
                <c:pt idx="285">
                  <c:v>4.8036352553381626E-3</c:v>
                </c:pt>
                <c:pt idx="286">
                  <c:v>1.9891898030524428E-2</c:v>
                </c:pt>
                <c:pt idx="287">
                  <c:v>1.6029731005361599E-2</c:v>
                </c:pt>
                <c:pt idx="288">
                  <c:v>1.3752524646074954E-2</c:v>
                </c:pt>
                <c:pt idx="289">
                  <c:v>1.1255240208696676E-2</c:v>
                </c:pt>
                <c:pt idx="290">
                  <c:v>5.1367743100191824E-3</c:v>
                </c:pt>
                <c:pt idx="291">
                  <c:v>2.4368430044662874E-2</c:v>
                </c:pt>
                <c:pt idx="292">
                  <c:v>8.350287349475126E-4</c:v>
                </c:pt>
                <c:pt idx="293">
                  <c:v>1.9134888066257578E-2</c:v>
                </c:pt>
                <c:pt idx="294">
                  <c:v>4.6002544112699276E-3</c:v>
                </c:pt>
                <c:pt idx="295">
                  <c:v>1.134988836032297E-3</c:v>
                </c:pt>
                <c:pt idx="296">
                  <c:v>1.8873081423402223E-2</c:v>
                </c:pt>
                <c:pt idx="297">
                  <c:v>1.4545663486401133E-2</c:v>
                </c:pt>
                <c:pt idx="298">
                  <c:v>1.055415470367088E-3</c:v>
                </c:pt>
                <c:pt idx="299">
                  <c:v>5.8074805466929434E-4</c:v>
                </c:pt>
                <c:pt idx="300">
                  <c:v>1.2692930475159464E-2</c:v>
                </c:pt>
                <c:pt idx="301">
                  <c:v>1.9126224453530564E-2</c:v>
                </c:pt>
                <c:pt idx="302">
                  <c:v>1.6124909058031704E-2</c:v>
                </c:pt>
                <c:pt idx="303">
                  <c:v>1.6088659380005303E-2</c:v>
                </c:pt>
                <c:pt idx="304">
                  <c:v>5.0575032454302556E-3</c:v>
                </c:pt>
                <c:pt idx="305">
                  <c:v>4.1785573267922297E-4</c:v>
                </c:pt>
                <c:pt idx="306">
                  <c:v>1.4062428083213946E-2</c:v>
                </c:pt>
                <c:pt idx="307">
                  <c:v>1.284616650716614E-2</c:v>
                </c:pt>
                <c:pt idx="308">
                  <c:v>4.0479870092028861E-3</c:v>
                </c:pt>
                <c:pt idx="309">
                  <c:v>1.0956541651223778E-2</c:v>
                </c:pt>
                <c:pt idx="310">
                  <c:v>2.2619490722001808E-3</c:v>
                </c:pt>
                <c:pt idx="311">
                  <c:v>8.5127260544761215E-3</c:v>
                </c:pt>
                <c:pt idx="312">
                  <c:v>2.3477009487458948E-2</c:v>
                </c:pt>
                <c:pt idx="313">
                  <c:v>3.7025364248954255E-3</c:v>
                </c:pt>
                <c:pt idx="314">
                  <c:v>3.1069191174861125E-3</c:v>
                </c:pt>
                <c:pt idx="315">
                  <c:v>2.9141249011529983E-3</c:v>
                </c:pt>
                <c:pt idx="316">
                  <c:v>4.9321982482080653E-4</c:v>
                </c:pt>
                <c:pt idx="317">
                  <c:v>1.1631893304541568E-2</c:v>
                </c:pt>
                <c:pt idx="318">
                  <c:v>4.6606087185136428E-3</c:v>
                </c:pt>
                <c:pt idx="319">
                  <c:v>2.3594775634989111E-4</c:v>
                </c:pt>
                <c:pt idx="320">
                  <c:v>1.6003717945574918E-2</c:v>
                </c:pt>
                <c:pt idx="321">
                  <c:v>1.6527937041925288E-3</c:v>
                </c:pt>
                <c:pt idx="322">
                  <c:v>2.2287456427633797E-3</c:v>
                </c:pt>
                <c:pt idx="323">
                  <c:v>5.2086082705828322E-3</c:v>
                </c:pt>
                <c:pt idx="324">
                  <c:v>6.203454199731501E-3</c:v>
                </c:pt>
                <c:pt idx="325">
                  <c:v>4.0138039795722339E-3</c:v>
                </c:pt>
                <c:pt idx="326">
                  <c:v>5.937831746597956E-4</c:v>
                </c:pt>
                <c:pt idx="327">
                  <c:v>1.269148608779863E-3</c:v>
                </c:pt>
                <c:pt idx="328">
                  <c:v>6.7777734771649664E-3</c:v>
                </c:pt>
                <c:pt idx="329">
                  <c:v>7.6984529612761908E-4</c:v>
                </c:pt>
                <c:pt idx="330">
                  <c:v>1.5341810714757949E-4</c:v>
                </c:pt>
                <c:pt idx="331">
                  <c:v>8.424886566436857E-3</c:v>
                </c:pt>
                <c:pt idx="332">
                  <c:v>3.9585591937460422E-3</c:v>
                </c:pt>
                <c:pt idx="333">
                  <c:v>2.4315626956009136E-3</c:v>
                </c:pt>
                <c:pt idx="334">
                  <c:v>5.9391115323203462E-3</c:v>
                </c:pt>
                <c:pt idx="335">
                  <c:v>3.6000363201138027E-3</c:v>
                </c:pt>
                <c:pt idx="336">
                  <c:v>1.0536354399778352E-2</c:v>
                </c:pt>
                <c:pt idx="337">
                  <c:v>1.0115899357611308E-2</c:v>
                </c:pt>
                <c:pt idx="338">
                  <c:v>1.2367629683572473E-2</c:v>
                </c:pt>
                <c:pt idx="339">
                  <c:v>2.3948220572908522E-3</c:v>
                </c:pt>
                <c:pt idx="340">
                  <c:v>3.1315775285076283E-3</c:v>
                </c:pt>
                <c:pt idx="341">
                  <c:v>9.270358701185916E-3</c:v>
                </c:pt>
                <c:pt idx="342">
                  <c:v>9.6483760423690616E-3</c:v>
                </c:pt>
                <c:pt idx="343">
                  <c:v>2.189088114555369E-4</c:v>
                </c:pt>
                <c:pt idx="344">
                  <c:v>1.3760460200345547E-3</c:v>
                </c:pt>
                <c:pt idx="345">
                  <c:v>6.1491890004101105E-3</c:v>
                </c:pt>
                <c:pt idx="346">
                  <c:v>2.6927193485365934E-3</c:v>
                </c:pt>
                <c:pt idx="347">
                  <c:v>3.6983002279938356E-4</c:v>
                </c:pt>
                <c:pt idx="348">
                  <c:v>5.5858485271420063E-3</c:v>
                </c:pt>
                <c:pt idx="349">
                  <c:v>3.4397156828142576E-4</c:v>
                </c:pt>
                <c:pt idx="350">
                  <c:v>2.2038118714508611E-3</c:v>
                </c:pt>
                <c:pt idx="351">
                  <c:v>1.4810091194734033E-3</c:v>
                </c:pt>
                <c:pt idx="352">
                  <c:v>1.2575915053589183E-3</c:v>
                </c:pt>
                <c:pt idx="353">
                  <c:v>9.6226272606314053E-3</c:v>
                </c:pt>
                <c:pt idx="354">
                  <c:v>5.4548684084496143E-3</c:v>
                </c:pt>
                <c:pt idx="355">
                  <c:v>7.4182187891366717E-3</c:v>
                </c:pt>
                <c:pt idx="356">
                  <c:v>9.0685116580414057E-3</c:v>
                </c:pt>
                <c:pt idx="357">
                  <c:v>6.3286742515968383E-3</c:v>
                </c:pt>
                <c:pt idx="358">
                  <c:v>6.3067847281711984E-4</c:v>
                </c:pt>
                <c:pt idx="359">
                  <c:v>2.7828495366248266E-3</c:v>
                </c:pt>
                <c:pt idx="360">
                  <c:v>3.616886685115452E-4</c:v>
                </c:pt>
                <c:pt idx="361">
                  <c:v>1.2091882197616527E-2</c:v>
                </c:pt>
                <c:pt idx="362">
                  <c:v>9.9533349818476443E-3</c:v>
                </c:pt>
                <c:pt idx="363">
                  <c:v>5.6132045945750928E-4</c:v>
                </c:pt>
                <c:pt idx="364">
                  <c:v>8.8700149270735714E-3</c:v>
                </c:pt>
                <c:pt idx="365">
                  <c:v>9.4049035817189101E-3</c:v>
                </c:pt>
                <c:pt idx="366">
                  <c:v>9.8031052818808358E-3</c:v>
                </c:pt>
                <c:pt idx="367">
                  <c:v>1.8662733738989394E-4</c:v>
                </c:pt>
                <c:pt idx="368">
                  <c:v>4.098508959582697E-3</c:v>
                </c:pt>
                <c:pt idx="369">
                  <c:v>5.6277052137240716E-3</c:v>
                </c:pt>
                <c:pt idx="370">
                  <c:v>2.4772293651503293E-3</c:v>
                </c:pt>
                <c:pt idx="371">
                  <c:v>1.3289588810474201E-2</c:v>
                </c:pt>
                <c:pt idx="372">
                  <c:v>6.5829656478648083E-3</c:v>
                </c:pt>
                <c:pt idx="373">
                  <c:v>6.0225653568219393E-4</c:v>
                </c:pt>
                <c:pt idx="374">
                  <c:v>3.8950916258166327E-3</c:v>
                </c:pt>
                <c:pt idx="375">
                  <c:v>1.3922324197014945E-3</c:v>
                </c:pt>
                <c:pt idx="376">
                  <c:v>7.3842293833064634E-4</c:v>
                </c:pt>
                <c:pt idx="377">
                  <c:v>2.4329261408448325E-3</c:v>
                </c:pt>
                <c:pt idx="378">
                  <c:v>3.3035389678329249E-3</c:v>
                </c:pt>
                <c:pt idx="379">
                  <c:v>4.5054823627785293E-3</c:v>
                </c:pt>
                <c:pt idx="380">
                  <c:v>8.9767548579449698E-4</c:v>
                </c:pt>
                <c:pt idx="381">
                  <c:v>2.9176707837001385E-3</c:v>
                </c:pt>
                <c:pt idx="382">
                  <c:v>2.1094787373902631E-3</c:v>
                </c:pt>
                <c:pt idx="383">
                  <c:v>9.5670072447074424E-3</c:v>
                </c:pt>
                <c:pt idx="384">
                  <c:v>8.5069715930022379E-3</c:v>
                </c:pt>
                <c:pt idx="385">
                  <c:v>2.1906744831291011E-3</c:v>
                </c:pt>
                <c:pt idx="386">
                  <c:v>2.2324645917208338E-3</c:v>
                </c:pt>
                <c:pt idx="387">
                  <c:v>2.741210813749834E-3</c:v>
                </c:pt>
                <c:pt idx="388">
                  <c:v>3.6497406057644562E-3</c:v>
                </c:pt>
                <c:pt idx="389">
                  <c:v>5.4163864294333678E-3</c:v>
                </c:pt>
                <c:pt idx="390">
                  <c:v>2.3203238841379929E-3</c:v>
                </c:pt>
                <c:pt idx="391">
                  <c:v>2.0433715598453025E-3</c:v>
                </c:pt>
                <c:pt idx="392">
                  <c:v>1.2972237553290961E-2</c:v>
                </c:pt>
                <c:pt idx="393">
                  <c:v>3.6311569583071975E-2</c:v>
                </c:pt>
                <c:pt idx="394">
                  <c:v>1.8488289476490456E-2</c:v>
                </c:pt>
                <c:pt idx="395">
                  <c:v>1.7378417445246423E-2</c:v>
                </c:pt>
                <c:pt idx="396">
                  <c:v>1.6640861304449243E-2</c:v>
                </c:pt>
                <c:pt idx="397">
                  <c:v>1.3173217790213904E-2</c:v>
                </c:pt>
                <c:pt idx="398">
                  <c:v>1.5568923005923553E-3</c:v>
                </c:pt>
                <c:pt idx="399">
                  <c:v>7.2393083168848568E-3</c:v>
                </c:pt>
                <c:pt idx="400">
                  <c:v>4.9612114975698344E-3</c:v>
                </c:pt>
                <c:pt idx="401">
                  <c:v>1.2633252268533012E-3</c:v>
                </c:pt>
                <c:pt idx="402">
                  <c:v>1.4861563986480581E-2</c:v>
                </c:pt>
                <c:pt idx="403">
                  <c:v>3.0168261326967653E-3</c:v>
                </c:pt>
                <c:pt idx="404">
                  <c:v>6.6175174642206184E-3</c:v>
                </c:pt>
                <c:pt idx="405">
                  <c:v>2.5703500212698719E-4</c:v>
                </c:pt>
                <c:pt idx="406">
                  <c:v>4.8673875912287837E-3</c:v>
                </c:pt>
                <c:pt idx="407">
                  <c:v>1.3207274078271324E-3</c:v>
                </c:pt>
                <c:pt idx="408">
                  <c:v>1.9905555517133969E-3</c:v>
                </c:pt>
                <c:pt idx="409">
                  <c:v>1.8270212758054237E-3</c:v>
                </c:pt>
                <c:pt idx="410">
                  <c:v>3.8785201442734177E-3</c:v>
                </c:pt>
                <c:pt idx="411">
                  <c:v>4.0042686086319609E-3</c:v>
                </c:pt>
                <c:pt idx="412">
                  <c:v>4.1621303348846009E-3</c:v>
                </c:pt>
                <c:pt idx="413">
                  <c:v>3.4032373157961201E-3</c:v>
                </c:pt>
                <c:pt idx="414">
                  <c:v>6.8977841550193857E-5</c:v>
                </c:pt>
                <c:pt idx="415">
                  <c:v>1.5903942130503555E-3</c:v>
                </c:pt>
                <c:pt idx="416">
                  <c:v>1.2144334946763648E-3</c:v>
                </c:pt>
                <c:pt idx="417">
                  <c:v>1.2395067004999317E-3</c:v>
                </c:pt>
                <c:pt idx="418">
                  <c:v>1.6615674489314834E-3</c:v>
                </c:pt>
                <c:pt idx="419">
                  <c:v>6.7533773477091493E-3</c:v>
                </c:pt>
                <c:pt idx="420">
                  <c:v>2.7421541952718457E-3</c:v>
                </c:pt>
                <c:pt idx="421">
                  <c:v>1.7919465385724513E-4</c:v>
                </c:pt>
                <c:pt idx="422">
                  <c:v>8.2116577008265971E-3</c:v>
                </c:pt>
                <c:pt idx="423">
                  <c:v>1.2988473203817184E-3</c:v>
                </c:pt>
                <c:pt idx="424">
                  <c:v>2.0354610884063917E-6</c:v>
                </c:pt>
                <c:pt idx="425">
                  <c:v>3.2564705847824612E-3</c:v>
                </c:pt>
                <c:pt idx="426">
                  <c:v>4.3427809459514691E-3</c:v>
                </c:pt>
                <c:pt idx="427">
                  <c:v>1.18783545595586E-3</c:v>
                </c:pt>
                <c:pt idx="428">
                  <c:v>2.4011917510726125E-3</c:v>
                </c:pt>
                <c:pt idx="429">
                  <c:v>5.8708613757647073E-3</c:v>
                </c:pt>
                <c:pt idx="430">
                  <c:v>1.4767735799054384E-3</c:v>
                </c:pt>
                <c:pt idx="431">
                  <c:v>1.8078103077365183E-3</c:v>
                </c:pt>
                <c:pt idx="432">
                  <c:v>1.8321006466938737E-3</c:v>
                </c:pt>
                <c:pt idx="433">
                  <c:v>9.5500493840833798E-4</c:v>
                </c:pt>
                <c:pt idx="434">
                  <c:v>1.5599802350440507E-3</c:v>
                </c:pt>
                <c:pt idx="435">
                  <c:v>5.6320790809732454E-3</c:v>
                </c:pt>
                <c:pt idx="436">
                  <c:v>1.7570256548846196E-3</c:v>
                </c:pt>
                <c:pt idx="437">
                  <c:v>1.9706326395297399E-3</c:v>
                </c:pt>
                <c:pt idx="438">
                  <c:v>4.8363347521388992E-3</c:v>
                </c:pt>
                <c:pt idx="439">
                  <c:v>2.3455724720403189E-3</c:v>
                </c:pt>
                <c:pt idx="440">
                  <c:v>2.7675727001223501E-3</c:v>
                </c:pt>
                <c:pt idx="441">
                  <c:v>4.3324110541781961E-4</c:v>
                </c:pt>
                <c:pt idx="442">
                  <c:v>3.8093154246736042E-3</c:v>
                </c:pt>
                <c:pt idx="443">
                  <c:v>2.5898941307961835E-3</c:v>
                </c:pt>
                <c:pt idx="444">
                  <c:v>5.3813855724655344E-4</c:v>
                </c:pt>
                <c:pt idx="445">
                  <c:v>2.6148606788047365E-3</c:v>
                </c:pt>
                <c:pt idx="446">
                  <c:v>2.4913858592774681E-2</c:v>
                </c:pt>
                <c:pt idx="447">
                  <c:v>1.4285277731491847E-2</c:v>
                </c:pt>
                <c:pt idx="448">
                  <c:v>1.5222450081155808E-2</c:v>
                </c:pt>
                <c:pt idx="449">
                  <c:v>9.7946125580400932E-4</c:v>
                </c:pt>
                <c:pt idx="450">
                  <c:v>9.7174934496348456E-3</c:v>
                </c:pt>
                <c:pt idx="451">
                  <c:v>4.164033885336987E-3</c:v>
                </c:pt>
                <c:pt idx="452">
                  <c:v>4.1048352875267517E-4</c:v>
                </c:pt>
                <c:pt idx="453">
                  <c:v>9.259614887541771E-5</c:v>
                </c:pt>
                <c:pt idx="454">
                  <c:v>1.0525327599297524E-2</c:v>
                </c:pt>
                <c:pt idx="455">
                  <c:v>6.1080859571417904E-3</c:v>
                </c:pt>
                <c:pt idx="456">
                  <c:v>6.1285633690673687E-3</c:v>
                </c:pt>
                <c:pt idx="457">
                  <c:v>8.9796193479019844E-3</c:v>
                </c:pt>
                <c:pt idx="458">
                  <c:v>6.052463104938283E-3</c:v>
                </c:pt>
                <c:pt idx="459">
                  <c:v>4.9046833408893879E-3</c:v>
                </c:pt>
                <c:pt idx="460">
                  <c:v>9.7130886616923536E-3</c:v>
                </c:pt>
                <c:pt idx="461">
                  <c:v>7.5761206403001605E-3</c:v>
                </c:pt>
                <c:pt idx="462">
                  <c:v>3.6524486318949053E-3</c:v>
                </c:pt>
                <c:pt idx="463">
                  <c:v>5.3473648334050935E-3</c:v>
                </c:pt>
                <c:pt idx="464">
                  <c:v>3.9049105715968594E-3</c:v>
                </c:pt>
                <c:pt idx="465">
                  <c:v>8.9757073989443954E-5</c:v>
                </c:pt>
                <c:pt idx="466">
                  <c:v>3.6452544280868911E-3</c:v>
                </c:pt>
                <c:pt idx="467">
                  <c:v>4.2141566926196476E-3</c:v>
                </c:pt>
                <c:pt idx="468">
                  <c:v>1.2838287285466049E-2</c:v>
                </c:pt>
                <c:pt idx="469">
                  <c:v>7.5482727869762858E-4</c:v>
                </c:pt>
                <c:pt idx="470">
                  <c:v>3.4911030306277787E-3</c:v>
                </c:pt>
                <c:pt idx="471">
                  <c:v>1.90148061785028E-4</c:v>
                </c:pt>
                <c:pt idx="472">
                  <c:v>3.4297877694762832E-3</c:v>
                </c:pt>
                <c:pt idx="473">
                  <c:v>5.7685727945788138E-3</c:v>
                </c:pt>
                <c:pt idx="474">
                  <c:v>1.8002139041920996E-3</c:v>
                </c:pt>
                <c:pt idx="475">
                  <c:v>1.7675313508739908E-3</c:v>
                </c:pt>
                <c:pt idx="476">
                  <c:v>4.7584411433749233E-4</c:v>
                </c:pt>
                <c:pt idx="477">
                  <c:v>4.3579772111532137E-3</c:v>
                </c:pt>
                <c:pt idx="478">
                  <c:v>4.189435355780485E-3</c:v>
                </c:pt>
                <c:pt idx="479">
                  <c:v>2.1322052874109317E-3</c:v>
                </c:pt>
                <c:pt idx="480">
                  <c:v>3.3785614519795167E-3</c:v>
                </c:pt>
                <c:pt idx="481">
                  <c:v>3.5000244831852653E-3</c:v>
                </c:pt>
                <c:pt idx="482">
                  <c:v>5.1405641043539827E-4</c:v>
                </c:pt>
                <c:pt idx="483">
                  <c:v>7.1786999166185191E-3</c:v>
                </c:pt>
                <c:pt idx="484">
                  <c:v>6.9172709336166645E-3</c:v>
                </c:pt>
                <c:pt idx="485">
                  <c:v>4.8151713510141188E-3</c:v>
                </c:pt>
                <c:pt idx="486">
                  <c:v>2.0579246134155346E-3</c:v>
                </c:pt>
                <c:pt idx="487">
                  <c:v>2.1831716488433787E-2</c:v>
                </c:pt>
                <c:pt idx="488">
                  <c:v>3.3801715625369436E-3</c:v>
                </c:pt>
                <c:pt idx="489">
                  <c:v>1.0685259277979304E-2</c:v>
                </c:pt>
                <c:pt idx="490">
                  <c:v>1.5589749016615086E-3</c:v>
                </c:pt>
                <c:pt idx="491">
                  <c:v>1.789721374704517E-3</c:v>
                </c:pt>
                <c:pt idx="492">
                  <c:v>5.0728738381839431E-4</c:v>
                </c:pt>
                <c:pt idx="493">
                  <c:v>7.0890397228741634E-3</c:v>
                </c:pt>
                <c:pt idx="494">
                  <c:v>1.9740703380737908E-3</c:v>
                </c:pt>
                <c:pt idx="495">
                  <c:v>4.2845041353631267E-3</c:v>
                </c:pt>
                <c:pt idx="496">
                  <c:v>2.7784849184279755E-3</c:v>
                </c:pt>
                <c:pt idx="497">
                  <c:v>7.069602264457792E-3</c:v>
                </c:pt>
                <c:pt idx="498">
                  <c:v>1.7736431627663419E-3</c:v>
                </c:pt>
                <c:pt idx="499">
                  <c:v>4.1622651222111303E-4</c:v>
                </c:pt>
                <c:pt idx="500">
                  <c:v>3.5225446570285538E-3</c:v>
                </c:pt>
                <c:pt idx="501">
                  <c:v>5.64626310563438E-3</c:v>
                </c:pt>
                <c:pt idx="502">
                  <c:v>9.4353505897431535E-4</c:v>
                </c:pt>
                <c:pt idx="503">
                  <c:v>3.0452549765858702E-3</c:v>
                </c:pt>
                <c:pt idx="504">
                  <c:v>3.9073225502743222E-3</c:v>
                </c:pt>
                <c:pt idx="505">
                  <c:v>5.2798611602180201E-6</c:v>
                </c:pt>
                <c:pt idx="506">
                  <c:v>5.4295160681533897E-3</c:v>
                </c:pt>
                <c:pt idx="507">
                  <c:v>3.0190948351893013E-3</c:v>
                </c:pt>
                <c:pt idx="508">
                  <c:v>1.2771403675882082E-2</c:v>
                </c:pt>
                <c:pt idx="509">
                  <c:v>1.7676282536591094E-3</c:v>
                </c:pt>
                <c:pt idx="510">
                  <c:v>5.5471609030732175E-3</c:v>
                </c:pt>
                <c:pt idx="511">
                  <c:v>1.5291892817059281E-3</c:v>
                </c:pt>
                <c:pt idx="512">
                  <c:v>6.1479857103047767E-3</c:v>
                </c:pt>
                <c:pt idx="513">
                  <c:v>8.5089821421517383E-3</c:v>
                </c:pt>
                <c:pt idx="514">
                  <c:v>3.4914434051952995E-3</c:v>
                </c:pt>
                <c:pt idx="515">
                  <c:v>2.1424245121388127E-3</c:v>
                </c:pt>
                <c:pt idx="516">
                  <c:v>1.5833534601776224E-3</c:v>
                </c:pt>
                <c:pt idx="517">
                  <c:v>3.2457362282518002E-3</c:v>
                </c:pt>
                <c:pt idx="518">
                  <c:v>2.8491116625066256E-3</c:v>
                </c:pt>
                <c:pt idx="519">
                  <c:v>2.2547712061222244E-3</c:v>
                </c:pt>
                <c:pt idx="520">
                  <c:v>8.5989610180131084E-4</c:v>
                </c:pt>
                <c:pt idx="521">
                  <c:v>1.8566571722246573E-3</c:v>
                </c:pt>
                <c:pt idx="522">
                  <c:v>8.7483305612041148E-3</c:v>
                </c:pt>
                <c:pt idx="523">
                  <c:v>6.8512836353513116E-4</c:v>
                </c:pt>
                <c:pt idx="524">
                  <c:v>5.0288652400563624E-3</c:v>
                </c:pt>
                <c:pt idx="525">
                  <c:v>8.0947909772208174E-3</c:v>
                </c:pt>
                <c:pt idx="526">
                  <c:v>5.3305239881335457E-3</c:v>
                </c:pt>
                <c:pt idx="527">
                  <c:v>1.1624550835218127E-3</c:v>
                </c:pt>
                <c:pt idx="528">
                  <c:v>3.1251832270353056E-3</c:v>
                </c:pt>
                <c:pt idx="529">
                  <c:v>3.9403445348515417E-3</c:v>
                </c:pt>
                <c:pt idx="530">
                  <c:v>3.9178460020134457E-4</c:v>
                </c:pt>
                <c:pt idx="531">
                  <c:v>2.4377803872374596E-3</c:v>
                </c:pt>
                <c:pt idx="532">
                  <c:v>2.5365378656761525E-3</c:v>
                </c:pt>
                <c:pt idx="533">
                  <c:v>1.4580771006142358E-3</c:v>
                </c:pt>
                <c:pt idx="534">
                  <c:v>3.3592871500553508E-3</c:v>
                </c:pt>
                <c:pt idx="535">
                  <c:v>1.3719693737567708E-3</c:v>
                </c:pt>
                <c:pt idx="536">
                  <c:v>4.0011142772543081E-3</c:v>
                </c:pt>
                <c:pt idx="537">
                  <c:v>2.9744006990223785E-3</c:v>
                </c:pt>
                <c:pt idx="538">
                  <c:v>3.0818621325505221E-3</c:v>
                </c:pt>
                <c:pt idx="539">
                  <c:v>6.1727571621156777E-3</c:v>
                </c:pt>
                <c:pt idx="540">
                  <c:v>7.6342847748615498E-3</c:v>
                </c:pt>
                <c:pt idx="541">
                  <c:v>1.1270883154430088E-3</c:v>
                </c:pt>
                <c:pt idx="542">
                  <c:v>1.2582527193994496E-3</c:v>
                </c:pt>
                <c:pt idx="543">
                  <c:v>6.4013109414500832E-3</c:v>
                </c:pt>
                <c:pt idx="544">
                  <c:v>1.2817841617779934E-3</c:v>
                </c:pt>
                <c:pt idx="545">
                  <c:v>9.3391098158484935E-5</c:v>
                </c:pt>
                <c:pt idx="546">
                  <c:v>1.7850339523633481E-4</c:v>
                </c:pt>
                <c:pt idx="547">
                  <c:v>6.8730508778002634E-3</c:v>
                </c:pt>
                <c:pt idx="548">
                  <c:v>2.5072010238417815E-3</c:v>
                </c:pt>
                <c:pt idx="549">
                  <c:v>1.6496392811433095E-4</c:v>
                </c:pt>
                <c:pt idx="550">
                  <c:v>3.0160594875477416E-4</c:v>
                </c:pt>
                <c:pt idx="551">
                  <c:v>5.3606765380013691E-3</c:v>
                </c:pt>
                <c:pt idx="552">
                  <c:v>3.1742741466084749E-3</c:v>
                </c:pt>
                <c:pt idx="553">
                  <c:v>4.8541028830679182E-3</c:v>
                </c:pt>
                <c:pt idx="554">
                  <c:v>3.6155170211881697E-3</c:v>
                </c:pt>
                <c:pt idx="555">
                  <c:v>4.6005579078626738E-3</c:v>
                </c:pt>
                <c:pt idx="556">
                  <c:v>1.255890165807466E-3</c:v>
                </c:pt>
                <c:pt idx="557">
                  <c:v>1.2867968706450851E-3</c:v>
                </c:pt>
                <c:pt idx="558">
                  <c:v>5.6562937951440354E-3</c:v>
                </c:pt>
                <c:pt idx="559">
                  <c:v>1.4740631347285925E-3</c:v>
                </c:pt>
                <c:pt idx="560">
                  <c:v>2.7206266644147676E-5</c:v>
                </c:pt>
                <c:pt idx="561">
                  <c:v>1.1015672343370143E-3</c:v>
                </c:pt>
                <c:pt idx="562">
                  <c:v>6.2623562503033039E-4</c:v>
                </c:pt>
                <c:pt idx="563">
                  <c:v>2.970115647780219E-3</c:v>
                </c:pt>
                <c:pt idx="564">
                  <c:v>1.3282040516990829E-2</c:v>
                </c:pt>
                <c:pt idx="565">
                  <c:v>6.2516487047774068E-3</c:v>
                </c:pt>
                <c:pt idx="566">
                  <c:v>1.1201065740589785E-4</c:v>
                </c:pt>
                <c:pt idx="567">
                  <c:v>3.6690010223706156E-3</c:v>
                </c:pt>
                <c:pt idx="568">
                  <c:v>3.3050885478966337E-3</c:v>
                </c:pt>
                <c:pt idx="569">
                  <c:v>2.676036771507578E-3</c:v>
                </c:pt>
                <c:pt idx="570">
                  <c:v>4.0805289313333178E-4</c:v>
                </c:pt>
                <c:pt idx="571">
                  <c:v>2.8768940163822979E-3</c:v>
                </c:pt>
                <c:pt idx="572">
                  <c:v>2.5098264535844221E-5</c:v>
                </c:pt>
                <c:pt idx="573">
                  <c:v>3.7708035050116381E-3</c:v>
                </c:pt>
                <c:pt idx="574">
                  <c:v>7.9829432528501446E-3</c:v>
                </c:pt>
                <c:pt idx="575">
                  <c:v>2.0184416522627865E-3</c:v>
                </c:pt>
                <c:pt idx="576">
                  <c:v>1.706148540437774E-3</c:v>
                </c:pt>
                <c:pt idx="577">
                  <c:v>2.4016658153806544E-3</c:v>
                </c:pt>
                <c:pt idx="578">
                  <c:v>1.2799777960134156E-2</c:v>
                </c:pt>
                <c:pt idx="579">
                  <c:v>1.498131014853127E-3</c:v>
                </c:pt>
                <c:pt idx="580">
                  <c:v>1.4520583978124334E-3</c:v>
                </c:pt>
                <c:pt idx="581">
                  <c:v>1.2357887605451477E-3</c:v>
                </c:pt>
                <c:pt idx="582">
                  <c:v>1.4114178735227855E-3</c:v>
                </c:pt>
                <c:pt idx="583">
                  <c:v>6.8596983665007386E-3</c:v>
                </c:pt>
                <c:pt idx="584">
                  <c:v>6.9361884341073167E-4</c:v>
                </c:pt>
                <c:pt idx="585">
                  <c:v>2.5432507430453392E-3</c:v>
                </c:pt>
                <c:pt idx="586">
                  <c:v>2.6467950306803874E-3</c:v>
                </c:pt>
                <c:pt idx="587">
                  <c:v>2.0339597204016065E-3</c:v>
                </c:pt>
                <c:pt idx="588">
                  <c:v>1.678124898935542E-4</c:v>
                </c:pt>
                <c:pt idx="589">
                  <c:v>3.4466622356159101E-3</c:v>
                </c:pt>
                <c:pt idx="590">
                  <c:v>1.5377081642006742E-3</c:v>
                </c:pt>
                <c:pt idx="591">
                  <c:v>1.2189355107035725E-3</c:v>
                </c:pt>
                <c:pt idx="592">
                  <c:v>2.9595579053703376E-4</c:v>
                </c:pt>
                <c:pt idx="593">
                  <c:v>1.825713565566328E-3</c:v>
                </c:pt>
                <c:pt idx="594">
                  <c:v>4.151694192431837E-3</c:v>
                </c:pt>
                <c:pt idx="595">
                  <c:v>7.2064869580542087E-3</c:v>
                </c:pt>
                <c:pt idx="596">
                  <c:v>8.2215390005630443E-3</c:v>
                </c:pt>
                <c:pt idx="597">
                  <c:v>3.2951353735059582E-3</c:v>
                </c:pt>
                <c:pt idx="598">
                  <c:v>2.1081269977010816E-3</c:v>
                </c:pt>
                <c:pt idx="599">
                  <c:v>7.1654075629005668E-3</c:v>
                </c:pt>
                <c:pt idx="600">
                  <c:v>3.426795466813742E-3</c:v>
                </c:pt>
                <c:pt idx="601">
                  <c:v>1.0448300723958132E-2</c:v>
                </c:pt>
                <c:pt idx="602">
                  <c:v>5.6988162464174878E-3</c:v>
                </c:pt>
                <c:pt idx="603">
                  <c:v>8.7742269097396673E-4</c:v>
                </c:pt>
                <c:pt idx="604">
                  <c:v>1.6110655982298235E-4</c:v>
                </c:pt>
                <c:pt idx="605">
                  <c:v>2.3049030670274136E-3</c:v>
                </c:pt>
                <c:pt idx="606">
                  <c:v>1.3404526282191854E-3</c:v>
                </c:pt>
                <c:pt idx="607">
                  <c:v>7.9733080679849646E-4</c:v>
                </c:pt>
                <c:pt idx="608">
                  <c:v>1.6631287539001281E-3</c:v>
                </c:pt>
                <c:pt idx="609">
                  <c:v>1.9026076583810743E-4</c:v>
                </c:pt>
                <c:pt idx="610">
                  <c:v>3.6969026675343578E-3</c:v>
                </c:pt>
                <c:pt idx="611">
                  <c:v>3.5427350316836174E-4</c:v>
                </c:pt>
                <c:pt idx="612">
                  <c:v>1.4170494602902593E-3</c:v>
                </c:pt>
                <c:pt idx="613">
                  <c:v>7.3883302575200051E-4</c:v>
                </c:pt>
                <c:pt idx="614">
                  <c:v>2.5546180370228985E-3</c:v>
                </c:pt>
                <c:pt idx="615">
                  <c:v>1.8702096181595961E-3</c:v>
                </c:pt>
                <c:pt idx="616">
                  <c:v>4.3846594166960188E-3</c:v>
                </c:pt>
                <c:pt idx="617">
                  <c:v>1.0786206586782031E-3</c:v>
                </c:pt>
                <c:pt idx="618">
                  <c:v>1.8570043169683977E-2</c:v>
                </c:pt>
                <c:pt idx="619">
                  <c:v>3.2950585880481779E-3</c:v>
                </c:pt>
                <c:pt idx="620">
                  <c:v>6.3757111304853457E-3</c:v>
                </c:pt>
                <c:pt idx="621">
                  <c:v>4.7683301063354225E-3</c:v>
                </c:pt>
                <c:pt idx="622">
                  <c:v>1.446128199190594E-3</c:v>
                </c:pt>
                <c:pt idx="623">
                  <c:v>2.097354082764841E-3</c:v>
                </c:pt>
                <c:pt idx="624">
                  <c:v>4.0500904699828869E-3</c:v>
                </c:pt>
                <c:pt idx="625">
                  <c:v>8.1234595439577488E-5</c:v>
                </c:pt>
                <c:pt idx="626">
                  <c:v>1.5963445425812349E-3</c:v>
                </c:pt>
                <c:pt idx="627">
                  <c:v>8.5181004665386127E-4</c:v>
                </c:pt>
                <c:pt idx="628">
                  <c:v>7.1793241152808222E-3</c:v>
                </c:pt>
                <c:pt idx="629">
                  <c:v>3.3159427810155965E-3</c:v>
                </c:pt>
                <c:pt idx="630">
                  <c:v>1.6094618296372319E-3</c:v>
                </c:pt>
                <c:pt idx="631">
                  <c:v>3.1708166596406458E-3</c:v>
                </c:pt>
                <c:pt idx="632">
                  <c:v>1.1765490555803394E-3</c:v>
                </c:pt>
                <c:pt idx="633">
                  <c:v>1.2464008734964209E-4</c:v>
                </c:pt>
                <c:pt idx="634">
                  <c:v>1.2217658229034033E-3</c:v>
                </c:pt>
                <c:pt idx="635">
                  <c:v>1.3704955802694206E-3</c:v>
                </c:pt>
                <c:pt idx="636">
                  <c:v>4.1196359621619664E-3</c:v>
                </c:pt>
                <c:pt idx="637">
                  <c:v>1.3875434052907419E-3</c:v>
                </c:pt>
                <c:pt idx="638">
                  <c:v>2.6313986974645983E-3</c:v>
                </c:pt>
                <c:pt idx="639">
                  <c:v>1.0812114838715784E-4</c:v>
                </c:pt>
                <c:pt idx="640">
                  <c:v>7.9554196412140957E-3</c:v>
                </c:pt>
                <c:pt idx="641">
                  <c:v>7.0884497180348557E-3</c:v>
                </c:pt>
                <c:pt idx="642">
                  <c:v>9.7446105473825693E-4</c:v>
                </c:pt>
                <c:pt idx="643">
                  <c:v>8.4752258781023979E-4</c:v>
                </c:pt>
                <c:pt idx="644">
                  <c:v>1.169110860879058E-3</c:v>
                </c:pt>
                <c:pt idx="645">
                  <c:v>7.5990809445486234E-5</c:v>
                </c:pt>
                <c:pt idx="646">
                  <c:v>8.4645336397943301E-3</c:v>
                </c:pt>
                <c:pt idx="647">
                  <c:v>8.4162571294980563E-3</c:v>
                </c:pt>
                <c:pt idx="648">
                  <c:v>8.9918116417347423E-3</c:v>
                </c:pt>
                <c:pt idx="649">
                  <c:v>1.141463323094999E-3</c:v>
                </c:pt>
                <c:pt idx="650">
                  <c:v>1.9190088685060948E-3</c:v>
                </c:pt>
                <c:pt idx="651">
                  <c:v>1.0614823686458331E-3</c:v>
                </c:pt>
                <c:pt idx="652">
                  <c:v>9.7605925129181145E-3</c:v>
                </c:pt>
                <c:pt idx="653">
                  <c:v>6.0113692539329137E-3</c:v>
                </c:pt>
                <c:pt idx="654">
                  <c:v>5.3598158622596994E-4</c:v>
                </c:pt>
                <c:pt idx="655">
                  <c:v>1.1745054201630133E-3</c:v>
                </c:pt>
                <c:pt idx="656">
                  <c:v>6.9138352024808395E-3</c:v>
                </c:pt>
                <c:pt idx="657">
                  <c:v>1.4827677378729755E-3</c:v>
                </c:pt>
                <c:pt idx="658">
                  <c:v>4.2817425646752231E-3</c:v>
                </c:pt>
                <c:pt idx="659">
                  <c:v>4.4464581511478011E-4</c:v>
                </c:pt>
                <c:pt idx="660">
                  <c:v>2.0598535189580454E-4</c:v>
                </c:pt>
                <c:pt idx="661">
                  <c:v>4.9808668967851692E-3</c:v>
                </c:pt>
                <c:pt idx="662">
                  <c:v>5.453925684126336E-4</c:v>
                </c:pt>
                <c:pt idx="663">
                  <c:v>7.5969177439123002E-4</c:v>
                </c:pt>
                <c:pt idx="664">
                  <c:v>1.4554680997605539E-3</c:v>
                </c:pt>
                <c:pt idx="665">
                  <c:v>2.5313988356325205E-3</c:v>
                </c:pt>
                <c:pt idx="666">
                  <c:v>1.0919951181282398E-4</c:v>
                </c:pt>
                <c:pt idx="667">
                  <c:v>1.3644098408352511E-3</c:v>
                </c:pt>
                <c:pt idx="668">
                  <c:v>1.7329711463229312E-3</c:v>
                </c:pt>
                <c:pt idx="669">
                  <c:v>1.1199104850764861E-3</c:v>
                </c:pt>
                <c:pt idx="670">
                  <c:v>2.0573106513874177E-3</c:v>
                </c:pt>
                <c:pt idx="671">
                  <c:v>1.0087596878143886E-4</c:v>
                </c:pt>
                <c:pt idx="672">
                  <c:v>2.5753757802690676E-3</c:v>
                </c:pt>
                <c:pt idx="673">
                  <c:v>1.497251708128139E-3</c:v>
                </c:pt>
                <c:pt idx="674">
                  <c:v>1.2554822691436764E-3</c:v>
                </c:pt>
                <c:pt idx="675">
                  <c:v>2.8062212383703263E-3</c:v>
                </c:pt>
                <c:pt idx="676">
                  <c:v>7.5543271812034672E-4</c:v>
                </c:pt>
                <c:pt idx="677">
                  <c:v>1.4866202753651974E-2</c:v>
                </c:pt>
                <c:pt idx="678">
                  <c:v>8.8374129789608471E-4</c:v>
                </c:pt>
                <c:pt idx="679">
                  <c:v>9.6519622252865759E-3</c:v>
                </c:pt>
                <c:pt idx="680">
                  <c:v>8.9060041955708034E-4</c:v>
                </c:pt>
                <c:pt idx="681">
                  <c:v>1.0283183775516237E-3</c:v>
                </c:pt>
                <c:pt idx="682">
                  <c:v>1.5828697865817483E-2</c:v>
                </c:pt>
                <c:pt idx="683">
                  <c:v>2.2271679936853358E-3</c:v>
                </c:pt>
                <c:pt idx="684">
                  <c:v>7.7083831006635197E-4</c:v>
                </c:pt>
                <c:pt idx="685">
                  <c:v>9.5490399034782684E-3</c:v>
                </c:pt>
                <c:pt idx="686">
                  <c:v>3.8453892745962722E-3</c:v>
                </c:pt>
                <c:pt idx="687">
                  <c:v>2.4662187338489513E-3</c:v>
                </c:pt>
                <c:pt idx="688">
                  <c:v>1.28105270407069E-3</c:v>
                </c:pt>
                <c:pt idx="689">
                  <c:v>9.5311447771245967E-5</c:v>
                </c:pt>
                <c:pt idx="690">
                  <c:v>4.5101316106615515E-4</c:v>
                </c:pt>
                <c:pt idx="691">
                  <c:v>4.2233484578863504E-3</c:v>
                </c:pt>
                <c:pt idx="692">
                  <c:v>5.3292673246518266E-3</c:v>
                </c:pt>
                <c:pt idx="693">
                  <c:v>1.5906967381759619E-3</c:v>
                </c:pt>
                <c:pt idx="694">
                  <c:v>7.9426113551630036E-3</c:v>
                </c:pt>
                <c:pt idx="695">
                  <c:v>2.7369661372317836E-3</c:v>
                </c:pt>
                <c:pt idx="696">
                  <c:v>5.7024449134085984E-4</c:v>
                </c:pt>
                <c:pt idx="697">
                  <c:v>1.8805680166956217E-3</c:v>
                </c:pt>
                <c:pt idx="698">
                  <c:v>1.0447443003264995E-2</c:v>
                </c:pt>
                <c:pt idx="699">
                  <c:v>2.9722145798990966E-3</c:v>
                </c:pt>
                <c:pt idx="700">
                  <c:v>3.6528134865448388E-4</c:v>
                </c:pt>
                <c:pt idx="701">
                  <c:v>1.4925022681208709E-3</c:v>
                </c:pt>
                <c:pt idx="702">
                  <c:v>1.4554517578981242E-3</c:v>
                </c:pt>
                <c:pt idx="703">
                  <c:v>1.0640814601209859E-3</c:v>
                </c:pt>
                <c:pt idx="704">
                  <c:v>7.1849668437023464E-4</c:v>
                </c:pt>
                <c:pt idx="705">
                  <c:v>2.4252812794161601E-4</c:v>
                </c:pt>
                <c:pt idx="706">
                  <c:v>3.4377451143466405E-3</c:v>
                </c:pt>
                <c:pt idx="707">
                  <c:v>2.5605991711435424E-4</c:v>
                </c:pt>
                <c:pt idx="708">
                  <c:v>2.6138114403672693E-3</c:v>
                </c:pt>
                <c:pt idx="709">
                  <c:v>3.196882795167331E-4</c:v>
                </c:pt>
                <c:pt idx="710">
                  <c:v>3.6933790466481767E-3</c:v>
                </c:pt>
                <c:pt idx="711">
                  <c:v>8.1282322416525456E-4</c:v>
                </c:pt>
                <c:pt idx="712">
                  <c:v>3.3133061147618218E-3</c:v>
                </c:pt>
                <c:pt idx="713">
                  <c:v>3.4822151457657938E-3</c:v>
                </c:pt>
                <c:pt idx="714">
                  <c:v>1.7670690722221773E-3</c:v>
                </c:pt>
                <c:pt idx="715">
                  <c:v>8.549702862096721E-4</c:v>
                </c:pt>
                <c:pt idx="716">
                  <c:v>5.2549719627247807E-3</c:v>
                </c:pt>
                <c:pt idx="717">
                  <c:v>1.4654228624748132E-3</c:v>
                </c:pt>
                <c:pt idx="718">
                  <c:v>2.1961802649445635E-3</c:v>
                </c:pt>
                <c:pt idx="719">
                  <c:v>1.9306621819718485E-3</c:v>
                </c:pt>
                <c:pt idx="720">
                  <c:v>1.4116843330859664E-3</c:v>
                </c:pt>
                <c:pt idx="721">
                  <c:v>2.0785146138204199E-3</c:v>
                </c:pt>
                <c:pt idx="722">
                  <c:v>4.8632652005691797E-4</c:v>
                </c:pt>
                <c:pt idx="723">
                  <c:v>1.3589801354018606E-3</c:v>
                </c:pt>
                <c:pt idx="724">
                  <c:v>2.8071035608661661E-4</c:v>
                </c:pt>
                <c:pt idx="725">
                  <c:v>3.5058849307206282E-4</c:v>
                </c:pt>
                <c:pt idx="726">
                  <c:v>6.3821019776149994E-5</c:v>
                </c:pt>
                <c:pt idx="727">
                  <c:v>4.7251116958059673E-3</c:v>
                </c:pt>
                <c:pt idx="728">
                  <c:v>4.3642761639961E-3</c:v>
                </c:pt>
                <c:pt idx="729">
                  <c:v>1.2261617385615432E-3</c:v>
                </c:pt>
                <c:pt idx="730">
                  <c:v>5.054841744059407E-3</c:v>
                </c:pt>
                <c:pt idx="731">
                  <c:v>8.7916157034000921E-4</c:v>
                </c:pt>
                <c:pt idx="732">
                  <c:v>7.6811727502127895E-3</c:v>
                </c:pt>
                <c:pt idx="733">
                  <c:v>3.5842590390969317E-3</c:v>
                </c:pt>
                <c:pt idx="734">
                  <c:v>5.5270065533446502E-4</c:v>
                </c:pt>
                <c:pt idx="735">
                  <c:v>1.2002876565803623E-3</c:v>
                </c:pt>
                <c:pt idx="736">
                  <c:v>2.0181499533828399E-4</c:v>
                </c:pt>
                <c:pt idx="737">
                  <c:v>2.7052946873541931E-3</c:v>
                </c:pt>
                <c:pt idx="738">
                  <c:v>8.7954593027966279E-4</c:v>
                </c:pt>
                <c:pt idx="739">
                  <c:v>5.8089128338595906E-4</c:v>
                </c:pt>
                <c:pt idx="740">
                  <c:v>1.0518741096156527E-3</c:v>
                </c:pt>
                <c:pt idx="741">
                  <c:v>4.1537624137831294E-3</c:v>
                </c:pt>
                <c:pt idx="742">
                  <c:v>1.2894020449319475E-3</c:v>
                </c:pt>
                <c:pt idx="743">
                  <c:v>5.9183465395190051E-4</c:v>
                </c:pt>
                <c:pt idx="744">
                  <c:v>2.7014053117348554E-3</c:v>
                </c:pt>
                <c:pt idx="745">
                  <c:v>5.9174605745621663E-3</c:v>
                </c:pt>
                <c:pt idx="746">
                  <c:v>7.8043614175322077E-3</c:v>
                </c:pt>
                <c:pt idx="747">
                  <c:v>3.0178268953390871E-3</c:v>
                </c:pt>
                <c:pt idx="748">
                  <c:v>8.8397785205456838E-4</c:v>
                </c:pt>
                <c:pt idx="749">
                  <c:v>6.149301475689423E-3</c:v>
                </c:pt>
                <c:pt idx="750">
                  <c:v>1.1420645123225214E-3</c:v>
                </c:pt>
                <c:pt idx="751">
                  <c:v>1.6643707742962034E-3</c:v>
                </c:pt>
                <c:pt idx="752">
                  <c:v>7.7604232954559525E-4</c:v>
                </c:pt>
                <c:pt idx="753">
                  <c:v>9.456682775308806E-3</c:v>
                </c:pt>
                <c:pt idx="754">
                  <c:v>7.6102145993690016E-4</c:v>
                </c:pt>
                <c:pt idx="755">
                  <c:v>7.7991623280983472E-3</c:v>
                </c:pt>
                <c:pt idx="756">
                  <c:v>2.4162748894466842E-3</c:v>
                </c:pt>
                <c:pt idx="757">
                  <c:v>1.4439301444783613E-3</c:v>
                </c:pt>
                <c:pt idx="758">
                  <c:v>4.1312141761719653E-3</c:v>
                </c:pt>
                <c:pt idx="759">
                  <c:v>5.0587169428901167E-4</c:v>
                </c:pt>
                <c:pt idx="760">
                  <c:v>2.5405882637494163E-3</c:v>
                </c:pt>
                <c:pt idx="761">
                  <c:v>5.114514271993437E-3</c:v>
                </c:pt>
                <c:pt idx="762">
                  <c:v>2.8101765538623372E-3</c:v>
                </c:pt>
                <c:pt idx="763">
                  <c:v>1.1570934030994907E-3</c:v>
                </c:pt>
                <c:pt idx="764">
                  <c:v>8.6473804431592125E-4</c:v>
                </c:pt>
                <c:pt idx="765">
                  <c:v>4.4626109704435975E-3</c:v>
                </c:pt>
                <c:pt idx="766">
                  <c:v>8.5825405343191111E-3</c:v>
                </c:pt>
                <c:pt idx="767">
                  <c:v>4.9710774864190569E-3</c:v>
                </c:pt>
                <c:pt idx="768">
                  <c:v>3.6220757353011054E-3</c:v>
                </c:pt>
                <c:pt idx="769">
                  <c:v>1.2196886975806619E-3</c:v>
                </c:pt>
                <c:pt idx="770">
                  <c:v>1.5938457067876056E-3</c:v>
                </c:pt>
                <c:pt idx="771">
                  <c:v>8.4995853494690952E-4</c:v>
                </c:pt>
                <c:pt idx="772">
                  <c:v>1.450167063847435E-3</c:v>
                </c:pt>
                <c:pt idx="773">
                  <c:v>3.991126204664854E-4</c:v>
                </c:pt>
                <c:pt idx="774">
                  <c:v>1.4422433277198555E-3</c:v>
                </c:pt>
                <c:pt idx="775">
                  <c:v>5.5749632691699021E-3</c:v>
                </c:pt>
                <c:pt idx="776">
                  <c:v>7.9115954739305498E-3</c:v>
                </c:pt>
                <c:pt idx="777">
                  <c:v>6.0070343076594149E-3</c:v>
                </c:pt>
                <c:pt idx="778">
                  <c:v>3.63687676371976E-3</c:v>
                </c:pt>
                <c:pt idx="779">
                  <c:v>6.6420150833512107E-3</c:v>
                </c:pt>
                <c:pt idx="780">
                  <c:v>1.2705379122387951E-3</c:v>
                </c:pt>
                <c:pt idx="781">
                  <c:v>9.1111854459929322E-4</c:v>
                </c:pt>
                <c:pt idx="782">
                  <c:v>1.5039901474173721E-3</c:v>
                </c:pt>
                <c:pt idx="783">
                  <c:v>6.641833401203218E-3</c:v>
                </c:pt>
                <c:pt idx="784">
                  <c:v>6.3578432308121716E-3</c:v>
                </c:pt>
                <c:pt idx="785">
                  <c:v>3.9162476758874461E-3</c:v>
                </c:pt>
                <c:pt idx="786">
                  <c:v>9.0232174528021517E-3</c:v>
                </c:pt>
                <c:pt idx="787">
                  <c:v>2.0081639105460954E-3</c:v>
                </c:pt>
                <c:pt idx="788">
                  <c:v>3.9934435781955827E-3</c:v>
                </c:pt>
                <c:pt idx="789">
                  <c:v>7.674969838826479E-3</c:v>
                </c:pt>
                <c:pt idx="790">
                  <c:v>1.7826118812300175E-3</c:v>
                </c:pt>
                <c:pt idx="791">
                  <c:v>9.5181531383554106E-4</c:v>
                </c:pt>
                <c:pt idx="792">
                  <c:v>2.10850076314212E-4</c:v>
                </c:pt>
                <c:pt idx="793">
                  <c:v>1.1449370634455553E-2</c:v>
                </c:pt>
                <c:pt idx="794">
                  <c:v>7.1237286143752184E-3</c:v>
                </c:pt>
                <c:pt idx="795">
                  <c:v>1.1290566109419869E-2</c:v>
                </c:pt>
                <c:pt idx="796">
                  <c:v>9.7155780959640354E-5</c:v>
                </c:pt>
                <c:pt idx="797">
                  <c:v>1.0398451991792733E-3</c:v>
                </c:pt>
                <c:pt idx="798">
                  <c:v>2.1600297771804229E-2</c:v>
                </c:pt>
                <c:pt idx="799">
                  <c:v>4.1371028879073131E-2</c:v>
                </c:pt>
                <c:pt idx="800">
                  <c:v>1.7049154039405261E-2</c:v>
                </c:pt>
                <c:pt idx="801">
                  <c:v>5.3933800646299209E-3</c:v>
                </c:pt>
                <c:pt idx="802">
                  <c:v>3.792823590275269E-2</c:v>
                </c:pt>
                <c:pt idx="803">
                  <c:v>1.4544286689996239E-2</c:v>
                </c:pt>
                <c:pt idx="804">
                  <c:v>1.3522819053097762E-2</c:v>
                </c:pt>
                <c:pt idx="805">
                  <c:v>2.2211672070275249E-3</c:v>
                </c:pt>
                <c:pt idx="806">
                  <c:v>1.3010695365550823E-2</c:v>
                </c:pt>
                <c:pt idx="807">
                  <c:v>1.1677302306858756E-2</c:v>
                </c:pt>
                <c:pt idx="808">
                  <c:v>1.8322385790197997E-5</c:v>
                </c:pt>
                <c:pt idx="809">
                  <c:v>6.2331882939007984E-3</c:v>
                </c:pt>
                <c:pt idx="810">
                  <c:v>5.8883129148694143E-3</c:v>
                </c:pt>
                <c:pt idx="811">
                  <c:v>5.8180988843952743E-4</c:v>
                </c:pt>
                <c:pt idx="812">
                  <c:v>1.5636559014349176E-2</c:v>
                </c:pt>
                <c:pt idx="813">
                  <c:v>1.1365213179436779E-2</c:v>
                </c:pt>
                <c:pt idx="814">
                  <c:v>1.3098648897222403E-2</c:v>
                </c:pt>
                <c:pt idx="815">
                  <c:v>1.1487591150553483E-2</c:v>
                </c:pt>
                <c:pt idx="816">
                  <c:v>1.3716126950311608E-2</c:v>
                </c:pt>
                <c:pt idx="817">
                  <c:v>4.6797888199736019E-3</c:v>
                </c:pt>
                <c:pt idx="818">
                  <c:v>1.0640263704489722E-2</c:v>
                </c:pt>
                <c:pt idx="819">
                  <c:v>2.2470093460084609E-3</c:v>
                </c:pt>
                <c:pt idx="820">
                  <c:v>8.7563428423271237E-4</c:v>
                </c:pt>
                <c:pt idx="821">
                  <c:v>4.0713223383345657E-3</c:v>
                </c:pt>
                <c:pt idx="822">
                  <c:v>1.6987011078466389E-2</c:v>
                </c:pt>
                <c:pt idx="823">
                  <c:v>1.6657522378347776E-3</c:v>
                </c:pt>
                <c:pt idx="824">
                  <c:v>6.7553752319610746E-3</c:v>
                </c:pt>
                <c:pt idx="825">
                  <c:v>6.1162784182543003E-3</c:v>
                </c:pt>
                <c:pt idx="826">
                  <c:v>1.1737506446897804E-3</c:v>
                </c:pt>
                <c:pt idx="827">
                  <c:v>1.3116874981632888E-3</c:v>
                </c:pt>
                <c:pt idx="828">
                  <c:v>1.459594810251425E-2</c:v>
                </c:pt>
                <c:pt idx="829">
                  <c:v>1.0900136098454473E-3</c:v>
                </c:pt>
                <c:pt idx="830">
                  <c:v>2.2357708494376623E-3</c:v>
                </c:pt>
                <c:pt idx="831">
                  <c:v>2.5554675972766235E-2</c:v>
                </c:pt>
                <c:pt idx="832">
                  <c:v>2.1358690704926082E-2</c:v>
                </c:pt>
                <c:pt idx="833">
                  <c:v>2.6765456171591255E-2</c:v>
                </c:pt>
                <c:pt idx="834">
                  <c:v>1.7668119444383464E-2</c:v>
                </c:pt>
                <c:pt idx="835">
                  <c:v>3.3083970428833872E-3</c:v>
                </c:pt>
                <c:pt idx="836">
                  <c:v>1.3377889104213276E-2</c:v>
                </c:pt>
                <c:pt idx="837">
                  <c:v>2.2729120402417986E-2</c:v>
                </c:pt>
                <c:pt idx="838">
                  <c:v>1.2223054199432976E-2</c:v>
                </c:pt>
                <c:pt idx="839">
                  <c:v>1.1174701658858971E-2</c:v>
                </c:pt>
                <c:pt idx="840">
                  <c:v>6.4710235171962453E-3</c:v>
                </c:pt>
                <c:pt idx="841">
                  <c:v>2.2311990095086616E-2</c:v>
                </c:pt>
                <c:pt idx="842">
                  <c:v>2.9447867559670386E-3</c:v>
                </c:pt>
                <c:pt idx="843">
                  <c:v>1.6335090141490642E-2</c:v>
                </c:pt>
                <c:pt idx="844">
                  <c:v>5.9170831658066966E-3</c:v>
                </c:pt>
                <c:pt idx="845">
                  <c:v>7.8589468006439681E-3</c:v>
                </c:pt>
                <c:pt idx="846">
                  <c:v>3.2784320726016499E-3</c:v>
                </c:pt>
                <c:pt idx="847">
                  <c:v>7.7172392299382168E-3</c:v>
                </c:pt>
                <c:pt idx="848">
                  <c:v>1.0269793388027965E-2</c:v>
                </c:pt>
                <c:pt idx="849">
                  <c:v>4.3958116748171202E-4</c:v>
                </c:pt>
                <c:pt idx="850">
                  <c:v>6.1179054579010902E-3</c:v>
                </c:pt>
                <c:pt idx="851">
                  <c:v>8.9283201554846755E-3</c:v>
                </c:pt>
                <c:pt idx="852">
                  <c:v>3.3560777052194494E-4</c:v>
                </c:pt>
                <c:pt idx="853">
                  <c:v>1.3772353751866534E-2</c:v>
                </c:pt>
                <c:pt idx="854">
                  <c:v>1.4453343114954555E-3</c:v>
                </c:pt>
                <c:pt idx="855">
                  <c:v>1.0042404988341575E-2</c:v>
                </c:pt>
                <c:pt idx="856">
                  <c:v>7.2185125212381198E-4</c:v>
                </c:pt>
                <c:pt idx="857">
                  <c:v>8.5793265023627659E-3</c:v>
                </c:pt>
                <c:pt idx="858">
                  <c:v>2.1572609238635302E-3</c:v>
                </c:pt>
                <c:pt idx="859">
                  <c:v>7.5976004808703864E-3</c:v>
                </c:pt>
                <c:pt idx="860">
                  <c:v>2.6454810037723261E-3</c:v>
                </c:pt>
                <c:pt idx="861">
                  <c:v>1.2419416549726609E-2</c:v>
                </c:pt>
                <c:pt idx="862">
                  <c:v>3.0661754661795385E-3</c:v>
                </c:pt>
                <c:pt idx="863">
                  <c:v>6.5744052713473931E-4</c:v>
                </c:pt>
                <c:pt idx="864">
                  <c:v>9.2903915128558726E-3</c:v>
                </c:pt>
                <c:pt idx="865">
                  <c:v>8.9788483994021565E-3</c:v>
                </c:pt>
                <c:pt idx="866">
                  <c:v>1.3158468598785612E-3</c:v>
                </c:pt>
                <c:pt idx="867">
                  <c:v>4.9173716889521781E-4</c:v>
                </c:pt>
                <c:pt idx="868">
                  <c:v>7.2339496253101595E-3</c:v>
                </c:pt>
                <c:pt idx="869">
                  <c:v>3.6687734038187095E-3</c:v>
                </c:pt>
                <c:pt idx="870">
                  <c:v>1.2476282122286296E-3</c:v>
                </c:pt>
                <c:pt idx="871">
                  <c:v>3.0240117364044913E-3</c:v>
                </c:pt>
                <c:pt idx="872">
                  <c:v>6.9949539188389146E-3</c:v>
                </c:pt>
                <c:pt idx="873">
                  <c:v>3.5275213885775421E-3</c:v>
                </c:pt>
                <c:pt idx="874">
                  <c:v>2.8565893775702126E-3</c:v>
                </c:pt>
                <c:pt idx="875">
                  <c:v>2.4149874070749696E-3</c:v>
                </c:pt>
                <c:pt idx="876">
                  <c:v>2.7490301056711294E-3</c:v>
                </c:pt>
                <c:pt idx="877">
                  <c:v>1.1955982988489383E-2</c:v>
                </c:pt>
                <c:pt idx="878">
                  <c:v>1.2304043435458595E-2</c:v>
                </c:pt>
                <c:pt idx="879">
                  <c:v>7.2713481847697711E-3</c:v>
                </c:pt>
                <c:pt idx="880">
                  <c:v>1.0457409750085295E-2</c:v>
                </c:pt>
                <c:pt idx="881">
                  <c:v>4.087814027761533E-3</c:v>
                </c:pt>
                <c:pt idx="882">
                  <c:v>3.1083328852304378E-4</c:v>
                </c:pt>
                <c:pt idx="883">
                  <c:v>8.1755902542805462E-3</c:v>
                </c:pt>
                <c:pt idx="884">
                  <c:v>1.1059801382827304E-3</c:v>
                </c:pt>
                <c:pt idx="885">
                  <c:v>2.7341516465816899E-3</c:v>
                </c:pt>
                <c:pt idx="886">
                  <c:v>6.7693362162429284E-4</c:v>
                </c:pt>
                <c:pt idx="887">
                  <c:v>1.3515655076347612E-3</c:v>
                </c:pt>
                <c:pt idx="888">
                  <c:v>4.4178355179040393E-3</c:v>
                </c:pt>
                <c:pt idx="889">
                  <c:v>2.0797263720823637E-3</c:v>
                </c:pt>
                <c:pt idx="890">
                  <c:v>1.408859234791232E-3</c:v>
                </c:pt>
                <c:pt idx="891">
                  <c:v>2.517943914649828E-3</c:v>
                </c:pt>
                <c:pt idx="892">
                  <c:v>4.415218579471197E-3</c:v>
                </c:pt>
                <c:pt idx="893">
                  <c:v>1.3203768135445161E-3</c:v>
                </c:pt>
                <c:pt idx="894">
                  <c:v>6.7372740990666088E-3</c:v>
                </c:pt>
                <c:pt idx="895">
                  <c:v>1.4701960817490812E-3</c:v>
                </c:pt>
                <c:pt idx="896">
                  <c:v>1.4116520341867006E-2</c:v>
                </c:pt>
                <c:pt idx="897">
                  <c:v>1.8127960694169166E-3</c:v>
                </c:pt>
                <c:pt idx="898">
                  <c:v>8.996075361330352E-3</c:v>
                </c:pt>
                <c:pt idx="899">
                  <c:v>5.7868398779678479E-3</c:v>
                </c:pt>
                <c:pt idx="900">
                  <c:v>3.6659717507475116E-4</c:v>
                </c:pt>
                <c:pt idx="901">
                  <c:v>2.6762304235076698E-3</c:v>
                </c:pt>
                <c:pt idx="902">
                  <c:v>5.3391387376051144E-3</c:v>
                </c:pt>
                <c:pt idx="903">
                  <c:v>8.2289686007925248E-3</c:v>
                </c:pt>
                <c:pt idx="904">
                  <c:v>8.0895116020342443E-3</c:v>
                </c:pt>
                <c:pt idx="905">
                  <c:v>8.4312545835133982E-3</c:v>
                </c:pt>
                <c:pt idx="906">
                  <c:v>3.0814228548032233E-3</c:v>
                </c:pt>
                <c:pt idx="907">
                  <c:v>7.4859632217401714E-3</c:v>
                </c:pt>
                <c:pt idx="908">
                  <c:v>8.3572510952875604E-3</c:v>
                </c:pt>
                <c:pt idx="909">
                  <c:v>6.8744592987240462E-4</c:v>
                </c:pt>
                <c:pt idx="910">
                  <c:v>1.4198750293220096E-3</c:v>
                </c:pt>
                <c:pt idx="911">
                  <c:v>3.5818720572817157E-3</c:v>
                </c:pt>
                <c:pt idx="912">
                  <c:v>1.7687037342292657E-3</c:v>
                </c:pt>
                <c:pt idx="913">
                  <c:v>4.3447327963357981E-3</c:v>
                </c:pt>
                <c:pt idx="914">
                  <c:v>1.3402636463024141E-3</c:v>
                </c:pt>
                <c:pt idx="915">
                  <c:v>1.4462997946406654E-3</c:v>
                </c:pt>
                <c:pt idx="916">
                  <c:v>4.3891543448570328E-3</c:v>
                </c:pt>
                <c:pt idx="917">
                  <c:v>8.709761279815648E-3</c:v>
                </c:pt>
                <c:pt idx="918">
                  <c:v>3.4240360908533492E-3</c:v>
                </c:pt>
                <c:pt idx="919">
                  <c:v>6.9540378989494996E-3</c:v>
                </c:pt>
                <c:pt idx="920">
                  <c:v>6.1459654276398486E-3</c:v>
                </c:pt>
                <c:pt idx="921">
                  <c:v>4.4929652749145458E-3</c:v>
                </c:pt>
                <c:pt idx="922">
                  <c:v>1.4321604137716491E-3</c:v>
                </c:pt>
                <c:pt idx="923">
                  <c:v>4.5347089875371008E-3</c:v>
                </c:pt>
                <c:pt idx="924">
                  <c:v>4.2523534576787651E-3</c:v>
                </c:pt>
                <c:pt idx="925">
                  <c:v>3.14651173651786E-3</c:v>
                </c:pt>
                <c:pt idx="926">
                  <c:v>2.4323804292680166E-3</c:v>
                </c:pt>
                <c:pt idx="927">
                  <c:v>6.5416456136908039E-4</c:v>
                </c:pt>
                <c:pt idx="928">
                  <c:v>1.8335034650227065E-3</c:v>
                </c:pt>
                <c:pt idx="929">
                  <c:v>7.5056555973346869E-3</c:v>
                </c:pt>
                <c:pt idx="930">
                  <c:v>4.3977423594063255E-3</c:v>
                </c:pt>
                <c:pt idx="931">
                  <c:v>5.9974596404425654E-3</c:v>
                </c:pt>
                <c:pt idx="932">
                  <c:v>7.994004349775324E-3</c:v>
                </c:pt>
                <c:pt idx="933">
                  <c:v>7.5276865834971677E-3</c:v>
                </c:pt>
                <c:pt idx="934">
                  <c:v>2.9313516800685783E-3</c:v>
                </c:pt>
                <c:pt idx="935">
                  <c:v>2.0361748262107075E-3</c:v>
                </c:pt>
                <c:pt idx="936">
                  <c:v>1.6767826282335031E-3</c:v>
                </c:pt>
                <c:pt idx="937">
                  <c:v>7.8997388681373835E-4</c:v>
                </c:pt>
                <c:pt idx="938">
                  <c:v>2.0830160543109984E-3</c:v>
                </c:pt>
                <c:pt idx="939">
                  <c:v>5.8070687344386421E-3</c:v>
                </c:pt>
                <c:pt idx="940">
                  <c:v>7.2786076855754726E-3</c:v>
                </c:pt>
                <c:pt idx="941">
                  <c:v>1.225163883494305E-4</c:v>
                </c:pt>
                <c:pt idx="942">
                  <c:v>5.3096428273919308E-3</c:v>
                </c:pt>
                <c:pt idx="943">
                  <c:v>4.8220600940174826E-3</c:v>
                </c:pt>
                <c:pt idx="944">
                  <c:v>2.5735422307244219E-4</c:v>
                </c:pt>
                <c:pt idx="945">
                  <c:v>2.0460899298217535E-3</c:v>
                </c:pt>
                <c:pt idx="946">
                  <c:v>3.1949550826780356E-3</c:v>
                </c:pt>
                <c:pt idx="947">
                  <c:v>4.0440729059549371E-3</c:v>
                </c:pt>
                <c:pt idx="948">
                  <c:v>2.6050887471064706E-3</c:v>
                </c:pt>
                <c:pt idx="949">
                  <c:v>1.5060591706925143E-3</c:v>
                </c:pt>
                <c:pt idx="950">
                  <c:v>3.3480533633247159E-3</c:v>
                </c:pt>
                <c:pt idx="951">
                  <c:v>3.5122815992111127E-5</c:v>
                </c:pt>
                <c:pt idx="952">
                  <c:v>4.8904662063284313E-3</c:v>
                </c:pt>
                <c:pt idx="953">
                  <c:v>1.1631958081543252E-4</c:v>
                </c:pt>
                <c:pt idx="954">
                  <c:v>5.9615303471599098E-3</c:v>
                </c:pt>
                <c:pt idx="955">
                  <c:v>4.9772267539941965E-3</c:v>
                </c:pt>
                <c:pt idx="956">
                  <c:v>8.615251360181654E-4</c:v>
                </c:pt>
                <c:pt idx="957">
                  <c:v>7.4487903752968269E-3</c:v>
                </c:pt>
                <c:pt idx="958">
                  <c:v>7.6029095522984189E-4</c:v>
                </c:pt>
                <c:pt idx="959">
                  <c:v>3.9075389343073471E-3</c:v>
                </c:pt>
                <c:pt idx="960">
                  <c:v>1.6968606953862762E-3</c:v>
                </c:pt>
                <c:pt idx="961">
                  <c:v>3.6810326348842345E-3</c:v>
                </c:pt>
                <c:pt idx="962">
                  <c:v>2.3714923778818623E-3</c:v>
                </c:pt>
                <c:pt idx="963">
                  <c:v>3.9864801818351707E-4</c:v>
                </c:pt>
                <c:pt idx="964">
                  <c:v>3.2492836295052122E-3</c:v>
                </c:pt>
                <c:pt idx="965">
                  <c:v>7.8842139373486706E-4</c:v>
                </c:pt>
                <c:pt idx="966">
                  <c:v>3.1970840630151672E-4</c:v>
                </c:pt>
                <c:pt idx="967">
                  <c:v>8.5613003427556563E-3</c:v>
                </c:pt>
                <c:pt idx="968">
                  <c:v>5.9197501090050893E-3</c:v>
                </c:pt>
                <c:pt idx="969">
                  <c:v>7.8685385861482758E-4</c:v>
                </c:pt>
                <c:pt idx="970">
                  <c:v>1.8097423942888323E-3</c:v>
                </c:pt>
                <c:pt idx="971">
                  <c:v>3.325596035723017E-2</c:v>
                </c:pt>
                <c:pt idx="972">
                  <c:v>2.0964858320083053E-2</c:v>
                </c:pt>
                <c:pt idx="973">
                  <c:v>1.3814499738066638E-2</c:v>
                </c:pt>
                <c:pt idx="974">
                  <c:v>6.2968197810566225E-3</c:v>
                </c:pt>
                <c:pt idx="975">
                  <c:v>2.1103858469607654E-2</c:v>
                </c:pt>
                <c:pt idx="976">
                  <c:v>6.444608329767064E-4</c:v>
                </c:pt>
                <c:pt idx="977">
                  <c:v>1.4783731090495749E-2</c:v>
                </c:pt>
                <c:pt idx="978">
                  <c:v>7.5295450174645549E-4</c:v>
                </c:pt>
                <c:pt idx="979">
                  <c:v>4.6912592694308749E-3</c:v>
                </c:pt>
                <c:pt idx="980">
                  <c:v>5.9036356241936646E-3</c:v>
                </c:pt>
                <c:pt idx="981">
                  <c:v>3.1256274929279133E-2</c:v>
                </c:pt>
                <c:pt idx="982">
                  <c:v>1.8233267167428062E-2</c:v>
                </c:pt>
                <c:pt idx="983">
                  <c:v>1.7719002155097426E-2</c:v>
                </c:pt>
                <c:pt idx="984">
                  <c:v>6.9514060679166153E-3</c:v>
                </c:pt>
                <c:pt idx="985">
                  <c:v>1.5275039820054232E-2</c:v>
                </c:pt>
                <c:pt idx="986">
                  <c:v>1.0459506856316853E-2</c:v>
                </c:pt>
                <c:pt idx="987">
                  <c:v>1.0166012238728756E-2</c:v>
                </c:pt>
                <c:pt idx="988">
                  <c:v>6.7084498680301582E-3</c:v>
                </c:pt>
                <c:pt idx="989">
                  <c:v>5.2085326899060039E-3</c:v>
                </c:pt>
                <c:pt idx="990">
                  <c:v>5.867550537164307E-3</c:v>
                </c:pt>
                <c:pt idx="991">
                  <c:v>2.0817092352746362E-2</c:v>
                </c:pt>
                <c:pt idx="992">
                  <c:v>2.9007668276515627E-3</c:v>
                </c:pt>
                <c:pt idx="993">
                  <c:v>9.5907742076944465E-3</c:v>
                </c:pt>
                <c:pt idx="994">
                  <c:v>2.0093259963468842E-2</c:v>
                </c:pt>
                <c:pt idx="995">
                  <c:v>1.8736899489993407E-3</c:v>
                </c:pt>
                <c:pt idx="996">
                  <c:v>7.959248911892652E-3</c:v>
                </c:pt>
                <c:pt idx="997">
                  <c:v>1.0202016064594749E-2</c:v>
                </c:pt>
                <c:pt idx="998">
                  <c:v>1.8314957455609017E-3</c:v>
                </c:pt>
                <c:pt idx="999">
                  <c:v>1.7034879031671953E-2</c:v>
                </c:pt>
                <c:pt idx="1000">
                  <c:v>1.8542992636682194E-2</c:v>
                </c:pt>
                <c:pt idx="1001">
                  <c:v>2.6514912364156654E-3</c:v>
                </c:pt>
                <c:pt idx="1002">
                  <c:v>6.946674729374552E-3</c:v>
                </c:pt>
                <c:pt idx="1003">
                  <c:v>1.5140624917530482E-2</c:v>
                </c:pt>
                <c:pt idx="1004">
                  <c:v>2.8699184426834116E-3</c:v>
                </c:pt>
                <c:pt idx="1005">
                  <c:v>2.2582150683542794E-2</c:v>
                </c:pt>
                <c:pt idx="1006">
                  <c:v>2.5894746566559931E-3</c:v>
                </c:pt>
                <c:pt idx="1007">
                  <c:v>7.7937393317721263E-3</c:v>
                </c:pt>
                <c:pt idx="1008">
                  <c:v>1.0549570461262087E-2</c:v>
                </c:pt>
                <c:pt idx="1009">
                  <c:v>3.2756668110273508E-2</c:v>
                </c:pt>
                <c:pt idx="1010">
                  <c:v>1.9139729960148731E-3</c:v>
                </c:pt>
                <c:pt idx="1011">
                  <c:v>2.3711950033536495E-2</c:v>
                </c:pt>
                <c:pt idx="1012">
                  <c:v>1.3704102438595823E-3</c:v>
                </c:pt>
                <c:pt idx="1013">
                  <c:v>7.481529789525375E-4</c:v>
                </c:pt>
                <c:pt idx="1014">
                  <c:v>5.0277043218930843E-3</c:v>
                </c:pt>
                <c:pt idx="1015">
                  <c:v>5.9170387807789258E-4</c:v>
                </c:pt>
                <c:pt idx="1016">
                  <c:v>1.9478461277406774E-2</c:v>
                </c:pt>
                <c:pt idx="1017">
                  <c:v>2.1165261013209209E-2</c:v>
                </c:pt>
                <c:pt idx="1018">
                  <c:v>3.0537250879320558E-4</c:v>
                </c:pt>
                <c:pt idx="1019">
                  <c:v>1.5787517782719314E-2</c:v>
                </c:pt>
                <c:pt idx="1020">
                  <c:v>1.6163875100249143E-2</c:v>
                </c:pt>
                <c:pt idx="1021">
                  <c:v>2.0980091414606723E-2</c:v>
                </c:pt>
                <c:pt idx="1022">
                  <c:v>2.7504032284984166E-2</c:v>
                </c:pt>
                <c:pt idx="1023">
                  <c:v>4.9202022553896656E-2</c:v>
                </c:pt>
                <c:pt idx="1024">
                  <c:v>8.1708445686602908E-3</c:v>
                </c:pt>
                <c:pt idx="1025">
                  <c:v>1.6333318332386103E-3</c:v>
                </c:pt>
                <c:pt idx="1026">
                  <c:v>8.1006562825942045E-3</c:v>
                </c:pt>
                <c:pt idx="1027">
                  <c:v>8.7673964337147705E-4</c:v>
                </c:pt>
                <c:pt idx="1028">
                  <c:v>2.5148460815226766E-2</c:v>
                </c:pt>
                <c:pt idx="1029">
                  <c:v>3.3943908588626552E-2</c:v>
                </c:pt>
                <c:pt idx="1030">
                  <c:v>6.6186500862445655E-3</c:v>
                </c:pt>
                <c:pt idx="1031">
                  <c:v>9.3035116907202401E-3</c:v>
                </c:pt>
                <c:pt idx="1032">
                  <c:v>3.7062417436989851E-3</c:v>
                </c:pt>
                <c:pt idx="1033">
                  <c:v>4.1266605594915632E-3</c:v>
                </c:pt>
                <c:pt idx="1034">
                  <c:v>5.3812756649613256E-4</c:v>
                </c:pt>
                <c:pt idx="1035">
                  <c:v>5.6493474020779585E-3</c:v>
                </c:pt>
                <c:pt idx="1036">
                  <c:v>1.0329927156509983E-2</c:v>
                </c:pt>
                <c:pt idx="1037">
                  <c:v>1.8301822235353095E-3</c:v>
                </c:pt>
                <c:pt idx="1038">
                  <c:v>7.1996683259100639E-3</c:v>
                </c:pt>
                <c:pt idx="1039">
                  <c:v>1.2791268253407867E-2</c:v>
                </c:pt>
                <c:pt idx="1040">
                  <c:v>1.4549068618308908E-2</c:v>
                </c:pt>
                <c:pt idx="1041">
                  <c:v>1.8111095469365791E-3</c:v>
                </c:pt>
                <c:pt idx="1042">
                  <c:v>9.8389281670845942E-4</c:v>
                </c:pt>
                <c:pt idx="1043">
                  <c:v>8.0969355823649562E-3</c:v>
                </c:pt>
                <c:pt idx="1044">
                  <c:v>8.2386451054627437E-3</c:v>
                </c:pt>
                <c:pt idx="1045">
                  <c:v>1.8479942943972537E-3</c:v>
                </c:pt>
                <c:pt idx="1046">
                  <c:v>1.5157457824041149E-2</c:v>
                </c:pt>
                <c:pt idx="1047">
                  <c:v>8.2055932927881884E-3</c:v>
                </c:pt>
                <c:pt idx="1048">
                  <c:v>5.0685080529405137E-4</c:v>
                </c:pt>
                <c:pt idx="1049">
                  <c:v>6.3844196170065818E-3</c:v>
                </c:pt>
                <c:pt idx="1050">
                  <c:v>4.3166969053382524E-3</c:v>
                </c:pt>
                <c:pt idx="1051">
                  <c:v>2.6162796142640884E-3</c:v>
                </c:pt>
                <c:pt idx="1052">
                  <c:v>9.7489036618536081E-3</c:v>
                </c:pt>
                <c:pt idx="1053">
                  <c:v>2.8447784875556566E-4</c:v>
                </c:pt>
                <c:pt idx="1054">
                  <c:v>3.1725715940405537E-4</c:v>
                </c:pt>
                <c:pt idx="1055">
                  <c:v>1.2498465602765513E-2</c:v>
                </c:pt>
                <c:pt idx="1056">
                  <c:v>2.6321922572673465E-3</c:v>
                </c:pt>
                <c:pt idx="1057">
                  <c:v>3.0434084473806629E-3</c:v>
                </c:pt>
                <c:pt idx="1058">
                  <c:v>1.0486925251095009E-2</c:v>
                </c:pt>
                <c:pt idx="1059">
                  <c:v>1.1069904394297948E-3</c:v>
                </c:pt>
                <c:pt idx="1060">
                  <c:v>1.385347238518292E-3</c:v>
                </c:pt>
                <c:pt idx="1061">
                  <c:v>3.9181967810466064E-3</c:v>
                </c:pt>
                <c:pt idx="1062">
                  <c:v>6.0193034468493615E-3</c:v>
                </c:pt>
                <c:pt idx="1063">
                  <c:v>8.400114945754046E-4</c:v>
                </c:pt>
                <c:pt idx="1064">
                  <c:v>1.1821683833858675E-3</c:v>
                </c:pt>
                <c:pt idx="1065">
                  <c:v>9.3582697823919024E-4</c:v>
                </c:pt>
                <c:pt idx="1066">
                  <c:v>3.2173312664861061E-3</c:v>
                </c:pt>
                <c:pt idx="1067">
                  <c:v>6.503553504801857E-3</c:v>
                </c:pt>
                <c:pt idx="1068">
                  <c:v>4.2723848092116098E-3</c:v>
                </c:pt>
                <c:pt idx="1069">
                  <c:v>1.5232614998113624E-3</c:v>
                </c:pt>
                <c:pt idx="1070">
                  <c:v>6.9159005287229899E-3</c:v>
                </c:pt>
                <c:pt idx="1071">
                  <c:v>8.5174949684200859E-3</c:v>
                </c:pt>
                <c:pt idx="1072">
                  <c:v>2.5235231311932557E-3</c:v>
                </c:pt>
                <c:pt idx="1073">
                  <c:v>1.4274264753260263E-2</c:v>
                </c:pt>
                <c:pt idx="1074">
                  <c:v>2.5615441821792932E-3</c:v>
                </c:pt>
                <c:pt idx="1075">
                  <c:v>6.5578342454454767E-3</c:v>
                </c:pt>
                <c:pt idx="1076">
                  <c:v>1.2598278031384412E-3</c:v>
                </c:pt>
                <c:pt idx="1077">
                  <c:v>4.5931182654056994E-3</c:v>
                </c:pt>
                <c:pt idx="1078">
                  <c:v>3.3141761151979591E-3</c:v>
                </c:pt>
                <c:pt idx="1079">
                  <c:v>5.2239096673218342E-4</c:v>
                </c:pt>
                <c:pt idx="1080">
                  <c:v>3.3361072471262462E-3</c:v>
                </c:pt>
                <c:pt idx="1081">
                  <c:v>1.0460730952710435E-2</c:v>
                </c:pt>
                <c:pt idx="1082">
                  <c:v>1.9366312426239603E-2</c:v>
                </c:pt>
                <c:pt idx="1083">
                  <c:v>1.2308575495605988E-3</c:v>
                </c:pt>
                <c:pt idx="1084">
                  <c:v>6.7909938843395082E-3</c:v>
                </c:pt>
                <c:pt idx="1085">
                  <c:v>5.0361648646010723E-3</c:v>
                </c:pt>
                <c:pt idx="1086">
                  <c:v>3.1977597379788062E-3</c:v>
                </c:pt>
                <c:pt idx="1087">
                  <c:v>6.3425091513970525E-3</c:v>
                </c:pt>
                <c:pt idx="1088">
                  <c:v>1.1176801343913906E-2</c:v>
                </c:pt>
                <c:pt idx="1089">
                  <c:v>3.7434592330882181E-4</c:v>
                </c:pt>
                <c:pt idx="1090">
                  <c:v>1.756622927595536E-3</c:v>
                </c:pt>
                <c:pt idx="1091">
                  <c:v>1.6928538072601919E-3</c:v>
                </c:pt>
                <c:pt idx="1092">
                  <c:v>4.2446140814637549E-3</c:v>
                </c:pt>
                <c:pt idx="1093">
                  <c:v>6.5566522245824057E-4</c:v>
                </c:pt>
                <c:pt idx="1094">
                  <c:v>6.459255428340421E-3</c:v>
                </c:pt>
                <c:pt idx="1095">
                  <c:v>3.0860835118131039E-3</c:v>
                </c:pt>
                <c:pt idx="1096">
                  <c:v>3.5369872694419028E-4</c:v>
                </c:pt>
                <c:pt idx="1097">
                  <c:v>6.2175938620187502E-3</c:v>
                </c:pt>
                <c:pt idx="1098">
                  <c:v>1.0212107905219257E-3</c:v>
                </c:pt>
                <c:pt idx="1099">
                  <c:v>1.175801393686284E-4</c:v>
                </c:pt>
                <c:pt idx="1100">
                  <c:v>2.6655594792888756E-3</c:v>
                </c:pt>
                <c:pt idx="1101">
                  <c:v>1.1872807172494339E-3</c:v>
                </c:pt>
                <c:pt idx="1102">
                  <c:v>6.2025314123331245E-4</c:v>
                </c:pt>
                <c:pt idx="1103">
                  <c:v>8.449434532045547E-3</c:v>
                </c:pt>
                <c:pt idx="1104">
                  <c:v>2.5835710254419938E-3</c:v>
                </c:pt>
                <c:pt idx="1105">
                  <c:v>7.6073156407525087E-4</c:v>
                </c:pt>
                <c:pt idx="1106">
                  <c:v>4.2935207648321875E-3</c:v>
                </c:pt>
                <c:pt idx="1107">
                  <c:v>6.7968770479070475E-4</c:v>
                </c:pt>
                <c:pt idx="1108">
                  <c:v>5.5961582724911043E-4</c:v>
                </c:pt>
                <c:pt idx="1109">
                  <c:v>7.8939147299101394E-3</c:v>
                </c:pt>
                <c:pt idx="1110">
                  <c:v>2.5157837382887068E-3</c:v>
                </c:pt>
                <c:pt idx="1111">
                  <c:v>9.2465383590242759E-3</c:v>
                </c:pt>
                <c:pt idx="1112">
                  <c:v>4.8627993881592054E-3</c:v>
                </c:pt>
                <c:pt idx="1113">
                  <c:v>1.690346246902847E-2</c:v>
                </c:pt>
                <c:pt idx="1114">
                  <c:v>1.9971659216070966E-3</c:v>
                </c:pt>
                <c:pt idx="1115">
                  <c:v>3.413226418345355E-3</c:v>
                </c:pt>
                <c:pt idx="1116">
                  <c:v>3.3285364342431848E-3</c:v>
                </c:pt>
                <c:pt idx="1117">
                  <c:v>2.4522415543492833E-2</c:v>
                </c:pt>
                <c:pt idx="1118">
                  <c:v>7.6242332100104285E-3</c:v>
                </c:pt>
                <c:pt idx="1119">
                  <c:v>5.4471730664735155E-3</c:v>
                </c:pt>
                <c:pt idx="1120">
                  <c:v>8.5034647193262206E-3</c:v>
                </c:pt>
                <c:pt idx="1121">
                  <c:v>6.229104508973687E-3</c:v>
                </c:pt>
                <c:pt idx="1122">
                  <c:v>7.1411455091619554E-3</c:v>
                </c:pt>
                <c:pt idx="1123">
                  <c:v>8.1040062336396549E-3</c:v>
                </c:pt>
                <c:pt idx="1124">
                  <c:v>3.2161502525635596E-3</c:v>
                </c:pt>
                <c:pt idx="1125">
                  <c:v>1.2305924369901028E-2</c:v>
                </c:pt>
                <c:pt idx="1126">
                  <c:v>9.6175018068194742E-4</c:v>
                </c:pt>
                <c:pt idx="1127">
                  <c:v>8.7674029522533722E-3</c:v>
                </c:pt>
                <c:pt idx="1128">
                  <c:v>7.3037418937971828E-3</c:v>
                </c:pt>
                <c:pt idx="1129">
                  <c:v>1.7066552241621848E-3</c:v>
                </c:pt>
                <c:pt idx="1130">
                  <c:v>1.3587140408667991E-2</c:v>
                </c:pt>
                <c:pt idx="1131">
                  <c:v>3.1569859402884089E-3</c:v>
                </c:pt>
                <c:pt idx="1132">
                  <c:v>2.1040560678451996E-2</c:v>
                </c:pt>
                <c:pt idx="1133">
                  <c:v>7.7701120419343909E-3</c:v>
                </c:pt>
                <c:pt idx="1134">
                  <c:v>5.743770837408119E-3</c:v>
                </c:pt>
                <c:pt idx="1135">
                  <c:v>1.0105878482841108E-2</c:v>
                </c:pt>
                <c:pt idx="1136">
                  <c:v>4.268297394968085E-3</c:v>
                </c:pt>
                <c:pt idx="1137">
                  <c:v>7.416614504783313E-4</c:v>
                </c:pt>
                <c:pt idx="1138">
                  <c:v>2.4294043276869622E-3</c:v>
                </c:pt>
                <c:pt idx="1139">
                  <c:v>3.7056652581239306E-3</c:v>
                </c:pt>
                <c:pt idx="1140">
                  <c:v>2.003326839207514E-3</c:v>
                </c:pt>
                <c:pt idx="1141">
                  <c:v>5.3998493058864962E-4</c:v>
                </c:pt>
                <c:pt idx="1142">
                  <c:v>9.3255879717532523E-3</c:v>
                </c:pt>
                <c:pt idx="1143">
                  <c:v>2.5933923340801194E-3</c:v>
                </c:pt>
                <c:pt idx="1144">
                  <c:v>9.0804104750771778E-3</c:v>
                </c:pt>
                <c:pt idx="1145">
                  <c:v>1.6510172806743549E-3</c:v>
                </c:pt>
                <c:pt idx="1146">
                  <c:v>2.1237179258522584E-3</c:v>
                </c:pt>
                <c:pt idx="1147">
                  <c:v>9.888109315430332E-3</c:v>
                </c:pt>
                <c:pt idx="1148">
                  <c:v>1.6257685172776425E-3</c:v>
                </c:pt>
                <c:pt idx="1149">
                  <c:v>3.4314278592155138E-3</c:v>
                </c:pt>
                <c:pt idx="1150">
                  <c:v>5.3656378250274642E-3</c:v>
                </c:pt>
                <c:pt idx="1151">
                  <c:v>7.2804932198790532E-3</c:v>
                </c:pt>
                <c:pt idx="1152">
                  <c:v>2.5363644250421761E-3</c:v>
                </c:pt>
                <c:pt idx="1153">
                  <c:v>7.2805743895094036E-3</c:v>
                </c:pt>
                <c:pt idx="1154">
                  <c:v>2.1976340838152971E-3</c:v>
                </c:pt>
                <c:pt idx="1155">
                  <c:v>5.2272419455152205E-3</c:v>
                </c:pt>
                <c:pt idx="1156">
                  <c:v>8.4479531545594302E-4</c:v>
                </c:pt>
                <c:pt idx="1157">
                  <c:v>4.1188425582043223E-3</c:v>
                </c:pt>
                <c:pt idx="1158">
                  <c:v>1.8934943942758244E-3</c:v>
                </c:pt>
                <c:pt idx="1159">
                  <c:v>4.2283540039568749E-3</c:v>
                </c:pt>
                <c:pt idx="1160">
                  <c:v>2.1592512850971394E-4</c:v>
                </c:pt>
                <c:pt idx="1161">
                  <c:v>3.7955599377591017E-3</c:v>
                </c:pt>
                <c:pt idx="1162">
                  <c:v>6.9229892446134918E-3</c:v>
                </c:pt>
                <c:pt idx="1163">
                  <c:v>3.1901509182578561E-3</c:v>
                </c:pt>
                <c:pt idx="1164">
                  <c:v>6.5685193445012609E-3</c:v>
                </c:pt>
                <c:pt idx="1165">
                  <c:v>2.4369366632494508E-3</c:v>
                </c:pt>
                <c:pt idx="1166">
                  <c:v>6.4557177699590632E-3</c:v>
                </c:pt>
                <c:pt idx="1167">
                  <c:v>4.2963340634353756E-3</c:v>
                </c:pt>
                <c:pt idx="1168">
                  <c:v>5.6541407050642641E-3</c:v>
                </c:pt>
                <c:pt idx="1169">
                  <c:v>6.9958445334918299E-3</c:v>
                </c:pt>
                <c:pt idx="1170">
                  <c:v>2.0078540812746345E-3</c:v>
                </c:pt>
                <c:pt idx="1171">
                  <c:v>2.9704265595719755E-3</c:v>
                </c:pt>
                <c:pt idx="1172">
                  <c:v>1.1277294261091092E-2</c:v>
                </c:pt>
                <c:pt idx="1173">
                  <c:v>9.3906370955207426E-3</c:v>
                </c:pt>
                <c:pt idx="1174">
                  <c:v>7.674521365325376E-3</c:v>
                </c:pt>
                <c:pt idx="1175">
                  <c:v>3.0169585115199467E-2</c:v>
                </c:pt>
                <c:pt idx="1176">
                  <c:v>1.2625222226433081E-2</c:v>
                </c:pt>
                <c:pt idx="1177">
                  <c:v>3.7510519322430676E-4</c:v>
                </c:pt>
                <c:pt idx="1178">
                  <c:v>1.8370481434930745E-2</c:v>
                </c:pt>
                <c:pt idx="1179">
                  <c:v>7.0083280008460033E-3</c:v>
                </c:pt>
                <c:pt idx="1180">
                  <c:v>1.2349367729387833E-2</c:v>
                </c:pt>
                <c:pt idx="1181">
                  <c:v>1.4370244008381211E-2</c:v>
                </c:pt>
                <c:pt idx="1182">
                  <c:v>2.9684548207735757E-2</c:v>
                </c:pt>
                <c:pt idx="1183">
                  <c:v>2.0724835121692046E-3</c:v>
                </c:pt>
                <c:pt idx="1184">
                  <c:v>1.4034398852530822E-2</c:v>
                </c:pt>
                <c:pt idx="1185">
                  <c:v>1.1714090747708622E-2</c:v>
                </c:pt>
                <c:pt idx="1186">
                  <c:v>8.3065486793489404E-3</c:v>
                </c:pt>
                <c:pt idx="1187">
                  <c:v>7.8550409580623818E-3</c:v>
                </c:pt>
                <c:pt idx="1188">
                  <c:v>8.9786612719972556E-4</c:v>
                </c:pt>
                <c:pt idx="1189">
                  <c:v>2.6338174377652131E-2</c:v>
                </c:pt>
                <c:pt idx="1190">
                  <c:v>1.0591282439709354E-2</c:v>
                </c:pt>
                <c:pt idx="1191">
                  <c:v>3.594975283849838E-3</c:v>
                </c:pt>
                <c:pt idx="1192">
                  <c:v>6.1536851540124286E-3</c:v>
                </c:pt>
                <c:pt idx="1193">
                  <c:v>1.2295459594622688E-2</c:v>
                </c:pt>
                <c:pt idx="1194">
                  <c:v>2.5104274594761074E-4</c:v>
                </c:pt>
                <c:pt idx="1195">
                  <c:v>7.290905039230083E-3</c:v>
                </c:pt>
                <c:pt idx="1196">
                  <c:v>1.0450291325297673E-2</c:v>
                </c:pt>
                <c:pt idx="1197">
                  <c:v>1.2618039144258681E-2</c:v>
                </c:pt>
                <c:pt idx="1198">
                  <c:v>5.1883367936860782E-4</c:v>
                </c:pt>
                <c:pt idx="1199">
                  <c:v>4.8578502320334986E-4</c:v>
                </c:pt>
                <c:pt idx="1200">
                  <c:v>6.9467137645612225E-5</c:v>
                </c:pt>
                <c:pt idx="1201">
                  <c:v>6.8378832177077801E-3</c:v>
                </c:pt>
                <c:pt idx="1202">
                  <c:v>2.4873228764809522E-3</c:v>
                </c:pt>
                <c:pt idx="1203">
                  <c:v>1.1161405713202065E-3</c:v>
                </c:pt>
                <c:pt idx="1204">
                  <c:v>3.5273938826688219E-3</c:v>
                </c:pt>
                <c:pt idx="1205">
                  <c:v>2.1899709936023474E-3</c:v>
                </c:pt>
                <c:pt idx="1206">
                  <c:v>4.9102363118452657E-5</c:v>
                </c:pt>
                <c:pt idx="1207">
                  <c:v>3.71829366442372E-4</c:v>
                </c:pt>
                <c:pt idx="1208">
                  <c:v>5.2873709231569584E-3</c:v>
                </c:pt>
                <c:pt idx="1209">
                  <c:v>4.8870746631075033E-4</c:v>
                </c:pt>
                <c:pt idx="1210">
                  <c:v>8.8081788537896551E-3</c:v>
                </c:pt>
                <c:pt idx="1211">
                  <c:v>5.7667807608180969E-3</c:v>
                </c:pt>
                <c:pt idx="1212">
                  <c:v>2.8207011024275527E-3</c:v>
                </c:pt>
                <c:pt idx="1213">
                  <c:v>5.7081110622750394E-3</c:v>
                </c:pt>
                <c:pt idx="1214">
                  <c:v>4.6558386276440104E-3</c:v>
                </c:pt>
                <c:pt idx="1215">
                  <c:v>1.2650161213543403E-2</c:v>
                </c:pt>
                <c:pt idx="1216">
                  <c:v>1.8295024120650268E-2</c:v>
                </c:pt>
                <c:pt idx="1217">
                  <c:v>7.5802060772100447E-3</c:v>
                </c:pt>
                <c:pt idx="1218">
                  <c:v>1.3825068795798973E-2</c:v>
                </c:pt>
                <c:pt idx="1219">
                  <c:v>4.8700892129906522E-3</c:v>
                </c:pt>
                <c:pt idx="1220">
                  <c:v>1.5952610654461803E-2</c:v>
                </c:pt>
                <c:pt idx="1221">
                  <c:v>8.7127621426938365E-3</c:v>
                </c:pt>
                <c:pt idx="1222">
                  <c:v>6.0239172563444857E-3</c:v>
                </c:pt>
                <c:pt idx="1223">
                  <c:v>1.0547145944056419E-2</c:v>
                </c:pt>
                <c:pt idx="1224">
                  <c:v>1.7788638892895557E-3</c:v>
                </c:pt>
                <c:pt idx="1225">
                  <c:v>9.5638818360880788E-3</c:v>
                </c:pt>
                <c:pt idx="1226">
                  <c:v>2.391330613126524E-3</c:v>
                </c:pt>
                <c:pt idx="1227">
                  <c:v>2.3710436528951388E-3</c:v>
                </c:pt>
                <c:pt idx="1228">
                  <c:v>4.3111294858732604E-3</c:v>
                </c:pt>
                <c:pt idx="1229">
                  <c:v>6.4798248030536968E-3</c:v>
                </c:pt>
                <c:pt idx="1230">
                  <c:v>3.9604574397074706E-3</c:v>
                </c:pt>
                <c:pt idx="1231">
                  <c:v>2.4553544089408966E-3</c:v>
                </c:pt>
                <c:pt idx="1232">
                  <c:v>1.5286552703936364E-3</c:v>
                </c:pt>
                <c:pt idx="1233">
                  <c:v>3.6809127146754609E-3</c:v>
                </c:pt>
                <c:pt idx="1234">
                  <c:v>5.1895953604278958E-3</c:v>
                </c:pt>
                <c:pt idx="1235">
                  <c:v>1.2241802546355039E-3</c:v>
                </c:pt>
                <c:pt idx="1236">
                  <c:v>2.8615436402025744E-3</c:v>
                </c:pt>
                <c:pt idx="1237">
                  <c:v>3.4146580038386162E-3</c:v>
                </c:pt>
                <c:pt idx="1238">
                  <c:v>9.2705759786843537E-3</c:v>
                </c:pt>
                <c:pt idx="1239">
                  <c:v>3.3122693172595256E-3</c:v>
                </c:pt>
                <c:pt idx="1240">
                  <c:v>1.5775155464796185E-3</c:v>
                </c:pt>
                <c:pt idx="1241">
                  <c:v>3.1074124039037217E-4</c:v>
                </c:pt>
                <c:pt idx="1242">
                  <c:v>2.338342350701678E-3</c:v>
                </c:pt>
                <c:pt idx="1243">
                  <c:v>2.1688439530759777E-3</c:v>
                </c:pt>
                <c:pt idx="1244">
                  <c:v>2.3542298004546932E-3</c:v>
                </c:pt>
                <c:pt idx="1245">
                  <c:v>1.1728361817201995E-3</c:v>
                </c:pt>
                <c:pt idx="1246">
                  <c:v>3.1976580344166857E-4</c:v>
                </c:pt>
                <c:pt idx="1247">
                  <c:v>4.4530865004748806E-4</c:v>
                </c:pt>
                <c:pt idx="1248">
                  <c:v>7.3036778864374267E-3</c:v>
                </c:pt>
                <c:pt idx="1249">
                  <c:v>1.1134634844094956E-4</c:v>
                </c:pt>
                <c:pt idx="1250">
                  <c:v>9.8434777224016266E-4</c:v>
                </c:pt>
                <c:pt idx="1251">
                  <c:v>4.147978153137338E-3</c:v>
                </c:pt>
                <c:pt idx="1252">
                  <c:v>1.9745619240208508E-3</c:v>
                </c:pt>
                <c:pt idx="1253">
                  <c:v>1.7831511183651839E-3</c:v>
                </c:pt>
                <c:pt idx="1254">
                  <c:v>7.1155539437929797E-3</c:v>
                </c:pt>
                <c:pt idx="1255">
                  <c:v>1.8037451990097709E-3</c:v>
                </c:pt>
                <c:pt idx="1256">
                  <c:v>3.7826833223084059E-3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A-4436-8ABC-AEC2AE4EB01A}"/>
            </c:ext>
          </c:extLst>
        </c:ser>
        <c:ser>
          <c:idx val="1"/>
          <c:order val="1"/>
          <c:tx>
            <c:v>APARCH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APARCH!$A$16:$A$1272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APARCH!$I$16:$I$1272</c:f>
              <c:numCache>
                <c:formatCode>0.00%</c:formatCode>
                <c:ptCount val="1257"/>
                <c:pt idx="0">
                  <c:v>7.5312025027875337E-3</c:v>
                </c:pt>
                <c:pt idx="1">
                  <c:v>6.8908284097666007E-3</c:v>
                </c:pt>
                <c:pt idx="2">
                  <c:v>6.3436440387396676E-3</c:v>
                </c:pt>
                <c:pt idx="3">
                  <c:v>6.0814476537868712E-3</c:v>
                </c:pt>
                <c:pt idx="4">
                  <c:v>5.654048727000577E-3</c:v>
                </c:pt>
                <c:pt idx="5">
                  <c:v>7.0790022637994814E-3</c:v>
                </c:pt>
                <c:pt idx="6">
                  <c:v>6.5617573801266182E-3</c:v>
                </c:pt>
                <c:pt idx="7">
                  <c:v>1.0739630728209923E-2</c:v>
                </c:pt>
                <c:pt idx="8">
                  <c:v>9.6459996400953714E-3</c:v>
                </c:pt>
                <c:pt idx="9">
                  <c:v>1.291262514773433E-2</c:v>
                </c:pt>
                <c:pt idx="10">
                  <c:v>1.2692202284339772E-2</c:v>
                </c:pt>
                <c:pt idx="11">
                  <c:v>1.3037489460055876E-2</c:v>
                </c:pt>
                <c:pt idx="12">
                  <c:v>1.1627828459437337E-2</c:v>
                </c:pt>
                <c:pt idx="13">
                  <c:v>1.0411429387120617E-2</c:v>
                </c:pt>
                <c:pt idx="14">
                  <c:v>9.3633977268120713E-3</c:v>
                </c:pt>
                <c:pt idx="15">
                  <c:v>8.4619712579565767E-3</c:v>
                </c:pt>
                <c:pt idx="16">
                  <c:v>7.6880938279653196E-3</c:v>
                </c:pt>
                <c:pt idx="17">
                  <c:v>7.0693294792476772E-3</c:v>
                </c:pt>
                <c:pt idx="18">
                  <c:v>6.4960429307850225E-3</c:v>
                </c:pt>
                <c:pt idx="19">
                  <c:v>6.0069731680025612E-3</c:v>
                </c:pt>
                <c:pt idx="20">
                  <c:v>6.6706448135915499E-3</c:v>
                </c:pt>
                <c:pt idx="21">
                  <c:v>8.7974206681040671E-3</c:v>
                </c:pt>
                <c:pt idx="22">
                  <c:v>8.0413774298727422E-3</c:v>
                </c:pt>
                <c:pt idx="23">
                  <c:v>1.2438616268741961E-2</c:v>
                </c:pt>
                <c:pt idx="24">
                  <c:v>1.2934887000906311E-2</c:v>
                </c:pt>
                <c:pt idx="25">
                  <c:v>1.1539233348745032E-2</c:v>
                </c:pt>
                <c:pt idx="26">
                  <c:v>1.0335040557768765E-2</c:v>
                </c:pt>
                <c:pt idx="27">
                  <c:v>1.1097421541275528E-2</c:v>
                </c:pt>
                <c:pt idx="28">
                  <c:v>1.1632146075920185E-2</c:v>
                </c:pt>
                <c:pt idx="29">
                  <c:v>1.0816523326933501E-2</c:v>
                </c:pt>
                <c:pt idx="30">
                  <c:v>1.0825670868392751E-2</c:v>
                </c:pt>
                <c:pt idx="31">
                  <c:v>1.1723052095864666E-2</c:v>
                </c:pt>
                <c:pt idx="32">
                  <c:v>1.0493537853776101E-2</c:v>
                </c:pt>
                <c:pt idx="33">
                  <c:v>9.4340850901195126E-3</c:v>
                </c:pt>
                <c:pt idx="34">
                  <c:v>8.5227179651025352E-3</c:v>
                </c:pt>
                <c:pt idx="35">
                  <c:v>7.7401986445512572E-3</c:v>
                </c:pt>
                <c:pt idx="36">
                  <c:v>8.2238197954019893E-3</c:v>
                </c:pt>
                <c:pt idx="37">
                  <c:v>7.4839087184303621E-3</c:v>
                </c:pt>
                <c:pt idx="38">
                  <c:v>1.0393854727882906E-2</c:v>
                </c:pt>
                <c:pt idx="39">
                  <c:v>1.2621492031904932E-2</c:v>
                </c:pt>
                <c:pt idx="40">
                  <c:v>1.1268681199151092E-2</c:v>
                </c:pt>
                <c:pt idx="41">
                  <c:v>1.3148828126547028E-2</c:v>
                </c:pt>
                <c:pt idx="42">
                  <c:v>1.1723972403160201E-2</c:v>
                </c:pt>
                <c:pt idx="43">
                  <c:v>1.0494331710394756E-2</c:v>
                </c:pt>
                <c:pt idx="44">
                  <c:v>1.0175079726781474E-2</c:v>
                </c:pt>
                <c:pt idx="45">
                  <c:v>9.1599733380420094E-3</c:v>
                </c:pt>
                <c:pt idx="46">
                  <c:v>8.8971959580594322E-3</c:v>
                </c:pt>
                <c:pt idx="47">
                  <c:v>8.8646367968651489E-3</c:v>
                </c:pt>
                <c:pt idx="48">
                  <c:v>8.0335971872715541E-3</c:v>
                </c:pt>
                <c:pt idx="49">
                  <c:v>7.3526236432859106E-3</c:v>
                </c:pt>
                <c:pt idx="50">
                  <c:v>6.738115700409498E-3</c:v>
                </c:pt>
                <c:pt idx="51">
                  <c:v>6.2133463733011051E-3</c:v>
                </c:pt>
                <c:pt idx="52">
                  <c:v>5.7662508096860427E-3</c:v>
                </c:pt>
                <c:pt idx="53">
                  <c:v>5.4582143842015112E-3</c:v>
                </c:pt>
                <c:pt idx="54">
                  <c:v>5.3210652561451665E-3</c:v>
                </c:pt>
                <c:pt idx="55">
                  <c:v>5.0088340278146492E-3</c:v>
                </c:pt>
                <c:pt idx="56">
                  <c:v>4.8186184298212144E-3</c:v>
                </c:pt>
                <c:pt idx="57">
                  <c:v>4.5843085445344562E-3</c:v>
                </c:pt>
                <c:pt idx="58">
                  <c:v>4.5390564940974423E-3</c:v>
                </c:pt>
                <c:pt idx="59">
                  <c:v>4.6408482260945133E-3</c:v>
                </c:pt>
                <c:pt idx="60">
                  <c:v>5.0703288473976016E-3</c:v>
                </c:pt>
                <c:pt idx="61">
                  <c:v>4.7967757918733851E-3</c:v>
                </c:pt>
                <c:pt idx="62">
                  <c:v>5.6187444745559494E-3</c:v>
                </c:pt>
                <c:pt idx="63">
                  <c:v>6.2264061768914645E-3</c:v>
                </c:pt>
                <c:pt idx="64">
                  <c:v>5.7773643534269302E-3</c:v>
                </c:pt>
                <c:pt idx="65">
                  <c:v>9.4414719074091408E-3</c:v>
                </c:pt>
                <c:pt idx="66">
                  <c:v>8.5290663199939793E-3</c:v>
                </c:pt>
                <c:pt idx="67">
                  <c:v>1.2340058295822494E-2</c:v>
                </c:pt>
                <c:pt idx="68">
                  <c:v>1.1304990452979004E-2</c:v>
                </c:pt>
                <c:pt idx="69">
                  <c:v>1.0133113075338615E-2</c:v>
                </c:pt>
                <c:pt idx="70">
                  <c:v>1.0325938228725236E-2</c:v>
                </c:pt>
                <c:pt idx="71">
                  <c:v>9.2898089334783485E-3</c:v>
                </c:pt>
                <c:pt idx="72">
                  <c:v>8.984885293408934E-3</c:v>
                </c:pt>
                <c:pt idx="73">
                  <c:v>8.1368357977980067E-3</c:v>
                </c:pt>
                <c:pt idx="74">
                  <c:v>8.3887988982389253E-3</c:v>
                </c:pt>
                <c:pt idx="75">
                  <c:v>7.6253459253583893E-3</c:v>
                </c:pt>
                <c:pt idx="76">
                  <c:v>7.2677870520592523E-3</c:v>
                </c:pt>
                <c:pt idx="77">
                  <c:v>8.0173805508675523E-3</c:v>
                </c:pt>
                <c:pt idx="78">
                  <c:v>1.1169661982131419E-2</c:v>
                </c:pt>
                <c:pt idx="79">
                  <c:v>1.0386522663498996E-2</c:v>
                </c:pt>
                <c:pt idx="80">
                  <c:v>9.3419567793897595E-3</c:v>
                </c:pt>
                <c:pt idx="81">
                  <c:v>8.4435488711079466E-3</c:v>
                </c:pt>
                <c:pt idx="82">
                  <c:v>9.6994369585241807E-3</c:v>
                </c:pt>
                <c:pt idx="83">
                  <c:v>9.4681828304027556E-3</c:v>
                </c:pt>
                <c:pt idx="84">
                  <c:v>8.5520232636298234E-3</c:v>
                </c:pt>
                <c:pt idx="85">
                  <c:v>7.7653343068421242E-3</c:v>
                </c:pt>
                <c:pt idx="86">
                  <c:v>7.4464676044311588E-3</c:v>
                </c:pt>
                <c:pt idx="87">
                  <c:v>6.818354792901422E-3</c:v>
                </c:pt>
                <c:pt idx="88">
                  <c:v>6.2817982221632564E-3</c:v>
                </c:pt>
                <c:pt idx="89">
                  <c:v>5.8245101831698089E-3</c:v>
                </c:pt>
                <c:pt idx="90">
                  <c:v>6.4422177700311127E-3</c:v>
                </c:pt>
                <c:pt idx="91">
                  <c:v>5.9611156102324621E-3</c:v>
                </c:pt>
                <c:pt idx="92">
                  <c:v>5.5517532375907461E-3</c:v>
                </c:pt>
                <c:pt idx="93">
                  <c:v>5.3494264254743884E-3</c:v>
                </c:pt>
                <c:pt idx="94">
                  <c:v>8.1619259553898614E-3</c:v>
                </c:pt>
                <c:pt idx="95">
                  <c:v>7.4308640881852444E-3</c:v>
                </c:pt>
                <c:pt idx="96">
                  <c:v>7.0547968078517901E-3</c:v>
                </c:pt>
                <c:pt idx="97">
                  <c:v>6.4836318483385705E-3</c:v>
                </c:pt>
                <c:pt idx="98">
                  <c:v>5.9963984371541766E-3</c:v>
                </c:pt>
                <c:pt idx="99">
                  <c:v>5.5817404355223742E-3</c:v>
                </c:pt>
                <c:pt idx="100">
                  <c:v>6.1310255677873805E-3</c:v>
                </c:pt>
                <c:pt idx="101">
                  <c:v>5.6962144753784447E-3</c:v>
                </c:pt>
                <c:pt idx="102">
                  <c:v>6.1186442681506244E-3</c:v>
                </c:pt>
                <c:pt idx="103">
                  <c:v>8.3288710993762258E-3</c:v>
                </c:pt>
                <c:pt idx="104">
                  <c:v>7.5739636045982642E-3</c:v>
                </c:pt>
                <c:pt idx="105">
                  <c:v>6.9274084435153082E-3</c:v>
                </c:pt>
                <c:pt idx="106">
                  <c:v>9.4785612969500166E-3</c:v>
                </c:pt>
                <c:pt idx="107">
                  <c:v>9.3954633854694304E-3</c:v>
                </c:pt>
                <c:pt idx="108">
                  <c:v>8.4895264809278833E-3</c:v>
                </c:pt>
                <c:pt idx="109">
                  <c:v>7.7117291190305073E-3</c:v>
                </c:pt>
                <c:pt idx="110">
                  <c:v>8.0967209269888398E-3</c:v>
                </c:pt>
                <c:pt idx="111">
                  <c:v>7.9072420302629728E-3</c:v>
                </c:pt>
                <c:pt idx="112">
                  <c:v>7.2762027464369442E-3</c:v>
                </c:pt>
                <c:pt idx="113">
                  <c:v>6.6727916404564274E-3</c:v>
                </c:pt>
                <c:pt idx="114">
                  <c:v>6.1576347254869669E-3</c:v>
                </c:pt>
                <c:pt idx="115">
                  <c:v>5.7188497697770353E-3</c:v>
                </c:pt>
                <c:pt idx="116">
                  <c:v>5.4676463469349856E-3</c:v>
                </c:pt>
                <c:pt idx="117">
                  <c:v>5.3052414711053019E-3</c:v>
                </c:pt>
                <c:pt idx="118">
                  <c:v>4.9954390952062317E-3</c:v>
                </c:pt>
                <c:pt idx="119">
                  <c:v>5.1823324795583388E-3</c:v>
                </c:pt>
                <c:pt idx="120">
                  <c:v>7.6976148864015643E-3</c:v>
                </c:pt>
                <c:pt idx="121">
                  <c:v>7.033216438381327E-3</c:v>
                </c:pt>
                <c:pt idx="122">
                  <c:v>6.6809486226492585E-3</c:v>
                </c:pt>
                <c:pt idx="123">
                  <c:v>7.6011659294785263E-3</c:v>
                </c:pt>
                <c:pt idx="124">
                  <c:v>6.9506815290856453E-3</c:v>
                </c:pt>
                <c:pt idx="125">
                  <c:v>6.566789920961969E-3</c:v>
                </c:pt>
                <c:pt idx="126">
                  <c:v>6.0672645908334058E-3</c:v>
                </c:pt>
                <c:pt idx="127">
                  <c:v>7.8131672406062686E-3</c:v>
                </c:pt>
                <c:pt idx="128">
                  <c:v>7.3698285228976975E-3</c:v>
                </c:pt>
                <c:pt idx="129">
                  <c:v>8.1910584902808829E-3</c:v>
                </c:pt>
                <c:pt idx="130">
                  <c:v>7.4558294926997913E-3</c:v>
                </c:pt>
                <c:pt idx="131">
                  <c:v>6.8263628859285665E-3</c:v>
                </c:pt>
                <c:pt idx="132">
                  <c:v>6.2886307083366106E-3</c:v>
                </c:pt>
                <c:pt idx="133">
                  <c:v>7.4888194682906526E-3</c:v>
                </c:pt>
                <c:pt idx="134">
                  <c:v>7.7967088766706496E-3</c:v>
                </c:pt>
                <c:pt idx="135">
                  <c:v>7.1180378462322291E-3</c:v>
                </c:pt>
                <c:pt idx="136">
                  <c:v>6.5376461365282664E-3</c:v>
                </c:pt>
                <c:pt idx="137">
                  <c:v>6.0424272485982682E-3</c:v>
                </c:pt>
                <c:pt idx="138">
                  <c:v>6.8124775799250107E-3</c:v>
                </c:pt>
                <c:pt idx="139">
                  <c:v>6.2767839458996487E-3</c:v>
                </c:pt>
                <c:pt idx="140">
                  <c:v>5.8202412456066421E-3</c:v>
                </c:pt>
                <c:pt idx="141">
                  <c:v>7.2352176557412334E-3</c:v>
                </c:pt>
                <c:pt idx="142">
                  <c:v>7.1953322602722027E-3</c:v>
                </c:pt>
                <c:pt idx="143">
                  <c:v>6.6804779207635884E-3</c:v>
                </c:pt>
                <c:pt idx="144">
                  <c:v>1.2420666683575768E-2</c:v>
                </c:pt>
                <c:pt idx="145">
                  <c:v>1.1095351855660733E-2</c:v>
                </c:pt>
                <c:pt idx="146">
                  <c:v>9.9524456450124071E-3</c:v>
                </c:pt>
                <c:pt idx="147">
                  <c:v>9.0274368880716872E-3</c:v>
                </c:pt>
                <c:pt idx="148">
                  <c:v>8.8845306528769485E-3</c:v>
                </c:pt>
                <c:pt idx="149">
                  <c:v>8.0506740675809884E-3</c:v>
                </c:pt>
                <c:pt idx="150">
                  <c:v>1.1891891973744084E-2</c:v>
                </c:pt>
                <c:pt idx="151">
                  <c:v>1.0639148215209098E-2</c:v>
                </c:pt>
                <c:pt idx="152">
                  <c:v>9.5594650954281216E-3</c:v>
                </c:pt>
                <c:pt idx="153">
                  <c:v>8.6304869495174123E-3</c:v>
                </c:pt>
                <c:pt idx="154">
                  <c:v>7.8326475760905675E-3</c:v>
                </c:pt>
                <c:pt idx="155">
                  <c:v>7.2716597355993442E-3</c:v>
                </c:pt>
                <c:pt idx="156">
                  <c:v>6.6689081823081524E-3</c:v>
                </c:pt>
                <c:pt idx="157">
                  <c:v>6.1543232489964664E-3</c:v>
                </c:pt>
                <c:pt idx="158">
                  <c:v>5.7160323909417436E-3</c:v>
                </c:pt>
                <c:pt idx="159">
                  <c:v>6.2702999205431599E-3</c:v>
                </c:pt>
                <c:pt idx="160">
                  <c:v>6.2658495434914224E-3</c:v>
                </c:pt>
                <c:pt idx="161">
                  <c:v>7.0928427596846505E-3</c:v>
                </c:pt>
                <c:pt idx="162">
                  <c:v>9.2382307634207104E-3</c:v>
                </c:pt>
                <c:pt idx="163">
                  <c:v>9.5166324750387467E-3</c:v>
                </c:pt>
                <c:pt idx="164">
                  <c:v>8.5936685432000236E-3</c:v>
                </c:pt>
                <c:pt idx="165">
                  <c:v>7.8010602007386872E-3</c:v>
                </c:pt>
                <c:pt idx="166">
                  <c:v>7.1479743896747557E-3</c:v>
                </c:pt>
                <c:pt idx="167">
                  <c:v>6.9713171953212083E-3</c:v>
                </c:pt>
                <c:pt idx="168">
                  <c:v>6.9282231715263555E-3</c:v>
                </c:pt>
                <c:pt idx="169">
                  <c:v>6.7832815648015627E-3</c:v>
                </c:pt>
                <c:pt idx="170">
                  <c:v>6.2518743780257983E-3</c:v>
                </c:pt>
                <c:pt idx="171">
                  <c:v>7.6865972596171185E-3</c:v>
                </c:pt>
                <c:pt idx="172">
                  <c:v>7.5489272417894803E-3</c:v>
                </c:pt>
                <c:pt idx="173">
                  <c:v>6.9059921903469853E-3</c:v>
                </c:pt>
                <c:pt idx="174">
                  <c:v>8.7381688080468995E-3</c:v>
                </c:pt>
                <c:pt idx="175">
                  <c:v>7.9250469205559074E-3</c:v>
                </c:pt>
                <c:pt idx="176">
                  <c:v>7.4365897114936534E-3</c:v>
                </c:pt>
                <c:pt idx="177">
                  <c:v>6.8099078048211E-3</c:v>
                </c:pt>
                <c:pt idx="178">
                  <c:v>6.2745912124234169E-3</c:v>
                </c:pt>
                <c:pt idx="179">
                  <c:v>6.3222271424170102E-3</c:v>
                </c:pt>
                <c:pt idx="180">
                  <c:v>7.892941126075503E-3</c:v>
                </c:pt>
                <c:pt idx="181">
                  <c:v>1.3317886405751668E-2</c:v>
                </c:pt>
                <c:pt idx="182">
                  <c:v>2.0839588530539466E-2</c:v>
                </c:pt>
                <c:pt idx="183">
                  <c:v>2.882484404672726E-2</c:v>
                </c:pt>
                <c:pt idx="184">
                  <c:v>2.7682066892469142E-2</c:v>
                </c:pt>
                <c:pt idx="185">
                  <c:v>2.4318772104793968E-2</c:v>
                </c:pt>
                <c:pt idx="186">
                  <c:v>2.1399195975962328E-2</c:v>
                </c:pt>
                <c:pt idx="187">
                  <c:v>1.8866456759489569E-2</c:v>
                </c:pt>
                <c:pt idx="188">
                  <c:v>1.8145830306365369E-2</c:v>
                </c:pt>
                <c:pt idx="189">
                  <c:v>2.3595476137379501E-2</c:v>
                </c:pt>
                <c:pt idx="190">
                  <c:v>2.0771571715548696E-2</c:v>
                </c:pt>
                <c:pt idx="191">
                  <c:v>1.8322244355775681E-2</c:v>
                </c:pt>
                <c:pt idx="192">
                  <c:v>1.9443262211166271E-2</c:v>
                </c:pt>
                <c:pt idx="193">
                  <c:v>1.7170823400850563E-2</c:v>
                </c:pt>
                <c:pt idx="194">
                  <c:v>1.8120073933801471E-2</c:v>
                </c:pt>
                <c:pt idx="195">
                  <c:v>1.6024372621823171E-2</c:v>
                </c:pt>
                <c:pt idx="196">
                  <c:v>1.4209945027205264E-2</c:v>
                </c:pt>
                <c:pt idx="197">
                  <c:v>1.3295279712545236E-2</c:v>
                </c:pt>
                <c:pt idx="198">
                  <c:v>1.1850453903907158E-2</c:v>
                </c:pt>
                <c:pt idx="199">
                  <c:v>1.0603409273735239E-2</c:v>
                </c:pt>
                <c:pt idx="200">
                  <c:v>9.9397407576490883E-3</c:v>
                </c:pt>
                <c:pt idx="201">
                  <c:v>1.3115660080743448E-2</c:v>
                </c:pt>
                <c:pt idx="202">
                  <c:v>1.1695327850580388E-2</c:v>
                </c:pt>
                <c:pt idx="203">
                  <c:v>1.328606400370843E-2</c:v>
                </c:pt>
                <c:pt idx="204">
                  <c:v>1.213579461759636E-2</c:v>
                </c:pt>
                <c:pt idx="205">
                  <c:v>1.1393262795721238E-2</c:v>
                </c:pt>
                <c:pt idx="206">
                  <c:v>1.0283491125433617E-2</c:v>
                </c:pt>
                <c:pt idx="207">
                  <c:v>1.6566918830979927E-2</c:v>
                </c:pt>
                <c:pt idx="208">
                  <c:v>1.4679493826200464E-2</c:v>
                </c:pt>
                <c:pt idx="209">
                  <c:v>1.3046652616621551E-2</c:v>
                </c:pt>
                <c:pt idx="210">
                  <c:v>1.1635737272144444E-2</c:v>
                </c:pt>
                <c:pt idx="211">
                  <c:v>1.0418246284649194E-2</c:v>
                </c:pt>
                <c:pt idx="212">
                  <c:v>9.3692691045014261E-3</c:v>
                </c:pt>
                <c:pt idx="213">
                  <c:v>9.1092231685181747E-3</c:v>
                </c:pt>
                <c:pt idx="214">
                  <c:v>8.2436117947019705E-3</c:v>
                </c:pt>
                <c:pt idx="215">
                  <c:v>7.5008743130293865E-3</c:v>
                </c:pt>
                <c:pt idx="216">
                  <c:v>6.8648858616442484E-3</c:v>
                </c:pt>
                <c:pt idx="217">
                  <c:v>6.3215033872567553E-3</c:v>
                </c:pt>
                <c:pt idx="218">
                  <c:v>7.4648937537059286E-3</c:v>
                </c:pt>
                <c:pt idx="219">
                  <c:v>7.8008522921024911E-3</c:v>
                </c:pt>
                <c:pt idx="220">
                  <c:v>7.1215871973719803E-3</c:v>
                </c:pt>
                <c:pt idx="221">
                  <c:v>6.5406784374813657E-3</c:v>
                </c:pt>
                <c:pt idx="222">
                  <c:v>6.0512160362176824E-3</c:v>
                </c:pt>
                <c:pt idx="223">
                  <c:v>5.8842203630564164E-3</c:v>
                </c:pt>
                <c:pt idx="224">
                  <c:v>6.8345541612547965E-3</c:v>
                </c:pt>
                <c:pt idx="225">
                  <c:v>6.2956235303733687E-3</c:v>
                </c:pt>
                <c:pt idx="226">
                  <c:v>5.8362804696024282E-3</c:v>
                </c:pt>
                <c:pt idx="227">
                  <c:v>5.804151002058942E-3</c:v>
                </c:pt>
                <c:pt idx="228">
                  <c:v>5.9184815562084332E-3</c:v>
                </c:pt>
                <c:pt idx="229">
                  <c:v>5.5155268040571644E-3</c:v>
                </c:pt>
                <c:pt idx="230">
                  <c:v>5.2663600003285526E-3</c:v>
                </c:pt>
                <c:pt idx="231">
                  <c:v>6.0628213913022999E-3</c:v>
                </c:pt>
                <c:pt idx="232">
                  <c:v>5.6382121954237814E-3</c:v>
                </c:pt>
                <c:pt idx="233">
                  <c:v>5.277585282372101E-3</c:v>
                </c:pt>
                <c:pt idx="234">
                  <c:v>5.7317233465834921E-3</c:v>
                </c:pt>
                <c:pt idx="235">
                  <c:v>5.5626580817944591E-3</c:v>
                </c:pt>
                <c:pt idx="236">
                  <c:v>5.2910902944050733E-3</c:v>
                </c:pt>
                <c:pt idx="237">
                  <c:v>7.6237621372953904E-3</c:v>
                </c:pt>
                <c:pt idx="238">
                  <c:v>6.9700153646633503E-3</c:v>
                </c:pt>
                <c:pt idx="239">
                  <c:v>7.0338057856920494E-3</c:v>
                </c:pt>
                <c:pt idx="240">
                  <c:v>1.0266260710409663E-2</c:v>
                </c:pt>
                <c:pt idx="241">
                  <c:v>1.1835732154191852E-2</c:v>
                </c:pt>
                <c:pt idx="242">
                  <c:v>1.0590713628066118E-2</c:v>
                </c:pt>
                <c:pt idx="243">
                  <c:v>9.7166031562570584E-3</c:v>
                </c:pt>
                <c:pt idx="244">
                  <c:v>8.7655879701855482E-3</c:v>
                </c:pt>
                <c:pt idx="245">
                  <c:v>8.1255536810868317E-3</c:v>
                </c:pt>
                <c:pt idx="246">
                  <c:v>7.3996943823615184E-3</c:v>
                </c:pt>
                <c:pt idx="247">
                  <c:v>6.9849357534625678E-3</c:v>
                </c:pt>
                <c:pt idx="248">
                  <c:v>6.4239769497184225E-3</c:v>
                </c:pt>
                <c:pt idx="249">
                  <c:v>5.9914206129664232E-3</c:v>
                </c:pt>
                <c:pt idx="250">
                  <c:v>5.5775091427895168E-3</c:v>
                </c:pt>
                <c:pt idx="251">
                  <c:v>6.2618768616380452E-3</c:v>
                </c:pt>
                <c:pt idx="252">
                  <c:v>5.8075545381478929E-3</c:v>
                </c:pt>
                <c:pt idx="253">
                  <c:v>8.3845096986208418E-3</c:v>
                </c:pt>
                <c:pt idx="254">
                  <c:v>1.1379321199692295E-2</c:v>
                </c:pt>
                <c:pt idx="255">
                  <c:v>1.0197184665328887E-2</c:v>
                </c:pt>
                <c:pt idx="256">
                  <c:v>1.0610594352744579E-2</c:v>
                </c:pt>
                <c:pt idx="257">
                  <c:v>1.0822020400203195E-2</c:v>
                </c:pt>
                <c:pt idx="258">
                  <c:v>1.1314875246210974E-2</c:v>
                </c:pt>
                <c:pt idx="259">
                  <c:v>1.0141631119480981E-2</c:v>
                </c:pt>
                <c:pt idx="260">
                  <c:v>1.4332729875985878E-2</c:v>
                </c:pt>
                <c:pt idx="261">
                  <c:v>1.2746869942211015E-2</c:v>
                </c:pt>
                <c:pt idx="262">
                  <c:v>1.1376909702008012E-2</c:v>
                </c:pt>
                <c:pt idx="263">
                  <c:v>1.0195104455836181E-2</c:v>
                </c:pt>
                <c:pt idx="264">
                  <c:v>1.2949751205392946E-2</c:v>
                </c:pt>
                <c:pt idx="265">
                  <c:v>1.5913843385874444E-2</c:v>
                </c:pt>
                <c:pt idx="266">
                  <c:v>1.4114304483296664E-2</c:v>
                </c:pt>
                <c:pt idx="267">
                  <c:v>1.255807853536433E-2</c:v>
                </c:pt>
                <c:pt idx="268">
                  <c:v>1.1213947196727185E-2</c:v>
                </c:pt>
                <c:pt idx="269">
                  <c:v>1.0290400597629468E-2</c:v>
                </c:pt>
                <c:pt idx="270">
                  <c:v>9.6031931966148714E-3</c:v>
                </c:pt>
                <c:pt idx="271">
                  <c:v>8.6680783131703951E-3</c:v>
                </c:pt>
                <c:pt idx="272">
                  <c:v>9.4332676996530945E-3</c:v>
                </c:pt>
                <c:pt idx="273">
                  <c:v>1.0657982442935065E-2</c:v>
                </c:pt>
                <c:pt idx="274">
                  <c:v>1.3384150616099436E-2</c:v>
                </c:pt>
                <c:pt idx="275">
                  <c:v>1.1927212392535637E-2</c:v>
                </c:pt>
                <c:pt idx="276">
                  <c:v>1.3701902884110679E-2</c:v>
                </c:pt>
                <c:pt idx="277">
                  <c:v>1.8365425074569185E-2</c:v>
                </c:pt>
                <c:pt idx="278">
                  <c:v>1.8307339504742327E-2</c:v>
                </c:pt>
                <c:pt idx="279">
                  <c:v>1.6186588161505783E-2</c:v>
                </c:pt>
                <c:pt idx="280">
                  <c:v>1.4350321369916862E-2</c:v>
                </c:pt>
                <c:pt idx="281">
                  <c:v>1.9260694298097156E-2</c:v>
                </c:pt>
                <c:pt idx="282">
                  <c:v>1.7012605703415982E-2</c:v>
                </c:pt>
                <c:pt idx="283">
                  <c:v>2.0221319446114536E-2</c:v>
                </c:pt>
                <c:pt idx="284">
                  <c:v>1.7845205955355273E-2</c:v>
                </c:pt>
                <c:pt idx="285">
                  <c:v>1.8092074570812831E-2</c:v>
                </c:pt>
                <c:pt idx="286">
                  <c:v>1.6000119662373146E-2</c:v>
                </c:pt>
                <c:pt idx="287">
                  <c:v>1.4188961460033608E-2</c:v>
                </c:pt>
                <c:pt idx="288">
                  <c:v>1.6224676722588659E-2</c:v>
                </c:pt>
                <c:pt idx="289">
                  <c:v>1.438328490609176E-2</c:v>
                </c:pt>
                <c:pt idx="290">
                  <c:v>1.5039652198124068E-2</c:v>
                </c:pt>
                <c:pt idx="291">
                  <c:v>1.3358084384619523E-2</c:v>
                </c:pt>
                <c:pt idx="292">
                  <c:v>1.1904702378188291E-2</c:v>
                </c:pt>
                <c:pt idx="293">
                  <c:v>1.0720732826055382E-2</c:v>
                </c:pt>
                <c:pt idx="294">
                  <c:v>1.4533763344773859E-2</c:v>
                </c:pt>
                <c:pt idx="295">
                  <c:v>1.2920655950817206E-2</c:v>
                </c:pt>
                <c:pt idx="296">
                  <c:v>1.1526944438191527E-2</c:v>
                </c:pt>
                <c:pt idx="297">
                  <c:v>1.5049800876157154E-2</c:v>
                </c:pt>
                <c:pt idx="298">
                  <c:v>1.648063609153513E-2</c:v>
                </c:pt>
                <c:pt idx="299">
                  <c:v>1.4691335882097138E-2</c:v>
                </c:pt>
                <c:pt idx="300">
                  <c:v>1.3096726372685155E-2</c:v>
                </c:pt>
                <c:pt idx="301">
                  <c:v>1.4395049460351391E-2</c:v>
                </c:pt>
                <c:pt idx="302">
                  <c:v>1.2800743192670815E-2</c:v>
                </c:pt>
                <c:pt idx="303">
                  <c:v>1.1423419245885793E-2</c:v>
                </c:pt>
                <c:pt idx="304">
                  <c:v>1.0235196856368691E-2</c:v>
                </c:pt>
                <c:pt idx="305">
                  <c:v>1.0073140916273596E-2</c:v>
                </c:pt>
                <c:pt idx="306">
                  <c:v>9.1012910868246803E-3</c:v>
                </c:pt>
                <c:pt idx="307">
                  <c:v>8.2368006606628307E-3</c:v>
                </c:pt>
                <c:pt idx="308">
                  <c:v>1.0652738600618918E-2</c:v>
                </c:pt>
                <c:pt idx="309">
                  <c:v>9.5711669493925289E-3</c:v>
                </c:pt>
                <c:pt idx="310">
                  <c:v>8.6405463770692654E-3</c:v>
                </c:pt>
                <c:pt idx="311">
                  <c:v>8.1481830812611417E-3</c:v>
                </c:pt>
                <c:pt idx="312">
                  <c:v>9.2722828427201504E-3</c:v>
                </c:pt>
                <c:pt idx="313">
                  <c:v>8.3836870375658418E-3</c:v>
                </c:pt>
                <c:pt idx="314">
                  <c:v>7.6209617146695378E-3</c:v>
                </c:pt>
                <c:pt idx="315">
                  <c:v>6.96761944238949E-3</c:v>
                </c:pt>
                <c:pt idx="316">
                  <c:v>6.4091932544854324E-3</c:v>
                </c:pt>
                <c:pt idx="317">
                  <c:v>5.9329850380367899E-3</c:v>
                </c:pt>
                <c:pt idx="318">
                  <c:v>8.5560910183663935E-3</c:v>
                </c:pt>
                <c:pt idx="319">
                  <c:v>7.7688234241632221E-3</c:v>
                </c:pt>
                <c:pt idx="320">
                  <c:v>7.1087102672856292E-3</c:v>
                </c:pt>
                <c:pt idx="321">
                  <c:v>6.5296818339401841E-3</c:v>
                </c:pt>
                <c:pt idx="322">
                  <c:v>6.2557405600922912E-3</c:v>
                </c:pt>
                <c:pt idx="323">
                  <c:v>6.1372514989670949E-3</c:v>
                </c:pt>
                <c:pt idx="324">
                  <c:v>5.7015108373123652E-3</c:v>
                </c:pt>
                <c:pt idx="325">
                  <c:v>5.3312903452695289E-3</c:v>
                </c:pt>
                <c:pt idx="326">
                  <c:v>5.0174896010205068E-3</c:v>
                </c:pt>
                <c:pt idx="327">
                  <c:v>4.7521377144368639E-3</c:v>
                </c:pt>
                <c:pt idx="328">
                  <c:v>4.6986961410284307E-3</c:v>
                </c:pt>
                <c:pt idx="329">
                  <c:v>6.0891161494215328E-3</c:v>
                </c:pt>
                <c:pt idx="330">
                  <c:v>5.7401166695357593E-3</c:v>
                </c:pt>
                <c:pt idx="331">
                  <c:v>5.3640536149255633E-3</c:v>
                </c:pt>
                <c:pt idx="332">
                  <c:v>5.0452300777146164E-3</c:v>
                </c:pt>
                <c:pt idx="333">
                  <c:v>4.7755703412634626E-3</c:v>
                </c:pt>
                <c:pt idx="334">
                  <c:v>4.9583837739220135E-3</c:v>
                </c:pt>
                <c:pt idx="335">
                  <c:v>4.7022298597127546E-3</c:v>
                </c:pt>
                <c:pt idx="336">
                  <c:v>5.183950864941023E-3</c:v>
                </c:pt>
                <c:pt idx="337">
                  <c:v>7.6530400058214647E-3</c:v>
                </c:pt>
                <c:pt idx="338">
                  <c:v>6.9950699582214558E-3</c:v>
                </c:pt>
                <c:pt idx="339">
                  <c:v>9.5734314691221477E-3</c:v>
                </c:pt>
                <c:pt idx="340">
                  <c:v>8.6424914722842659E-3</c:v>
                </c:pt>
                <c:pt idx="341">
                  <c:v>8.3200400547035879E-3</c:v>
                </c:pt>
                <c:pt idx="342">
                  <c:v>7.5663921341982418E-3</c:v>
                </c:pt>
                <c:pt idx="343">
                  <c:v>6.920932350077044E-3</c:v>
                </c:pt>
                <c:pt idx="344">
                  <c:v>6.382996726089365E-3</c:v>
                </c:pt>
                <c:pt idx="345">
                  <c:v>6.0835115847451523E-3</c:v>
                </c:pt>
                <c:pt idx="346">
                  <c:v>5.655804724832068E-3</c:v>
                </c:pt>
                <c:pt idx="347">
                  <c:v>5.2925092618778535E-3</c:v>
                </c:pt>
                <c:pt idx="348">
                  <c:v>4.9846626636082265E-3</c:v>
                </c:pt>
                <c:pt idx="349">
                  <c:v>5.9519717163950634E-3</c:v>
                </c:pt>
                <c:pt idx="350">
                  <c:v>5.5706465500896312E-3</c:v>
                </c:pt>
                <c:pt idx="351">
                  <c:v>5.5627039532679364E-3</c:v>
                </c:pt>
                <c:pt idx="352">
                  <c:v>5.2135491480161823E-3</c:v>
                </c:pt>
                <c:pt idx="353">
                  <c:v>4.9178545885302655E-3</c:v>
                </c:pt>
                <c:pt idx="354">
                  <c:v>7.1591842999465917E-3</c:v>
                </c:pt>
                <c:pt idx="355">
                  <c:v>7.6419133777399775E-3</c:v>
                </c:pt>
                <c:pt idx="356">
                  <c:v>6.9855480860579319E-3</c:v>
                </c:pt>
                <c:pt idx="357">
                  <c:v>8.529327251601198E-3</c:v>
                </c:pt>
                <c:pt idx="358">
                  <c:v>8.9798133709968024E-3</c:v>
                </c:pt>
                <c:pt idx="359">
                  <c:v>8.1855390688001777E-3</c:v>
                </c:pt>
                <c:pt idx="360">
                  <c:v>7.4510994468726978E-3</c:v>
                </c:pt>
                <c:pt idx="361">
                  <c:v>6.8223156362615502E-3</c:v>
                </c:pt>
                <c:pt idx="362">
                  <c:v>6.2851796019560077E-3</c:v>
                </c:pt>
                <c:pt idx="363">
                  <c:v>8.2715629959956242E-3</c:v>
                </c:pt>
                <c:pt idx="364">
                  <c:v>7.5713895375064035E-3</c:v>
                </c:pt>
                <c:pt idx="365">
                  <c:v>8.9236838477994747E-3</c:v>
                </c:pt>
                <c:pt idx="366">
                  <c:v>8.0842879544286324E-3</c:v>
                </c:pt>
                <c:pt idx="367">
                  <c:v>9.599396198291716E-3</c:v>
                </c:pt>
                <c:pt idx="368">
                  <c:v>8.6746172998430592E-3</c:v>
                </c:pt>
                <c:pt idx="369">
                  <c:v>8.5559019610106906E-3</c:v>
                </c:pt>
                <c:pt idx="370">
                  <c:v>7.7686614197428356E-3</c:v>
                </c:pt>
                <c:pt idx="371">
                  <c:v>7.4538983118124956E-3</c:v>
                </c:pt>
                <c:pt idx="372">
                  <c:v>6.8247117737552654E-3</c:v>
                </c:pt>
                <c:pt idx="373">
                  <c:v>6.2872227862992595E-3</c:v>
                </c:pt>
                <c:pt idx="374">
                  <c:v>5.8854110923146187E-3</c:v>
                </c:pt>
                <c:pt idx="375">
                  <c:v>5.4874294459722256E-3</c:v>
                </c:pt>
                <c:pt idx="376">
                  <c:v>5.3342923671325605E-3</c:v>
                </c:pt>
                <c:pt idx="377">
                  <c:v>5.0200305352713689E-3</c:v>
                </c:pt>
                <c:pt idx="378">
                  <c:v>4.7542840505548634E-3</c:v>
                </c:pt>
                <c:pt idx="379">
                  <c:v>5.150127952876035E-3</c:v>
                </c:pt>
                <c:pt idx="380">
                  <c:v>4.8642222626259744E-3</c:v>
                </c:pt>
                <c:pt idx="381">
                  <c:v>4.6227691756926268E-3</c:v>
                </c:pt>
                <c:pt idx="382">
                  <c:v>4.4193128513691695E-3</c:v>
                </c:pt>
                <c:pt idx="383">
                  <c:v>4.5952034326969026E-3</c:v>
                </c:pt>
                <c:pt idx="384">
                  <c:v>6.9095003103400486E-3</c:v>
                </c:pt>
                <c:pt idx="385">
                  <c:v>8.30202596122551E-3</c:v>
                </c:pt>
                <c:pt idx="386">
                  <c:v>7.8487910868995665E-3</c:v>
                </c:pt>
                <c:pt idx="387">
                  <c:v>7.4740500165216247E-3</c:v>
                </c:pt>
                <c:pt idx="388">
                  <c:v>6.8419436645420131E-3</c:v>
                </c:pt>
                <c:pt idx="389">
                  <c:v>6.935158478927699E-3</c:v>
                </c:pt>
                <c:pt idx="390">
                  <c:v>6.3814824632596641E-3</c:v>
                </c:pt>
                <c:pt idx="391">
                  <c:v>5.9093843162984537E-3</c:v>
                </c:pt>
                <c:pt idx="392">
                  <c:v>5.8110991768785224E-3</c:v>
                </c:pt>
                <c:pt idx="393">
                  <c:v>5.4243176132794243E-3</c:v>
                </c:pt>
                <c:pt idx="394">
                  <c:v>1.7337906573492864E-2</c:v>
                </c:pt>
                <c:pt idx="395">
                  <c:v>1.9433901047557944E-2</c:v>
                </c:pt>
                <c:pt idx="396">
                  <c:v>1.7162708994470366E-2</c:v>
                </c:pt>
                <c:pt idx="397">
                  <c:v>1.5195276459842394E-2</c:v>
                </c:pt>
                <c:pt idx="398">
                  <c:v>1.3492679125806028E-2</c:v>
                </c:pt>
                <c:pt idx="399">
                  <c:v>1.2020959333711423E-2</c:v>
                </c:pt>
                <c:pt idx="400">
                  <c:v>1.2073073296031345E-2</c:v>
                </c:pt>
                <c:pt idx="401">
                  <c:v>1.0795435031750084E-2</c:v>
                </c:pt>
                <c:pt idx="402">
                  <c:v>9.8225834670603376E-3</c:v>
                </c:pt>
                <c:pt idx="403">
                  <c:v>8.8567259044898226E-3</c:v>
                </c:pt>
                <c:pt idx="404">
                  <c:v>8.0268049077029807E-3</c:v>
                </c:pt>
                <c:pt idx="405">
                  <c:v>7.3150891193410356E-3</c:v>
                </c:pt>
                <c:pt idx="406">
                  <c:v>6.7227211040723819E-3</c:v>
                </c:pt>
                <c:pt idx="407">
                  <c:v>6.2002160507610574E-3</c:v>
                </c:pt>
                <c:pt idx="408">
                  <c:v>5.9201096187328668E-3</c:v>
                </c:pt>
                <c:pt idx="409">
                  <c:v>5.5169080066402526E-3</c:v>
                </c:pt>
                <c:pt idx="410">
                  <c:v>5.4411830330470153E-3</c:v>
                </c:pt>
                <c:pt idx="411">
                  <c:v>5.1105562032957514E-3</c:v>
                </c:pt>
                <c:pt idx="412">
                  <c:v>5.6152633211451058E-3</c:v>
                </c:pt>
                <c:pt idx="413">
                  <c:v>5.2581202547607809E-3</c:v>
                </c:pt>
                <c:pt idx="414">
                  <c:v>5.5814829714670019E-3</c:v>
                </c:pt>
                <c:pt idx="415">
                  <c:v>5.2324974431448333E-3</c:v>
                </c:pt>
                <c:pt idx="416">
                  <c:v>5.1584212110078699E-3</c:v>
                </c:pt>
                <c:pt idx="417">
                  <c:v>4.8712335614845238E-3</c:v>
                </c:pt>
                <c:pt idx="418">
                  <c:v>4.6286836583693388E-3</c:v>
                </c:pt>
                <c:pt idx="419">
                  <c:v>4.6719938927332547E-3</c:v>
                </c:pt>
                <c:pt idx="420">
                  <c:v>6.061525217303302E-3</c:v>
                </c:pt>
                <c:pt idx="421">
                  <c:v>5.6371081035509482E-3</c:v>
                </c:pt>
                <c:pt idx="422">
                  <c:v>5.2877799044213965E-3</c:v>
                </c:pt>
                <c:pt idx="423">
                  <c:v>4.9806615785949575E-3</c:v>
                </c:pt>
                <c:pt idx="424">
                  <c:v>4.8942948517029117E-3</c:v>
                </c:pt>
                <c:pt idx="425">
                  <c:v>4.6481650394185926E-3</c:v>
                </c:pt>
                <c:pt idx="426">
                  <c:v>5.0530580592407668E-3</c:v>
                </c:pt>
                <c:pt idx="427">
                  <c:v>4.7821835610985146E-3</c:v>
                </c:pt>
                <c:pt idx="428">
                  <c:v>4.7090357953733491E-3</c:v>
                </c:pt>
                <c:pt idx="429">
                  <c:v>4.4919529254780072E-3</c:v>
                </c:pt>
                <c:pt idx="430">
                  <c:v>5.657321488799826E-3</c:v>
                </c:pt>
                <c:pt idx="431">
                  <c:v>5.2937958435734216E-3</c:v>
                </c:pt>
                <c:pt idx="432">
                  <c:v>4.9857517206209319E-3</c:v>
                </c:pt>
                <c:pt idx="433">
                  <c:v>5.0015649454894853E-3</c:v>
                </c:pt>
                <c:pt idx="434">
                  <c:v>4.8525423334146089E-3</c:v>
                </c:pt>
                <c:pt idx="435">
                  <c:v>4.6129173406011187E-3</c:v>
                </c:pt>
                <c:pt idx="436">
                  <c:v>5.6787389878930764E-3</c:v>
                </c:pt>
                <c:pt idx="437">
                  <c:v>5.5623266250616693E-3</c:v>
                </c:pt>
                <c:pt idx="438">
                  <c:v>5.5076855387770013E-3</c:v>
                </c:pt>
                <c:pt idx="439">
                  <c:v>5.1669096216740472E-3</c:v>
                </c:pt>
                <c:pt idx="440">
                  <c:v>5.2598931695859389E-3</c:v>
                </c:pt>
                <c:pt idx="441">
                  <c:v>5.4311988720294295E-3</c:v>
                </c:pt>
                <c:pt idx="442">
                  <c:v>5.1397793182919819E-3</c:v>
                </c:pt>
                <c:pt idx="443">
                  <c:v>4.8554730831389861E-3</c:v>
                </c:pt>
                <c:pt idx="444">
                  <c:v>4.615389470372282E-3</c:v>
                </c:pt>
                <c:pt idx="445">
                  <c:v>4.466534420855932E-3</c:v>
                </c:pt>
                <c:pt idx="446">
                  <c:v>4.7497188385770082E-3</c:v>
                </c:pt>
                <c:pt idx="447">
                  <c:v>1.2578112818912421E-2</c:v>
                </c:pt>
                <c:pt idx="448">
                  <c:v>1.1231239679986576E-2</c:v>
                </c:pt>
                <c:pt idx="449">
                  <c:v>1.3676186547936479E-2</c:v>
                </c:pt>
                <c:pt idx="450">
                  <c:v>1.2263000900825357E-2</c:v>
                </c:pt>
                <c:pt idx="451">
                  <c:v>1.0959299448304868E-2</c:v>
                </c:pt>
                <c:pt idx="452">
                  <c:v>1.048287097249319E-2</c:v>
                </c:pt>
                <c:pt idx="453">
                  <c:v>9.452842976102686E-3</c:v>
                </c:pt>
                <c:pt idx="454">
                  <c:v>8.5426175261886176E-3</c:v>
                </c:pt>
                <c:pt idx="455">
                  <c:v>7.7572669279781219E-3</c:v>
                </c:pt>
                <c:pt idx="456">
                  <c:v>7.0842736165014899E-3</c:v>
                </c:pt>
                <c:pt idx="457">
                  <c:v>7.7609205375375693E-3</c:v>
                </c:pt>
                <c:pt idx="458">
                  <c:v>9.1037822926386368E-3</c:v>
                </c:pt>
                <c:pt idx="459">
                  <c:v>8.2389384763972857E-3</c:v>
                </c:pt>
                <c:pt idx="460">
                  <c:v>7.4968678560942172E-3</c:v>
                </c:pt>
                <c:pt idx="461">
                  <c:v>9.1178489044742676E-3</c:v>
                </c:pt>
                <c:pt idx="462">
                  <c:v>8.2510202784573244E-3</c:v>
                </c:pt>
                <c:pt idx="463">
                  <c:v>8.1037155674818125E-3</c:v>
                </c:pt>
                <c:pt idx="464">
                  <c:v>8.3824270894056925E-3</c:v>
                </c:pt>
                <c:pt idx="465">
                  <c:v>7.6198813883650894E-3</c:v>
                </c:pt>
                <c:pt idx="466">
                  <c:v>6.9666947148437569E-3</c:v>
                </c:pt>
                <c:pt idx="467">
                  <c:v>7.0369446646069899E-3</c:v>
                </c:pt>
                <c:pt idx="468">
                  <c:v>6.4683863461213621E-3</c:v>
                </c:pt>
                <c:pt idx="469">
                  <c:v>9.3433876813641126E-3</c:v>
                </c:pt>
                <c:pt idx="470">
                  <c:v>8.4447764100570727E-3</c:v>
                </c:pt>
                <c:pt idx="471">
                  <c:v>8.2302525055983119E-3</c:v>
                </c:pt>
                <c:pt idx="472">
                  <c:v>7.5000353167107578E-3</c:v>
                </c:pt>
                <c:pt idx="473">
                  <c:v>7.4295337106186996E-3</c:v>
                </c:pt>
                <c:pt idx="474">
                  <c:v>6.8038743722660354E-3</c:v>
                </c:pt>
                <c:pt idx="475">
                  <c:v>6.2694430152107359E-3</c:v>
                </c:pt>
                <c:pt idx="476">
                  <c:v>6.0583690250319965E-3</c:v>
                </c:pt>
                <c:pt idx="477">
                  <c:v>5.6757289935429065E-3</c:v>
                </c:pt>
                <c:pt idx="478">
                  <c:v>5.3094134498551833E-3</c:v>
                </c:pt>
                <c:pt idx="479">
                  <c:v>5.8227353475112757E-3</c:v>
                </c:pt>
                <c:pt idx="480">
                  <c:v>5.7570328457625464E-3</c:v>
                </c:pt>
                <c:pt idx="481">
                  <c:v>5.9811936589064E-3</c:v>
                </c:pt>
                <c:pt idx="482">
                  <c:v>6.1933819170859293E-3</c:v>
                </c:pt>
                <c:pt idx="483">
                  <c:v>5.7948275005259451E-3</c:v>
                </c:pt>
                <c:pt idx="484">
                  <c:v>7.0455659162564103E-3</c:v>
                </c:pt>
                <c:pt idx="485">
                  <c:v>7.9477767503349662E-3</c:v>
                </c:pt>
                <c:pt idx="486">
                  <c:v>8.1230934924772045E-3</c:v>
                </c:pt>
                <c:pt idx="487">
                  <c:v>7.673195597394827E-3</c:v>
                </c:pt>
                <c:pt idx="488">
                  <c:v>7.0123215925760856E-3</c:v>
                </c:pt>
                <c:pt idx="489">
                  <c:v>6.447360195167149E-3</c:v>
                </c:pt>
                <c:pt idx="490">
                  <c:v>5.9654982584501021E-3</c:v>
                </c:pt>
                <c:pt idx="491">
                  <c:v>5.555477305510116E-3</c:v>
                </c:pt>
                <c:pt idx="492">
                  <c:v>5.4659487194164491E-3</c:v>
                </c:pt>
                <c:pt idx="493">
                  <c:v>5.1781877121978431E-3</c:v>
                </c:pt>
                <c:pt idx="494">
                  <c:v>4.887948795415392E-3</c:v>
                </c:pt>
                <c:pt idx="495">
                  <c:v>4.9502830312235782E-3</c:v>
                </c:pt>
                <c:pt idx="496">
                  <c:v>4.6953911193178249E-3</c:v>
                </c:pt>
                <c:pt idx="497">
                  <c:v>4.9739968658018864E-3</c:v>
                </c:pt>
                <c:pt idx="498">
                  <c:v>4.7154114643798446E-3</c:v>
                </c:pt>
                <c:pt idx="499">
                  <c:v>4.4973237144264582E-3</c:v>
                </c:pt>
                <c:pt idx="500">
                  <c:v>4.3137892256956472E-3</c:v>
                </c:pt>
                <c:pt idx="501">
                  <c:v>4.1596462534003861E-3</c:v>
                </c:pt>
                <c:pt idx="502">
                  <c:v>5.3379424385693892E-3</c:v>
                </c:pt>
                <c:pt idx="503">
                  <c:v>5.0231206958209762E-3</c:v>
                </c:pt>
                <c:pt idx="504">
                  <c:v>5.3037385985577118E-3</c:v>
                </c:pt>
                <c:pt idx="505">
                  <c:v>5.7450703582019964E-3</c:v>
                </c:pt>
                <c:pt idx="506">
                  <c:v>5.368258280693425E-3</c:v>
                </c:pt>
                <c:pt idx="507">
                  <c:v>5.0487897677413771E-3</c:v>
                </c:pt>
                <c:pt idx="508">
                  <c:v>4.7785773718883326E-3</c:v>
                </c:pt>
                <c:pt idx="509">
                  <c:v>4.5505542988285635E-3</c:v>
                </c:pt>
                <c:pt idx="510">
                  <c:v>4.3585504478201266E-3</c:v>
                </c:pt>
                <c:pt idx="511">
                  <c:v>4.1972120486249292E-3</c:v>
                </c:pt>
                <c:pt idx="512">
                  <c:v>4.2900636960502437E-3</c:v>
                </c:pt>
                <c:pt idx="513">
                  <c:v>4.1397429772686394E-3</c:v>
                </c:pt>
                <c:pt idx="514">
                  <c:v>6.2334574674755457E-3</c:v>
                </c:pt>
                <c:pt idx="515">
                  <c:v>5.783365516272284E-3</c:v>
                </c:pt>
                <c:pt idx="516">
                  <c:v>5.7264112228036963E-3</c:v>
                </c:pt>
                <c:pt idx="517">
                  <c:v>5.3524212714997702E-3</c:v>
                </c:pt>
                <c:pt idx="518">
                  <c:v>5.0353795396938794E-3</c:v>
                </c:pt>
                <c:pt idx="519">
                  <c:v>5.2669526538502423E-3</c:v>
                </c:pt>
                <c:pt idx="520">
                  <c:v>5.322538102961529E-3</c:v>
                </c:pt>
                <c:pt idx="521">
                  <c:v>5.0100799591254967E-3</c:v>
                </c:pt>
                <c:pt idx="522">
                  <c:v>4.7458798934965274E-3</c:v>
                </c:pt>
                <c:pt idx="523">
                  <c:v>6.7483755167086247E-3</c:v>
                </c:pt>
                <c:pt idx="524">
                  <c:v>6.2876351375758758E-3</c:v>
                </c:pt>
                <c:pt idx="525">
                  <c:v>6.8278123569342737E-3</c:v>
                </c:pt>
                <c:pt idx="526">
                  <c:v>6.2898687314593919E-3</c:v>
                </c:pt>
                <c:pt idx="527">
                  <c:v>5.8313803003459674E-3</c:v>
                </c:pt>
                <c:pt idx="528">
                  <c:v>5.5830783919898399E-3</c:v>
                </c:pt>
                <c:pt idx="529">
                  <c:v>5.2308253109793583E-3</c:v>
                </c:pt>
                <c:pt idx="530">
                  <c:v>5.6950092877280168E-3</c:v>
                </c:pt>
                <c:pt idx="531">
                  <c:v>5.3581021263945719E-3</c:v>
                </c:pt>
                <c:pt idx="532">
                  <c:v>5.0401894312743032E-3</c:v>
                </c:pt>
                <c:pt idx="533">
                  <c:v>5.1985539343040194E-3</c:v>
                </c:pt>
                <c:pt idx="534">
                  <c:v>4.9051714704149499E-3</c:v>
                </c:pt>
                <c:pt idx="535">
                  <c:v>5.2855034875214429E-3</c:v>
                </c:pt>
                <c:pt idx="536">
                  <c:v>4.9787336617489871E-3</c:v>
                </c:pt>
                <c:pt idx="537">
                  <c:v>5.5091628556792633E-3</c:v>
                </c:pt>
                <c:pt idx="538">
                  <c:v>5.1681614049570775E-3</c:v>
                </c:pt>
                <c:pt idx="539">
                  <c:v>5.4303401233781337E-3</c:v>
                </c:pt>
                <c:pt idx="540">
                  <c:v>5.1013708982609986E-3</c:v>
                </c:pt>
                <c:pt idx="541">
                  <c:v>4.8230083003314396E-3</c:v>
                </c:pt>
                <c:pt idx="542">
                  <c:v>4.7323495067919802E-3</c:v>
                </c:pt>
                <c:pt idx="543">
                  <c:v>4.6802596877064256E-3</c:v>
                </c:pt>
                <c:pt idx="544">
                  <c:v>5.9601954938728044E-3</c:v>
                </c:pt>
                <c:pt idx="545">
                  <c:v>5.7114941845369327E-3</c:v>
                </c:pt>
                <c:pt idx="546">
                  <c:v>5.3443058782141565E-3</c:v>
                </c:pt>
                <c:pt idx="547">
                  <c:v>5.0285080795487418E-3</c:v>
                </c:pt>
                <c:pt idx="548">
                  <c:v>4.7614454582560846E-3</c:v>
                </c:pt>
                <c:pt idx="549">
                  <c:v>4.9641498654206468E-3</c:v>
                </c:pt>
                <c:pt idx="550">
                  <c:v>4.7174634459572883E-3</c:v>
                </c:pt>
                <c:pt idx="551">
                  <c:v>4.4990522027276211E-3</c:v>
                </c:pt>
                <c:pt idx="552">
                  <c:v>4.3152431783495338E-3</c:v>
                </c:pt>
                <c:pt idx="553">
                  <c:v>4.1608661092176497E-3</c:v>
                </c:pt>
                <c:pt idx="554">
                  <c:v>4.0314507317301979E-3</c:v>
                </c:pt>
                <c:pt idx="555">
                  <c:v>3.923144251991177E-3</c:v>
                </c:pt>
                <c:pt idx="556">
                  <c:v>3.8326419735287501E-3</c:v>
                </c:pt>
                <c:pt idx="557">
                  <c:v>3.9367448137268895E-3</c:v>
                </c:pt>
                <c:pt idx="558">
                  <c:v>3.8439990065951288E-3</c:v>
                </c:pt>
                <c:pt idx="559">
                  <c:v>3.7665913534644852E-3</c:v>
                </c:pt>
                <c:pt idx="560">
                  <c:v>3.9264124478255082E-3</c:v>
                </c:pt>
                <c:pt idx="561">
                  <c:v>3.8353702591329016E-3</c:v>
                </c:pt>
                <c:pt idx="562">
                  <c:v>3.7593937586961894E-3</c:v>
                </c:pt>
                <c:pt idx="563">
                  <c:v>3.6960653315793249E-3</c:v>
                </c:pt>
                <c:pt idx="564">
                  <c:v>4.2220101932662901E-3</c:v>
                </c:pt>
                <c:pt idx="565">
                  <c:v>4.0826831001991998E-3</c:v>
                </c:pt>
                <c:pt idx="566">
                  <c:v>5.4656621857020488E-3</c:v>
                </c:pt>
                <c:pt idx="567">
                  <c:v>5.1312960863169081E-3</c:v>
                </c:pt>
                <c:pt idx="568">
                  <c:v>5.5455822158185682E-3</c:v>
                </c:pt>
                <c:pt idx="569">
                  <c:v>5.7911182733500106E-3</c:v>
                </c:pt>
                <c:pt idx="570">
                  <c:v>5.846990626791536E-3</c:v>
                </c:pt>
                <c:pt idx="571">
                  <c:v>5.454794658326571E-3</c:v>
                </c:pt>
                <c:pt idx="572">
                  <c:v>5.1220883107006548E-3</c:v>
                </c:pt>
                <c:pt idx="573">
                  <c:v>4.8412981686432261E-3</c:v>
                </c:pt>
                <c:pt idx="574">
                  <c:v>5.3392799632726081E-3</c:v>
                </c:pt>
                <c:pt idx="575">
                  <c:v>5.0242544272848461E-3</c:v>
                </c:pt>
                <c:pt idx="576">
                  <c:v>5.072011175013747E-3</c:v>
                </c:pt>
                <c:pt idx="577">
                  <c:v>5.0476543804429848E-3</c:v>
                </c:pt>
                <c:pt idx="578">
                  <c:v>5.1743422844477563E-3</c:v>
                </c:pt>
                <c:pt idx="579">
                  <c:v>8.4136594054866169E-3</c:v>
                </c:pt>
                <c:pt idx="580">
                  <c:v>7.6466626040156251E-3</c:v>
                </c:pt>
                <c:pt idx="581">
                  <c:v>7.1646365092825591E-3</c:v>
                </c:pt>
                <c:pt idx="582">
                  <c:v>6.7210822928598047E-3</c:v>
                </c:pt>
                <c:pt idx="583">
                  <c:v>6.3746812940474566E-3</c:v>
                </c:pt>
                <c:pt idx="584">
                  <c:v>5.9035931617259741E-3</c:v>
                </c:pt>
                <c:pt idx="585">
                  <c:v>5.5028752325295234E-3</c:v>
                </c:pt>
                <c:pt idx="586">
                  <c:v>5.1628321986254087E-3</c:v>
                </c:pt>
                <c:pt idx="587">
                  <c:v>5.3240457715239406E-3</c:v>
                </c:pt>
                <c:pt idx="588">
                  <c:v>5.3230252315011294E-3</c:v>
                </c:pt>
                <c:pt idx="589">
                  <c:v>5.0104922610491832E-3</c:v>
                </c:pt>
                <c:pt idx="590">
                  <c:v>5.3922269002719186E-3</c:v>
                </c:pt>
                <c:pt idx="591">
                  <c:v>5.069086967676056E-3</c:v>
                </c:pt>
                <c:pt idx="592">
                  <c:v>4.9537556445361152E-3</c:v>
                </c:pt>
                <c:pt idx="593">
                  <c:v>4.6983219152794634E-3</c:v>
                </c:pt>
                <c:pt idx="594">
                  <c:v>4.7630248246028611E-3</c:v>
                </c:pt>
                <c:pt idx="595">
                  <c:v>5.3777603069545838E-3</c:v>
                </c:pt>
                <c:pt idx="596">
                  <c:v>6.7343166077668722E-3</c:v>
                </c:pt>
                <c:pt idx="597">
                  <c:v>6.2101068580454792E-3</c:v>
                </c:pt>
                <c:pt idx="598">
                  <c:v>6.3326641802745991E-3</c:v>
                </c:pt>
                <c:pt idx="599">
                  <c:v>6.1771786366450251E-3</c:v>
                </c:pt>
                <c:pt idx="600">
                  <c:v>5.7354777356277828E-3</c:v>
                </c:pt>
                <c:pt idx="601">
                  <c:v>5.975191472407917E-3</c:v>
                </c:pt>
                <c:pt idx="602">
                  <c:v>5.563717284632049E-3</c:v>
                </c:pt>
                <c:pt idx="603">
                  <c:v>5.2144090773362708E-3</c:v>
                </c:pt>
                <c:pt idx="604">
                  <c:v>5.0186573407772373E-3</c:v>
                </c:pt>
                <c:pt idx="605">
                  <c:v>4.7531239538337261E-3</c:v>
                </c:pt>
                <c:pt idx="606">
                  <c:v>4.9114745686821186E-3</c:v>
                </c:pt>
                <c:pt idx="607">
                  <c:v>4.6626360884543892E-3</c:v>
                </c:pt>
                <c:pt idx="608">
                  <c:v>4.4528748990462783E-3</c:v>
                </c:pt>
                <c:pt idx="609">
                  <c:v>4.527456135312271E-3</c:v>
                </c:pt>
                <c:pt idx="610">
                  <c:v>4.3391243316830133E-3</c:v>
                </c:pt>
                <c:pt idx="611">
                  <c:v>4.1809062322504687E-3</c:v>
                </c:pt>
                <c:pt idx="612">
                  <c:v>4.0793924798781427E-3</c:v>
                </c:pt>
                <c:pt idx="613">
                  <c:v>4.1708406062518728E-3</c:v>
                </c:pt>
                <c:pt idx="614">
                  <c:v>4.0398046715800703E-3</c:v>
                </c:pt>
                <c:pt idx="615">
                  <c:v>4.3912633258328627E-3</c:v>
                </c:pt>
                <c:pt idx="616">
                  <c:v>4.5201612300900034E-3</c:v>
                </c:pt>
                <c:pt idx="617">
                  <c:v>4.3329907882280168E-3</c:v>
                </c:pt>
                <c:pt idx="618">
                  <c:v>4.3164119499080264E-3</c:v>
                </c:pt>
                <c:pt idx="619">
                  <c:v>9.9324367543441837E-3</c:v>
                </c:pt>
                <c:pt idx="620">
                  <c:v>8.9512099157367554E-3</c:v>
                </c:pt>
                <c:pt idx="621">
                  <c:v>8.1079202402760935E-3</c:v>
                </c:pt>
                <c:pt idx="622">
                  <c:v>7.3845849948586777E-3</c:v>
                </c:pt>
                <c:pt idx="623">
                  <c:v>6.7654397008046555E-3</c:v>
                </c:pt>
                <c:pt idx="624">
                  <c:v>6.2366536669751999E-3</c:v>
                </c:pt>
                <c:pt idx="625">
                  <c:v>5.7860857093007239E-3</c:v>
                </c:pt>
                <c:pt idx="626">
                  <c:v>5.4068155269184287E-3</c:v>
                </c:pt>
                <c:pt idx="627">
                  <c:v>5.3047573638407173E-3</c:v>
                </c:pt>
                <c:pt idx="628">
                  <c:v>5.0906057006412202E-3</c:v>
                </c:pt>
                <c:pt idx="629">
                  <c:v>4.8139103567238339E-3</c:v>
                </c:pt>
                <c:pt idx="630">
                  <c:v>4.5803389324943463E-3</c:v>
                </c:pt>
                <c:pt idx="631">
                  <c:v>4.6216220956979822E-3</c:v>
                </c:pt>
                <c:pt idx="632">
                  <c:v>5.0102759786539641E-3</c:v>
                </c:pt>
                <c:pt idx="633">
                  <c:v>4.7460453482618794E-3</c:v>
                </c:pt>
                <c:pt idx="634">
                  <c:v>4.5303036654400367E-3</c:v>
                </c:pt>
                <c:pt idx="635">
                  <c:v>4.5058240441387372E-3</c:v>
                </c:pt>
                <c:pt idx="636">
                  <c:v>4.5133134640186548E-3</c:v>
                </c:pt>
                <c:pt idx="637">
                  <c:v>4.3272329286869644E-3</c:v>
                </c:pt>
                <c:pt idx="638">
                  <c:v>4.3690435148835884E-3</c:v>
                </c:pt>
                <c:pt idx="639">
                  <c:v>4.6748452185264308E-3</c:v>
                </c:pt>
                <c:pt idx="640">
                  <c:v>4.4690872619326432E-3</c:v>
                </c:pt>
                <c:pt idx="641">
                  <c:v>4.290056725761369E-3</c:v>
                </c:pt>
                <c:pt idx="642">
                  <c:v>5.8816537680206199E-3</c:v>
                </c:pt>
                <c:pt idx="643">
                  <c:v>5.595220597290825E-3</c:v>
                </c:pt>
                <c:pt idx="644">
                  <c:v>5.3343966900966863E-3</c:v>
                </c:pt>
                <c:pt idx="645">
                  <c:v>5.0201189023793167E-3</c:v>
                </c:pt>
                <c:pt idx="646">
                  <c:v>4.7579356072509436E-3</c:v>
                </c:pt>
                <c:pt idx="647">
                  <c:v>6.6652147140592866E-3</c:v>
                </c:pt>
                <c:pt idx="648">
                  <c:v>6.1511751953015007E-3</c:v>
                </c:pt>
                <c:pt idx="649">
                  <c:v>7.869332245878163E-3</c:v>
                </c:pt>
                <c:pt idx="650">
                  <c:v>7.1802168573577097E-3</c:v>
                </c:pt>
                <c:pt idx="651">
                  <c:v>6.590765931019248E-3</c:v>
                </c:pt>
                <c:pt idx="652">
                  <c:v>6.0877013317913202E-3</c:v>
                </c:pt>
                <c:pt idx="653">
                  <c:v>8.0629224501957836E-3</c:v>
                </c:pt>
                <c:pt idx="654">
                  <c:v>7.3460311049362336E-3</c:v>
                </c:pt>
                <c:pt idx="655">
                  <c:v>6.7324781964805845E-3</c:v>
                </c:pt>
                <c:pt idx="656">
                  <c:v>6.3453830823187425E-3</c:v>
                </c:pt>
                <c:pt idx="657">
                  <c:v>5.8786443360510079E-3</c:v>
                </c:pt>
                <c:pt idx="658">
                  <c:v>5.48168087965122E-3</c:v>
                </c:pt>
                <c:pt idx="659">
                  <c:v>5.1448706342871534E-3</c:v>
                </c:pt>
                <c:pt idx="660">
                  <c:v>4.8995229347817528E-3</c:v>
                </c:pt>
                <c:pt idx="661">
                  <c:v>4.6525508572265468E-3</c:v>
                </c:pt>
                <c:pt idx="662">
                  <c:v>4.4443840822460407E-3</c:v>
                </c:pt>
                <c:pt idx="663">
                  <c:v>4.3243780799326215E-3</c:v>
                </c:pt>
                <c:pt idx="664">
                  <c:v>4.2558536886679651E-3</c:v>
                </c:pt>
                <c:pt idx="665">
                  <c:v>4.3235284057341001E-3</c:v>
                </c:pt>
                <c:pt idx="666">
                  <c:v>4.1678179961149257E-3</c:v>
                </c:pt>
                <c:pt idx="667">
                  <c:v>4.0435113880210047E-3</c:v>
                </c:pt>
                <c:pt idx="668">
                  <c:v>4.1309729127887709E-3</c:v>
                </c:pt>
                <c:pt idx="669">
                  <c:v>4.277995952885528E-3</c:v>
                </c:pt>
                <c:pt idx="670">
                  <c:v>4.2782381218525968E-3</c:v>
                </c:pt>
                <c:pt idx="671">
                  <c:v>4.1298233812805266E-3</c:v>
                </c:pt>
                <c:pt idx="672">
                  <c:v>4.0054548673736307E-3</c:v>
                </c:pt>
                <c:pt idx="673">
                  <c:v>4.3687419745689852E-3</c:v>
                </c:pt>
                <c:pt idx="674">
                  <c:v>4.2057669556666254E-3</c:v>
                </c:pt>
                <c:pt idx="675">
                  <c:v>4.0690669741908067E-3</c:v>
                </c:pt>
                <c:pt idx="676">
                  <c:v>4.4764816132912789E-3</c:v>
                </c:pt>
                <c:pt idx="677">
                  <c:v>4.3819812059529041E-3</c:v>
                </c:pt>
                <c:pt idx="678">
                  <c:v>8.6137289276395478E-3</c:v>
                </c:pt>
                <c:pt idx="679">
                  <c:v>7.8182694720824331E-3</c:v>
                </c:pt>
                <c:pt idx="680">
                  <c:v>7.1364974332022253E-3</c:v>
                </c:pt>
                <c:pt idx="681">
                  <c:v>6.6454136700036543E-3</c:v>
                </c:pt>
                <c:pt idx="682">
                  <c:v>6.1342901765936101E-3</c:v>
                </c:pt>
                <c:pt idx="683">
                  <c:v>1.0126615633239846E-2</c:v>
                </c:pt>
                <c:pt idx="684">
                  <c:v>9.4028988251675487E-3</c:v>
                </c:pt>
                <c:pt idx="685">
                  <c:v>8.495915957694871E-3</c:v>
                </c:pt>
                <c:pt idx="686">
                  <c:v>7.7172084893361321E-3</c:v>
                </c:pt>
                <c:pt idx="687">
                  <c:v>7.7034772211351304E-3</c:v>
                </c:pt>
                <c:pt idx="688">
                  <c:v>7.3969436776473293E-3</c:v>
                </c:pt>
                <c:pt idx="689">
                  <c:v>6.776006559596274E-3</c:v>
                </c:pt>
                <c:pt idx="690">
                  <c:v>6.2456677473507133E-3</c:v>
                </c:pt>
                <c:pt idx="691">
                  <c:v>5.7937567648038953E-3</c:v>
                </c:pt>
                <c:pt idx="692">
                  <c:v>5.4095901789063885E-3</c:v>
                </c:pt>
                <c:pt idx="693">
                  <c:v>5.0837938498793419E-3</c:v>
                </c:pt>
                <c:pt idx="694">
                  <c:v>4.8081528379119998E-3</c:v>
                </c:pt>
                <c:pt idx="695">
                  <c:v>6.535012721731074E-3</c:v>
                </c:pt>
                <c:pt idx="696">
                  <c:v>6.0401815730203381E-3</c:v>
                </c:pt>
                <c:pt idx="697">
                  <c:v>5.6719047743742871E-3</c:v>
                </c:pt>
                <c:pt idx="698">
                  <c:v>5.5808062113517857E-3</c:v>
                </c:pt>
                <c:pt idx="699">
                  <c:v>5.2289002361392894E-3</c:v>
                </c:pt>
                <c:pt idx="700">
                  <c:v>4.9308404339840793E-3</c:v>
                </c:pt>
                <c:pt idx="701">
                  <c:v>4.6789795513896438E-3</c:v>
                </c:pt>
                <c:pt idx="702">
                  <c:v>4.6800773250222343E-3</c:v>
                </c:pt>
                <c:pt idx="703">
                  <c:v>4.4675620104462866E-3</c:v>
                </c:pt>
                <c:pt idx="704">
                  <c:v>4.2887734508246971E-3</c:v>
                </c:pt>
                <c:pt idx="705">
                  <c:v>4.1386596857120603E-3</c:v>
                </c:pt>
                <c:pt idx="706">
                  <c:v>4.0128533726884056E-3</c:v>
                </c:pt>
                <c:pt idx="707">
                  <c:v>4.5944904284609097E-3</c:v>
                </c:pt>
                <c:pt idx="708">
                  <c:v>4.3955134434237155E-3</c:v>
                </c:pt>
                <c:pt idx="709">
                  <c:v>4.69203012979296E-3</c:v>
                </c:pt>
                <c:pt idx="710">
                  <c:v>4.5037212269462435E-3</c:v>
                </c:pt>
                <c:pt idx="711">
                  <c:v>4.3191680717916958E-3</c:v>
                </c:pt>
                <c:pt idx="712">
                  <c:v>4.1641589754052031E-3</c:v>
                </c:pt>
                <c:pt idx="713">
                  <c:v>4.0342084143755669E-3</c:v>
                </c:pt>
                <c:pt idx="714">
                  <c:v>3.9254502627345195E-3</c:v>
                </c:pt>
                <c:pt idx="715">
                  <c:v>3.8345669968132766E-3</c:v>
                </c:pt>
                <c:pt idx="716">
                  <c:v>3.7587238216743109E-3</c:v>
                </c:pt>
                <c:pt idx="717">
                  <c:v>3.6955081011603597E-3</c:v>
                </c:pt>
                <c:pt idx="718">
                  <c:v>3.8667153683738507E-3</c:v>
                </c:pt>
                <c:pt idx="719">
                  <c:v>4.166807312389627E-3</c:v>
                </c:pt>
                <c:pt idx="720">
                  <c:v>4.0364264149395073E-3</c:v>
                </c:pt>
                <c:pt idx="721">
                  <c:v>3.9273047041705773E-3</c:v>
                </c:pt>
                <c:pt idx="722">
                  <c:v>4.1885279010906509E-3</c:v>
                </c:pt>
                <c:pt idx="723">
                  <c:v>4.0546220275683538E-3</c:v>
                </c:pt>
                <c:pt idx="724">
                  <c:v>3.942522758123854E-3</c:v>
                </c:pt>
                <c:pt idx="725">
                  <c:v>3.8488246120634531E-3</c:v>
                </c:pt>
                <c:pt idx="726">
                  <c:v>3.7706154943698772E-3</c:v>
                </c:pt>
                <c:pt idx="727">
                  <c:v>3.708502563709751E-3</c:v>
                </c:pt>
                <c:pt idx="728">
                  <c:v>3.6536869969472502E-3</c:v>
                </c:pt>
                <c:pt idx="729">
                  <c:v>4.5740462543638824E-3</c:v>
                </c:pt>
                <c:pt idx="730">
                  <c:v>4.3783120275444854E-3</c:v>
                </c:pt>
                <c:pt idx="731">
                  <c:v>5.3297190376948682E-3</c:v>
                </c:pt>
                <c:pt idx="732">
                  <c:v>5.0161588951411519E-3</c:v>
                </c:pt>
                <c:pt idx="733">
                  <c:v>4.7510151676132912E-3</c:v>
                </c:pt>
                <c:pt idx="734">
                  <c:v>5.2188703483654272E-3</c:v>
                </c:pt>
                <c:pt idx="735">
                  <c:v>4.9223555836895019E-3</c:v>
                </c:pt>
                <c:pt idx="736">
                  <c:v>4.671818638410102E-3</c:v>
                </c:pt>
                <c:pt idx="737">
                  <c:v>4.4745382658376203E-3</c:v>
                </c:pt>
                <c:pt idx="738">
                  <c:v>4.2946368284113813E-3</c:v>
                </c:pt>
                <c:pt idx="739">
                  <c:v>4.1435780556434111E-3</c:v>
                </c:pt>
                <c:pt idx="740">
                  <c:v>4.0783527038332195E-3</c:v>
                </c:pt>
                <c:pt idx="741">
                  <c:v>3.962375355500476E-3</c:v>
                </c:pt>
                <c:pt idx="742">
                  <c:v>4.7510423932222903E-3</c:v>
                </c:pt>
                <c:pt idx="743">
                  <c:v>4.7014925763730836E-3</c:v>
                </c:pt>
                <c:pt idx="744">
                  <c:v>4.4855986452700261E-3</c:v>
                </c:pt>
                <c:pt idx="745">
                  <c:v>4.7857659695918504E-3</c:v>
                </c:pt>
                <c:pt idx="746">
                  <c:v>5.8955535836682357E-3</c:v>
                </c:pt>
                <c:pt idx="747">
                  <c:v>5.4960464632550351E-3</c:v>
                </c:pt>
                <c:pt idx="748">
                  <c:v>5.6825152193550246E-3</c:v>
                </c:pt>
                <c:pt idx="749">
                  <c:v>5.3151708473849627E-3</c:v>
                </c:pt>
                <c:pt idx="750">
                  <c:v>5.0038445581376441E-3</c:v>
                </c:pt>
                <c:pt idx="751">
                  <c:v>4.8858451309975225E-3</c:v>
                </c:pt>
                <c:pt idx="752">
                  <c:v>4.6410105599179697E-3</c:v>
                </c:pt>
                <c:pt idx="753">
                  <c:v>4.5225642439902444E-3</c:v>
                </c:pt>
                <c:pt idx="754">
                  <c:v>4.3350126594360779E-3</c:v>
                </c:pt>
                <c:pt idx="755">
                  <c:v>4.2649184707018051E-3</c:v>
                </c:pt>
                <c:pt idx="756">
                  <c:v>4.1186543147089683E-3</c:v>
                </c:pt>
                <c:pt idx="757">
                  <c:v>4.4215967399710582E-3</c:v>
                </c:pt>
                <c:pt idx="758">
                  <c:v>4.4578722124241597E-3</c:v>
                </c:pt>
                <c:pt idx="759">
                  <c:v>5.1314762566541574E-3</c:v>
                </c:pt>
                <c:pt idx="760">
                  <c:v>4.8958996464678745E-3</c:v>
                </c:pt>
                <c:pt idx="761">
                  <c:v>4.6494939283191691E-3</c:v>
                </c:pt>
                <c:pt idx="762">
                  <c:v>4.4418104026687213E-3</c:v>
                </c:pt>
                <c:pt idx="763">
                  <c:v>4.2671346795078056E-3</c:v>
                </c:pt>
                <c:pt idx="764">
                  <c:v>4.1205113926677563E-3</c:v>
                </c:pt>
                <c:pt idx="765">
                  <c:v>4.1034268256137539E-3</c:v>
                </c:pt>
                <c:pt idx="766">
                  <c:v>4.9475399466316931E-3</c:v>
                </c:pt>
                <c:pt idx="767">
                  <c:v>4.6930766032600374E-3</c:v>
                </c:pt>
                <c:pt idx="768">
                  <c:v>4.4785107139339265E-3</c:v>
                </c:pt>
                <c:pt idx="769">
                  <c:v>5.0114967848811868E-3</c:v>
                </c:pt>
                <c:pt idx="770">
                  <c:v>4.9058211120387493E-3</c:v>
                </c:pt>
                <c:pt idx="771">
                  <c:v>4.6578654580078822E-3</c:v>
                </c:pt>
                <c:pt idx="772">
                  <c:v>4.5482445949332831E-3</c:v>
                </c:pt>
                <c:pt idx="773">
                  <c:v>4.5637098316322353E-3</c:v>
                </c:pt>
                <c:pt idx="774">
                  <c:v>4.3696162779311744E-3</c:v>
                </c:pt>
                <c:pt idx="775">
                  <c:v>4.2065009610553518E-3</c:v>
                </c:pt>
                <c:pt idx="776">
                  <c:v>5.351929131435589E-3</c:v>
                </c:pt>
                <c:pt idx="777">
                  <c:v>5.0349638546982071E-3</c:v>
                </c:pt>
                <c:pt idx="778">
                  <c:v>4.76689840146242E-3</c:v>
                </c:pt>
                <c:pt idx="779">
                  <c:v>4.5407081879971474E-3</c:v>
                </c:pt>
                <c:pt idx="780">
                  <c:v>4.3502701560596867E-3</c:v>
                </c:pt>
                <c:pt idx="781">
                  <c:v>4.1902607047182823E-3</c:v>
                </c:pt>
                <c:pt idx="782">
                  <c:v>4.0560738826701829E-3</c:v>
                </c:pt>
                <c:pt idx="783">
                  <c:v>4.1691721168231046E-3</c:v>
                </c:pt>
                <c:pt idx="784">
                  <c:v>4.0384082275444471E-3</c:v>
                </c:pt>
                <c:pt idx="785">
                  <c:v>3.9289630503645317E-3</c:v>
                </c:pt>
                <c:pt idx="786">
                  <c:v>4.6587782694308567E-3</c:v>
                </c:pt>
                <c:pt idx="787">
                  <c:v>4.4496283277371323E-3</c:v>
                </c:pt>
                <c:pt idx="788">
                  <c:v>4.597694172558192E-3</c:v>
                </c:pt>
                <c:pt idx="789">
                  <c:v>4.3982099243903873E-3</c:v>
                </c:pt>
                <c:pt idx="790">
                  <c:v>4.2305115962975289E-3</c:v>
                </c:pt>
                <c:pt idx="791">
                  <c:v>4.0898060430778456E-3</c:v>
                </c:pt>
                <c:pt idx="792">
                  <c:v>4.0927653756320619E-3</c:v>
                </c:pt>
                <c:pt idx="793">
                  <c:v>3.9744355267304137E-3</c:v>
                </c:pt>
                <c:pt idx="794">
                  <c:v>3.875487388996643E-3</c:v>
                </c:pt>
                <c:pt idx="795">
                  <c:v>5.590147813640459E-3</c:v>
                </c:pt>
                <c:pt idx="796">
                  <c:v>8.1955683189500264E-3</c:v>
                </c:pt>
                <c:pt idx="797">
                  <c:v>7.4596946300852229E-3</c:v>
                </c:pt>
                <c:pt idx="798">
                  <c:v>6.9416253786301202E-3</c:v>
                </c:pt>
                <c:pt idx="799">
                  <c:v>1.2716356602486684E-2</c:v>
                </c:pt>
                <c:pt idx="800">
                  <c:v>2.3676598316156722E-2</c:v>
                </c:pt>
                <c:pt idx="801">
                  <c:v>2.0841958463422159E-2</c:v>
                </c:pt>
                <c:pt idx="802">
                  <c:v>1.9119505254818168E-2</c:v>
                </c:pt>
                <c:pt idx="803">
                  <c:v>2.6938295736542196E-2</c:v>
                </c:pt>
                <c:pt idx="804">
                  <c:v>2.367297464769012E-2</c:v>
                </c:pt>
                <c:pt idx="805">
                  <c:v>2.0838813647109995E-2</c:v>
                </c:pt>
                <c:pt idx="806">
                  <c:v>1.8380545072461518E-2</c:v>
                </c:pt>
                <c:pt idx="807">
                  <c:v>1.6250006580814196E-2</c:v>
                </c:pt>
                <c:pt idx="808">
                  <c:v>1.4405205669492233E-2</c:v>
                </c:pt>
                <c:pt idx="809">
                  <c:v>1.2809873867744423E-2</c:v>
                </c:pt>
                <c:pt idx="810">
                  <c:v>1.2490462451156958E-2</c:v>
                </c:pt>
                <c:pt idx="811">
                  <c:v>1.2144926387359211E-2</c:v>
                </c:pt>
                <c:pt idx="812">
                  <c:v>1.0857423213620487E-2</c:v>
                </c:pt>
                <c:pt idx="813">
                  <c:v>9.7474611010971574E-3</c:v>
                </c:pt>
                <c:pt idx="814">
                  <c:v>8.7921215463465947E-3</c:v>
                </c:pt>
                <c:pt idx="815">
                  <c:v>1.1152010586983795E-2</c:v>
                </c:pt>
                <c:pt idx="816">
                  <c:v>1.2502913921361171E-2</c:v>
                </c:pt>
                <c:pt idx="817">
                  <c:v>1.4216816919380683E-2</c:v>
                </c:pt>
                <c:pt idx="818">
                  <c:v>1.2646678934059742E-2</c:v>
                </c:pt>
                <c:pt idx="819">
                  <c:v>1.1290422202383786E-2</c:v>
                </c:pt>
                <c:pt idx="820">
                  <c:v>1.0120554818459842E-2</c:v>
                </c:pt>
                <c:pt idx="821">
                  <c:v>9.1927404111008405E-3</c:v>
                </c:pt>
                <c:pt idx="822">
                  <c:v>8.31534816641466E-3</c:v>
                </c:pt>
                <c:pt idx="823">
                  <c:v>7.5623716435510987E-3</c:v>
                </c:pt>
                <c:pt idx="824">
                  <c:v>7.1292834828754681E-3</c:v>
                </c:pt>
                <c:pt idx="825">
                  <c:v>7.9689402354670424E-3</c:v>
                </c:pt>
                <c:pt idx="826">
                  <c:v>8.4699472874320125E-3</c:v>
                </c:pt>
                <c:pt idx="827">
                  <c:v>7.8213959211011833E-3</c:v>
                </c:pt>
                <c:pt idx="828">
                  <c:v>7.1391726357065369E-3</c:v>
                </c:pt>
                <c:pt idx="829">
                  <c:v>1.041371301136153E-2</c:v>
                </c:pt>
                <c:pt idx="830">
                  <c:v>9.3653631982759146E-3</c:v>
                </c:pt>
                <c:pt idx="831">
                  <c:v>8.7575696529338526E-3</c:v>
                </c:pt>
                <c:pt idx="832">
                  <c:v>1.5345102088847431E-2</c:v>
                </c:pt>
                <c:pt idx="833">
                  <c:v>1.8737799450417484E-2</c:v>
                </c:pt>
                <c:pt idx="834">
                  <c:v>1.6559518929271724E-2</c:v>
                </c:pt>
                <c:pt idx="835">
                  <c:v>1.8578137746972808E-2</c:v>
                </c:pt>
                <c:pt idx="836">
                  <c:v>1.6815560977930914E-2</c:v>
                </c:pt>
                <c:pt idx="837">
                  <c:v>1.4894728658195999E-2</c:v>
                </c:pt>
                <c:pt idx="838">
                  <c:v>1.8823238569118314E-2</c:v>
                </c:pt>
                <c:pt idx="839">
                  <c:v>1.6633542758930944E-2</c:v>
                </c:pt>
                <c:pt idx="840">
                  <c:v>1.473716455125045E-2</c:v>
                </c:pt>
                <c:pt idx="841">
                  <c:v>1.3096513851481634E-2</c:v>
                </c:pt>
                <c:pt idx="842">
                  <c:v>1.7334961069034038E-2</c:v>
                </c:pt>
                <c:pt idx="843">
                  <c:v>1.5344421654243927E-2</c:v>
                </c:pt>
                <c:pt idx="844">
                  <c:v>1.3621681980294871E-2</c:v>
                </c:pt>
                <c:pt idx="845">
                  <c:v>1.3099560886459517E-2</c:v>
                </c:pt>
                <c:pt idx="846">
                  <c:v>1.1681425930062729E-2</c:v>
                </c:pt>
                <c:pt idx="847">
                  <c:v>1.0915921654991593E-2</c:v>
                </c:pt>
                <c:pt idx="848">
                  <c:v>9.7978523673679183E-3</c:v>
                </c:pt>
                <c:pt idx="849">
                  <c:v>8.8354556996949572E-3</c:v>
                </c:pt>
                <c:pt idx="850">
                  <c:v>8.0085463921955383E-3</c:v>
                </c:pt>
                <c:pt idx="851">
                  <c:v>8.5024405522690204E-3</c:v>
                </c:pt>
                <c:pt idx="852">
                  <c:v>9.6711050043635956E-3</c:v>
                </c:pt>
                <c:pt idx="853">
                  <c:v>8.7482875158548263E-3</c:v>
                </c:pt>
                <c:pt idx="854">
                  <c:v>1.1331530302108163E-2</c:v>
                </c:pt>
                <c:pt idx="855">
                  <c:v>1.0155986618713492E-2</c:v>
                </c:pt>
                <c:pt idx="856">
                  <c:v>9.1435432830427911E-3</c:v>
                </c:pt>
                <c:pt idx="857">
                  <c:v>8.2730884440634575E-3</c:v>
                </c:pt>
                <c:pt idx="858">
                  <c:v>9.389986215568448E-3</c:v>
                </c:pt>
                <c:pt idx="859">
                  <c:v>8.4848194529916921E-3</c:v>
                </c:pt>
                <c:pt idx="860">
                  <c:v>9.2832271989564952E-3</c:v>
                </c:pt>
                <c:pt idx="861">
                  <c:v>8.7636043828436191E-3</c:v>
                </c:pt>
                <c:pt idx="862">
                  <c:v>7.9468782336472605E-3</c:v>
                </c:pt>
                <c:pt idx="863">
                  <c:v>7.2466258253019826E-3</c:v>
                </c:pt>
                <c:pt idx="864">
                  <c:v>6.7079783700951506E-3</c:v>
                </c:pt>
                <c:pt idx="865">
                  <c:v>6.1876432549577472E-3</c:v>
                </c:pt>
                <c:pt idx="866">
                  <c:v>5.7443816599207021E-3</c:v>
                </c:pt>
                <c:pt idx="867">
                  <c:v>5.3676738285544289E-3</c:v>
                </c:pt>
                <c:pt idx="868">
                  <c:v>5.0482940442354192E-3</c:v>
                </c:pt>
                <c:pt idx="869">
                  <c:v>6.4928427602414683E-3</c:v>
                </c:pt>
                <c:pt idx="870">
                  <c:v>6.0042468358018058E-3</c:v>
                </c:pt>
                <c:pt idx="871">
                  <c:v>5.7427647262609559E-3</c:v>
                </c:pt>
                <c:pt idx="872">
                  <c:v>5.8860378578859283E-3</c:v>
                </c:pt>
                <c:pt idx="873">
                  <c:v>5.4879625216198566E-3</c:v>
                </c:pt>
                <c:pt idx="874">
                  <c:v>5.7983886640503371E-3</c:v>
                </c:pt>
                <c:pt idx="875">
                  <c:v>5.413522696777401E-3</c:v>
                </c:pt>
                <c:pt idx="876">
                  <c:v>5.4781505517319329E-3</c:v>
                </c:pt>
                <c:pt idx="877">
                  <c:v>5.6058211325413308E-3</c:v>
                </c:pt>
                <c:pt idx="878">
                  <c:v>8.4293084455882537E-3</c:v>
                </c:pt>
                <c:pt idx="879">
                  <c:v>7.6600844686839815E-3</c:v>
                </c:pt>
                <c:pt idx="880">
                  <c:v>8.5346126249461959E-3</c:v>
                </c:pt>
                <c:pt idx="881">
                  <c:v>7.7504003990896261E-3</c:v>
                </c:pt>
                <c:pt idx="882">
                  <c:v>7.0783955363227817E-3</c:v>
                </c:pt>
                <c:pt idx="883">
                  <c:v>6.5037856665287712E-3</c:v>
                </c:pt>
                <c:pt idx="884">
                  <c:v>6.0135720565561079E-3</c:v>
                </c:pt>
                <c:pt idx="885">
                  <c:v>5.7272587294880765E-3</c:v>
                </c:pt>
                <c:pt idx="886">
                  <c:v>5.3531407367047625E-3</c:v>
                </c:pt>
                <c:pt idx="887">
                  <c:v>5.0359883343668345E-3</c:v>
                </c:pt>
                <c:pt idx="888">
                  <c:v>4.7677629283056E-3</c:v>
                </c:pt>
                <c:pt idx="889">
                  <c:v>5.4536614410907423E-3</c:v>
                </c:pt>
                <c:pt idx="890">
                  <c:v>5.1211280389698004E-3</c:v>
                </c:pt>
                <c:pt idx="891">
                  <c:v>5.0314874589908413E-3</c:v>
                </c:pt>
                <c:pt idx="892">
                  <c:v>5.1872155367858261E-3</c:v>
                </c:pt>
                <c:pt idx="893">
                  <c:v>5.7850195668804009E-3</c:v>
                </c:pt>
                <c:pt idx="894">
                  <c:v>5.4021715879530533E-3</c:v>
                </c:pt>
                <c:pt idx="895">
                  <c:v>6.6120617453718214E-3</c:v>
                </c:pt>
                <c:pt idx="896">
                  <c:v>6.1058554109711307E-3</c:v>
                </c:pt>
                <c:pt idx="897">
                  <c:v>9.5157862554918256E-3</c:v>
                </c:pt>
                <c:pt idx="898">
                  <c:v>8.5929392515348025E-3</c:v>
                </c:pt>
                <c:pt idx="899">
                  <c:v>9.762010020801232E-3</c:v>
                </c:pt>
                <c:pt idx="900">
                  <c:v>8.8046314714391623E-3</c:v>
                </c:pt>
                <c:pt idx="901">
                  <c:v>7.9820885767782103E-3</c:v>
                </c:pt>
                <c:pt idx="902">
                  <c:v>7.2767839549357409E-3</c:v>
                </c:pt>
                <c:pt idx="903">
                  <c:v>7.7070488385564562E-3</c:v>
                </c:pt>
                <c:pt idx="904">
                  <c:v>7.041290473694191E-3</c:v>
                </c:pt>
                <c:pt idx="905">
                  <c:v>6.4720982889777392E-3</c:v>
                </c:pt>
                <c:pt idx="906">
                  <c:v>5.9865730193179399E-3</c:v>
                </c:pt>
                <c:pt idx="907">
                  <c:v>5.5733892029642424E-3</c:v>
                </c:pt>
                <c:pt idx="908">
                  <c:v>6.9681923299946408E-3</c:v>
                </c:pt>
                <c:pt idx="909">
                  <c:v>6.409683421657944E-3</c:v>
                </c:pt>
                <c:pt idx="910">
                  <c:v>5.9334025518779868E-3</c:v>
                </c:pt>
                <c:pt idx="911">
                  <c:v>5.7129780609300289E-3</c:v>
                </c:pt>
                <c:pt idx="912">
                  <c:v>5.3410211146502282E-3</c:v>
                </c:pt>
                <c:pt idx="913">
                  <c:v>5.0257272595268989E-3</c:v>
                </c:pt>
                <c:pt idx="914">
                  <c:v>5.6378374911431857E-3</c:v>
                </c:pt>
                <c:pt idx="915">
                  <c:v>5.450977229405689E-3</c:v>
                </c:pt>
                <c:pt idx="916">
                  <c:v>5.1188537182598262E-3</c:v>
                </c:pt>
                <c:pt idx="917">
                  <c:v>4.8377841615980643E-3</c:v>
                </c:pt>
                <c:pt idx="918">
                  <c:v>4.600471880957511E-3</c:v>
                </c:pt>
                <c:pt idx="919">
                  <c:v>5.0573654780244831E-3</c:v>
                </c:pt>
                <c:pt idx="920">
                  <c:v>6.4140378941243241E-3</c:v>
                </c:pt>
                <c:pt idx="921">
                  <c:v>7.2319118549277733E-3</c:v>
                </c:pt>
                <c:pt idx="922">
                  <c:v>6.6349384968025574E-3</c:v>
                </c:pt>
                <c:pt idx="923">
                  <c:v>6.3055240412706239E-3</c:v>
                </c:pt>
                <c:pt idx="924">
                  <c:v>5.8447074697096186E-3</c:v>
                </c:pt>
                <c:pt idx="925">
                  <c:v>5.4528561383991913E-3</c:v>
                </c:pt>
                <c:pt idx="926">
                  <c:v>5.1204459058112172E-3</c:v>
                </c:pt>
                <c:pt idx="927">
                  <c:v>4.8391296284931787E-3</c:v>
                </c:pt>
                <c:pt idx="928">
                  <c:v>4.6702992628250587E-3</c:v>
                </c:pt>
                <c:pt idx="929">
                  <c:v>4.7415686979576793E-3</c:v>
                </c:pt>
                <c:pt idx="930">
                  <c:v>6.347560721299118E-3</c:v>
                </c:pt>
                <c:pt idx="931">
                  <c:v>6.7129549240462763E-3</c:v>
                </c:pt>
                <c:pt idx="932">
                  <c:v>6.191886823494675E-3</c:v>
                </c:pt>
                <c:pt idx="933">
                  <c:v>7.5950922616336569E-3</c:v>
                </c:pt>
                <c:pt idx="934">
                  <c:v>6.945486007455432E-3</c:v>
                </c:pt>
                <c:pt idx="935">
                  <c:v>6.3902980399638369E-3</c:v>
                </c:pt>
                <c:pt idx="936">
                  <c:v>5.9168920667289748E-3</c:v>
                </c:pt>
                <c:pt idx="937">
                  <c:v>5.5141741853918973E-3</c:v>
                </c:pt>
                <c:pt idx="938">
                  <c:v>5.2575607567225341E-3</c:v>
                </c:pt>
                <c:pt idx="939">
                  <c:v>5.2782567374536115E-3</c:v>
                </c:pt>
                <c:pt idx="940">
                  <c:v>4.9726017271576805E-3</c:v>
                </c:pt>
                <c:pt idx="941">
                  <c:v>4.714233602828753E-3</c:v>
                </c:pt>
                <c:pt idx="942">
                  <c:v>4.5033497160749825E-3</c:v>
                </c:pt>
                <c:pt idx="943">
                  <c:v>4.3188560784008416E-3</c:v>
                </c:pt>
                <c:pt idx="944">
                  <c:v>5.2167111187246982E-3</c:v>
                </c:pt>
                <c:pt idx="945">
                  <c:v>4.9392661807418081E-3</c:v>
                </c:pt>
                <c:pt idx="946">
                  <c:v>5.0078013223496141E-3</c:v>
                </c:pt>
                <c:pt idx="947">
                  <c:v>5.3276870561168215E-3</c:v>
                </c:pt>
                <c:pt idx="948">
                  <c:v>5.7995361290295562E-3</c:v>
                </c:pt>
                <c:pt idx="949">
                  <c:v>5.8382869192707106E-3</c:v>
                </c:pt>
                <c:pt idx="950">
                  <c:v>5.4474028408416451E-3</c:v>
                </c:pt>
                <c:pt idx="951">
                  <c:v>5.1158256347537488E-3</c:v>
                </c:pt>
                <c:pt idx="952">
                  <c:v>4.8364607137340596E-3</c:v>
                </c:pt>
                <c:pt idx="953">
                  <c:v>4.5993548488694877E-3</c:v>
                </c:pt>
                <c:pt idx="954">
                  <c:v>4.4061967398553135E-3</c:v>
                </c:pt>
                <c:pt idx="955">
                  <c:v>5.6195377666087053E-3</c:v>
                </c:pt>
                <c:pt idx="956">
                  <c:v>5.2617458131215449E-3</c:v>
                </c:pt>
                <c:pt idx="957">
                  <c:v>4.9586292550082801E-3</c:v>
                </c:pt>
                <c:pt idx="958">
                  <c:v>4.7024374530350507E-3</c:v>
                </c:pt>
                <c:pt idx="959">
                  <c:v>4.5715080388956412E-3</c:v>
                </c:pt>
                <c:pt idx="960">
                  <c:v>5.1607636119841288E-3</c:v>
                </c:pt>
                <c:pt idx="961">
                  <c:v>5.1194690810317418E-3</c:v>
                </c:pt>
                <c:pt idx="962">
                  <c:v>5.5391259119258619E-3</c:v>
                </c:pt>
                <c:pt idx="963">
                  <c:v>5.1935597402064278E-3</c:v>
                </c:pt>
                <c:pt idx="964">
                  <c:v>4.9350785442943378E-3</c:v>
                </c:pt>
                <c:pt idx="965">
                  <c:v>4.6825570108729453E-3</c:v>
                </c:pt>
                <c:pt idx="966">
                  <c:v>4.5592078365058152E-3</c:v>
                </c:pt>
                <c:pt idx="967">
                  <c:v>4.3658291811274714E-3</c:v>
                </c:pt>
                <c:pt idx="968">
                  <c:v>6.4124546363089098E-3</c:v>
                </c:pt>
                <c:pt idx="969">
                  <c:v>7.1680102837895507E-3</c:v>
                </c:pt>
                <c:pt idx="970">
                  <c:v>6.6579086113915326E-3</c:v>
                </c:pt>
                <c:pt idx="971">
                  <c:v>6.3923251714941912E-3</c:v>
                </c:pt>
                <c:pt idx="972">
                  <c:v>1.670545477720153E-2</c:v>
                </c:pt>
                <c:pt idx="973">
                  <c:v>1.9670672846841063E-2</c:v>
                </c:pt>
                <c:pt idx="974">
                  <c:v>1.7367912440718572E-2</c:v>
                </c:pt>
                <c:pt idx="975">
                  <c:v>1.6340959345367952E-2</c:v>
                </c:pt>
                <c:pt idx="976">
                  <c:v>1.4483923280471354E-2</c:v>
                </c:pt>
                <c:pt idx="977">
                  <c:v>1.2923735036886241E-2</c:v>
                </c:pt>
                <c:pt idx="978">
                  <c:v>1.4861616116577313E-2</c:v>
                </c:pt>
                <c:pt idx="979">
                  <c:v>1.3260712527161569E-2</c:v>
                </c:pt>
                <c:pt idx="980">
                  <c:v>1.2533774665409234E-2</c:v>
                </c:pt>
                <c:pt idx="981">
                  <c:v>1.218462520643636E-2</c:v>
                </c:pt>
                <c:pt idx="982">
                  <c:v>1.9704737691692276E-2</c:v>
                </c:pt>
                <c:pt idx="983">
                  <c:v>1.7397437867058739E-2</c:v>
                </c:pt>
                <c:pt idx="984">
                  <c:v>1.9259382156709588E-2</c:v>
                </c:pt>
                <c:pt idx="985">
                  <c:v>1.807920274544117E-2</c:v>
                </c:pt>
                <c:pt idx="986">
                  <c:v>1.5988972051101374E-2</c:v>
                </c:pt>
                <c:pt idx="987">
                  <c:v>1.4179313273096586E-2</c:v>
                </c:pt>
                <c:pt idx="988">
                  <c:v>1.2614264868057895E-2</c:v>
                </c:pt>
                <c:pt idx="989">
                  <c:v>1.2437680636891754E-2</c:v>
                </c:pt>
                <c:pt idx="990">
                  <c:v>1.1110035319645375E-2</c:v>
                </c:pt>
                <c:pt idx="991">
                  <c:v>9.9650981302799244E-3</c:v>
                </c:pt>
                <c:pt idx="992">
                  <c:v>8.97930982363946E-3</c:v>
                </c:pt>
                <c:pt idx="993">
                  <c:v>8.5566486187237251E-3</c:v>
                </c:pt>
                <c:pt idx="994">
                  <c:v>9.9055933318046331E-3</c:v>
                </c:pt>
                <c:pt idx="995">
                  <c:v>1.4254412535702607E-2</c:v>
                </c:pt>
                <c:pt idx="996">
                  <c:v>1.2878730461943178E-2</c:v>
                </c:pt>
                <c:pt idx="997">
                  <c:v>1.295887158519023E-2</c:v>
                </c:pt>
                <c:pt idx="998">
                  <c:v>1.1559942119876895E-2</c:v>
                </c:pt>
                <c:pt idx="999">
                  <c:v>1.0352891961032276E-2</c:v>
                </c:pt>
                <c:pt idx="1000">
                  <c:v>1.3578883760390889E-2</c:v>
                </c:pt>
                <c:pt idx="1001">
                  <c:v>1.6507131033647413E-2</c:v>
                </c:pt>
                <c:pt idx="1002">
                  <c:v>1.462774375917095E-2</c:v>
                </c:pt>
                <c:pt idx="1003">
                  <c:v>1.4173999242804557E-2</c:v>
                </c:pt>
                <c:pt idx="1004">
                  <c:v>1.2609672978245697E-2</c:v>
                </c:pt>
                <c:pt idx="1005">
                  <c:v>1.125847844156583E-2</c:v>
                </c:pt>
                <c:pt idx="1006">
                  <c:v>1.009302755844076E-2</c:v>
                </c:pt>
                <c:pt idx="1007">
                  <c:v>9.439142547140237E-3</c:v>
                </c:pt>
                <c:pt idx="1008">
                  <c:v>8.5270651384080111E-3</c:v>
                </c:pt>
                <c:pt idx="1009">
                  <c:v>7.7439263931441049E-3</c:v>
                </c:pt>
                <c:pt idx="1010">
                  <c:v>1.7326414032949478E-2</c:v>
                </c:pt>
                <c:pt idx="1011">
                  <c:v>1.5528676350787536E-2</c:v>
                </c:pt>
                <c:pt idx="1012">
                  <c:v>1.9616195243281828E-2</c:v>
                </c:pt>
                <c:pt idx="1013">
                  <c:v>1.7320694714829468E-2</c:v>
                </c:pt>
                <c:pt idx="1014">
                  <c:v>1.5385167786360539E-2</c:v>
                </c:pt>
                <c:pt idx="1015">
                  <c:v>1.3656925020114181E-2</c:v>
                </c:pt>
                <c:pt idx="1016">
                  <c:v>1.220479971932901E-2</c:v>
                </c:pt>
                <c:pt idx="1017">
                  <c:v>1.5753546002720734E-2</c:v>
                </c:pt>
                <c:pt idx="1018">
                  <c:v>1.8992947684253816E-2</c:v>
                </c:pt>
                <c:pt idx="1019">
                  <c:v>1.679566784084445E-2</c:v>
                </c:pt>
                <c:pt idx="1020">
                  <c:v>1.8230093569928513E-2</c:v>
                </c:pt>
                <c:pt idx="1021">
                  <c:v>1.9490244605423864E-2</c:v>
                </c:pt>
                <c:pt idx="1022">
                  <c:v>2.1866381760951882E-2</c:v>
                </c:pt>
                <c:pt idx="1023">
                  <c:v>2.5676652975927149E-2</c:v>
                </c:pt>
                <c:pt idx="1024">
                  <c:v>2.2577722950369562E-2</c:v>
                </c:pt>
                <c:pt idx="1025">
                  <c:v>1.9888613115770157E-2</c:v>
                </c:pt>
                <c:pt idx="1026">
                  <c:v>1.7703702394912067E-2</c:v>
                </c:pt>
                <c:pt idx="1027">
                  <c:v>1.5663743337225974E-2</c:v>
                </c:pt>
                <c:pt idx="1028">
                  <c:v>1.3897914063275915E-2</c:v>
                </c:pt>
                <c:pt idx="1029">
                  <c:v>1.8856857140659215E-2</c:v>
                </c:pt>
                <c:pt idx="1030">
                  <c:v>1.6662676641182286E-2</c:v>
                </c:pt>
                <c:pt idx="1031">
                  <c:v>1.4762382473095251E-2</c:v>
                </c:pt>
                <c:pt idx="1032">
                  <c:v>1.3118319076636662E-2</c:v>
                </c:pt>
                <c:pt idx="1033">
                  <c:v>1.1697623990385738E-2</c:v>
                </c:pt>
                <c:pt idx="1034">
                  <c:v>1.0471608643465821E-2</c:v>
                </c:pt>
                <c:pt idx="1035">
                  <c:v>9.4556823708437966E-3</c:v>
                </c:pt>
                <c:pt idx="1036">
                  <c:v>9.5671092678203708E-3</c:v>
                </c:pt>
                <c:pt idx="1037">
                  <c:v>8.6370580720855523E-3</c:v>
                </c:pt>
                <c:pt idx="1038">
                  <c:v>7.8382851527793642E-3</c:v>
                </c:pt>
                <c:pt idx="1039">
                  <c:v>7.1536339474851619E-3</c:v>
                </c:pt>
                <c:pt idx="1040">
                  <c:v>6.5680569184601249E-3</c:v>
                </c:pt>
                <c:pt idx="1041">
                  <c:v>9.9895618512194258E-3</c:v>
                </c:pt>
                <c:pt idx="1042">
                  <c:v>9.0003507991264827E-3</c:v>
                </c:pt>
                <c:pt idx="1043">
                  <c:v>8.1501135128245524E-3</c:v>
                </c:pt>
                <c:pt idx="1044">
                  <c:v>7.4207411040926102E-3</c:v>
                </c:pt>
                <c:pt idx="1045">
                  <c:v>8.621098621640691E-3</c:v>
                </c:pt>
                <c:pt idx="1046">
                  <c:v>8.0579169300703194E-3</c:v>
                </c:pt>
                <c:pt idx="1047">
                  <c:v>7.3417448349647101E-3</c:v>
                </c:pt>
                <c:pt idx="1048">
                  <c:v>6.7288152556814014E-3</c:v>
                </c:pt>
                <c:pt idx="1049">
                  <c:v>6.2054131970821196E-3</c:v>
                </c:pt>
                <c:pt idx="1050">
                  <c:v>5.7595011199539706E-3</c:v>
                </c:pt>
                <c:pt idx="1051">
                  <c:v>5.3805083603814356E-3</c:v>
                </c:pt>
                <c:pt idx="1052">
                  <c:v>5.4956245719429272E-3</c:v>
                </c:pt>
                <c:pt idx="1053">
                  <c:v>7.6208210196183476E-3</c:v>
                </c:pt>
                <c:pt idx="1054">
                  <c:v>6.967498717921114E-3</c:v>
                </c:pt>
                <c:pt idx="1055">
                  <c:v>6.4090898713339882E-3</c:v>
                </c:pt>
                <c:pt idx="1056">
                  <c:v>5.9328994634873797E-3</c:v>
                </c:pt>
                <c:pt idx="1057">
                  <c:v>5.5277754107465483E-3</c:v>
                </c:pt>
                <c:pt idx="1058">
                  <c:v>5.7144545155665329E-3</c:v>
                </c:pt>
                <c:pt idx="1059">
                  <c:v>5.3422756907007055E-3</c:v>
                </c:pt>
                <c:pt idx="1060">
                  <c:v>5.0267893330786162E-3</c:v>
                </c:pt>
                <c:pt idx="1061">
                  <c:v>4.7599926253842004E-3</c:v>
                </c:pt>
                <c:pt idx="1062">
                  <c:v>5.3131329387915305E-3</c:v>
                </c:pt>
                <c:pt idx="1063">
                  <c:v>5.0021195061562915E-3</c:v>
                </c:pt>
                <c:pt idx="1064">
                  <c:v>4.7391569932510019E-3</c:v>
                </c:pt>
                <c:pt idx="1065">
                  <c:v>4.6722115914327681E-3</c:v>
                </c:pt>
                <c:pt idx="1066">
                  <c:v>4.5741382910499499E-3</c:v>
                </c:pt>
                <c:pt idx="1067">
                  <c:v>4.9838120449092688E-3</c:v>
                </c:pt>
                <c:pt idx="1068">
                  <c:v>4.7236986394521398E-3</c:v>
                </c:pt>
                <c:pt idx="1069">
                  <c:v>5.3792770590249048E-3</c:v>
                </c:pt>
                <c:pt idx="1070">
                  <c:v>5.268011646751389E-3</c:v>
                </c:pt>
                <c:pt idx="1071">
                  <c:v>6.5627904144299745E-3</c:v>
                </c:pt>
                <c:pt idx="1072">
                  <c:v>8.0378527083038147E-3</c:v>
                </c:pt>
                <c:pt idx="1073">
                  <c:v>7.689395808852824E-3</c:v>
                </c:pt>
                <c:pt idx="1074">
                  <c:v>7.0261836108882272E-3</c:v>
                </c:pt>
                <c:pt idx="1075">
                  <c:v>6.4591968130401477E-3</c:v>
                </c:pt>
                <c:pt idx="1076">
                  <c:v>5.9755810437022933E-3</c:v>
                </c:pt>
                <c:pt idx="1077">
                  <c:v>5.7207052244530607E-3</c:v>
                </c:pt>
                <c:pt idx="1078">
                  <c:v>5.3475790946870003E-3</c:v>
                </c:pt>
                <c:pt idx="1079">
                  <c:v>5.0312797880231195E-3</c:v>
                </c:pt>
                <c:pt idx="1080">
                  <c:v>4.8136808812660374E-3</c:v>
                </c:pt>
                <c:pt idx="1081">
                  <c:v>5.2060597239874532E-3</c:v>
                </c:pt>
                <c:pt idx="1082">
                  <c:v>4.9115217576694015E-3</c:v>
                </c:pt>
                <c:pt idx="1083">
                  <c:v>1.0594497760305422E-2</c:v>
                </c:pt>
                <c:pt idx="1084">
                  <c:v>9.6458647292160093E-3</c:v>
                </c:pt>
                <c:pt idx="1085">
                  <c:v>8.7047636586871473E-3</c:v>
                </c:pt>
                <c:pt idx="1086">
                  <c:v>8.7995798266830034E-3</c:v>
                </c:pt>
                <c:pt idx="1087">
                  <c:v>7.9777530282463555E-3</c:v>
                </c:pt>
                <c:pt idx="1088">
                  <c:v>7.2730709702261732E-3</c:v>
                </c:pt>
                <c:pt idx="1089">
                  <c:v>6.6701151691375415E-3</c:v>
                </c:pt>
                <c:pt idx="1090">
                  <c:v>6.1841595445461684E-3</c:v>
                </c:pt>
                <c:pt idx="1091">
                  <c:v>5.7414161586222317E-3</c:v>
                </c:pt>
                <c:pt idx="1092">
                  <c:v>5.3651567671569754E-3</c:v>
                </c:pt>
                <c:pt idx="1093">
                  <c:v>5.0461632401882705E-3</c:v>
                </c:pt>
                <c:pt idx="1094">
                  <c:v>4.7763581474233562E-3</c:v>
                </c:pt>
                <c:pt idx="1095">
                  <c:v>6.0506088188048831E-3</c:v>
                </c:pt>
                <c:pt idx="1096">
                  <c:v>5.6278262609883696E-3</c:v>
                </c:pt>
                <c:pt idx="1097">
                  <c:v>5.2969986441002842E-3</c:v>
                </c:pt>
                <c:pt idx="1098">
                  <c:v>4.9884632692416744E-3</c:v>
                </c:pt>
                <c:pt idx="1099">
                  <c:v>4.852468239565191E-3</c:v>
                </c:pt>
                <c:pt idx="1100">
                  <c:v>4.6128546910683289E-3</c:v>
                </c:pt>
                <c:pt idx="1101">
                  <c:v>4.8802631641251242E-3</c:v>
                </c:pt>
                <c:pt idx="1102">
                  <c:v>4.6363011683796104E-3</c:v>
                </c:pt>
                <c:pt idx="1103">
                  <c:v>4.4307031436541574E-3</c:v>
                </c:pt>
                <c:pt idx="1104">
                  <c:v>4.257804341763558E-3</c:v>
                </c:pt>
                <c:pt idx="1105">
                  <c:v>4.5736376081633723E-3</c:v>
                </c:pt>
                <c:pt idx="1106">
                  <c:v>4.463909874982565E-3</c:v>
                </c:pt>
                <c:pt idx="1107">
                  <c:v>4.2857047751528425E-3</c:v>
                </c:pt>
                <c:pt idx="1108">
                  <c:v>4.1360857266476894E-3</c:v>
                </c:pt>
                <c:pt idx="1109">
                  <c:v>4.0106981841136246E-3</c:v>
                </c:pt>
                <c:pt idx="1110">
                  <c:v>5.9383899698174803E-3</c:v>
                </c:pt>
                <c:pt idx="1111">
                  <c:v>5.933689851049531E-3</c:v>
                </c:pt>
                <c:pt idx="1112">
                  <c:v>5.5284484148765915E-3</c:v>
                </c:pt>
                <c:pt idx="1113">
                  <c:v>6.1767646998029356E-3</c:v>
                </c:pt>
                <c:pt idx="1114">
                  <c:v>1.0532017835365863E-2</c:v>
                </c:pt>
                <c:pt idx="1115">
                  <c:v>9.7092870151657251E-3</c:v>
                </c:pt>
                <c:pt idx="1116">
                  <c:v>9.2748287525611546E-3</c:v>
                </c:pt>
                <c:pt idx="1117">
                  <c:v>8.3858695049452911E-3</c:v>
                </c:pt>
                <c:pt idx="1118">
                  <c:v>1.4726766763340149E-2</c:v>
                </c:pt>
                <c:pt idx="1119">
                  <c:v>1.3087523679768372E-2</c:v>
                </c:pt>
                <c:pt idx="1120">
                  <c:v>1.1671030874766609E-2</c:v>
                </c:pt>
                <c:pt idx="1121">
                  <c:v>1.0448677960566245E-2</c:v>
                </c:pt>
                <c:pt idx="1122">
                  <c:v>1.052748432111953E-2</c:v>
                </c:pt>
                <c:pt idx="1123">
                  <c:v>1.081916879461709E-2</c:v>
                </c:pt>
                <c:pt idx="1124">
                  <c:v>9.7145076313449406E-3</c:v>
                </c:pt>
                <c:pt idx="1125">
                  <c:v>9.2393253344399476E-3</c:v>
                </c:pt>
                <c:pt idx="1126">
                  <c:v>1.1248376980006034E-2</c:v>
                </c:pt>
                <c:pt idx="1127">
                  <c:v>1.0084316959875904E-2</c:v>
                </c:pt>
                <c:pt idx="1128">
                  <c:v>1.0887736434478225E-2</c:v>
                </c:pt>
                <c:pt idx="1129">
                  <c:v>1.1155764496377819E-2</c:v>
                </c:pt>
                <c:pt idx="1130">
                  <c:v>1.000450348281812E-2</c:v>
                </c:pt>
                <c:pt idx="1131">
                  <c:v>1.2229686973055853E-2</c:v>
                </c:pt>
                <c:pt idx="1132">
                  <c:v>1.1359087931166736E-2</c:v>
                </c:pt>
                <c:pt idx="1133">
                  <c:v>1.0179744194403522E-2</c:v>
                </c:pt>
                <c:pt idx="1134">
                  <c:v>9.163986863776211E-3</c:v>
                </c:pt>
                <c:pt idx="1135">
                  <c:v>8.29064925501612E-3</c:v>
                </c:pt>
                <c:pt idx="1136">
                  <c:v>7.5411957345725474E-3</c:v>
                </c:pt>
                <c:pt idx="1137">
                  <c:v>6.8993765049297773E-3</c:v>
                </c:pt>
                <c:pt idx="1138">
                  <c:v>6.4234263904120173E-3</c:v>
                </c:pt>
                <c:pt idx="1139">
                  <c:v>6.3182678466914754E-3</c:v>
                </c:pt>
                <c:pt idx="1140">
                  <c:v>5.8555568210050804E-3</c:v>
                </c:pt>
                <c:pt idx="1141">
                  <c:v>5.7582228477151953E-3</c:v>
                </c:pt>
                <c:pt idx="1142">
                  <c:v>5.3794226918713502E-3</c:v>
                </c:pt>
                <c:pt idx="1143">
                  <c:v>5.0582449047567183E-3</c:v>
                </c:pt>
                <c:pt idx="1144">
                  <c:v>4.7865653504427022E-3</c:v>
                </c:pt>
                <c:pt idx="1145">
                  <c:v>4.5572865910942523E-3</c:v>
                </c:pt>
                <c:pt idx="1146">
                  <c:v>4.6109817374729144E-3</c:v>
                </c:pt>
                <c:pt idx="1147">
                  <c:v>4.7549996870851945E-3</c:v>
                </c:pt>
                <c:pt idx="1148">
                  <c:v>7.1304190799717001E-3</c:v>
                </c:pt>
                <c:pt idx="1149">
                  <c:v>6.7572219497372037E-3</c:v>
                </c:pt>
                <c:pt idx="1150">
                  <c:v>6.2296438070970133E-3</c:v>
                </c:pt>
                <c:pt idx="1151">
                  <c:v>5.7801203490896579E-3</c:v>
                </c:pt>
                <c:pt idx="1152">
                  <c:v>5.3980133020373978E-3</c:v>
                </c:pt>
                <c:pt idx="1153">
                  <c:v>5.07398784345658E-3</c:v>
                </c:pt>
                <c:pt idx="1154">
                  <c:v>4.7998678581382377E-3</c:v>
                </c:pt>
                <c:pt idx="1155">
                  <c:v>4.9259816728291122E-3</c:v>
                </c:pt>
                <c:pt idx="1156">
                  <c:v>5.8035746943230571E-3</c:v>
                </c:pt>
                <c:pt idx="1157">
                  <c:v>5.4179257940489139E-3</c:v>
                </c:pt>
                <c:pt idx="1158">
                  <c:v>5.0908542440085735E-3</c:v>
                </c:pt>
                <c:pt idx="1159">
                  <c:v>4.8141193308574946E-3</c:v>
                </c:pt>
                <c:pt idx="1160">
                  <c:v>4.5805153103600921E-3</c:v>
                </c:pt>
                <c:pt idx="1161">
                  <c:v>4.3991324961151447E-3</c:v>
                </c:pt>
                <c:pt idx="1162">
                  <c:v>4.9945392620465903E-3</c:v>
                </c:pt>
                <c:pt idx="1163">
                  <c:v>6.3569543132165913E-3</c:v>
                </c:pt>
                <c:pt idx="1164">
                  <c:v>5.8884966566109765E-3</c:v>
                </c:pt>
                <c:pt idx="1165">
                  <c:v>6.9389364782101622E-3</c:v>
                </c:pt>
                <c:pt idx="1166">
                  <c:v>6.3847069666420845E-3</c:v>
                </c:pt>
                <c:pt idx="1167">
                  <c:v>5.9121311983491333E-3</c:v>
                </c:pt>
                <c:pt idx="1168">
                  <c:v>5.5101296586522871E-3</c:v>
                </c:pt>
                <c:pt idx="1169">
                  <c:v>6.3813623765742854E-3</c:v>
                </c:pt>
                <c:pt idx="1170">
                  <c:v>5.9092829322488841E-3</c:v>
                </c:pt>
                <c:pt idx="1171">
                  <c:v>5.803892389910522E-3</c:v>
                </c:pt>
                <c:pt idx="1172">
                  <c:v>5.9238868988163293E-3</c:v>
                </c:pt>
                <c:pt idx="1173">
                  <c:v>8.4324826722337685E-3</c:v>
                </c:pt>
                <c:pt idx="1174">
                  <c:v>9.7497751169897673E-3</c:v>
                </c:pt>
                <c:pt idx="1175">
                  <c:v>1.032348322447741E-2</c:v>
                </c:pt>
                <c:pt idx="1176">
                  <c:v>1.8047146364862661E-2</c:v>
                </c:pt>
                <c:pt idx="1177">
                  <c:v>1.5961204902066324E-2</c:v>
                </c:pt>
                <c:pt idx="1178">
                  <c:v>1.415528484233204E-2</c:v>
                </c:pt>
                <c:pt idx="1179">
                  <c:v>1.2593498971222897E-2</c:v>
                </c:pt>
                <c:pt idx="1180">
                  <c:v>1.2491546134693051E-2</c:v>
                </c:pt>
                <c:pt idx="1181">
                  <c:v>1.3814533261802413E-2</c:v>
                </c:pt>
                <c:pt idx="1182">
                  <c:v>1.2299028271088846E-2</c:v>
                </c:pt>
                <c:pt idx="1183">
                  <c:v>1.9236708179610554E-2</c:v>
                </c:pt>
                <c:pt idx="1184">
                  <c:v>1.6991817472435673E-2</c:v>
                </c:pt>
                <c:pt idx="1185">
                  <c:v>1.5047318422181249E-2</c:v>
                </c:pt>
                <c:pt idx="1186">
                  <c:v>1.336471543900789E-2</c:v>
                </c:pt>
                <c:pt idx="1187">
                  <c:v>1.3446166630529596E-2</c:v>
                </c:pt>
                <c:pt idx="1188">
                  <c:v>1.1980781702856779E-2</c:v>
                </c:pt>
                <c:pt idx="1189">
                  <c:v>1.0793532802038154E-2</c:v>
                </c:pt>
                <c:pt idx="1190">
                  <c:v>1.7020152276494442E-2</c:v>
                </c:pt>
                <c:pt idx="1191">
                  <c:v>1.5071849123990816E-2</c:v>
                </c:pt>
                <c:pt idx="1192">
                  <c:v>1.3861334783428068E-2</c:v>
                </c:pt>
                <c:pt idx="1193">
                  <c:v>1.2339466919598354E-2</c:v>
                </c:pt>
                <c:pt idx="1194">
                  <c:v>1.1025281632844199E-2</c:v>
                </c:pt>
                <c:pt idx="1195">
                  <c:v>9.8920692951947071E-3</c:v>
                </c:pt>
                <c:pt idx="1196">
                  <c:v>1.0338424036624883E-2</c:v>
                </c:pt>
                <c:pt idx="1197">
                  <c:v>9.3005554737819063E-3</c:v>
                </c:pt>
                <c:pt idx="1198">
                  <c:v>8.4079753723286521E-3</c:v>
                </c:pt>
                <c:pt idx="1199">
                  <c:v>7.6417883232542767E-3</c:v>
                </c:pt>
                <c:pt idx="1200">
                  <c:v>7.0247083413786235E-3</c:v>
                </c:pt>
                <c:pt idx="1201">
                  <c:v>6.4607632336284408E-3</c:v>
                </c:pt>
                <c:pt idx="1202">
                  <c:v>5.9769155994634894E-3</c:v>
                </c:pt>
                <c:pt idx="1203">
                  <c:v>5.5651809090915931E-3</c:v>
                </c:pt>
                <c:pt idx="1204">
                  <c:v>5.3516366359059632E-3</c:v>
                </c:pt>
                <c:pt idx="1205">
                  <c:v>5.6878815957551836E-3</c:v>
                </c:pt>
                <c:pt idx="1206">
                  <c:v>5.3197244245358393E-3</c:v>
                </c:pt>
                <c:pt idx="1207">
                  <c:v>5.0096289669835474E-3</c:v>
                </c:pt>
                <c:pt idx="1208">
                  <c:v>4.7769000693870575E-3</c:v>
                </c:pt>
                <c:pt idx="1209">
                  <c:v>5.7048663649500782E-3</c:v>
                </c:pt>
                <c:pt idx="1210">
                  <c:v>5.3778431812696583E-3</c:v>
                </c:pt>
                <c:pt idx="1211">
                  <c:v>7.2320995627872687E-3</c:v>
                </c:pt>
                <c:pt idx="1212">
                  <c:v>6.635099145307786E-3</c:v>
                </c:pt>
                <c:pt idx="1213">
                  <c:v>6.5773660230799896E-3</c:v>
                </c:pt>
                <c:pt idx="1214">
                  <c:v>7.2416137250049971E-3</c:v>
                </c:pt>
                <c:pt idx="1215">
                  <c:v>6.6432294381663535E-3</c:v>
                </c:pt>
                <c:pt idx="1216">
                  <c:v>9.4080017446435717E-3</c:v>
                </c:pt>
                <c:pt idx="1217">
                  <c:v>1.3292375675095352E-2</c:v>
                </c:pt>
                <c:pt idx="1218">
                  <c:v>1.1847944751382377E-2</c:v>
                </c:pt>
                <c:pt idx="1219">
                  <c:v>1.0601246373489056E-2</c:v>
                </c:pt>
                <c:pt idx="1220">
                  <c:v>1.0336019435007813E-2</c:v>
                </c:pt>
                <c:pt idx="1221">
                  <c:v>1.3220872443857326E-2</c:v>
                </c:pt>
                <c:pt idx="1222">
                  <c:v>1.1786190007857486E-2</c:v>
                </c:pt>
                <c:pt idx="1223">
                  <c:v>1.0547985137197948E-2</c:v>
                </c:pt>
                <c:pt idx="1224">
                  <c:v>9.4809655001788229E-3</c:v>
                </c:pt>
                <c:pt idx="1225">
                  <c:v>8.7774244244231709E-3</c:v>
                </c:pt>
                <c:pt idx="1226">
                  <c:v>7.9587386077339534E-3</c:v>
                </c:pt>
                <c:pt idx="1227">
                  <c:v>7.597070875019523E-3</c:v>
                </c:pt>
                <c:pt idx="1228">
                  <c:v>6.9471779333842515E-3</c:v>
                </c:pt>
                <c:pt idx="1229">
                  <c:v>7.1798030699039986E-3</c:v>
                </c:pt>
                <c:pt idx="1230">
                  <c:v>6.5904131892609115E-3</c:v>
                </c:pt>
                <c:pt idx="1231">
                  <c:v>6.802523520750843E-3</c:v>
                </c:pt>
                <c:pt idx="1232">
                  <c:v>6.2682905824900034E-3</c:v>
                </c:pt>
                <c:pt idx="1233">
                  <c:v>5.8130118704058471E-3</c:v>
                </c:pt>
                <c:pt idx="1234">
                  <c:v>5.4259395105326303E-3</c:v>
                </c:pt>
                <c:pt idx="1235">
                  <c:v>5.0976428094379831E-3</c:v>
                </c:pt>
                <c:pt idx="1236">
                  <c:v>4.9785247577153035E-3</c:v>
                </c:pt>
                <c:pt idx="1237">
                  <c:v>4.7192335559297629E-3</c:v>
                </c:pt>
                <c:pt idx="1238">
                  <c:v>5.1500515994432139E-3</c:v>
                </c:pt>
                <c:pt idx="1239">
                  <c:v>4.864158835101621E-3</c:v>
                </c:pt>
                <c:pt idx="1240">
                  <c:v>4.622716044883987E-3</c:v>
                </c:pt>
                <c:pt idx="1241">
                  <c:v>4.6502366434537394E-3</c:v>
                </c:pt>
                <c:pt idx="1242">
                  <c:v>4.4424349024575647E-3</c:v>
                </c:pt>
                <c:pt idx="1243">
                  <c:v>4.2676592957554453E-3</c:v>
                </c:pt>
                <c:pt idx="1244">
                  <c:v>4.1209514843358747E-3</c:v>
                </c:pt>
                <c:pt idx="1245">
                  <c:v>4.4088331244012853E-3</c:v>
                </c:pt>
                <c:pt idx="1246">
                  <c:v>4.2394321313575537E-3</c:v>
                </c:pt>
                <c:pt idx="1247">
                  <c:v>4.0972838062517105E-3</c:v>
                </c:pt>
                <c:pt idx="1248">
                  <c:v>3.97821693187004E-3</c:v>
                </c:pt>
                <c:pt idx="1249">
                  <c:v>3.8786459596516641E-3</c:v>
                </c:pt>
                <c:pt idx="1250">
                  <c:v>3.7954960824389352E-3</c:v>
                </c:pt>
                <c:pt idx="1251">
                  <c:v>3.8555511053484136E-3</c:v>
                </c:pt>
                <c:pt idx="1252">
                  <c:v>4.6668363901410598E-3</c:v>
                </c:pt>
                <c:pt idx="1253">
                  <c:v>4.768481643343184E-3</c:v>
                </c:pt>
                <c:pt idx="1254">
                  <c:v>4.542042265129601E-3</c:v>
                </c:pt>
                <c:pt idx="1255">
                  <c:v>4.3513922801390569E-3</c:v>
                </c:pt>
                <c:pt idx="1256">
                  <c:v>4.1912026631501405E-3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A-4436-8ABC-AEC2AE4EB01A}"/>
            </c:ext>
          </c:extLst>
        </c:ser>
        <c:ser>
          <c:idx val="2"/>
          <c:order val="2"/>
          <c:tx>
            <c:v>GARCH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APARCH!$A$16:$A$1272</c:f>
              <c:numCache>
                <c:formatCode>m/d/yyyy</c:formatCode>
                <c:ptCount val="1257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</c:numCache>
            </c:numRef>
          </c:cat>
          <c:val>
            <c:numRef>
              <c:f>APARCH!$J$16:$J$1272</c:f>
              <c:numCache>
                <c:formatCode>0.00%</c:formatCode>
                <c:ptCount val="1257"/>
                <c:pt idx="0">
                  <c:v>9.1127387626288373E-3</c:v>
                </c:pt>
                <c:pt idx="1">
                  <c:v>8.5036269074931399E-3</c:v>
                </c:pt>
                <c:pt idx="2">
                  <c:v>7.7282104679744718E-3</c:v>
                </c:pt>
                <c:pt idx="3">
                  <c:v>7.0266563562521971E-3</c:v>
                </c:pt>
                <c:pt idx="4">
                  <c:v>6.4062652909601253E-3</c:v>
                </c:pt>
                <c:pt idx="5">
                  <c:v>6.9379378726000061E-3</c:v>
                </c:pt>
                <c:pt idx="6">
                  <c:v>6.3398534785737808E-3</c:v>
                </c:pt>
                <c:pt idx="7">
                  <c:v>9.7416146266293708E-3</c:v>
                </c:pt>
                <c:pt idx="8">
                  <c:v>8.8068044662473408E-3</c:v>
                </c:pt>
                <c:pt idx="9">
                  <c:v>1.10304327953112E-2</c:v>
                </c:pt>
                <c:pt idx="10">
                  <c:v>1.0252994942814155E-2</c:v>
                </c:pt>
                <c:pt idx="11">
                  <c:v>1.0006632701102672E-2</c:v>
                </c:pt>
                <c:pt idx="12">
                  <c:v>1.2550162260850248E-2</c:v>
                </c:pt>
                <c:pt idx="13">
                  <c:v>1.5246593688516606E-2</c:v>
                </c:pt>
                <c:pt idx="14">
                  <c:v>1.340672379027312E-2</c:v>
                </c:pt>
                <c:pt idx="15">
                  <c:v>1.1812654906278502E-2</c:v>
                </c:pt>
                <c:pt idx="16">
                  <c:v>1.0392826536960763E-2</c:v>
                </c:pt>
                <c:pt idx="17">
                  <c:v>9.1981713322424746E-3</c:v>
                </c:pt>
                <c:pt idx="18">
                  <c:v>8.2667698070864534E-3</c:v>
                </c:pt>
                <c:pt idx="19">
                  <c:v>7.414116745776753E-3</c:v>
                </c:pt>
                <c:pt idx="20">
                  <c:v>7.1933632110482652E-3</c:v>
                </c:pt>
                <c:pt idx="21">
                  <c:v>8.2575079401980452E-3</c:v>
                </c:pt>
                <c:pt idx="22">
                  <c:v>7.4247317401753693E-3</c:v>
                </c:pt>
                <c:pt idx="23">
                  <c:v>1.0973468403370223E-2</c:v>
                </c:pt>
                <c:pt idx="24">
                  <c:v>1.0633633932062731E-2</c:v>
                </c:pt>
                <c:pt idx="25">
                  <c:v>1.0601088089242686E-2</c:v>
                </c:pt>
                <c:pt idx="26">
                  <c:v>1.2163632932647023E-2</c:v>
                </c:pt>
                <c:pt idx="27">
                  <c:v>1.1471929813434072E-2</c:v>
                </c:pt>
                <c:pt idx="28">
                  <c:v>1.0876881551885953E-2</c:v>
                </c:pt>
                <c:pt idx="29">
                  <c:v>9.7176767550681258E-3</c:v>
                </c:pt>
                <c:pt idx="30">
                  <c:v>9.1321318796122805E-3</c:v>
                </c:pt>
                <c:pt idx="31">
                  <c:v>9.3292779672647739E-3</c:v>
                </c:pt>
                <c:pt idx="32">
                  <c:v>1.0086716979416674E-2</c:v>
                </c:pt>
                <c:pt idx="33">
                  <c:v>8.9376311030322422E-3</c:v>
                </c:pt>
                <c:pt idx="34">
                  <c:v>8.1682373230490043E-3</c:v>
                </c:pt>
                <c:pt idx="35">
                  <c:v>9.8481361143239621E-3</c:v>
                </c:pt>
                <c:pt idx="36">
                  <c:v>9.18873557871684E-3</c:v>
                </c:pt>
                <c:pt idx="37">
                  <c:v>8.2193524844304273E-3</c:v>
                </c:pt>
                <c:pt idx="38">
                  <c:v>9.798963947953274E-3</c:v>
                </c:pt>
                <c:pt idx="39">
                  <c:v>1.0852877462425444E-2</c:v>
                </c:pt>
                <c:pt idx="40">
                  <c:v>1.0364221852854667E-2</c:v>
                </c:pt>
                <c:pt idx="41">
                  <c:v>1.1105059931464691E-2</c:v>
                </c:pt>
                <c:pt idx="42">
                  <c:v>1.1239158747886292E-2</c:v>
                </c:pt>
                <c:pt idx="43">
                  <c:v>1.1679604151299662E-2</c:v>
                </c:pt>
                <c:pt idx="44">
                  <c:v>1.0516510610418464E-2</c:v>
                </c:pt>
                <c:pt idx="45">
                  <c:v>1.024344039199201E-2</c:v>
                </c:pt>
                <c:pt idx="46">
                  <c:v>9.2639611698208633E-3</c:v>
                </c:pt>
                <c:pt idx="47">
                  <c:v>8.5571573859243993E-3</c:v>
                </c:pt>
                <c:pt idx="48">
                  <c:v>8.8723275495277889E-3</c:v>
                </c:pt>
                <c:pt idx="49">
                  <c:v>7.9257965059541871E-3</c:v>
                </c:pt>
                <c:pt idx="50">
                  <c:v>8.1857935727045594E-3</c:v>
                </c:pt>
                <c:pt idx="51">
                  <c:v>7.4957234035264528E-3</c:v>
                </c:pt>
                <c:pt idx="52">
                  <c:v>6.787824507533442E-3</c:v>
                </c:pt>
                <c:pt idx="53">
                  <c:v>6.2207903361211009E-3</c:v>
                </c:pt>
                <c:pt idx="54">
                  <c:v>5.803782622770131E-3</c:v>
                </c:pt>
                <c:pt idx="55">
                  <c:v>5.9233773302195493E-3</c:v>
                </c:pt>
                <c:pt idx="56">
                  <c:v>5.525877915177552E-3</c:v>
                </c:pt>
                <c:pt idx="57">
                  <c:v>5.2620381228183893E-3</c:v>
                </c:pt>
                <c:pt idx="58">
                  <c:v>5.0298852057145708E-3</c:v>
                </c:pt>
                <c:pt idx="59">
                  <c:v>4.9083220335902874E-3</c:v>
                </c:pt>
                <c:pt idx="60">
                  <c:v>5.0043937220321747E-3</c:v>
                </c:pt>
                <c:pt idx="61">
                  <c:v>5.3543055115182567E-3</c:v>
                </c:pt>
                <c:pt idx="62">
                  <c:v>5.605346097130909E-3</c:v>
                </c:pt>
                <c:pt idx="63">
                  <c:v>5.7563555000726295E-3</c:v>
                </c:pt>
                <c:pt idx="64">
                  <c:v>5.3724938887799879E-3</c:v>
                </c:pt>
                <c:pt idx="65">
                  <c:v>8.4871124525616216E-3</c:v>
                </c:pt>
                <c:pt idx="66">
                  <c:v>7.7293775391529757E-3</c:v>
                </c:pt>
                <c:pt idx="67">
                  <c:v>1.0668560847667869E-2</c:v>
                </c:pt>
                <c:pt idx="68">
                  <c:v>9.5008754202483975E-3</c:v>
                </c:pt>
                <c:pt idx="69">
                  <c:v>9.9995453268698058E-3</c:v>
                </c:pt>
                <c:pt idx="70">
                  <c:v>9.3942433728240841E-3</c:v>
                </c:pt>
                <c:pt idx="71">
                  <c:v>1.0159629871465561E-2</c:v>
                </c:pt>
                <c:pt idx="72">
                  <c:v>9.1859914204778445E-3</c:v>
                </c:pt>
                <c:pt idx="73">
                  <c:v>9.6697272975747022E-3</c:v>
                </c:pt>
                <c:pt idx="74">
                  <c:v>8.9619002209018455E-3</c:v>
                </c:pt>
                <c:pt idx="75">
                  <c:v>8.8188854462807314E-3</c:v>
                </c:pt>
                <c:pt idx="76">
                  <c:v>7.9572704200253554E-3</c:v>
                </c:pt>
                <c:pt idx="77">
                  <c:v>7.8236954820375751E-3</c:v>
                </c:pt>
                <c:pt idx="78">
                  <c:v>9.9226929615634767E-3</c:v>
                </c:pt>
                <c:pt idx="79">
                  <c:v>8.9121028013701403E-3</c:v>
                </c:pt>
                <c:pt idx="80">
                  <c:v>7.9814124989520049E-3</c:v>
                </c:pt>
                <c:pt idx="81">
                  <c:v>8.8610902756526659E-3</c:v>
                </c:pt>
                <c:pt idx="82">
                  <c:v>9.0320661730536721E-3</c:v>
                </c:pt>
                <c:pt idx="83">
                  <c:v>8.3368380313668961E-3</c:v>
                </c:pt>
                <c:pt idx="84">
                  <c:v>7.5739032860183235E-3</c:v>
                </c:pt>
                <c:pt idx="85">
                  <c:v>7.3331581967718195E-3</c:v>
                </c:pt>
                <c:pt idx="86">
                  <c:v>6.771712358315001E-3</c:v>
                </c:pt>
                <c:pt idx="87">
                  <c:v>6.2452633200951874E-3</c:v>
                </c:pt>
                <c:pt idx="88">
                  <c:v>5.9951871311744219E-3</c:v>
                </c:pt>
                <c:pt idx="89">
                  <c:v>5.9083714080984057E-3</c:v>
                </c:pt>
                <c:pt idx="90">
                  <c:v>6.0122642609759559E-3</c:v>
                </c:pt>
                <c:pt idx="91">
                  <c:v>5.586432178642878E-3</c:v>
                </c:pt>
                <c:pt idx="92">
                  <c:v>5.5942637385085394E-3</c:v>
                </c:pt>
                <c:pt idx="93">
                  <c:v>5.2901571916815771E-3</c:v>
                </c:pt>
                <c:pt idx="94">
                  <c:v>7.4397953714376982E-3</c:v>
                </c:pt>
                <c:pt idx="95">
                  <c:v>7.7461326069862496E-3</c:v>
                </c:pt>
                <c:pt idx="96">
                  <c:v>7.0611754843557095E-3</c:v>
                </c:pt>
                <c:pt idx="97">
                  <c:v>6.7108233658643747E-3</c:v>
                </c:pt>
                <c:pt idx="98">
                  <c:v>6.1776864806031805E-3</c:v>
                </c:pt>
                <c:pt idx="99">
                  <c:v>5.7443365657153791E-3</c:v>
                </c:pt>
                <c:pt idx="100">
                  <c:v>5.8128054638050377E-3</c:v>
                </c:pt>
                <c:pt idx="101">
                  <c:v>5.4875202893249451E-3</c:v>
                </c:pt>
                <c:pt idx="102">
                  <c:v>5.5552300891094026E-3</c:v>
                </c:pt>
                <c:pt idx="103">
                  <c:v>7.2008976439621765E-3</c:v>
                </c:pt>
                <c:pt idx="104">
                  <c:v>7.9920598519033024E-3</c:v>
                </c:pt>
                <c:pt idx="105">
                  <c:v>7.2521274162875094E-3</c:v>
                </c:pt>
                <c:pt idx="106">
                  <c:v>8.7356597436065893E-3</c:v>
                </c:pt>
                <c:pt idx="107">
                  <c:v>8.1614649784788884E-3</c:v>
                </c:pt>
                <c:pt idx="108">
                  <c:v>7.4500263131337917E-3</c:v>
                </c:pt>
                <c:pt idx="109">
                  <c:v>8.8604244872898964E-3</c:v>
                </c:pt>
                <c:pt idx="110">
                  <c:v>8.3487036297497947E-3</c:v>
                </c:pt>
                <c:pt idx="111">
                  <c:v>7.6743019169423655E-3</c:v>
                </c:pt>
                <c:pt idx="112">
                  <c:v>6.9434882188923099E-3</c:v>
                </c:pt>
                <c:pt idx="113">
                  <c:v>7.7828820146343854E-3</c:v>
                </c:pt>
                <c:pt idx="114">
                  <c:v>7.0144842724292446E-3</c:v>
                </c:pt>
                <c:pt idx="115">
                  <c:v>6.4652064457028334E-3</c:v>
                </c:pt>
                <c:pt idx="116">
                  <c:v>5.9748462018256914E-3</c:v>
                </c:pt>
                <c:pt idx="117">
                  <c:v>5.5999127611212358E-3</c:v>
                </c:pt>
                <c:pt idx="118">
                  <c:v>5.2912870919690136E-3</c:v>
                </c:pt>
                <c:pt idx="119">
                  <c:v>5.1892508694362681E-3</c:v>
                </c:pt>
                <c:pt idx="120">
                  <c:v>7.0448620324149976E-3</c:v>
                </c:pt>
                <c:pt idx="121">
                  <c:v>7.4501059800719995E-3</c:v>
                </c:pt>
                <c:pt idx="122">
                  <c:v>6.806444800274058E-3</c:v>
                </c:pt>
                <c:pt idx="123">
                  <c:v>7.0083081833936037E-3</c:v>
                </c:pt>
                <c:pt idx="124">
                  <c:v>6.4047650193984158E-3</c:v>
                </c:pt>
                <c:pt idx="125">
                  <c:v>5.9470760752528854E-3</c:v>
                </c:pt>
                <c:pt idx="126">
                  <c:v>5.5538465278258684E-3</c:v>
                </c:pt>
                <c:pt idx="127">
                  <c:v>6.7457879720524052E-3</c:v>
                </c:pt>
                <c:pt idx="128">
                  <c:v>6.2494577868921946E-3</c:v>
                </c:pt>
                <c:pt idx="129">
                  <c:v>6.6469642738851212E-3</c:v>
                </c:pt>
                <c:pt idx="130">
                  <c:v>6.0880815936206799E-3</c:v>
                </c:pt>
                <c:pt idx="131">
                  <c:v>7.6047618347074167E-3</c:v>
                </c:pt>
                <c:pt idx="132">
                  <c:v>6.8809279853256104E-3</c:v>
                </c:pt>
                <c:pt idx="133">
                  <c:v>7.2081757132605477E-3</c:v>
                </c:pt>
                <c:pt idx="134">
                  <c:v>6.9926440026143394E-3</c:v>
                </c:pt>
                <c:pt idx="135">
                  <c:v>6.7424367322984893E-3</c:v>
                </c:pt>
                <c:pt idx="136">
                  <c:v>6.1860178150340474E-3</c:v>
                </c:pt>
                <c:pt idx="137">
                  <c:v>7.0523943455396308E-3</c:v>
                </c:pt>
                <c:pt idx="138">
                  <c:v>6.9908162215074282E-3</c:v>
                </c:pt>
                <c:pt idx="139">
                  <c:v>6.8038669422108922E-3</c:v>
                </c:pt>
                <c:pt idx="140">
                  <c:v>6.213409401775033E-3</c:v>
                </c:pt>
                <c:pt idx="141">
                  <c:v>6.8302737379361605E-3</c:v>
                </c:pt>
                <c:pt idx="142">
                  <c:v>6.4668882787434611E-3</c:v>
                </c:pt>
                <c:pt idx="143">
                  <c:v>5.9645905795162437E-3</c:v>
                </c:pt>
                <c:pt idx="144">
                  <c:v>1.1300321127633656E-2</c:v>
                </c:pt>
                <c:pt idx="145">
                  <c:v>9.9872583783245823E-3</c:v>
                </c:pt>
                <c:pt idx="146">
                  <c:v>9.2761582414509231E-3</c:v>
                </c:pt>
                <c:pt idx="147">
                  <c:v>8.2687292657924114E-3</c:v>
                </c:pt>
                <c:pt idx="148">
                  <c:v>7.7133659790069092E-3</c:v>
                </c:pt>
                <c:pt idx="149">
                  <c:v>7.3586807833338833E-3</c:v>
                </c:pt>
                <c:pt idx="150">
                  <c:v>1.0364323780190962E-2</c:v>
                </c:pt>
                <c:pt idx="151">
                  <c:v>9.1880229081293622E-3</c:v>
                </c:pt>
                <c:pt idx="152">
                  <c:v>9.7150653014931431E-3</c:v>
                </c:pt>
                <c:pt idx="153">
                  <c:v>9.800521579030148E-3</c:v>
                </c:pt>
                <c:pt idx="154">
                  <c:v>8.8480933381898108E-3</c:v>
                </c:pt>
                <c:pt idx="155">
                  <c:v>7.927562419017339E-3</c:v>
                </c:pt>
                <c:pt idx="156">
                  <c:v>7.850119480082237E-3</c:v>
                </c:pt>
                <c:pt idx="157">
                  <c:v>7.0711796257982452E-3</c:v>
                </c:pt>
                <c:pt idx="158">
                  <c:v>6.4307315195374732E-3</c:v>
                </c:pt>
                <c:pt idx="159">
                  <c:v>6.343669502835928E-3</c:v>
                </c:pt>
                <c:pt idx="160">
                  <c:v>6.0180560572606918E-3</c:v>
                </c:pt>
                <c:pt idx="161">
                  <c:v>6.3090298769012485E-3</c:v>
                </c:pt>
                <c:pt idx="162">
                  <c:v>7.8202827322802447E-3</c:v>
                </c:pt>
                <c:pt idx="163">
                  <c:v>7.654207500899869E-3</c:v>
                </c:pt>
                <c:pt idx="164">
                  <c:v>8.685108784794655E-3</c:v>
                </c:pt>
                <c:pt idx="165">
                  <c:v>8.3063290302342035E-3</c:v>
                </c:pt>
                <c:pt idx="166">
                  <c:v>7.4552294734096724E-3</c:v>
                </c:pt>
                <c:pt idx="167">
                  <c:v>6.8886904854291078E-3</c:v>
                </c:pt>
                <c:pt idx="168">
                  <c:v>6.4874341520505087E-3</c:v>
                </c:pt>
                <c:pt idx="169">
                  <c:v>6.1162341591855561E-3</c:v>
                </c:pt>
                <c:pt idx="170">
                  <c:v>5.7536919452891274E-3</c:v>
                </c:pt>
                <c:pt idx="171">
                  <c:v>6.629385878680138E-3</c:v>
                </c:pt>
                <c:pt idx="172">
                  <c:v>6.2977042040477903E-3</c:v>
                </c:pt>
                <c:pt idx="173">
                  <c:v>7.9647270170791675E-3</c:v>
                </c:pt>
                <c:pt idx="174">
                  <c:v>8.5745133383400614E-3</c:v>
                </c:pt>
                <c:pt idx="175">
                  <c:v>7.669456485255262E-3</c:v>
                </c:pt>
                <c:pt idx="176">
                  <c:v>6.9854913592006154E-3</c:v>
                </c:pt>
                <c:pt idx="177">
                  <c:v>6.5155084912983455E-3</c:v>
                </c:pt>
                <c:pt idx="178">
                  <c:v>6.3053523713722751E-3</c:v>
                </c:pt>
                <c:pt idx="179">
                  <c:v>6.015216231866816E-3</c:v>
                </c:pt>
                <c:pt idx="180">
                  <c:v>6.9326447365652627E-3</c:v>
                </c:pt>
                <c:pt idx="181">
                  <c:v>1.1792932787079527E-2</c:v>
                </c:pt>
                <c:pt idx="182">
                  <c:v>1.8106597331996419E-2</c:v>
                </c:pt>
                <c:pt idx="183">
                  <c:v>2.4122171343126938E-2</c:v>
                </c:pt>
                <c:pt idx="184">
                  <c:v>2.187815955731031E-2</c:v>
                </c:pt>
                <c:pt idx="185">
                  <c:v>2.5720168559644676E-2</c:v>
                </c:pt>
                <c:pt idx="186">
                  <c:v>2.4685632355793276E-2</c:v>
                </c:pt>
                <c:pt idx="187">
                  <c:v>2.1369541023750729E-2</c:v>
                </c:pt>
                <c:pt idx="188">
                  <c:v>1.8993338594273112E-2</c:v>
                </c:pt>
                <c:pt idx="189">
                  <c:v>2.1512713390405044E-2</c:v>
                </c:pt>
                <c:pt idx="190">
                  <c:v>2.0273104731785899E-2</c:v>
                </c:pt>
                <c:pt idx="191">
                  <c:v>1.7589563463107454E-2</c:v>
                </c:pt>
                <c:pt idx="192">
                  <c:v>1.6962667988172687E-2</c:v>
                </c:pt>
                <c:pt idx="193">
                  <c:v>1.8428707870308061E-2</c:v>
                </c:pt>
                <c:pt idx="194">
                  <c:v>1.7350683843461671E-2</c:v>
                </c:pt>
                <c:pt idx="195">
                  <c:v>1.522713130716789E-2</c:v>
                </c:pt>
                <c:pt idx="196">
                  <c:v>1.3385521843381654E-2</c:v>
                </c:pt>
                <c:pt idx="197">
                  <c:v>1.1925057561424496E-2</c:v>
                </c:pt>
                <c:pt idx="198">
                  <c:v>1.1818796229473074E-2</c:v>
                </c:pt>
                <c:pt idx="199">
                  <c:v>1.0992104661378862E-2</c:v>
                </c:pt>
                <c:pt idx="200">
                  <c:v>9.8122119859955503E-3</c:v>
                </c:pt>
                <c:pt idx="201">
                  <c:v>1.1628479528999853E-2</c:v>
                </c:pt>
                <c:pt idx="202">
                  <c:v>1.0370277698816171E-2</c:v>
                </c:pt>
                <c:pt idx="203">
                  <c:v>1.0939321713770087E-2</c:v>
                </c:pt>
                <c:pt idx="204">
                  <c:v>9.734539221130014E-3</c:v>
                </c:pt>
                <c:pt idx="205">
                  <c:v>8.8417875284846487E-3</c:v>
                </c:pt>
                <c:pt idx="206">
                  <c:v>7.9124517994046267E-3</c:v>
                </c:pt>
                <c:pt idx="207">
                  <c:v>1.3982659732987604E-2</c:v>
                </c:pt>
                <c:pt idx="208">
                  <c:v>1.2223899804453308E-2</c:v>
                </c:pt>
                <c:pt idx="209">
                  <c:v>1.3569262707536413E-2</c:v>
                </c:pt>
                <c:pt idx="210">
                  <c:v>1.1883246575519804E-2</c:v>
                </c:pt>
                <c:pt idx="211">
                  <c:v>1.2115009106345163E-2</c:v>
                </c:pt>
                <c:pt idx="212">
                  <c:v>1.3279805701781831E-2</c:v>
                </c:pt>
                <c:pt idx="213">
                  <c:v>1.1796250335719717E-2</c:v>
                </c:pt>
                <c:pt idx="214">
                  <c:v>1.0878323102305437E-2</c:v>
                </c:pt>
                <c:pt idx="215">
                  <c:v>1.026402123316819E-2</c:v>
                </c:pt>
                <c:pt idx="216">
                  <c:v>9.0800551841088237E-3</c:v>
                </c:pt>
                <c:pt idx="217">
                  <c:v>8.0924601028747774E-3</c:v>
                </c:pt>
                <c:pt idx="218">
                  <c:v>8.0552672211065737E-3</c:v>
                </c:pt>
                <c:pt idx="219">
                  <c:v>7.6621491489811617E-3</c:v>
                </c:pt>
                <c:pt idx="220">
                  <c:v>9.4117772307121695E-3</c:v>
                </c:pt>
                <c:pt idx="221">
                  <c:v>8.5395173176233338E-3</c:v>
                </c:pt>
                <c:pt idx="222">
                  <c:v>7.6440244740793696E-3</c:v>
                </c:pt>
                <c:pt idx="223">
                  <c:v>6.9740891019811043E-3</c:v>
                </c:pt>
                <c:pt idx="224">
                  <c:v>7.0306542232814549E-3</c:v>
                </c:pt>
                <c:pt idx="225">
                  <c:v>9.6252312247913242E-3</c:v>
                </c:pt>
                <c:pt idx="226">
                  <c:v>9.7267363103402636E-3</c:v>
                </c:pt>
                <c:pt idx="227">
                  <c:v>8.7178262774711846E-3</c:v>
                </c:pt>
                <c:pt idx="228">
                  <c:v>7.9366362088730252E-3</c:v>
                </c:pt>
                <c:pt idx="229">
                  <c:v>8.7263082578264844E-3</c:v>
                </c:pt>
                <c:pt idx="230">
                  <c:v>7.8161559168539885E-3</c:v>
                </c:pt>
                <c:pt idx="231">
                  <c:v>7.4904351497435536E-3</c:v>
                </c:pt>
                <c:pt idx="232">
                  <c:v>8.4375821162056969E-3</c:v>
                </c:pt>
                <c:pt idx="233">
                  <c:v>7.6058857397347576E-3</c:v>
                </c:pt>
                <c:pt idx="234">
                  <c:v>7.1480268593121536E-3</c:v>
                </c:pt>
                <c:pt idx="235">
                  <c:v>6.553021262887892E-3</c:v>
                </c:pt>
                <c:pt idx="236">
                  <c:v>6.0322729747059912E-3</c:v>
                </c:pt>
                <c:pt idx="237">
                  <c:v>7.3887091744639696E-3</c:v>
                </c:pt>
                <c:pt idx="238">
                  <c:v>6.6981468071833257E-3</c:v>
                </c:pt>
                <c:pt idx="239">
                  <c:v>6.3956714014534455E-3</c:v>
                </c:pt>
                <c:pt idx="240">
                  <c:v>8.9353826336451871E-3</c:v>
                </c:pt>
                <c:pt idx="241">
                  <c:v>9.6608178374896162E-3</c:v>
                </c:pt>
                <c:pt idx="242">
                  <c:v>1.0704213823135271E-2</c:v>
                </c:pt>
                <c:pt idx="243">
                  <c:v>9.5000203032766604E-3</c:v>
                </c:pt>
                <c:pt idx="244">
                  <c:v>1.0952380295244561E-2</c:v>
                </c:pt>
                <c:pt idx="245">
                  <c:v>9.6983661907855141E-3</c:v>
                </c:pt>
                <c:pt idx="246">
                  <c:v>8.7135789752988673E-3</c:v>
                </c:pt>
                <c:pt idx="247">
                  <c:v>7.8398106704082437E-3</c:v>
                </c:pt>
                <c:pt idx="248">
                  <c:v>7.0638942610225675E-3</c:v>
                </c:pt>
                <c:pt idx="249">
                  <c:v>6.4388392020228828E-3</c:v>
                </c:pt>
                <c:pt idx="250">
                  <c:v>5.9178527417162634E-3</c:v>
                </c:pt>
                <c:pt idx="251">
                  <c:v>6.0302730863395259E-3</c:v>
                </c:pt>
                <c:pt idx="252">
                  <c:v>7.1674726796849327E-3</c:v>
                </c:pt>
                <c:pt idx="253">
                  <c:v>8.4353026367459914E-3</c:v>
                </c:pt>
                <c:pt idx="254">
                  <c:v>1.0230969738519854E-2</c:v>
                </c:pt>
                <c:pt idx="255">
                  <c:v>1.273905687905548E-2</c:v>
                </c:pt>
                <c:pt idx="256">
                  <c:v>1.1716391701976636E-2</c:v>
                </c:pt>
                <c:pt idx="257">
                  <c:v>1.0823487135437824E-2</c:v>
                </c:pt>
                <c:pt idx="258">
                  <c:v>1.0309920415366176E-2</c:v>
                </c:pt>
                <c:pt idx="259">
                  <c:v>9.1421142258641345E-3</c:v>
                </c:pt>
                <c:pt idx="260">
                  <c:v>1.2281628231766746E-2</c:v>
                </c:pt>
                <c:pt idx="261">
                  <c:v>1.0928823276109088E-2</c:v>
                </c:pt>
                <c:pt idx="262">
                  <c:v>1.0620587761784735E-2</c:v>
                </c:pt>
                <c:pt idx="263">
                  <c:v>1.1260581126786375E-2</c:v>
                </c:pt>
                <c:pt idx="264">
                  <c:v>1.2258114523361167E-2</c:v>
                </c:pt>
                <c:pt idx="265">
                  <c:v>1.3685848652068941E-2</c:v>
                </c:pt>
                <c:pt idx="266">
                  <c:v>1.2382705474808015E-2</c:v>
                </c:pt>
                <c:pt idx="267">
                  <c:v>1.1459698286911218E-2</c:v>
                </c:pt>
                <c:pt idx="268">
                  <c:v>1.1383595789823217E-2</c:v>
                </c:pt>
                <c:pt idx="269">
                  <c:v>1.0081419297109248E-2</c:v>
                </c:pt>
                <c:pt idx="270">
                  <c:v>9.0293626923389735E-3</c:v>
                </c:pt>
                <c:pt idx="271">
                  <c:v>9.2031107118390014E-3</c:v>
                </c:pt>
                <c:pt idx="272">
                  <c:v>8.9675104735239351E-3</c:v>
                </c:pt>
                <c:pt idx="273">
                  <c:v>9.2471649942091894E-3</c:v>
                </c:pt>
                <c:pt idx="274">
                  <c:v>1.1015660591990413E-2</c:v>
                </c:pt>
                <c:pt idx="275">
                  <c:v>9.7273331033763052E-3</c:v>
                </c:pt>
                <c:pt idx="276">
                  <c:v>1.0701841198553469E-2</c:v>
                </c:pt>
                <c:pt idx="277">
                  <c:v>1.460676438566136E-2</c:v>
                </c:pt>
                <c:pt idx="278">
                  <c:v>1.3807721242853696E-2</c:v>
                </c:pt>
                <c:pt idx="279">
                  <c:v>1.2073827427061761E-2</c:v>
                </c:pt>
                <c:pt idx="280">
                  <c:v>1.1071249832145295E-2</c:v>
                </c:pt>
                <c:pt idx="281">
                  <c:v>1.524699639665944E-2</c:v>
                </c:pt>
                <c:pt idx="282">
                  <c:v>1.513230769742374E-2</c:v>
                </c:pt>
                <c:pt idx="283">
                  <c:v>1.667227341552591E-2</c:v>
                </c:pt>
                <c:pt idx="284">
                  <c:v>1.4512563254202157E-2</c:v>
                </c:pt>
                <c:pt idx="285">
                  <c:v>1.3888286054470076E-2</c:v>
                </c:pt>
                <c:pt idx="286">
                  <c:v>1.2304990641875277E-2</c:v>
                </c:pt>
                <c:pt idx="287">
                  <c:v>1.3965098056834194E-2</c:v>
                </c:pt>
                <c:pt idx="288">
                  <c:v>1.4314262787433529E-2</c:v>
                </c:pt>
                <c:pt idx="289">
                  <c:v>1.3896311209180251E-2</c:v>
                </c:pt>
                <c:pt idx="290">
                  <c:v>1.325668578909282E-2</c:v>
                </c:pt>
                <c:pt idx="291">
                  <c:v>1.1803017556794464E-2</c:v>
                </c:pt>
                <c:pt idx="292">
                  <c:v>1.5040264769193535E-2</c:v>
                </c:pt>
                <c:pt idx="293">
                  <c:v>1.3133834680377147E-2</c:v>
                </c:pt>
                <c:pt idx="294">
                  <c:v>1.4535051353152065E-2</c:v>
                </c:pt>
                <c:pt idx="295">
                  <c:v>1.2833573901197541E-2</c:v>
                </c:pt>
                <c:pt idx="296">
                  <c:v>1.1252386729391368E-2</c:v>
                </c:pt>
                <c:pt idx="297">
                  <c:v>1.3232665671954911E-2</c:v>
                </c:pt>
                <c:pt idx="298">
                  <c:v>1.3434232764265303E-2</c:v>
                </c:pt>
                <c:pt idx="299">
                  <c:v>1.1775815738961333E-2</c:v>
                </c:pt>
                <c:pt idx="300">
                  <c:v>1.0362827825161526E-2</c:v>
                </c:pt>
                <c:pt idx="301">
                  <c:v>1.0929791941208465E-2</c:v>
                </c:pt>
                <c:pt idx="302">
                  <c:v>1.2855362407494606E-2</c:v>
                </c:pt>
                <c:pt idx="303">
                  <c:v>1.3338585599580954E-2</c:v>
                </c:pt>
                <c:pt idx="304">
                  <c:v>1.3677720248610482E-2</c:v>
                </c:pt>
                <c:pt idx="305">
                  <c:v>1.2219335322476311E-2</c:v>
                </c:pt>
                <c:pt idx="306">
                  <c:v>1.0734418545440114E-2</c:v>
                </c:pt>
                <c:pt idx="307">
                  <c:v>1.1325285707719908E-2</c:v>
                </c:pt>
                <c:pt idx="308">
                  <c:v>1.1653002963133487E-2</c:v>
                </c:pt>
                <c:pt idx="309">
                  <c:v>1.0381427465402859E-2</c:v>
                </c:pt>
                <c:pt idx="310">
                  <c:v>1.0354010107904993E-2</c:v>
                </c:pt>
                <c:pt idx="311">
                  <c:v>9.2360294628695376E-3</c:v>
                </c:pt>
                <c:pt idx="312">
                  <c:v>9.166908675836024E-3</c:v>
                </c:pt>
                <c:pt idx="313">
                  <c:v>1.328569723781774E-2</c:v>
                </c:pt>
                <c:pt idx="314">
                  <c:v>1.172644367574654E-2</c:v>
                </c:pt>
                <c:pt idx="315">
                  <c:v>1.0383591926660003E-2</c:v>
                </c:pt>
                <c:pt idx="316">
                  <c:v>9.2503689335642E-3</c:v>
                </c:pt>
                <c:pt idx="317">
                  <c:v>8.2317421517118846E-3</c:v>
                </c:pt>
                <c:pt idx="318">
                  <c:v>9.1937994945535517E-3</c:v>
                </c:pt>
                <c:pt idx="319">
                  <c:v>8.408917017101206E-3</c:v>
                </c:pt>
                <c:pt idx="320">
                  <c:v>7.5376333936070152E-3</c:v>
                </c:pt>
                <c:pt idx="321">
                  <c:v>9.8296807262384604E-3</c:v>
                </c:pt>
                <c:pt idx="322">
                  <c:v>8.7664162409729109E-3</c:v>
                </c:pt>
                <c:pt idx="323">
                  <c:v>7.9203010831053189E-3</c:v>
                </c:pt>
                <c:pt idx="324">
                  <c:v>7.4533500346430212E-3</c:v>
                </c:pt>
                <c:pt idx="325">
                  <c:v>7.2386406582920565E-3</c:v>
                </c:pt>
                <c:pt idx="326">
                  <c:v>6.7682354738237806E-3</c:v>
                </c:pt>
                <c:pt idx="327">
                  <c:v>6.1844956799668423E-3</c:v>
                </c:pt>
                <c:pt idx="328">
                  <c:v>5.7631606777828149E-3</c:v>
                </c:pt>
                <c:pt idx="329">
                  <c:v>6.2913004540408827E-3</c:v>
                </c:pt>
                <c:pt idx="330">
                  <c:v>5.8229958938178037E-3</c:v>
                </c:pt>
                <c:pt idx="331">
                  <c:v>5.4239681373090621E-3</c:v>
                </c:pt>
                <c:pt idx="332">
                  <c:v>6.2713175015600689E-3</c:v>
                </c:pt>
                <c:pt idx="333">
                  <c:v>6.0020953585729541E-3</c:v>
                </c:pt>
                <c:pt idx="334">
                  <c:v>5.7141882729754689E-3</c:v>
                </c:pt>
                <c:pt idx="335">
                  <c:v>5.8973077764552569E-3</c:v>
                </c:pt>
                <c:pt idx="336">
                  <c:v>5.7777885197721106E-3</c:v>
                </c:pt>
                <c:pt idx="337">
                  <c:v>7.3346115944645553E-3</c:v>
                </c:pt>
                <c:pt idx="338">
                  <c:v>7.9759332533156473E-3</c:v>
                </c:pt>
                <c:pt idx="339">
                  <c:v>9.2315951515637065E-3</c:v>
                </c:pt>
                <c:pt idx="340">
                  <c:v>8.2651393146693682E-3</c:v>
                </c:pt>
                <c:pt idx="341">
                  <c:v>7.5860074415035278E-3</c:v>
                </c:pt>
                <c:pt idx="342">
                  <c:v>7.9472316340553975E-3</c:v>
                </c:pt>
                <c:pt idx="343">
                  <c:v>8.2907793185379771E-3</c:v>
                </c:pt>
                <c:pt idx="344">
                  <c:v>7.439536001431356E-3</c:v>
                </c:pt>
                <c:pt idx="345">
                  <c:v>6.7812416086931631E-3</c:v>
                </c:pt>
                <c:pt idx="346">
                  <c:v>6.7205532108200773E-3</c:v>
                </c:pt>
                <c:pt idx="347">
                  <c:v>6.2318328233192076E-3</c:v>
                </c:pt>
                <c:pt idx="348">
                  <c:v>5.7501915287230523E-3</c:v>
                </c:pt>
                <c:pt idx="349">
                  <c:v>6.0183318219436512E-3</c:v>
                </c:pt>
                <c:pt idx="350">
                  <c:v>5.5894167014296581E-3</c:v>
                </c:pt>
                <c:pt idx="351">
                  <c:v>5.3705982482403335E-3</c:v>
                </c:pt>
                <c:pt idx="352">
                  <c:v>5.0872832655567673E-3</c:v>
                </c:pt>
                <c:pt idx="353">
                  <c:v>4.8572266275228254E-3</c:v>
                </c:pt>
                <c:pt idx="354">
                  <c:v>6.5242218023515101E-3</c:v>
                </c:pt>
                <c:pt idx="355">
                  <c:v>6.5538259815773117E-3</c:v>
                </c:pt>
                <c:pt idx="356">
                  <c:v>6.8010392754774239E-3</c:v>
                </c:pt>
                <c:pt idx="357">
                  <c:v>7.5600824569213108E-3</c:v>
                </c:pt>
                <c:pt idx="358">
                  <c:v>7.4874191148970592E-3</c:v>
                </c:pt>
                <c:pt idx="359">
                  <c:v>6.7881501396157362E-3</c:v>
                </c:pt>
                <c:pt idx="360">
                  <c:v>6.2928681785475301E-3</c:v>
                </c:pt>
                <c:pt idx="361">
                  <c:v>5.7993458839126488E-3</c:v>
                </c:pt>
                <c:pt idx="362">
                  <c:v>7.5745081141795441E-3</c:v>
                </c:pt>
                <c:pt idx="363">
                  <c:v>8.3089848480078967E-3</c:v>
                </c:pt>
                <c:pt idx="364">
                  <c:v>7.4622379210542043E-3</c:v>
                </c:pt>
                <c:pt idx="365">
                  <c:v>7.9615802963488511E-3</c:v>
                </c:pt>
                <c:pt idx="366">
                  <c:v>8.2455905544280561E-3</c:v>
                </c:pt>
                <c:pt idx="367">
                  <c:v>8.7339684596016483E-3</c:v>
                </c:pt>
                <c:pt idx="368">
                  <c:v>7.8064180855737849E-3</c:v>
                </c:pt>
                <c:pt idx="369">
                  <c:v>7.3269659688113293E-3</c:v>
                </c:pt>
                <c:pt idx="370">
                  <c:v>7.0499924813248625E-3</c:v>
                </c:pt>
                <c:pt idx="371">
                  <c:v>6.5467843074392875E-3</c:v>
                </c:pt>
                <c:pt idx="372">
                  <c:v>8.3845033356391378E-3</c:v>
                </c:pt>
                <c:pt idx="373">
                  <c:v>8.0177492055611404E-3</c:v>
                </c:pt>
                <c:pt idx="374">
                  <c:v>7.2229977333733804E-3</c:v>
                </c:pt>
                <c:pt idx="375">
                  <c:v>6.7429541510150336E-3</c:v>
                </c:pt>
                <c:pt idx="376">
                  <c:v>6.217932886856581E-3</c:v>
                </c:pt>
                <c:pt idx="377">
                  <c:v>5.740853963374295E-3</c:v>
                </c:pt>
                <c:pt idx="378">
                  <c:v>5.4351964314272045E-3</c:v>
                </c:pt>
                <c:pt idx="379">
                  <c:v>5.3871219541157195E-3</c:v>
                </c:pt>
                <c:pt idx="380">
                  <c:v>5.4069097580994041E-3</c:v>
                </c:pt>
                <c:pt idx="381">
                  <c:v>5.0974853678548886E-3</c:v>
                </c:pt>
                <c:pt idx="382">
                  <c:v>4.9816835544811136E-3</c:v>
                </c:pt>
                <c:pt idx="383">
                  <c:v>4.8962693081483323E-3</c:v>
                </c:pt>
                <c:pt idx="384">
                  <c:v>6.5282552135015239E-3</c:v>
                </c:pt>
                <c:pt idx="385">
                  <c:v>7.2332480508534571E-3</c:v>
                </c:pt>
                <c:pt idx="386">
                  <c:v>6.6691929251450292E-3</c:v>
                </c:pt>
                <c:pt idx="387">
                  <c:v>6.2210620155246088E-3</c:v>
                </c:pt>
                <c:pt idx="388">
                  <c:v>5.838037837709714E-3</c:v>
                </c:pt>
                <c:pt idx="389">
                  <c:v>5.740159048447469E-3</c:v>
                </c:pt>
                <c:pt idx="390">
                  <c:v>5.8191329089584539E-3</c:v>
                </c:pt>
                <c:pt idx="391">
                  <c:v>5.4883428427594432E-3</c:v>
                </c:pt>
                <c:pt idx="392">
                  <c:v>5.2767170275539784E-3</c:v>
                </c:pt>
                <c:pt idx="393">
                  <c:v>7.5817966638271261E-3</c:v>
                </c:pt>
                <c:pt idx="394">
                  <c:v>1.804455138839366E-2</c:v>
                </c:pt>
                <c:pt idx="395">
                  <c:v>1.7882988471297562E-2</c:v>
                </c:pt>
                <c:pt idx="396">
                  <c:v>1.7352657769322408E-2</c:v>
                </c:pt>
                <c:pt idx="397">
                  <c:v>1.6798322776297767E-2</c:v>
                </c:pt>
                <c:pt idx="398">
                  <c:v>1.5727759240880188E-2</c:v>
                </c:pt>
                <c:pt idx="399">
                  <c:v>1.3716720616241291E-2</c:v>
                </c:pt>
                <c:pt idx="400">
                  <c:v>1.2490917403551693E-2</c:v>
                </c:pt>
                <c:pt idx="401">
                  <c:v>1.1150646926965773E-2</c:v>
                </c:pt>
                <c:pt idx="402">
                  <c:v>9.8551657079652463E-3</c:v>
                </c:pt>
                <c:pt idx="403">
                  <c:v>1.0929796348731435E-2</c:v>
                </c:pt>
                <c:pt idx="404">
                  <c:v>9.7118713016958423E-3</c:v>
                </c:pt>
                <c:pt idx="405">
                  <c:v>9.0667522276718648E-3</c:v>
                </c:pt>
                <c:pt idx="406">
                  <c:v>8.0843457765139761E-3</c:v>
                </c:pt>
                <c:pt idx="407">
                  <c:v>7.5398795915048722E-3</c:v>
                </c:pt>
                <c:pt idx="408">
                  <c:v>6.8600911837691011E-3</c:v>
                </c:pt>
                <c:pt idx="409">
                  <c:v>6.2994946012631184E-3</c:v>
                </c:pt>
                <c:pt idx="410">
                  <c:v>5.8934245045762666E-3</c:v>
                </c:pt>
                <c:pt idx="411">
                  <c:v>5.7005595855725601E-3</c:v>
                </c:pt>
                <c:pt idx="412">
                  <c:v>5.6915025383953198E-3</c:v>
                </c:pt>
                <c:pt idx="413">
                  <c:v>5.5841021061029412E-3</c:v>
                </c:pt>
                <c:pt idx="414">
                  <c:v>5.5131237230120018E-3</c:v>
                </c:pt>
                <c:pt idx="415">
                  <c:v>5.1812890574291261E-3</c:v>
                </c:pt>
                <c:pt idx="416">
                  <c:v>4.9993660504330448E-3</c:v>
                </c:pt>
                <c:pt idx="417">
                  <c:v>4.7874457952621309E-3</c:v>
                </c:pt>
                <c:pt idx="418">
                  <c:v>4.624743097008179E-3</c:v>
                </c:pt>
                <c:pt idx="419">
                  <c:v>4.5827849934245287E-3</c:v>
                </c:pt>
                <c:pt idx="420">
                  <c:v>5.517385037015027E-3</c:v>
                </c:pt>
                <c:pt idx="421">
                  <c:v>5.2868830225993131E-3</c:v>
                </c:pt>
                <c:pt idx="422">
                  <c:v>5.0056247017939582E-3</c:v>
                </c:pt>
                <c:pt idx="423">
                  <c:v>5.9492639313667812E-3</c:v>
                </c:pt>
                <c:pt idx="424">
                  <c:v>5.5781554981214976E-3</c:v>
                </c:pt>
                <c:pt idx="425">
                  <c:v>5.2315188796949238E-3</c:v>
                </c:pt>
                <c:pt idx="426">
                  <c:v>5.2284077905547025E-3</c:v>
                </c:pt>
                <c:pt idx="427">
                  <c:v>5.2644343747954275E-3</c:v>
                </c:pt>
                <c:pt idx="428">
                  <c:v>5.0337194383027863E-3</c:v>
                </c:pt>
                <c:pt idx="429">
                  <c:v>4.8845204471576007E-3</c:v>
                </c:pt>
                <c:pt idx="430">
                  <c:v>5.4871689002230963E-3</c:v>
                </c:pt>
                <c:pt idx="431">
                  <c:v>5.1786359452290053E-3</c:v>
                </c:pt>
                <c:pt idx="432">
                  <c:v>4.9540914032154765E-3</c:v>
                </c:pt>
                <c:pt idx="433">
                  <c:v>4.84731293457765E-3</c:v>
                </c:pt>
                <c:pt idx="434">
                  <c:v>4.6972227511776375E-3</c:v>
                </c:pt>
                <c:pt idx="435">
                  <c:v>4.569828424165292E-3</c:v>
                </c:pt>
                <c:pt idx="436">
                  <c:v>5.2241445020415568E-3</c:v>
                </c:pt>
                <c:pt idx="437">
                  <c:v>5.0466384433531155E-3</c:v>
                </c:pt>
                <c:pt idx="438">
                  <c:v>4.9311450223243226E-3</c:v>
                </c:pt>
                <c:pt idx="439">
                  <c:v>5.1306448923946002E-3</c:v>
                </c:pt>
                <c:pt idx="440">
                  <c:v>5.0348403771000045E-3</c:v>
                </c:pt>
                <c:pt idx="441">
                  <c:v>5.0144580312460703E-3</c:v>
                </c:pt>
                <c:pt idx="442">
                  <c:v>4.8008865450309872E-3</c:v>
                </c:pt>
                <c:pt idx="443">
                  <c:v>4.8707194716389067E-3</c:v>
                </c:pt>
                <c:pt idx="444">
                  <c:v>4.7772574374761023E-3</c:v>
                </c:pt>
                <c:pt idx="445">
                  <c:v>4.6220350778187853E-3</c:v>
                </c:pt>
                <c:pt idx="446">
                  <c:v>4.6892605507669648E-3</c:v>
                </c:pt>
                <c:pt idx="447">
                  <c:v>1.2373936345985959E-2</c:v>
                </c:pt>
                <c:pt idx="448">
                  <c:v>1.2556151892922311E-2</c:v>
                </c:pt>
                <c:pt idx="449">
                  <c:v>1.3107429820371407E-2</c:v>
                </c:pt>
                <c:pt idx="450">
                  <c:v>1.1497181608473492E-2</c:v>
                </c:pt>
                <c:pt idx="451">
                  <c:v>1.0965794996097273E-2</c:v>
                </c:pt>
                <c:pt idx="452">
                  <c:v>9.8913831888252212E-3</c:v>
                </c:pt>
                <c:pt idx="453">
                  <c:v>8.7755773991179918E-3</c:v>
                </c:pt>
                <c:pt idx="454">
                  <c:v>7.8396111889233854E-3</c:v>
                </c:pt>
                <c:pt idx="455">
                  <c:v>8.4249984805421473E-3</c:v>
                </c:pt>
                <c:pt idx="456">
                  <c:v>7.9765840654044094E-3</c:v>
                </c:pt>
                <c:pt idx="457">
                  <c:v>7.7663570795964377E-3</c:v>
                </c:pt>
                <c:pt idx="458">
                  <c:v>8.2004983826049205E-3</c:v>
                </c:pt>
                <c:pt idx="459">
                  <c:v>7.7926017380660524E-3</c:v>
                </c:pt>
                <c:pt idx="460">
                  <c:v>7.3129876689376786E-3</c:v>
                </c:pt>
                <c:pt idx="461">
                  <c:v>8.0703938783702016E-3</c:v>
                </c:pt>
                <c:pt idx="462">
                  <c:v>7.9487196001811946E-3</c:v>
                </c:pt>
                <c:pt idx="463">
                  <c:v>7.3863422118161937E-3</c:v>
                </c:pt>
                <c:pt idx="464">
                  <c:v>7.1831614483967923E-3</c:v>
                </c:pt>
                <c:pt idx="465">
                  <c:v>6.7123396811098867E-3</c:v>
                </c:pt>
                <c:pt idx="466">
                  <c:v>6.1403449723253286E-3</c:v>
                </c:pt>
                <c:pt idx="467">
                  <c:v>5.9691135044018465E-3</c:v>
                </c:pt>
                <c:pt idx="468">
                  <c:v>5.8022943091857147E-3</c:v>
                </c:pt>
                <c:pt idx="469">
                  <c:v>8.0944151567068235E-3</c:v>
                </c:pt>
                <c:pt idx="470">
                  <c:v>7.2731546601001564E-3</c:v>
                </c:pt>
                <c:pt idx="471">
                  <c:v>6.8306395048970073E-3</c:v>
                </c:pt>
                <c:pt idx="472">
                  <c:v>6.2407621273900702E-3</c:v>
                </c:pt>
                <c:pt idx="473">
                  <c:v>6.0167612230851205E-3</c:v>
                </c:pt>
                <c:pt idx="474">
                  <c:v>6.08524087079375E-3</c:v>
                </c:pt>
                <c:pt idx="475">
                  <c:v>5.6674676689583339E-3</c:v>
                </c:pt>
                <c:pt idx="476">
                  <c:v>5.3909924381484097E-3</c:v>
                </c:pt>
                <c:pt idx="477">
                  <c:v>5.0963357543897594E-3</c:v>
                </c:pt>
                <c:pt idx="478">
                  <c:v>5.1697783059215779E-3</c:v>
                </c:pt>
                <c:pt idx="479">
                  <c:v>5.3343077783772211E-3</c:v>
                </c:pt>
                <c:pt idx="480">
                  <c:v>5.1670062863683674E-3</c:v>
                </c:pt>
                <c:pt idx="481">
                  <c:v>5.1987040497622084E-3</c:v>
                </c:pt>
                <c:pt idx="482">
                  <c:v>5.2406034183695091E-3</c:v>
                </c:pt>
                <c:pt idx="483">
                  <c:v>4.9799566451332062E-3</c:v>
                </c:pt>
                <c:pt idx="484">
                  <c:v>5.8786557050776967E-3</c:v>
                </c:pt>
                <c:pt idx="485">
                  <c:v>6.402917926606029E-3</c:v>
                </c:pt>
                <c:pt idx="486">
                  <c:v>6.349904147868941E-3</c:v>
                </c:pt>
                <c:pt idx="487">
                  <c:v>5.9523786105042343E-3</c:v>
                </c:pt>
                <c:pt idx="488">
                  <c:v>1.1194042983338091E-2</c:v>
                </c:pt>
                <c:pt idx="489">
                  <c:v>9.9538273023120297E-3</c:v>
                </c:pt>
                <c:pt idx="490">
                  <c:v>9.9791466184527104E-3</c:v>
                </c:pt>
                <c:pt idx="491">
                  <c:v>8.8563540400621622E-3</c:v>
                </c:pt>
                <c:pt idx="492">
                  <c:v>7.9666837921588754E-3</c:v>
                </c:pt>
                <c:pt idx="493">
                  <c:v>7.1782749542811022E-3</c:v>
                </c:pt>
                <c:pt idx="494">
                  <c:v>7.1895868855104753E-3</c:v>
                </c:pt>
                <c:pt idx="495">
                  <c:v>6.6171801693133111E-3</c:v>
                </c:pt>
                <c:pt idx="496">
                  <c:v>6.3114053079668534E-3</c:v>
                </c:pt>
                <c:pt idx="497">
                  <c:v>5.9927095323741427E-3</c:v>
                </c:pt>
                <c:pt idx="498">
                  <c:v>6.3280063945131918E-3</c:v>
                </c:pt>
                <c:pt idx="499">
                  <c:v>5.8602407495668973E-3</c:v>
                </c:pt>
                <c:pt idx="500">
                  <c:v>5.4523702604229278E-3</c:v>
                </c:pt>
                <c:pt idx="501">
                  <c:v>5.3195790065437721E-3</c:v>
                </c:pt>
                <c:pt idx="502">
                  <c:v>5.7299149536464353E-3</c:v>
                </c:pt>
                <c:pt idx="503">
                  <c:v>5.3539346340135078E-3</c:v>
                </c:pt>
                <c:pt idx="504">
                  <c:v>5.2902792277314658E-3</c:v>
                </c:pt>
                <c:pt idx="505">
                  <c:v>5.3731065723142445E-3</c:v>
                </c:pt>
                <c:pt idx="506">
                  <c:v>5.069556039037415E-3</c:v>
                </c:pt>
                <c:pt idx="507">
                  <c:v>5.3392548066448931E-3</c:v>
                </c:pt>
                <c:pt idx="508">
                  <c:v>5.176632820298014E-3</c:v>
                </c:pt>
                <c:pt idx="509">
                  <c:v>7.4614407125270996E-3</c:v>
                </c:pt>
                <c:pt idx="510">
                  <c:v>6.7781033953364482E-3</c:v>
                </c:pt>
                <c:pt idx="511">
                  <c:v>6.6168419237743374E-3</c:v>
                </c:pt>
                <c:pt idx="512">
                  <c:v>6.1251933724615834E-3</c:v>
                </c:pt>
                <c:pt idx="513">
                  <c:v>6.2351196488303704E-3</c:v>
                </c:pt>
                <c:pt idx="514">
                  <c:v>7.0391472670406352E-3</c:v>
                </c:pt>
                <c:pt idx="515">
                  <c:v>6.55544929916335E-3</c:v>
                </c:pt>
                <c:pt idx="516">
                  <c:v>6.1227455405865076E-3</c:v>
                </c:pt>
                <c:pt idx="517">
                  <c:v>5.6873281314336974E-3</c:v>
                </c:pt>
                <c:pt idx="518">
                  <c:v>5.4682248482548438E-3</c:v>
                </c:pt>
                <c:pt idx="519">
                  <c:v>5.350963195448772E-3</c:v>
                </c:pt>
                <c:pt idx="520">
                  <c:v>5.1925140458021013E-3</c:v>
                </c:pt>
                <c:pt idx="521">
                  <c:v>4.9284871451545252E-3</c:v>
                </c:pt>
                <c:pt idx="522">
                  <c:v>4.7638821665880815E-3</c:v>
                </c:pt>
                <c:pt idx="523">
                  <c:v>6.1992024878469859E-3</c:v>
                </c:pt>
                <c:pt idx="524">
                  <c:v>5.7457146502586046E-3</c:v>
                </c:pt>
                <c:pt idx="525">
                  <c:v>5.904658822014003E-3</c:v>
                </c:pt>
                <c:pt idx="526">
                  <c:v>6.5040175753409996E-3</c:v>
                </c:pt>
                <c:pt idx="527">
                  <c:v>6.3741756085474574E-3</c:v>
                </c:pt>
                <c:pt idx="528">
                  <c:v>5.9085243173054424E-3</c:v>
                </c:pt>
                <c:pt idx="529">
                  <c:v>5.6274108161606844E-3</c:v>
                </c:pt>
                <c:pt idx="530">
                  <c:v>5.6269097868852066E-3</c:v>
                </c:pt>
                <c:pt idx="531">
                  <c:v>5.2794827624643437E-3</c:v>
                </c:pt>
                <c:pt idx="532">
                  <c:v>5.076474546303153E-3</c:v>
                </c:pt>
                <c:pt idx="533">
                  <c:v>5.0164235016615325E-3</c:v>
                </c:pt>
                <c:pt idx="534">
                  <c:v>4.8103244577422186E-3</c:v>
                </c:pt>
                <c:pt idx="535">
                  <c:v>4.9350079667353774E-3</c:v>
                </c:pt>
                <c:pt idx="536">
                  <c:v>4.7436409605769274E-3</c:v>
                </c:pt>
                <c:pt idx="537">
                  <c:v>4.996748176887513E-3</c:v>
                </c:pt>
                <c:pt idx="538">
                  <c:v>4.9113706088075911E-3</c:v>
                </c:pt>
                <c:pt idx="539">
                  <c:v>4.96656962082295E-3</c:v>
                </c:pt>
                <c:pt idx="540">
                  <c:v>5.4216723282919013E-3</c:v>
                </c:pt>
                <c:pt idx="541">
                  <c:v>6.0682149698636223E-3</c:v>
                </c:pt>
                <c:pt idx="542">
                  <c:v>5.6622919436344664E-3</c:v>
                </c:pt>
                <c:pt idx="543">
                  <c:v>5.3491602956581234E-3</c:v>
                </c:pt>
                <c:pt idx="544">
                  <c:v>5.9224359342613811E-3</c:v>
                </c:pt>
                <c:pt idx="545">
                  <c:v>5.5558380903056575E-3</c:v>
                </c:pt>
                <c:pt idx="546">
                  <c:v>5.2155328314896481E-3</c:v>
                </c:pt>
                <c:pt idx="547">
                  <c:v>4.9435350569243895E-3</c:v>
                </c:pt>
                <c:pt idx="548">
                  <c:v>5.5670980816521602E-3</c:v>
                </c:pt>
                <c:pt idx="549">
                  <c:v>5.3857049324629955E-3</c:v>
                </c:pt>
                <c:pt idx="550">
                  <c:v>5.0828975393250745E-3</c:v>
                </c:pt>
                <c:pt idx="551">
                  <c:v>4.8389600838234107E-3</c:v>
                </c:pt>
                <c:pt idx="552">
                  <c:v>5.1642658976232209E-3</c:v>
                </c:pt>
                <c:pt idx="553">
                  <c:v>5.0601300496122695E-3</c:v>
                </c:pt>
                <c:pt idx="554">
                  <c:v>5.2261671114809498E-3</c:v>
                </c:pt>
                <c:pt idx="555">
                  <c:v>5.1600155268663149E-3</c:v>
                </c:pt>
                <c:pt idx="556">
                  <c:v>5.2553693895336364E-3</c:v>
                </c:pt>
                <c:pt idx="557">
                  <c:v>5.0312590948338679E-3</c:v>
                </c:pt>
                <c:pt idx="558">
                  <c:v>4.8147822828552784E-3</c:v>
                </c:pt>
                <c:pt idx="559">
                  <c:v>5.2075489980674362E-3</c:v>
                </c:pt>
                <c:pt idx="560">
                  <c:v>5.0102484325944162E-3</c:v>
                </c:pt>
                <c:pt idx="561">
                  <c:v>4.7853498064569467E-3</c:v>
                </c:pt>
                <c:pt idx="562">
                  <c:v>4.6184727223712897E-3</c:v>
                </c:pt>
                <c:pt idx="563">
                  <c:v>4.4807434360166175E-3</c:v>
                </c:pt>
                <c:pt idx="564">
                  <c:v>4.6373685946030658E-3</c:v>
                </c:pt>
                <c:pt idx="565">
                  <c:v>7.3759869019858915E-3</c:v>
                </c:pt>
                <c:pt idx="566">
                  <c:v>7.335298725356142E-3</c:v>
                </c:pt>
                <c:pt idx="567">
                  <c:v>6.6481544785648907E-3</c:v>
                </c:pt>
                <c:pt idx="568">
                  <c:v>6.3633053336549445E-3</c:v>
                </c:pt>
                <c:pt idx="569">
                  <c:v>6.0953427565500224E-3</c:v>
                </c:pt>
                <c:pt idx="570">
                  <c:v>5.8128628024805952E-3</c:v>
                </c:pt>
                <c:pt idx="571">
                  <c:v>5.4145873970062085E-3</c:v>
                </c:pt>
                <c:pt idx="572">
                  <c:v>5.2201660639848791E-3</c:v>
                </c:pt>
                <c:pt idx="573">
                  <c:v>4.9500409807463515E-3</c:v>
                </c:pt>
                <c:pt idx="574">
                  <c:v>5.1032900438433212E-3</c:v>
                </c:pt>
                <c:pt idx="575">
                  <c:v>5.9498450088057197E-3</c:v>
                </c:pt>
                <c:pt idx="576">
                  <c:v>5.6336136399543152E-3</c:v>
                </c:pt>
                <c:pt idx="577">
                  <c:v>5.3594937643306985E-3</c:v>
                </c:pt>
                <c:pt idx="578">
                  <c:v>5.2150320520561741E-3</c:v>
                </c:pt>
                <c:pt idx="579">
                  <c:v>7.7785243742552242E-3</c:v>
                </c:pt>
                <c:pt idx="580">
                  <c:v>7.0281364745184895E-3</c:v>
                </c:pt>
                <c:pt idx="581">
                  <c:v>6.4516511454779692E-3</c:v>
                </c:pt>
                <c:pt idx="582">
                  <c:v>5.9747227933465768E-3</c:v>
                </c:pt>
                <c:pt idx="583">
                  <c:v>5.6056707162223272E-3</c:v>
                </c:pt>
                <c:pt idx="584">
                  <c:v>6.0118886769616065E-3</c:v>
                </c:pt>
                <c:pt idx="585">
                  <c:v>5.5750350141920545E-3</c:v>
                </c:pt>
                <c:pt idx="586">
                  <c:v>5.3143952451835223E-3</c:v>
                </c:pt>
                <c:pt idx="587">
                  <c:v>5.2093106190443297E-3</c:v>
                </c:pt>
                <c:pt idx="588">
                  <c:v>5.0614303446445894E-3</c:v>
                </c:pt>
                <c:pt idx="589">
                  <c:v>4.823259263327424E-3</c:v>
                </c:pt>
                <c:pt idx="590">
                  <c:v>4.9582933573950813E-3</c:v>
                </c:pt>
                <c:pt idx="591">
                  <c:v>4.7691061079271129E-3</c:v>
                </c:pt>
                <c:pt idx="592">
                  <c:v>4.6550372267182318E-3</c:v>
                </c:pt>
                <c:pt idx="593">
                  <c:v>4.5080509395638013E-3</c:v>
                </c:pt>
                <c:pt idx="594">
                  <c:v>4.5118875704989155E-3</c:v>
                </c:pt>
                <c:pt idx="595">
                  <c:v>4.8635872716020464E-3</c:v>
                </c:pt>
                <c:pt idx="596">
                  <c:v>5.8133909591372808E-3</c:v>
                </c:pt>
                <c:pt idx="597">
                  <c:v>6.4740866246248375E-3</c:v>
                </c:pt>
                <c:pt idx="598">
                  <c:v>6.1801094376816015E-3</c:v>
                </c:pt>
                <c:pt idx="599">
                  <c:v>5.8226377808266614E-3</c:v>
                </c:pt>
                <c:pt idx="600">
                  <c:v>6.2303411730701922E-3</c:v>
                </c:pt>
                <c:pt idx="601">
                  <c:v>6.0083423186048672E-3</c:v>
                </c:pt>
                <c:pt idx="602">
                  <c:v>7.199492539641133E-3</c:v>
                </c:pt>
                <c:pt idx="603">
                  <c:v>6.9628905629136716E-3</c:v>
                </c:pt>
                <c:pt idx="604">
                  <c:v>6.3695314321909665E-3</c:v>
                </c:pt>
                <c:pt idx="605">
                  <c:v>5.8622393892348726E-3</c:v>
                </c:pt>
                <c:pt idx="606">
                  <c:v>5.5923490809304359E-3</c:v>
                </c:pt>
                <c:pt idx="607">
                  <c:v>5.2561849355190239E-3</c:v>
                </c:pt>
                <c:pt idx="608">
                  <c:v>4.9772694283431711E-3</c:v>
                </c:pt>
                <c:pt idx="609">
                  <c:v>4.8493637524078302E-3</c:v>
                </c:pt>
                <c:pt idx="610">
                  <c:v>4.6584607120908617E-3</c:v>
                </c:pt>
                <c:pt idx="611">
                  <c:v>4.7506435855070046E-3</c:v>
                </c:pt>
                <c:pt idx="612">
                  <c:v>4.5945085184901906E-3</c:v>
                </c:pt>
                <c:pt idx="613">
                  <c:v>4.5384464235037961E-3</c:v>
                </c:pt>
                <c:pt idx="614">
                  <c:v>4.4210251599414276E-3</c:v>
                </c:pt>
                <c:pt idx="615">
                  <c:v>4.5348596245007571E-3</c:v>
                </c:pt>
                <c:pt idx="616">
                  <c:v>4.5363779933438927E-3</c:v>
                </c:pt>
                <c:pt idx="617">
                  <c:v>4.7713384268924719E-3</c:v>
                </c:pt>
                <c:pt idx="618">
                  <c:v>4.6469888364895368E-3</c:v>
                </c:pt>
                <c:pt idx="619">
                  <c:v>9.7332732528767323E-3</c:v>
                </c:pt>
                <c:pt idx="620">
                  <c:v>8.7338454536024165E-3</c:v>
                </c:pt>
                <c:pt idx="621">
                  <c:v>8.2586154726035713E-3</c:v>
                </c:pt>
                <c:pt idx="622">
                  <c:v>7.66707500673871E-3</c:v>
                </c:pt>
                <c:pt idx="623">
                  <c:v>6.9349823457672093E-3</c:v>
                </c:pt>
                <c:pt idx="624">
                  <c:v>6.3657314647796275E-3</c:v>
                </c:pt>
                <c:pt idx="625">
                  <c:v>6.0866002427298156E-3</c:v>
                </c:pt>
                <c:pt idx="626">
                  <c:v>5.6379921431725872E-3</c:v>
                </c:pt>
                <c:pt idx="627">
                  <c:v>5.3541623075414168E-3</c:v>
                </c:pt>
                <c:pt idx="628">
                  <c:v>5.083940503265637E-3</c:v>
                </c:pt>
                <c:pt idx="629">
                  <c:v>5.7336350091951593E-3</c:v>
                </c:pt>
                <c:pt idx="630">
                  <c:v>5.5115576955171493E-3</c:v>
                </c:pt>
                <c:pt idx="631">
                  <c:v>5.2565587565969229E-3</c:v>
                </c:pt>
                <c:pt idx="632">
                  <c:v>5.2347667331045823E-3</c:v>
                </c:pt>
                <c:pt idx="633">
                  <c:v>4.9695074832640821E-3</c:v>
                </c:pt>
                <c:pt idx="634">
                  <c:v>4.756765519053829E-3</c:v>
                </c:pt>
                <c:pt idx="635">
                  <c:v>4.6458593459363226E-3</c:v>
                </c:pt>
                <c:pt idx="636">
                  <c:v>4.5732895293660427E-3</c:v>
                </c:pt>
                <c:pt idx="637">
                  <c:v>4.7534287859989262E-3</c:v>
                </c:pt>
                <c:pt idx="638">
                  <c:v>4.6559919800764531E-3</c:v>
                </c:pt>
                <c:pt idx="639">
                  <c:v>4.7163365384214626E-3</c:v>
                </c:pt>
                <c:pt idx="640">
                  <c:v>4.5609913790320838E-3</c:v>
                </c:pt>
                <c:pt idx="641">
                  <c:v>5.6056897838742525E-3</c:v>
                </c:pt>
                <c:pt idx="642">
                  <c:v>6.2605682087235664E-3</c:v>
                </c:pt>
                <c:pt idx="643">
                  <c:v>5.8077307300739471E-3</c:v>
                </c:pt>
                <c:pt idx="644">
                  <c:v>5.4408507132582898E-3</c:v>
                </c:pt>
                <c:pt idx="645">
                  <c:v>5.1309900094661538E-3</c:v>
                </c:pt>
                <c:pt idx="646">
                  <c:v>4.8813304435987043E-3</c:v>
                </c:pt>
                <c:pt idx="647">
                  <c:v>6.1816773311718061E-3</c:v>
                </c:pt>
                <c:pt idx="648">
                  <c:v>6.7697499511000323E-3</c:v>
                </c:pt>
                <c:pt idx="649">
                  <c:v>7.5193237061921894E-3</c:v>
                </c:pt>
                <c:pt idx="650">
                  <c:v>6.8056959576861965E-3</c:v>
                </c:pt>
                <c:pt idx="651">
                  <c:v>6.2518979437119942E-3</c:v>
                </c:pt>
                <c:pt idx="652">
                  <c:v>5.7737837297822418E-3</c:v>
                </c:pt>
                <c:pt idx="653">
                  <c:v>7.09758991563112E-3</c:v>
                </c:pt>
                <c:pt idx="654">
                  <c:v>6.9356201278309619E-3</c:v>
                </c:pt>
                <c:pt idx="655">
                  <c:v>6.3203945602705687E-3</c:v>
                </c:pt>
                <c:pt idx="656">
                  <c:v>5.8661463922681277E-3</c:v>
                </c:pt>
                <c:pt idx="657">
                  <c:v>6.2053234001819592E-3</c:v>
                </c:pt>
                <c:pt idx="658">
                  <c:v>5.7493509372120201E-3</c:v>
                </c:pt>
                <c:pt idx="659">
                  <c:v>5.6446189565411376E-3</c:v>
                </c:pt>
                <c:pt idx="660">
                  <c:v>5.2952181654768735E-3</c:v>
                </c:pt>
                <c:pt idx="661">
                  <c:v>5.0057792251256743E-3</c:v>
                </c:pt>
                <c:pt idx="662">
                  <c:v>5.2098467112205735E-3</c:v>
                </c:pt>
                <c:pt idx="663">
                  <c:v>4.9571738368507168E-3</c:v>
                </c:pt>
                <c:pt idx="664">
                  <c:v>4.7708371839984796E-3</c:v>
                </c:pt>
                <c:pt idx="665">
                  <c:v>4.6747093795434201E-3</c:v>
                </c:pt>
                <c:pt idx="666">
                  <c:v>4.6239867488589454E-3</c:v>
                </c:pt>
                <c:pt idx="667">
                  <c:v>4.4902649988876218E-3</c:v>
                </c:pt>
                <c:pt idx="668">
                  <c:v>4.455908413127845E-3</c:v>
                </c:pt>
                <c:pt idx="669">
                  <c:v>4.46385688465101E-3</c:v>
                </c:pt>
                <c:pt idx="670">
                  <c:v>4.4172529777279342E-3</c:v>
                </c:pt>
                <c:pt idx="671">
                  <c:v>4.3903569946677221E-3</c:v>
                </c:pt>
                <c:pt idx="672">
                  <c:v>4.3084254663725563E-3</c:v>
                </c:pt>
                <c:pt idx="673">
                  <c:v>4.4565416210788347E-3</c:v>
                </c:pt>
                <c:pt idx="674">
                  <c:v>4.3839261978254919E-3</c:v>
                </c:pt>
                <c:pt idx="675">
                  <c:v>4.3181208832151407E-3</c:v>
                </c:pt>
                <c:pt idx="676">
                  <c:v>4.4965698343485743E-3</c:v>
                </c:pt>
                <c:pt idx="677">
                  <c:v>4.4188231109194929E-3</c:v>
                </c:pt>
                <c:pt idx="678">
                  <c:v>8.1839732046815137E-3</c:v>
                </c:pt>
                <c:pt idx="679">
                  <c:v>7.3486501498220228E-3</c:v>
                </c:pt>
                <c:pt idx="680">
                  <c:v>7.8710366220778819E-3</c:v>
                </c:pt>
                <c:pt idx="681">
                  <c:v>7.1119228881850608E-3</c:v>
                </c:pt>
                <c:pt idx="682">
                  <c:v>6.4699895741059292E-3</c:v>
                </c:pt>
                <c:pt idx="683">
                  <c:v>9.4777956646993951E-3</c:v>
                </c:pt>
                <c:pt idx="684">
                  <c:v>8.5067626801952363E-3</c:v>
                </c:pt>
                <c:pt idx="685">
                  <c:v>7.6146762937352799E-3</c:v>
                </c:pt>
                <c:pt idx="686">
                  <c:v>8.0323010938111901E-3</c:v>
                </c:pt>
                <c:pt idx="687">
                  <c:v>7.475407302736773E-3</c:v>
                </c:pt>
                <c:pt idx="688">
                  <c:v>6.887300825467688E-3</c:v>
                </c:pt>
                <c:pt idx="689">
                  <c:v>6.2931261837359444E-3</c:v>
                </c:pt>
                <c:pt idx="690">
                  <c:v>5.8013241693741849E-3</c:v>
                </c:pt>
                <c:pt idx="691">
                  <c:v>5.405415789752367E-3</c:v>
                </c:pt>
                <c:pt idx="692">
                  <c:v>5.3778070819592433E-3</c:v>
                </c:pt>
                <c:pt idx="693">
                  <c:v>5.5401165435792089E-3</c:v>
                </c:pt>
                <c:pt idx="694">
                  <c:v>5.2253622170490288E-3</c:v>
                </c:pt>
                <c:pt idx="695">
                  <c:v>6.2398478055407771E-3</c:v>
                </c:pt>
                <c:pt idx="696">
                  <c:v>5.8525551209024926E-3</c:v>
                </c:pt>
                <c:pt idx="697">
                  <c:v>5.4646233664752261E-3</c:v>
                </c:pt>
                <c:pt idx="698">
                  <c:v>5.2431805760507939E-3</c:v>
                </c:pt>
                <c:pt idx="699">
                  <c:v>6.7407308292755895E-3</c:v>
                </c:pt>
                <c:pt idx="700">
                  <c:v>6.2702948109346927E-3</c:v>
                </c:pt>
                <c:pt idx="701">
                  <c:v>5.7811582311174444E-3</c:v>
                </c:pt>
                <c:pt idx="702">
                  <c:v>5.4586359117984526E-3</c:v>
                </c:pt>
                <c:pt idx="703">
                  <c:v>5.1553020317218505E-3</c:v>
                </c:pt>
                <c:pt idx="704">
                  <c:v>4.9041056729088248E-3</c:v>
                </c:pt>
                <c:pt idx="705">
                  <c:v>4.7017263140279432E-3</c:v>
                </c:pt>
                <c:pt idx="706">
                  <c:v>4.544235549692105E-3</c:v>
                </c:pt>
                <c:pt idx="707">
                  <c:v>4.757094879103415E-3</c:v>
                </c:pt>
                <c:pt idx="708">
                  <c:v>4.5867168949835935E-3</c:v>
                </c:pt>
                <c:pt idx="709">
                  <c:v>4.6633023043481442E-3</c:v>
                </c:pt>
                <c:pt idx="710">
                  <c:v>4.526402700973855E-3</c:v>
                </c:pt>
                <c:pt idx="711">
                  <c:v>4.6543881483341858E-3</c:v>
                </c:pt>
                <c:pt idx="712">
                  <c:v>4.5108526079955897E-3</c:v>
                </c:pt>
                <c:pt idx="713">
                  <c:v>4.5906375972035217E-3</c:v>
                </c:pt>
                <c:pt idx="714">
                  <c:v>4.671323336141891E-3</c:v>
                </c:pt>
                <c:pt idx="715">
                  <c:v>4.5618009883366378E-3</c:v>
                </c:pt>
                <c:pt idx="716">
                  <c:v>4.4408981524152718E-3</c:v>
                </c:pt>
                <c:pt idx="717">
                  <c:v>4.8696454210734336E-3</c:v>
                </c:pt>
                <c:pt idx="718">
                  <c:v>4.7505603730653738E-3</c:v>
                </c:pt>
                <c:pt idx="719">
                  <c:v>4.7323876079931543E-3</c:v>
                </c:pt>
                <c:pt idx="720">
                  <c:v>4.6187960950532488E-3</c:v>
                </c:pt>
                <c:pt idx="721">
                  <c:v>4.5028083966046932E-3</c:v>
                </c:pt>
                <c:pt idx="722">
                  <c:v>4.5353446644205717E-3</c:v>
                </c:pt>
                <c:pt idx="723">
                  <c:v>4.4163288489455551E-3</c:v>
                </c:pt>
                <c:pt idx="724">
                  <c:v>4.346956079152222E-3</c:v>
                </c:pt>
                <c:pt idx="725">
                  <c:v>4.2736787559604864E-3</c:v>
                </c:pt>
                <c:pt idx="726">
                  <c:v>4.2181125017280493E-3</c:v>
                </c:pt>
                <c:pt idx="727">
                  <c:v>4.181947465705038E-3</c:v>
                </c:pt>
                <c:pt idx="728">
                  <c:v>4.5884610774992703E-3</c:v>
                </c:pt>
                <c:pt idx="729">
                  <c:v>4.9580589704865631E-3</c:v>
                </c:pt>
                <c:pt idx="730">
                  <c:v>4.7558566622045812E-3</c:v>
                </c:pt>
                <c:pt idx="731">
                  <c:v>5.2159418638426684E-3</c:v>
                </c:pt>
                <c:pt idx="732">
                  <c:v>4.9471851727163436E-3</c:v>
                </c:pt>
                <c:pt idx="733">
                  <c:v>5.7715623038584098E-3</c:v>
                </c:pt>
                <c:pt idx="734">
                  <c:v>5.6804359582430138E-3</c:v>
                </c:pt>
                <c:pt idx="735">
                  <c:v>5.3095835536473204E-3</c:v>
                </c:pt>
                <c:pt idx="736">
                  <c:v>5.0288451505697621E-3</c:v>
                </c:pt>
                <c:pt idx="737">
                  <c:v>4.8047606320945303E-3</c:v>
                </c:pt>
                <c:pt idx="738">
                  <c:v>4.7386549549308576E-3</c:v>
                </c:pt>
                <c:pt idx="739">
                  <c:v>4.5768243119200169E-3</c:v>
                </c:pt>
                <c:pt idx="740">
                  <c:v>4.4708481900450642E-3</c:v>
                </c:pt>
                <c:pt idx="741">
                  <c:v>4.3766936253835922E-3</c:v>
                </c:pt>
                <c:pt idx="742">
                  <c:v>4.7713970469973315E-3</c:v>
                </c:pt>
                <c:pt idx="743">
                  <c:v>4.6619959375813454E-3</c:v>
                </c:pt>
                <c:pt idx="744">
                  <c:v>4.5137767496832666E-3</c:v>
                </c:pt>
                <c:pt idx="745">
                  <c:v>4.6222070008252753E-3</c:v>
                </c:pt>
                <c:pt idx="746">
                  <c:v>5.3272044854933854E-3</c:v>
                </c:pt>
                <c:pt idx="747">
                  <c:v>6.0483648253967489E-3</c:v>
                </c:pt>
                <c:pt idx="748">
                  <c:v>5.8160606037220919E-3</c:v>
                </c:pt>
                <c:pt idx="749">
                  <c:v>5.4213266235704763E-3</c:v>
                </c:pt>
                <c:pt idx="750">
                  <c:v>5.7311442619177614E-3</c:v>
                </c:pt>
                <c:pt idx="751">
                  <c:v>5.3961436580340881E-3</c:v>
                </c:pt>
                <c:pt idx="752">
                  <c:v>5.1158930140430469E-3</c:v>
                </c:pt>
                <c:pt idx="753">
                  <c:v>4.8944719984908448E-3</c:v>
                </c:pt>
                <c:pt idx="754">
                  <c:v>6.2376522526957469E-3</c:v>
                </c:pt>
                <c:pt idx="755">
                  <c:v>5.7796153359382461E-3</c:v>
                </c:pt>
                <c:pt idx="756">
                  <c:v>6.3480235319238283E-3</c:v>
                </c:pt>
                <c:pt idx="757">
                  <c:v>5.9837970644774441E-3</c:v>
                </c:pt>
                <c:pt idx="758">
                  <c:v>5.6150570751864713E-3</c:v>
                </c:pt>
                <c:pt idx="759">
                  <c:v>5.6488990736255776E-3</c:v>
                </c:pt>
                <c:pt idx="760">
                  <c:v>5.300730958793228E-3</c:v>
                </c:pt>
                <c:pt idx="761">
                  <c:v>5.1015305745836775E-3</c:v>
                </c:pt>
                <c:pt idx="762">
                  <c:v>5.3025333698301629E-3</c:v>
                </c:pt>
                <c:pt idx="763">
                  <c:v>5.1275344049932789E-3</c:v>
                </c:pt>
                <c:pt idx="764">
                  <c:v>4.8851817894604221E-3</c:v>
                </c:pt>
                <c:pt idx="765">
                  <c:v>4.7210278975988755E-3</c:v>
                </c:pt>
                <c:pt idx="766">
                  <c:v>5.0690042007685635E-3</c:v>
                </c:pt>
                <c:pt idx="767">
                  <c:v>6.0902496414323559E-3</c:v>
                </c:pt>
                <c:pt idx="768">
                  <c:v>6.0048188333188934E-3</c:v>
                </c:pt>
                <c:pt idx="769">
                  <c:v>5.8625522556475847E-3</c:v>
                </c:pt>
                <c:pt idx="770">
                  <c:v>5.5046020199684652E-3</c:v>
                </c:pt>
                <c:pt idx="771">
                  <c:v>5.1975694980259338E-3</c:v>
                </c:pt>
                <c:pt idx="772">
                  <c:v>4.9617295259910387E-3</c:v>
                </c:pt>
                <c:pt idx="773">
                  <c:v>4.819558197302112E-3</c:v>
                </c:pt>
                <c:pt idx="774">
                  <c:v>4.6343185568490574E-3</c:v>
                </c:pt>
                <c:pt idx="775">
                  <c:v>4.5160487687902076E-3</c:v>
                </c:pt>
                <c:pt idx="776">
                  <c:v>5.1756022612598441E-3</c:v>
                </c:pt>
                <c:pt idx="777">
                  <c:v>5.9774923164783514E-3</c:v>
                </c:pt>
                <c:pt idx="778">
                  <c:v>6.1008002007336129E-3</c:v>
                </c:pt>
                <c:pt idx="779">
                  <c:v>5.8317435897192989E-3</c:v>
                </c:pt>
                <c:pt idx="780">
                  <c:v>6.1231155702369273E-3</c:v>
                </c:pt>
                <c:pt idx="781">
                  <c:v>5.6761135535690057E-3</c:v>
                </c:pt>
                <c:pt idx="782">
                  <c:v>5.3105705295180333E-3</c:v>
                </c:pt>
                <c:pt idx="783">
                  <c:v>5.0922117438719832E-3</c:v>
                </c:pt>
                <c:pt idx="784">
                  <c:v>5.6119816045031579E-3</c:v>
                </c:pt>
                <c:pt idx="785">
                  <c:v>5.908543368977448E-3</c:v>
                </c:pt>
                <c:pt idx="786">
                  <c:v>5.8332354705135162E-3</c:v>
                </c:pt>
                <c:pt idx="787">
                  <c:v>6.693603500887841E-3</c:v>
                </c:pt>
                <c:pt idx="788">
                  <c:v>6.2216381519506984E-3</c:v>
                </c:pt>
                <c:pt idx="789">
                  <c:v>5.9678893284945064E-3</c:v>
                </c:pt>
                <c:pt idx="790">
                  <c:v>6.4469902251034546E-3</c:v>
                </c:pt>
                <c:pt idx="791">
                  <c:v>5.9561705879296253E-3</c:v>
                </c:pt>
                <c:pt idx="792">
                  <c:v>5.563808051307813E-3</c:v>
                </c:pt>
                <c:pt idx="793">
                  <c:v>5.2175450390791458E-3</c:v>
                </c:pt>
                <c:pt idx="794">
                  <c:v>7.0426920735343996E-3</c:v>
                </c:pt>
                <c:pt idx="795">
                  <c:v>7.2662535101261552E-3</c:v>
                </c:pt>
                <c:pt idx="796">
                  <c:v>8.4700556869953848E-3</c:v>
                </c:pt>
                <c:pt idx="797">
                  <c:v>7.5838892599423098E-3</c:v>
                </c:pt>
                <c:pt idx="798">
                  <c:v>6.8825740061177372E-3</c:v>
                </c:pt>
                <c:pt idx="799">
                  <c:v>1.1812852290664632E-2</c:v>
                </c:pt>
                <c:pt idx="800">
                  <c:v>2.1647272853723108E-2</c:v>
                </c:pt>
                <c:pt idx="801">
                  <c:v>2.023125679173475E-2</c:v>
                </c:pt>
                <c:pt idx="802">
                  <c:v>1.7750459251102413E-2</c:v>
                </c:pt>
                <c:pt idx="803">
                  <c:v>2.327930428269491E-2</c:v>
                </c:pt>
                <c:pt idx="804">
                  <c:v>2.116170366877522E-2</c:v>
                </c:pt>
                <c:pt idx="805">
                  <c:v>1.92925156928818E-2</c:v>
                </c:pt>
                <c:pt idx="806">
                  <c:v>1.6770093987502729E-2</c:v>
                </c:pt>
                <c:pt idx="807">
                  <c:v>1.5678249648077083E-2</c:v>
                </c:pt>
                <c:pt idx="808">
                  <c:v>1.4592178148005584E-2</c:v>
                </c:pt>
                <c:pt idx="809">
                  <c:v>1.2741888403874267E-2</c:v>
                </c:pt>
                <c:pt idx="810">
                  <c:v>1.1571545512570737E-2</c:v>
                </c:pt>
                <c:pt idx="811">
                  <c:v>1.0576015479507555E-2</c:v>
                </c:pt>
                <c:pt idx="812">
                  <c:v>9.3423215202798355E-3</c:v>
                </c:pt>
                <c:pt idx="813">
                  <c:v>1.0812111248656183E-2</c:v>
                </c:pt>
                <c:pt idx="814">
                  <c:v>1.0760895466307133E-2</c:v>
                </c:pt>
                <c:pt idx="815">
                  <c:v>1.131082700087478E-2</c:v>
                </c:pt>
                <c:pt idx="816">
                  <c:v>1.1335157775984572E-2</c:v>
                </c:pt>
                <c:pt idx="817">
                  <c:v>1.1869387429476233E-2</c:v>
                </c:pt>
                <c:pt idx="818">
                  <c:v>1.0610553442171253E-2</c:v>
                </c:pt>
                <c:pt idx="819">
                  <c:v>1.0460370692516662E-2</c:v>
                </c:pt>
                <c:pt idx="820">
                  <c:v>9.2822682593288689E-3</c:v>
                </c:pt>
                <c:pt idx="821">
                  <c:v>8.2790964777049326E-3</c:v>
                </c:pt>
                <c:pt idx="822">
                  <c:v>7.608023388406185E-3</c:v>
                </c:pt>
                <c:pt idx="823">
                  <c:v>1.0195492914593499E-2</c:v>
                </c:pt>
                <c:pt idx="824">
                  <c:v>9.071920323718341E-3</c:v>
                </c:pt>
                <c:pt idx="825">
                  <c:v>8.7152912734837565E-3</c:v>
                </c:pt>
                <c:pt idx="826">
                  <c:v>8.332915434258464E-3</c:v>
                </c:pt>
                <c:pt idx="827">
                  <c:v>7.5036836753658064E-3</c:v>
                </c:pt>
                <c:pt idx="828">
                  <c:v>6.7970685230982451E-3</c:v>
                </c:pt>
                <c:pt idx="829">
                  <c:v>9.2243901325490887E-3</c:v>
                </c:pt>
                <c:pt idx="830">
                  <c:v>8.2157234264639955E-3</c:v>
                </c:pt>
                <c:pt idx="831">
                  <c:v>7.4696564674216846E-3</c:v>
                </c:pt>
                <c:pt idx="832">
                  <c:v>1.3601663835189752E-2</c:v>
                </c:pt>
                <c:pt idx="833">
                  <c:v>1.5477114228695941E-2</c:v>
                </c:pt>
                <c:pt idx="834">
                  <c:v>1.8042625406221546E-2</c:v>
                </c:pt>
                <c:pt idx="835">
                  <c:v>1.7705418416891352E-2</c:v>
                </c:pt>
                <c:pt idx="836">
                  <c:v>1.5486516394946368E-2</c:v>
                </c:pt>
                <c:pt idx="837">
                  <c:v>1.4731173421498486E-2</c:v>
                </c:pt>
                <c:pt idx="838">
                  <c:v>1.6613820073753494E-2</c:v>
                </c:pt>
                <c:pt idx="839">
                  <c:v>1.5426042892752271E-2</c:v>
                </c:pt>
                <c:pt idx="840">
                  <c:v>1.4311557648852597E-2</c:v>
                </c:pt>
                <c:pt idx="841">
                  <c:v>1.2801279380643765E-2</c:v>
                </c:pt>
                <c:pt idx="842">
                  <c:v>1.5251791241827779E-2</c:v>
                </c:pt>
                <c:pt idx="843">
                  <c:v>1.3351182332371815E-2</c:v>
                </c:pt>
                <c:pt idx="844">
                  <c:v>1.3745482626792592E-2</c:v>
                </c:pt>
                <c:pt idx="845">
                  <c:v>1.2360758710587862E-2</c:v>
                </c:pt>
                <c:pt idx="846">
                  <c:v>1.1362841344004415E-2</c:v>
                </c:pt>
                <c:pt idx="847">
                  <c:v>1.0144341463617699E-2</c:v>
                </c:pt>
                <c:pt idx="848">
                  <c:v>9.5733948660496025E-3</c:v>
                </c:pt>
                <c:pt idx="849">
                  <c:v>9.6093959899145372E-3</c:v>
                </c:pt>
                <c:pt idx="850">
                  <c:v>8.5315592578506221E-3</c:v>
                </c:pt>
                <c:pt idx="851">
                  <c:v>8.1908049676517498E-3</c:v>
                </c:pt>
                <c:pt idx="852">
                  <c:v>8.4898747449038275E-3</c:v>
                </c:pt>
                <c:pt idx="853">
                  <c:v>7.6066076071951566E-3</c:v>
                </c:pt>
                <c:pt idx="854">
                  <c:v>9.4221845925186419E-3</c:v>
                </c:pt>
                <c:pt idx="855">
                  <c:v>8.3881756766840537E-3</c:v>
                </c:pt>
                <c:pt idx="856">
                  <c:v>8.6959875756488971E-3</c:v>
                </c:pt>
                <c:pt idx="857">
                  <c:v>7.7713134435332979E-3</c:v>
                </c:pt>
                <c:pt idx="858">
                  <c:v>8.1107596290847066E-3</c:v>
                </c:pt>
                <c:pt idx="859">
                  <c:v>7.3279394146977695E-3</c:v>
                </c:pt>
                <c:pt idx="860">
                  <c:v>7.573930507399497E-3</c:v>
                </c:pt>
                <c:pt idx="861">
                  <c:v>6.9825345481318796E-3</c:v>
                </c:pt>
                <c:pt idx="862">
                  <c:v>8.378765569704268E-3</c:v>
                </c:pt>
                <c:pt idx="863">
                  <c:v>7.6029418223718288E-3</c:v>
                </c:pt>
                <c:pt idx="864">
                  <c:v>6.8836722955295127E-3</c:v>
                </c:pt>
                <c:pt idx="865">
                  <c:v>7.4623702323592242E-3</c:v>
                </c:pt>
                <c:pt idx="866">
                  <c:v>7.7928179263552014E-3</c:v>
                </c:pt>
                <c:pt idx="867">
                  <c:v>7.0345736308487158E-3</c:v>
                </c:pt>
                <c:pt idx="868">
                  <c:v>6.4009300274743327E-3</c:v>
                </c:pt>
                <c:pt idx="869">
                  <c:v>6.8365926918406419E-3</c:v>
                </c:pt>
                <c:pt idx="870">
                  <c:v>6.4124253945589838E-3</c:v>
                </c:pt>
                <c:pt idx="871">
                  <c:v>5.9439708903561879E-3</c:v>
                </c:pt>
                <c:pt idx="872">
                  <c:v>5.7363651012587386E-3</c:v>
                </c:pt>
                <c:pt idx="873">
                  <c:v>6.1324802355494541E-3</c:v>
                </c:pt>
                <c:pt idx="874">
                  <c:v>5.9467619126206267E-3</c:v>
                </c:pt>
                <c:pt idx="875">
                  <c:v>5.6319099293331105E-3</c:v>
                </c:pt>
                <c:pt idx="876">
                  <c:v>5.4254113749808959E-3</c:v>
                </c:pt>
                <c:pt idx="877">
                  <c:v>5.305998162886163E-3</c:v>
                </c:pt>
                <c:pt idx="878">
                  <c:v>7.5336070015074924E-3</c:v>
                </c:pt>
                <c:pt idx="879">
                  <c:v>8.6932791518452308E-3</c:v>
                </c:pt>
                <c:pt idx="880">
                  <c:v>8.5174049853793416E-3</c:v>
                </c:pt>
                <c:pt idx="881">
                  <c:v>8.8841878522718017E-3</c:v>
                </c:pt>
                <c:pt idx="882">
                  <c:v>8.1004511410295507E-3</c:v>
                </c:pt>
                <c:pt idx="883">
                  <c:v>7.2766577790582083E-3</c:v>
                </c:pt>
                <c:pt idx="884">
                  <c:v>7.4824147254303423E-3</c:v>
                </c:pt>
                <c:pt idx="885">
                  <c:v>6.802605539177187E-3</c:v>
                </c:pt>
                <c:pt idx="886">
                  <c:v>6.3007053232725834E-3</c:v>
                </c:pt>
                <c:pt idx="887">
                  <c:v>5.806829233712377E-3</c:v>
                </c:pt>
                <c:pt idx="888">
                  <c:v>5.4264998499809871E-3</c:v>
                </c:pt>
                <c:pt idx="889">
                  <c:v>5.5605587502403761E-3</c:v>
                </c:pt>
                <c:pt idx="890">
                  <c:v>5.2687635399095694E-3</c:v>
                </c:pt>
                <c:pt idx="891">
                  <c:v>5.0525916613656163E-3</c:v>
                </c:pt>
                <c:pt idx="892">
                  <c:v>4.9962282270986135E-3</c:v>
                </c:pt>
                <c:pt idx="893">
                  <c:v>5.2521538657003802E-3</c:v>
                </c:pt>
                <c:pt idx="894">
                  <c:v>4.9880765664678207E-3</c:v>
                </c:pt>
                <c:pt idx="895">
                  <c:v>5.7683390872429029E-3</c:v>
                </c:pt>
                <c:pt idx="896">
                  <c:v>5.400457939897252E-3</c:v>
                </c:pt>
                <c:pt idx="897">
                  <c:v>8.3376025342025255E-3</c:v>
                </c:pt>
                <c:pt idx="898">
                  <c:v>7.4996894336449502E-3</c:v>
                </c:pt>
                <c:pt idx="899">
                  <c:v>8.0180886406119849E-3</c:v>
                </c:pt>
                <c:pt idx="900">
                  <c:v>7.6107837117107783E-3</c:v>
                </c:pt>
                <c:pt idx="901">
                  <c:v>6.8728690458554811E-3</c:v>
                </c:pt>
                <c:pt idx="902">
                  <c:v>6.3527519080782916E-3</c:v>
                </c:pt>
                <c:pt idx="903">
                  <c:v>6.405888019203599E-3</c:v>
                </c:pt>
                <c:pt idx="904">
                  <c:v>6.8784320173509422E-3</c:v>
                </c:pt>
                <c:pt idx="905">
                  <c:v>7.1782336828982449E-3</c:v>
                </c:pt>
                <c:pt idx="906">
                  <c:v>7.467508452993139E-3</c:v>
                </c:pt>
                <c:pt idx="907">
                  <c:v>6.8630082024318329E-3</c:v>
                </c:pt>
                <c:pt idx="908">
                  <c:v>7.2179629897591007E-3</c:v>
                </c:pt>
                <c:pt idx="909">
                  <c:v>7.4795922639202747E-3</c:v>
                </c:pt>
                <c:pt idx="910">
                  <c:v>6.7661936624085449E-3</c:v>
                </c:pt>
                <c:pt idx="911">
                  <c:v>6.2383148807274467E-3</c:v>
                </c:pt>
                <c:pt idx="912">
                  <c:v>5.9326533381342207E-3</c:v>
                </c:pt>
                <c:pt idx="913">
                  <c:v>5.5444494612205035E-3</c:v>
                </c:pt>
                <c:pt idx="914">
                  <c:v>5.6334385109944587E-3</c:v>
                </c:pt>
                <c:pt idx="915">
                  <c:v>5.3319456376469928E-3</c:v>
                </c:pt>
                <c:pt idx="916">
                  <c:v>5.0555202647233986E-3</c:v>
                </c:pt>
                <c:pt idx="917">
                  <c:v>5.1448986689287164E-3</c:v>
                </c:pt>
                <c:pt idx="918">
                  <c:v>6.1724692734302688E-3</c:v>
                </c:pt>
                <c:pt idx="919">
                  <c:v>5.9634643357382878E-3</c:v>
                </c:pt>
                <c:pt idx="920">
                  <c:v>6.4695182194971874E-3</c:v>
                </c:pt>
                <c:pt idx="921">
                  <c:v>6.6483069269905656E-3</c:v>
                </c:pt>
                <c:pt idx="922">
                  <c:v>6.3626014648183434E-3</c:v>
                </c:pt>
                <c:pt idx="923">
                  <c:v>5.9154090119201471E-3</c:v>
                </c:pt>
                <c:pt idx="924">
                  <c:v>5.8066546809992558E-3</c:v>
                </c:pt>
                <c:pt idx="925">
                  <c:v>5.6838873917691045E-3</c:v>
                </c:pt>
                <c:pt idx="926">
                  <c:v>5.4551263728568221E-3</c:v>
                </c:pt>
                <c:pt idx="927">
                  <c:v>5.2120914409926628E-3</c:v>
                </c:pt>
                <c:pt idx="928">
                  <c:v>4.9635227093498269E-3</c:v>
                </c:pt>
                <c:pt idx="929">
                  <c:v>4.8546049268198719E-3</c:v>
                </c:pt>
                <c:pt idx="930">
                  <c:v>5.8899436644674515E-3</c:v>
                </c:pt>
                <c:pt idx="931">
                  <c:v>5.8968997303835416E-3</c:v>
                </c:pt>
                <c:pt idx="932">
                  <c:v>6.0404609118484068E-3</c:v>
                </c:pt>
                <c:pt idx="933">
                  <c:v>6.7772578191622624E-3</c:v>
                </c:pt>
                <c:pt idx="934">
                  <c:v>6.9846099117828351E-3</c:v>
                </c:pt>
                <c:pt idx="935">
                  <c:v>6.4621117657145E-3</c:v>
                </c:pt>
                <c:pt idx="936">
                  <c:v>5.9814270145362681E-3</c:v>
                </c:pt>
                <c:pt idx="937">
                  <c:v>5.5787690981646734E-3</c:v>
                </c:pt>
                <c:pt idx="938">
                  <c:v>5.2571824487133061E-3</c:v>
                </c:pt>
                <c:pt idx="939">
                  <c:v>5.1029610798084988E-3</c:v>
                </c:pt>
                <c:pt idx="940">
                  <c:v>5.4379890830621135E-3</c:v>
                </c:pt>
                <c:pt idx="941">
                  <c:v>5.9933173925629645E-3</c:v>
                </c:pt>
                <c:pt idx="942">
                  <c:v>5.5640971238537047E-3</c:v>
                </c:pt>
                <c:pt idx="943">
                  <c:v>5.6715472216486229E-3</c:v>
                </c:pt>
                <c:pt idx="944">
                  <c:v>5.8120495667640798E-3</c:v>
                </c:pt>
                <c:pt idx="945">
                  <c:v>5.4225598363833744E-3</c:v>
                </c:pt>
                <c:pt idx="946">
                  <c:v>5.2262444426209535E-3</c:v>
                </c:pt>
                <c:pt idx="947">
                  <c:v>5.215625182113293E-3</c:v>
                </c:pt>
                <c:pt idx="948">
                  <c:v>5.3419201769694712E-3</c:v>
                </c:pt>
                <c:pt idx="949">
                  <c:v>5.2251573463638198E-3</c:v>
                </c:pt>
                <c:pt idx="950">
                  <c:v>4.97468599864516E-3</c:v>
                </c:pt>
                <c:pt idx="951">
                  <c:v>4.9378395043712126E-3</c:v>
                </c:pt>
                <c:pt idx="952">
                  <c:v>4.7302829567015684E-3</c:v>
                </c:pt>
                <c:pt idx="953">
                  <c:v>4.9982264201102987E-3</c:v>
                </c:pt>
                <c:pt idx="954">
                  <c:v>4.778860164209261E-3</c:v>
                </c:pt>
                <c:pt idx="955">
                  <c:v>5.4395038837564986E-3</c:v>
                </c:pt>
                <c:pt idx="956">
                  <c:v>5.5225979868120546E-3</c:v>
                </c:pt>
                <c:pt idx="957">
                  <c:v>5.1880774398216463E-3</c:v>
                </c:pt>
                <c:pt idx="958">
                  <c:v>5.8683014032401446E-3</c:v>
                </c:pt>
                <c:pt idx="959">
                  <c:v>5.4848860075797888E-3</c:v>
                </c:pt>
                <c:pt idx="960">
                  <c:v>5.516109160819258E-3</c:v>
                </c:pt>
                <c:pt idx="961">
                  <c:v>5.2671976754370027E-3</c:v>
                </c:pt>
                <c:pt idx="962">
                  <c:v>5.3193744562134698E-3</c:v>
                </c:pt>
                <c:pt idx="963">
                  <c:v>5.1019599538470999E-3</c:v>
                </c:pt>
                <c:pt idx="964">
                  <c:v>4.8676306651264031E-3</c:v>
                </c:pt>
                <c:pt idx="965">
                  <c:v>4.8458533768830584E-3</c:v>
                </c:pt>
                <c:pt idx="966">
                  <c:v>4.686663712777258E-3</c:v>
                </c:pt>
                <c:pt idx="967">
                  <c:v>4.5321976478633836E-3</c:v>
                </c:pt>
                <c:pt idx="968">
                  <c:v>6.0108336695957549E-3</c:v>
                </c:pt>
                <c:pt idx="969">
                  <c:v>6.2727346617083429E-3</c:v>
                </c:pt>
                <c:pt idx="970">
                  <c:v>5.8088287146515101E-3</c:v>
                </c:pt>
                <c:pt idx="971">
                  <c:v>5.5050587076379805E-3</c:v>
                </c:pt>
                <c:pt idx="972">
                  <c:v>1.6154968986875781E-2</c:v>
                </c:pt>
                <c:pt idx="973">
                  <c:v>1.7100791501035051E-2</c:v>
                </c:pt>
                <c:pt idx="974">
                  <c:v>1.6076090076254095E-2</c:v>
                </c:pt>
                <c:pt idx="975">
                  <c:v>1.4332197749594558E-2</c:v>
                </c:pt>
                <c:pt idx="976">
                  <c:v>1.5657972012657027E-2</c:v>
                </c:pt>
                <c:pt idx="977">
                  <c:v>1.365594609701132E-2</c:v>
                </c:pt>
                <c:pt idx="978">
                  <c:v>1.3798983758164239E-2</c:v>
                </c:pt>
                <c:pt idx="979">
                  <c:v>1.2078065853017537E-2</c:v>
                </c:pt>
                <c:pt idx="980">
                  <c:v>1.0859261963001606E-2</c:v>
                </c:pt>
                <c:pt idx="981">
                  <c:v>1.0001515827303367E-2</c:v>
                </c:pt>
                <c:pt idx="982">
                  <c:v>1.6904155112543947E-2</c:v>
                </c:pt>
                <c:pt idx="983">
                  <c:v>1.6792201901254116E-2</c:v>
                </c:pt>
                <c:pt idx="984">
                  <c:v>1.6778676294778333E-2</c:v>
                </c:pt>
                <c:pt idx="985">
                  <c:v>1.4981773715095462E-2</c:v>
                </c:pt>
                <c:pt idx="986">
                  <c:v>1.4713809099008594E-2</c:v>
                </c:pt>
                <c:pt idx="987">
                  <c:v>1.3631182108107171E-2</c:v>
                </c:pt>
                <c:pt idx="988">
                  <c:v>1.2721083534123457E-2</c:v>
                </c:pt>
                <c:pt idx="989">
                  <c:v>1.1612912086807713E-2</c:v>
                </c:pt>
                <c:pt idx="990">
                  <c:v>1.0445195039656041E-2</c:v>
                </c:pt>
                <c:pt idx="991">
                  <c:v>9.5589858675054536E-3</c:v>
                </c:pt>
                <c:pt idx="992">
                  <c:v>1.2572721820882085E-2</c:v>
                </c:pt>
                <c:pt idx="993">
                  <c:v>1.1129268936298802E-2</c:v>
                </c:pt>
                <c:pt idx="994">
                  <c:v>1.0810860201203079E-2</c:v>
                </c:pt>
                <c:pt idx="995">
                  <c:v>1.333807684094698E-2</c:v>
                </c:pt>
                <c:pt idx="996">
                  <c:v>1.1721526811872785E-2</c:v>
                </c:pt>
                <c:pt idx="997">
                  <c:v>1.0987551378422429E-2</c:v>
                </c:pt>
                <c:pt idx="998">
                  <c:v>1.0660787135830197E-2</c:v>
                </c:pt>
                <c:pt idx="999">
                  <c:v>9.4352698591714228E-3</c:v>
                </c:pt>
                <c:pt idx="1000">
                  <c:v>1.1543006720953626E-2</c:v>
                </c:pt>
                <c:pt idx="1001">
                  <c:v>1.3319660138057632E-2</c:v>
                </c:pt>
                <c:pt idx="1002">
                  <c:v>1.1703877060123085E-2</c:v>
                </c:pt>
                <c:pt idx="1003">
                  <c:v>1.082252631859818E-2</c:v>
                </c:pt>
                <c:pt idx="1004">
                  <c:v>1.1661603198394365E-2</c:v>
                </c:pt>
                <c:pt idx="1005">
                  <c:v>1.0317028559858939E-2</c:v>
                </c:pt>
                <c:pt idx="1006">
                  <c:v>1.359352752325849E-2</c:v>
                </c:pt>
                <c:pt idx="1007">
                  <c:v>1.197015801991801E-2</c:v>
                </c:pt>
                <c:pt idx="1008">
                  <c:v>1.1038963873611642E-2</c:v>
                </c:pt>
                <c:pt idx="1009">
                  <c:v>1.0766787380578853E-2</c:v>
                </c:pt>
                <c:pt idx="1010">
                  <c:v>1.7822795037118384E-2</c:v>
                </c:pt>
                <c:pt idx="1011">
                  <c:v>1.5530112792514152E-2</c:v>
                </c:pt>
                <c:pt idx="1012">
                  <c:v>1.7423200516094358E-2</c:v>
                </c:pt>
                <c:pt idx="1013">
                  <c:v>1.5159017769496401E-2</c:v>
                </c:pt>
                <c:pt idx="1014">
                  <c:v>1.3233170747912986E-2</c:v>
                </c:pt>
                <c:pt idx="1015">
                  <c:v>1.1774481064692222E-2</c:v>
                </c:pt>
                <c:pt idx="1016">
                  <c:v>1.036192057642382E-2</c:v>
                </c:pt>
                <c:pt idx="1017">
                  <c:v>1.2873039437809904E-2</c:v>
                </c:pt>
                <c:pt idx="1018">
                  <c:v>1.4949480336701113E-2</c:v>
                </c:pt>
                <c:pt idx="1019">
                  <c:v>1.3048396112904415E-2</c:v>
                </c:pt>
                <c:pt idx="1020">
                  <c:v>1.3597037201642959E-2</c:v>
                </c:pt>
                <c:pt idx="1021">
                  <c:v>1.4081260492456955E-2</c:v>
                </c:pt>
                <c:pt idx="1022">
                  <c:v>1.5685056961443677E-2</c:v>
                </c:pt>
                <c:pt idx="1023">
                  <c:v>1.8653086951168983E-2</c:v>
                </c:pt>
                <c:pt idx="1024">
                  <c:v>2.7465156770143533E-2</c:v>
                </c:pt>
                <c:pt idx="1025">
                  <c:v>2.4014474363290524E-2</c:v>
                </c:pt>
                <c:pt idx="1026">
                  <c:v>2.0814652078482654E-2</c:v>
                </c:pt>
                <c:pt idx="1027">
                  <c:v>1.8387235594662352E-2</c:v>
                </c:pt>
                <c:pt idx="1028">
                  <c:v>1.5977532926985057E-2</c:v>
                </c:pt>
                <c:pt idx="1029">
                  <c:v>1.8132363575883829E-2</c:v>
                </c:pt>
                <c:pt idx="1030">
                  <c:v>2.1922685897856519E-2</c:v>
                </c:pt>
                <c:pt idx="1031">
                  <c:v>1.9209226811771427E-2</c:v>
                </c:pt>
                <c:pt idx="1032">
                  <c:v>1.7161148860346535E-2</c:v>
                </c:pt>
                <c:pt idx="1033">
                  <c:v>1.5003892807639663E-2</c:v>
                </c:pt>
                <c:pt idx="1034">
                  <c:v>1.3198854416819264E-2</c:v>
                </c:pt>
                <c:pt idx="1035">
                  <c:v>1.1565321167113268E-2</c:v>
                </c:pt>
                <c:pt idx="1036">
                  <c:v>1.0542036221697478E-2</c:v>
                </c:pt>
                <c:pt idx="1037">
                  <c:v>1.0346591025476359E-2</c:v>
                </c:pt>
                <c:pt idx="1038">
                  <c:v>9.1718722248243303E-3</c:v>
                </c:pt>
                <c:pt idx="1039">
                  <c:v>8.7291172751690436E-3</c:v>
                </c:pt>
                <c:pt idx="1040">
                  <c:v>9.6151039148982577E-3</c:v>
                </c:pt>
                <c:pt idx="1041">
                  <c:v>1.0914948633127728E-2</c:v>
                </c:pt>
                <c:pt idx="1042">
                  <c:v>9.6479897261096993E-3</c:v>
                </c:pt>
                <c:pt idx="1043">
                  <c:v>8.5677306320257902E-3</c:v>
                </c:pt>
                <c:pt idx="1044">
                  <c:v>8.4215642222190933E-3</c:v>
                </c:pt>
                <c:pt idx="1045">
                  <c:v>8.5064346201357381E-3</c:v>
                </c:pt>
                <c:pt idx="1046">
                  <c:v>7.6818750110951997E-3</c:v>
                </c:pt>
                <c:pt idx="1047">
                  <c:v>9.6410051822684115E-3</c:v>
                </c:pt>
                <c:pt idx="1048">
                  <c:v>9.2617083054273627E-3</c:v>
                </c:pt>
                <c:pt idx="1049">
                  <c:v>8.241231892669872E-3</c:v>
                </c:pt>
                <c:pt idx="1050">
                  <c:v>7.8751475940830925E-3</c:v>
                </c:pt>
                <c:pt idx="1051">
                  <c:v>7.3089348810112401E-3</c:v>
                </c:pt>
                <c:pt idx="1052">
                  <c:v>6.766904700296881E-3</c:v>
                </c:pt>
                <c:pt idx="1053">
                  <c:v>7.7183608675087103E-3</c:v>
                </c:pt>
                <c:pt idx="1054">
                  <c:v>6.9615853252080777E-3</c:v>
                </c:pt>
                <c:pt idx="1055">
                  <c:v>6.3414701005603952E-3</c:v>
                </c:pt>
                <c:pt idx="1056">
                  <c:v>8.0159657277513226E-3</c:v>
                </c:pt>
                <c:pt idx="1057">
                  <c:v>7.2768308828841891E-3</c:v>
                </c:pt>
                <c:pt idx="1058">
                  <c:v>6.7835167521610191E-3</c:v>
                </c:pt>
                <c:pt idx="1059">
                  <c:v>7.7042157365198385E-3</c:v>
                </c:pt>
                <c:pt idx="1060">
                  <c:v>6.9568023270598113E-3</c:v>
                </c:pt>
                <c:pt idx="1061">
                  <c:v>6.3527438502146592E-3</c:v>
                </c:pt>
                <c:pt idx="1062">
                  <c:v>6.1703892872370754E-3</c:v>
                </c:pt>
                <c:pt idx="1063">
                  <c:v>6.2440255669952835E-3</c:v>
                </c:pt>
                <c:pt idx="1064">
                  <c:v>5.7632040302185101E-3</c:v>
                </c:pt>
                <c:pt idx="1065">
                  <c:v>5.4238447098241844E-3</c:v>
                </c:pt>
                <c:pt idx="1066">
                  <c:v>5.1429059273664784E-3</c:v>
                </c:pt>
                <c:pt idx="1067">
                  <c:v>5.1570017202818147E-3</c:v>
                </c:pt>
                <c:pt idx="1068">
                  <c:v>5.6245425977156467E-3</c:v>
                </c:pt>
                <c:pt idx="1069">
                  <c:v>5.6796608974431376E-3</c:v>
                </c:pt>
                <c:pt idx="1070">
                  <c:v>5.381220287158775E-3</c:v>
                </c:pt>
                <c:pt idx="1071">
                  <c:v>6.0691725536097443E-3</c:v>
                </c:pt>
                <c:pt idx="1072">
                  <c:v>6.9328983608713569E-3</c:v>
                </c:pt>
                <c:pt idx="1073">
                  <c:v>6.4575986556684251E-3</c:v>
                </c:pt>
                <c:pt idx="1074">
                  <c:v>8.6531996665898895E-3</c:v>
                </c:pt>
                <c:pt idx="1075">
                  <c:v>7.7958126357532747E-3</c:v>
                </c:pt>
                <c:pt idx="1076">
                  <c:v>7.5596732425027421E-3</c:v>
                </c:pt>
                <c:pt idx="1077">
                  <c:v>6.8731234165684534E-3</c:v>
                </c:pt>
                <c:pt idx="1078">
                  <c:v>6.5506018956522725E-3</c:v>
                </c:pt>
                <c:pt idx="1079">
                  <c:v>6.150281291690581E-3</c:v>
                </c:pt>
                <c:pt idx="1080">
                  <c:v>5.7005425294461773E-3</c:v>
                </c:pt>
                <c:pt idx="1081">
                  <c:v>5.591518191310779E-3</c:v>
                </c:pt>
                <c:pt idx="1082">
                  <c:v>6.9494299193167859E-3</c:v>
                </c:pt>
                <c:pt idx="1083">
                  <c:v>1.099715200918556E-2</c:v>
                </c:pt>
                <c:pt idx="1084">
                  <c:v>9.7251257720999702E-3</c:v>
                </c:pt>
                <c:pt idx="1085">
                  <c:v>9.1020940076971656E-3</c:v>
                </c:pt>
                <c:pt idx="1086">
                  <c:v>8.4782034947036931E-3</c:v>
                </c:pt>
                <c:pt idx="1087">
                  <c:v>7.69395348949481E-3</c:v>
                </c:pt>
                <c:pt idx="1088">
                  <c:v>7.4458230594117462E-3</c:v>
                </c:pt>
                <c:pt idx="1089">
                  <c:v>8.3259414276748538E-3</c:v>
                </c:pt>
                <c:pt idx="1090">
                  <c:v>7.4716927368212675E-3</c:v>
                </c:pt>
                <c:pt idx="1091">
                  <c:v>6.7860312788671356E-3</c:v>
                </c:pt>
                <c:pt idx="1092">
                  <c:v>6.2255773246116756E-3</c:v>
                </c:pt>
                <c:pt idx="1093">
                  <c:v>6.003044965611346E-3</c:v>
                </c:pt>
                <c:pt idx="1094">
                  <c:v>5.5675899012256605E-3</c:v>
                </c:pt>
                <c:pt idx="1095">
                  <c:v>6.0835429090184733E-3</c:v>
                </c:pt>
                <c:pt idx="1096">
                  <c:v>5.7604254141043225E-3</c:v>
                </c:pt>
                <c:pt idx="1097">
                  <c:v>5.3841719722475751E-3</c:v>
                </c:pt>
                <c:pt idx="1098">
                  <c:v>5.7193303640574421E-3</c:v>
                </c:pt>
                <c:pt idx="1099">
                  <c:v>5.3798872921620045E-3</c:v>
                </c:pt>
                <c:pt idx="1100">
                  <c:v>5.0732749548509908E-3</c:v>
                </c:pt>
                <c:pt idx="1101">
                  <c:v>5.0300302502001657E-3</c:v>
                </c:pt>
                <c:pt idx="1102">
                  <c:v>4.8103167686658743E-3</c:v>
                </c:pt>
                <c:pt idx="1103">
                  <c:v>4.6281186576311644E-3</c:v>
                </c:pt>
                <c:pt idx="1104">
                  <c:v>5.7854527432207817E-3</c:v>
                </c:pt>
                <c:pt idx="1105">
                  <c:v>5.5623397518775449E-3</c:v>
                </c:pt>
                <c:pt idx="1106">
                  <c:v>5.2428702338452983E-3</c:v>
                </c:pt>
                <c:pt idx="1107">
                  <c:v>5.2675658964148279E-3</c:v>
                </c:pt>
                <c:pt idx="1108">
                  <c:v>4.9846171338459042E-3</c:v>
                </c:pt>
                <c:pt idx="1109">
                  <c:v>4.7626262331111942E-3</c:v>
                </c:pt>
                <c:pt idx="1110">
                  <c:v>5.9444663056860397E-3</c:v>
                </c:pt>
                <c:pt idx="1111">
                  <c:v>5.6781468216337786E-3</c:v>
                </c:pt>
                <c:pt idx="1112">
                  <c:v>6.6545920477372456E-3</c:v>
                </c:pt>
                <c:pt idx="1113">
                  <c:v>6.5470960157700776E-3</c:v>
                </c:pt>
                <c:pt idx="1114">
                  <c:v>9.9008507577469096E-3</c:v>
                </c:pt>
                <c:pt idx="1115">
                  <c:v>8.8437185082851835E-3</c:v>
                </c:pt>
                <c:pt idx="1116">
                  <c:v>8.0824374482952634E-3</c:v>
                </c:pt>
                <c:pt idx="1117">
                  <c:v>7.3813886276657597E-3</c:v>
                </c:pt>
                <c:pt idx="1118">
                  <c:v>1.3159571590050406E-2</c:v>
                </c:pt>
                <c:pt idx="1119">
                  <c:v>1.1980756982401874E-2</c:v>
                </c:pt>
                <c:pt idx="1120">
                  <c:v>1.0771718150816111E-2</c:v>
                </c:pt>
                <c:pt idx="1121">
                  <c:v>1.0192757655101079E-2</c:v>
                </c:pt>
                <c:pt idx="1122">
                  <c:v>9.5123567736753716E-3</c:v>
                </c:pt>
                <c:pt idx="1123">
                  <c:v>9.1217867617771359E-3</c:v>
                </c:pt>
                <c:pt idx="1124">
                  <c:v>8.8443013317871765E-3</c:v>
                </c:pt>
                <c:pt idx="1125">
                  <c:v>8.0640993908115272E-3</c:v>
                </c:pt>
                <c:pt idx="1126">
                  <c:v>9.2707666416196929E-3</c:v>
                </c:pt>
                <c:pt idx="1127">
                  <c:v>8.2524264757407335E-3</c:v>
                </c:pt>
                <c:pt idx="1128">
                  <c:v>8.4978985177132736E-3</c:v>
                </c:pt>
                <c:pt idx="1129">
                  <c:v>8.3758959719523827E-3</c:v>
                </c:pt>
                <c:pt idx="1130">
                  <c:v>7.5273851159854688E-3</c:v>
                </c:pt>
                <c:pt idx="1131">
                  <c:v>9.3171163409778799E-3</c:v>
                </c:pt>
                <c:pt idx="1132">
                  <c:v>8.4449282290721579E-3</c:v>
                </c:pt>
                <c:pt idx="1133">
                  <c:v>1.2044776156010127E-2</c:v>
                </c:pt>
                <c:pt idx="1134">
                  <c:v>1.1095818069139127E-2</c:v>
                </c:pt>
                <c:pt idx="1135">
                  <c:v>1.0074898647034041E-2</c:v>
                </c:pt>
                <c:pt idx="1136">
                  <c:v>9.9495791198138811E-3</c:v>
                </c:pt>
                <c:pt idx="1137">
                  <c:v>8.9885984338713022E-3</c:v>
                </c:pt>
                <c:pt idx="1138">
                  <c:v>8.0307003951432289E-3</c:v>
                </c:pt>
                <c:pt idx="1139">
                  <c:v>7.3337530972673801E-3</c:v>
                </c:pt>
                <c:pt idx="1140">
                  <c:v>6.8117103207648664E-3</c:v>
                </c:pt>
                <c:pt idx="1141">
                  <c:v>6.3157071720293702E-3</c:v>
                </c:pt>
                <c:pt idx="1142">
                  <c:v>5.8179755959269818E-3</c:v>
                </c:pt>
                <c:pt idx="1143">
                  <c:v>6.7651172762607835E-3</c:v>
                </c:pt>
                <c:pt idx="1144">
                  <c:v>6.2602292149914794E-3</c:v>
                </c:pt>
                <c:pt idx="1145">
                  <c:v>6.9887190651988203E-3</c:v>
                </c:pt>
                <c:pt idx="1146">
                  <c:v>6.4323633721790029E-3</c:v>
                </c:pt>
                <c:pt idx="1147">
                  <c:v>6.0234098965539738E-3</c:v>
                </c:pt>
                <c:pt idx="1148">
                  <c:v>7.287091057942275E-3</c:v>
                </c:pt>
                <c:pt idx="1149">
                  <c:v>6.6720477152404211E-3</c:v>
                </c:pt>
                <c:pt idx="1150">
                  <c:v>6.2579131620328025E-3</c:v>
                </c:pt>
                <c:pt idx="1151">
                  <c:v>6.1943457735290607E-3</c:v>
                </c:pt>
                <c:pt idx="1152">
                  <c:v>6.5159169938405221E-3</c:v>
                </c:pt>
                <c:pt idx="1153">
                  <c:v>6.0566211891549251E-3</c:v>
                </c:pt>
                <c:pt idx="1154">
                  <c:v>6.4190923222129355E-3</c:v>
                </c:pt>
                <c:pt idx="1155">
                  <c:v>6.0194286581945677E-3</c:v>
                </c:pt>
                <c:pt idx="1156">
                  <c:v>6.1408642284652825E-3</c:v>
                </c:pt>
                <c:pt idx="1157">
                  <c:v>5.6803887329544209E-3</c:v>
                </c:pt>
                <c:pt idx="1158">
                  <c:v>5.5697149739860046E-3</c:v>
                </c:pt>
                <c:pt idx="1159">
                  <c:v>5.2644647297354656E-3</c:v>
                </c:pt>
                <c:pt idx="1160">
                  <c:v>5.2737216633615231E-3</c:v>
                </c:pt>
                <c:pt idx="1161">
                  <c:v>4.9962372810623424E-3</c:v>
                </c:pt>
                <c:pt idx="1162">
                  <c:v>5.1407827873080859E-3</c:v>
                </c:pt>
                <c:pt idx="1163">
                  <c:v>5.9142285431745979E-3</c:v>
                </c:pt>
                <c:pt idx="1164">
                  <c:v>5.6383908602161935E-3</c:v>
                </c:pt>
                <c:pt idx="1165">
                  <c:v>6.1572220961719146E-3</c:v>
                </c:pt>
                <c:pt idx="1166">
                  <c:v>5.7639093385362453E-3</c:v>
                </c:pt>
                <c:pt idx="1167">
                  <c:v>6.036253726457756E-3</c:v>
                </c:pt>
                <c:pt idx="1168">
                  <c:v>5.8647634518169799E-3</c:v>
                </c:pt>
                <c:pt idx="1169">
                  <c:v>6.1138048212729225E-3</c:v>
                </c:pt>
                <c:pt idx="1170">
                  <c:v>6.3976858762288839E-3</c:v>
                </c:pt>
                <c:pt idx="1171">
                  <c:v>5.9860145898602661E-3</c:v>
                </c:pt>
                <c:pt idx="1172">
                  <c:v>5.7621791998148583E-3</c:v>
                </c:pt>
                <c:pt idx="1173">
                  <c:v>7.5583980330897202E-3</c:v>
                </c:pt>
                <c:pt idx="1174">
                  <c:v>8.1555324054502047E-3</c:v>
                </c:pt>
                <c:pt idx="1175">
                  <c:v>8.1935185120926481E-3</c:v>
                </c:pt>
                <c:pt idx="1176">
                  <c:v>1.5727331438209962E-2</c:v>
                </c:pt>
                <c:pt idx="1177">
                  <c:v>1.4787606650864286E-2</c:v>
                </c:pt>
                <c:pt idx="1178">
                  <c:v>1.2906586059378422E-2</c:v>
                </c:pt>
                <c:pt idx="1179">
                  <c:v>1.3946952129980122E-2</c:v>
                </c:pt>
                <c:pt idx="1180">
                  <c:v>1.2650373653822345E-2</c:v>
                </c:pt>
                <c:pt idx="1181">
                  <c:v>1.25182919406653E-2</c:v>
                </c:pt>
                <c:pt idx="1182">
                  <c:v>1.2681214860505566E-2</c:v>
                </c:pt>
                <c:pt idx="1183">
                  <c:v>1.7630002927837295E-2</c:v>
                </c:pt>
                <c:pt idx="1184">
                  <c:v>1.5347856740396824E-2</c:v>
                </c:pt>
                <c:pt idx="1185">
                  <c:v>1.474581454011493E-2</c:v>
                </c:pt>
                <c:pt idx="1186">
                  <c:v>1.385791414010557E-2</c:v>
                </c:pt>
                <c:pt idx="1187">
                  <c:v>1.2748515176161646E-2</c:v>
                </c:pt>
                <c:pt idx="1188">
                  <c:v>1.1676068773473628E-2</c:v>
                </c:pt>
                <c:pt idx="1189">
                  <c:v>1.0286047056644022E-2</c:v>
                </c:pt>
                <c:pt idx="1190">
                  <c:v>1.5187713281186493E-2</c:v>
                </c:pt>
                <c:pt idx="1191">
                  <c:v>1.4031398217145344E-2</c:v>
                </c:pt>
                <c:pt idx="1192">
                  <c:v>1.239848578098594E-2</c:v>
                </c:pt>
                <c:pt idx="1193">
                  <c:v>1.1187625357169948E-2</c:v>
                </c:pt>
                <c:pt idx="1194">
                  <c:v>1.1239143263722051E-2</c:v>
                </c:pt>
                <c:pt idx="1195">
                  <c:v>9.900446455285334E-3</c:v>
                </c:pt>
                <c:pt idx="1196">
                  <c:v>9.4484174937917893E-3</c:v>
                </c:pt>
                <c:pt idx="1197">
                  <c:v>9.5560093038339934E-3</c:v>
                </c:pt>
                <c:pt idx="1198">
                  <c:v>1.0138824766217757E-2</c:v>
                </c:pt>
                <c:pt idx="1199">
                  <c:v>8.9750671168145387E-3</c:v>
                </c:pt>
                <c:pt idx="1200">
                  <c:v>8.0126714098766004E-3</c:v>
                </c:pt>
                <c:pt idx="1201">
                  <c:v>7.207352434969198E-3</c:v>
                </c:pt>
                <c:pt idx="1202">
                  <c:v>7.1638729117173621E-3</c:v>
                </c:pt>
                <c:pt idx="1203">
                  <c:v>6.5742620871714575E-3</c:v>
                </c:pt>
                <c:pt idx="1204">
                  <c:v>6.066661570072903E-3</c:v>
                </c:pt>
                <c:pt idx="1205">
                  <c:v>5.8964104135067578E-3</c:v>
                </c:pt>
                <c:pt idx="1206">
                  <c:v>5.5403013665201043E-3</c:v>
                </c:pt>
                <c:pt idx="1207">
                  <c:v>5.2023927391039613E-3</c:v>
                </c:pt>
                <c:pt idx="1208">
                  <c:v>4.9450265273750524E-3</c:v>
                </c:pt>
                <c:pt idx="1209">
                  <c:v>5.3949285856061983E-3</c:v>
                </c:pt>
                <c:pt idx="1210">
                  <c:v>5.0998948662440103E-3</c:v>
                </c:pt>
                <c:pt idx="1211">
                  <c:v>6.4123417154684833E-3</c:v>
                </c:pt>
                <c:pt idx="1212">
                  <c:v>6.377810473675409E-3</c:v>
                </c:pt>
                <c:pt idx="1213">
                  <c:v>6.049316915234291E-3</c:v>
                </c:pt>
                <c:pt idx="1214">
                  <c:v>6.2567560706760453E-3</c:v>
                </c:pt>
                <c:pt idx="1215">
                  <c:v>6.0836824628111566E-3</c:v>
                </c:pt>
                <c:pt idx="1216">
                  <c:v>8.1841082090016205E-3</c:v>
                </c:pt>
                <c:pt idx="1217">
                  <c:v>1.1237861059959983E-2</c:v>
                </c:pt>
                <c:pt idx="1218">
                  <c:v>1.0421107043910371E-2</c:v>
                </c:pt>
                <c:pt idx="1219">
                  <c:v>1.1046001775756813E-2</c:v>
                </c:pt>
                <c:pt idx="1220">
                  <c:v>1.0029419122912499E-2</c:v>
                </c:pt>
                <c:pt idx="1221">
                  <c:v>1.1587271689100249E-2</c:v>
                </c:pt>
                <c:pt idx="1222">
                  <c:v>1.0869174237760786E-2</c:v>
                </c:pt>
                <c:pt idx="1223">
                  <c:v>9.9217305590853563E-3</c:v>
                </c:pt>
                <c:pt idx="1224">
                  <c:v>9.9261035538521E-3</c:v>
                </c:pt>
                <c:pt idx="1225">
                  <c:v>8.8529833134469178E-3</c:v>
                </c:pt>
                <c:pt idx="1226">
                  <c:v>8.928236590997422E-3</c:v>
                </c:pt>
                <c:pt idx="1227">
                  <c:v>8.0647428489751625E-3</c:v>
                </c:pt>
                <c:pt idx="1228">
                  <c:v>7.3013307405222173E-3</c:v>
                </c:pt>
                <c:pt idx="1229">
                  <c:v>6.9588163041403774E-3</c:v>
                </c:pt>
                <c:pt idx="1230">
                  <c:v>6.9125469266697881E-3</c:v>
                </c:pt>
                <c:pt idx="1231">
                  <c:v>6.6077936169589725E-3</c:v>
                </c:pt>
                <c:pt idx="1232">
                  <c:v>6.1243928470441945E-3</c:v>
                </c:pt>
                <c:pt idx="1233">
                  <c:v>5.6863776591020198E-3</c:v>
                </c:pt>
                <c:pt idx="1234">
                  <c:v>5.5173930148219273E-3</c:v>
                </c:pt>
                <c:pt idx="1235">
                  <c:v>5.6162598364326074E-3</c:v>
                </c:pt>
                <c:pt idx="1236">
                  <c:v>5.3108142371803124E-3</c:v>
                </c:pt>
                <c:pt idx="1237">
                  <c:v>5.1388952278446122E-3</c:v>
                </c:pt>
                <c:pt idx="1238">
                  <c:v>5.1834634941088859E-3</c:v>
                </c:pt>
                <c:pt idx="1239">
                  <c:v>6.3547119509138614E-3</c:v>
                </c:pt>
                <c:pt idx="1240">
                  <c:v>5.9955665275272397E-3</c:v>
                </c:pt>
                <c:pt idx="1241">
                  <c:v>5.6338130798652599E-3</c:v>
                </c:pt>
                <c:pt idx="1242">
                  <c:v>5.2724173168115143E-3</c:v>
                </c:pt>
                <c:pt idx="1243">
                  <c:v>5.0630199272819424E-3</c:v>
                </c:pt>
                <c:pt idx="1244">
                  <c:v>4.8886231589804112E-3</c:v>
                </c:pt>
                <c:pt idx="1245">
                  <c:v>4.8537845973316406E-3</c:v>
                </c:pt>
                <c:pt idx="1246">
                  <c:v>4.6734674040727437E-3</c:v>
                </c:pt>
                <c:pt idx="1247">
                  <c:v>4.5220692068232357E-3</c:v>
                </c:pt>
                <c:pt idx="1248">
                  <c:v>4.4061128873435227E-3</c:v>
                </c:pt>
                <c:pt idx="1249">
                  <c:v>5.3338209013964084E-3</c:v>
                </c:pt>
                <c:pt idx="1250">
                  <c:v>5.0371099726024349E-3</c:v>
                </c:pt>
                <c:pt idx="1251">
                  <c:v>4.8449459712013847E-3</c:v>
                </c:pt>
                <c:pt idx="1252">
                  <c:v>5.0952069754655006E-3</c:v>
                </c:pt>
                <c:pt idx="1253">
                  <c:v>4.968477262950354E-3</c:v>
                </c:pt>
                <c:pt idx="1254">
                  <c:v>4.7901709351473379E-3</c:v>
                </c:pt>
                <c:pt idx="1255">
                  <c:v>5.526626884990061E-3</c:v>
                </c:pt>
                <c:pt idx="1256">
                  <c:v>5.2255579068685686E-3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8-47BC-A1F4-3E5D3B27E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048879"/>
        <c:axId val="742742207"/>
      </c:lineChart>
      <c:dateAx>
        <c:axId val="715048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42207"/>
        <c:crosses val="autoZero"/>
        <c:auto val="1"/>
        <c:lblOffset val="100"/>
        <c:baseTimeUnit val="days"/>
      </c:dateAx>
      <c:valAx>
        <c:axId val="74274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4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361950</xdr:colOff>
      <xdr:row>1</xdr:row>
      <xdr:rowOff>152400</xdr:rowOff>
    </xdr:from>
    <xdr:to>
      <xdr:col>19</xdr:col>
      <xdr:colOff>57150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339D2-45B9-4721-9A73-3E7C40099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F5DC32F-D00D-41F7-B104-61CB519ACE21}"/>
                </a:ext>
              </a:extLst>
            </xdr:cNvPr>
            <xdr:cNvSpPr txBox="1"/>
          </xdr:nvSpPr>
          <xdr:spPr>
            <a:xfrm>
              <a:off x="4533900" y="20002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F5DC32F-D00D-41F7-B104-61CB519ACE21}"/>
                </a:ext>
              </a:extLst>
            </xdr:cNvPr>
            <xdr:cNvSpPr txBox="1"/>
          </xdr:nvSpPr>
          <xdr:spPr>
            <a:xfrm>
              <a:off x="4533900" y="20002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5713547A-1EE5-46A4-BD78-46544445E2A9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5713547A-1EE5-46A4-BD78-46544445E2A9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85725</xdr:colOff>
      <xdr:row>3</xdr:row>
      <xdr:rowOff>38100</xdr:rowOff>
    </xdr:from>
    <xdr:ext cx="1678600" cy="4430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A0C67A0-4644-441F-B2DB-B71736C32E9E}"/>
                </a:ext>
              </a:extLst>
            </xdr:cNvPr>
            <xdr:cNvSpPr txBox="1"/>
          </xdr:nvSpPr>
          <xdr:spPr>
            <a:xfrm>
              <a:off x="4591050" y="647700"/>
              <a:ext cx="1678600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A0C67A0-4644-441F-B2DB-B71736C32E9E}"/>
                </a:ext>
              </a:extLst>
            </xdr:cNvPr>
            <xdr:cNvSpPr txBox="1"/>
          </xdr:nvSpPr>
          <xdr:spPr>
            <a:xfrm>
              <a:off x="4591050" y="647700"/>
              <a:ext cx="1678600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𝜇,𝜔,𝛼,𝛽)=1/(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√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2𝜋) 𝑒^(−(𝜀_𝑡^2)/(2𝑣_𝑡^2 ))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361950</xdr:colOff>
      <xdr:row>1</xdr:row>
      <xdr:rowOff>152400</xdr:rowOff>
    </xdr:from>
    <xdr:to>
      <xdr:col>19</xdr:col>
      <xdr:colOff>57150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5FC06-C08D-4827-A833-36EF1335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47625</xdr:colOff>
      <xdr:row>1</xdr:row>
      <xdr:rowOff>9524</xdr:rowOff>
    </xdr:from>
    <xdr:ext cx="2705100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4D9CBEC-0A16-40A3-B69F-823A58FD745B}"/>
                </a:ext>
              </a:extLst>
            </xdr:cNvPr>
            <xdr:cNvSpPr txBox="1"/>
          </xdr:nvSpPr>
          <xdr:spPr>
            <a:xfrm>
              <a:off x="4552950" y="200024"/>
              <a:ext cx="27051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𝜃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𝐼</m:t>
                    </m:r>
                    <m:d>
                      <m:d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𝜀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b>
                        </m:s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&lt;0</m:t>
                        </m:r>
                      </m:e>
                    </m:d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4D9CBEC-0A16-40A3-B69F-823A58FD745B}"/>
                </a:ext>
              </a:extLst>
            </xdr:cNvPr>
            <xdr:cNvSpPr txBox="1"/>
          </xdr:nvSpPr>
          <xdr:spPr>
            <a:xfrm>
              <a:off x="4552950" y="200024"/>
              <a:ext cx="27051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𝜃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 𝐼(𝜀_(𝑡−1)&lt;0)+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F4B6A44-83C9-4232-B388-AC7B6D2046D5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F4B6A44-83C9-4232-B388-AC7B6D2046D5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0</xdr:colOff>
      <xdr:row>3</xdr:row>
      <xdr:rowOff>0</xdr:rowOff>
    </xdr:from>
    <xdr:ext cx="1814536" cy="4430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4943527-BB00-44D5-9BF3-F4AE60DFAD3B}"/>
                </a:ext>
              </a:extLst>
            </xdr:cNvPr>
            <xdr:cNvSpPr txBox="1"/>
          </xdr:nvSpPr>
          <xdr:spPr>
            <a:xfrm>
              <a:off x="4505325" y="609600"/>
              <a:ext cx="1814536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𝜃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4943527-BB00-44D5-9BF3-F4AE60DFAD3B}"/>
                </a:ext>
              </a:extLst>
            </xdr:cNvPr>
            <xdr:cNvSpPr txBox="1"/>
          </xdr:nvSpPr>
          <xdr:spPr>
            <a:xfrm>
              <a:off x="4505325" y="609600"/>
              <a:ext cx="1814536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𝜇,𝜔,𝛼,𝛽,𝜃)=1/(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√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2𝜋) 𝑒^(−(𝜀_𝑡^2)/(2𝑣_𝑡^2 ))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361950</xdr:colOff>
      <xdr:row>1</xdr:row>
      <xdr:rowOff>152400</xdr:rowOff>
    </xdr:from>
    <xdr:to>
      <xdr:col>20</xdr:col>
      <xdr:colOff>57150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68DA6-E531-4E2B-8737-776F8DC49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676275</xdr:colOff>
      <xdr:row>0</xdr:row>
      <xdr:rowOff>180974</xdr:rowOff>
    </xdr:from>
    <xdr:ext cx="2705100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32177DB-8389-4E69-B28C-96291723D8DC}"/>
                </a:ext>
              </a:extLst>
            </xdr:cNvPr>
            <xdr:cNvSpPr txBox="1"/>
          </xdr:nvSpPr>
          <xdr:spPr>
            <a:xfrm>
              <a:off x="5181600" y="180974"/>
              <a:ext cx="27051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32177DB-8389-4E69-B28C-96291723D8DC}"/>
                </a:ext>
              </a:extLst>
            </xdr:cNvPr>
            <xdr:cNvSpPr txBox="1"/>
          </xdr:nvSpPr>
          <xdr:spPr>
            <a:xfrm>
              <a:off x="5181600" y="180974"/>
              <a:ext cx="27051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4</xdr:col>
      <xdr:colOff>19050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534D7497-71FE-4E9C-AC36-E249035CEDFA}"/>
                </a:ext>
              </a:extLst>
            </xdr:cNvPr>
            <xdr:cNvSpPr txBox="1"/>
          </xdr:nvSpPr>
          <xdr:spPr>
            <a:xfrm>
              <a:off x="5781675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534D7497-71FE-4E9C-AC36-E249035CEDFA}"/>
                </a:ext>
              </a:extLst>
            </xdr:cNvPr>
            <xdr:cNvSpPr txBox="1"/>
          </xdr:nvSpPr>
          <xdr:spPr>
            <a:xfrm>
              <a:off x="5781675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4</xdr:col>
      <xdr:colOff>57150</xdr:colOff>
      <xdr:row>2</xdr:row>
      <xdr:rowOff>190500</xdr:rowOff>
    </xdr:from>
    <xdr:ext cx="1812419" cy="4430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BD73854-E1D5-44CD-A68D-E0F0F60123BE}"/>
                </a:ext>
              </a:extLst>
            </xdr:cNvPr>
            <xdr:cNvSpPr txBox="1"/>
          </xdr:nvSpPr>
          <xdr:spPr>
            <a:xfrm>
              <a:off x="5819775" y="590550"/>
              <a:ext cx="1812419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BD73854-E1D5-44CD-A68D-E0F0F60123BE}"/>
                </a:ext>
              </a:extLst>
            </xdr:cNvPr>
            <xdr:cNvSpPr txBox="1"/>
          </xdr:nvSpPr>
          <xdr:spPr>
            <a:xfrm>
              <a:off x="5819775" y="590550"/>
              <a:ext cx="1812419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𝜇,𝜔,𝛼,𝛽,𝛿)=1/(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√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2𝜋) 𝑒^(−(𝜀_𝑡^2)/(2𝑣_𝑡^2 ))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495300</xdr:colOff>
      <xdr:row>6</xdr:row>
      <xdr:rowOff>0</xdr:rowOff>
    </xdr:from>
    <xdr:ext cx="2705100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76635E4F-5A19-4DD7-BD88-974B2482597C}"/>
                </a:ext>
              </a:extLst>
            </xdr:cNvPr>
            <xdr:cNvSpPr txBox="1"/>
          </xdr:nvSpPr>
          <xdr:spPr>
            <a:xfrm>
              <a:off x="5000625" y="1219200"/>
              <a:ext cx="27051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𝑟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𝜇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76635E4F-5A19-4DD7-BD88-974B2482597C}"/>
                </a:ext>
              </a:extLst>
            </xdr:cNvPr>
            <xdr:cNvSpPr txBox="1"/>
          </xdr:nvSpPr>
          <xdr:spPr>
            <a:xfrm>
              <a:off x="5000625" y="1219200"/>
              <a:ext cx="27051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𝑟_𝑡=𝜇+𝛿𝑣_𝑡^2+𝜀_𝑡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457200</xdr:colOff>
      <xdr:row>7</xdr:row>
      <xdr:rowOff>104775</xdr:rowOff>
    </xdr:from>
    <xdr:ext cx="2705100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B654AA86-C8C3-48DA-BB51-3A9DC8FB9A41}"/>
                </a:ext>
              </a:extLst>
            </xdr:cNvPr>
            <xdr:cNvSpPr txBox="1"/>
          </xdr:nvSpPr>
          <xdr:spPr>
            <a:xfrm>
              <a:off x="4962525" y="1514475"/>
              <a:ext cx="27051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𝑟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𝜇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B654AA86-C8C3-48DA-BB51-3A9DC8FB9A41}"/>
                </a:ext>
              </a:extLst>
            </xdr:cNvPr>
            <xdr:cNvSpPr txBox="1"/>
          </xdr:nvSpPr>
          <xdr:spPr>
            <a:xfrm>
              <a:off x="4962525" y="1514475"/>
              <a:ext cx="27051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𝑟_𝑡=𝜇+𝛿𝑣_𝑡+𝜀_𝑡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361950</xdr:colOff>
      <xdr:row>1</xdr:row>
      <xdr:rowOff>152400</xdr:rowOff>
    </xdr:from>
    <xdr:to>
      <xdr:col>19</xdr:col>
      <xdr:colOff>57150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89D9C-869F-4B22-8EA1-781E1546D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9525</xdr:colOff>
      <xdr:row>1</xdr:row>
      <xdr:rowOff>104774</xdr:rowOff>
    </xdr:from>
    <xdr:ext cx="2705100" cy="4857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FF3EEF7-AD7F-4C1B-BC85-19F0C67139EE}"/>
                </a:ext>
              </a:extLst>
            </xdr:cNvPr>
            <xdr:cNvSpPr txBox="1"/>
          </xdr:nvSpPr>
          <xdr:spPr>
            <a:xfrm>
              <a:off x="4514850" y="295274"/>
              <a:ext cx="2705100" cy="485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log</m:t>
                        </m:r>
                      </m:fName>
                      <m:e>
                        <m:sSubSup>
                          <m:sSubSup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bSup>
                      </m:e>
                    </m:func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d>
                      <m:dPr>
                        <m:begChr m:val="|"/>
                        <m:endChr m:val="|"/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−1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−1</m:t>
                                </m:r>
                              </m:sub>
                            </m:sSub>
                          </m:den>
                        </m:f>
                      </m:e>
                    </m:d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𝜃</m:t>
                    </m:r>
                    <m:f>
                      <m:f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𝜀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b>
                        </m:sSub>
                      </m:den>
                    </m:f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func>
                      <m:func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log</m:t>
                        </m:r>
                      </m:fName>
                      <m:e>
                        <m:sSubSup>
                          <m:sSubSup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b>
                          <m:sup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bSup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FF3EEF7-AD7F-4C1B-BC85-19F0C67139EE}"/>
                </a:ext>
              </a:extLst>
            </xdr:cNvPr>
            <xdr:cNvSpPr txBox="1"/>
          </xdr:nvSpPr>
          <xdr:spPr>
            <a:xfrm>
              <a:off x="4514850" y="295274"/>
              <a:ext cx="2705100" cy="485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log⁡〖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〗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=𝜔+𝛼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|𝜀_(𝑡−1)/𝑣_(𝑡−1) |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𝜃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𝜀_(𝑡−1)/𝑣_(𝑡−1) 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 log⁡〖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𝑣_(𝑡−1)^2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〗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3</xdr:row>
      <xdr:rowOff>123825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F6E1BCE-E2DA-489E-88B7-8BC5F62B743B}"/>
                </a:ext>
              </a:extLst>
            </xdr:cNvPr>
            <xdr:cNvSpPr txBox="1"/>
          </xdr:nvSpPr>
          <xdr:spPr>
            <a:xfrm>
              <a:off x="4552950" y="73342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F6E1BCE-E2DA-489E-88B7-8BC5F62B743B}"/>
                </a:ext>
              </a:extLst>
            </xdr:cNvPr>
            <xdr:cNvSpPr txBox="1"/>
          </xdr:nvSpPr>
          <xdr:spPr>
            <a:xfrm>
              <a:off x="4552950" y="73342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66675</xdr:colOff>
      <xdr:row>4</xdr:row>
      <xdr:rowOff>152400</xdr:rowOff>
    </xdr:from>
    <xdr:ext cx="1814536" cy="4430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D49C442-C41D-4176-80D2-3EBA2C73CC1B}"/>
                </a:ext>
              </a:extLst>
            </xdr:cNvPr>
            <xdr:cNvSpPr txBox="1"/>
          </xdr:nvSpPr>
          <xdr:spPr>
            <a:xfrm>
              <a:off x="4572000" y="971550"/>
              <a:ext cx="1814536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𝜃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D49C442-C41D-4176-80D2-3EBA2C73CC1B}"/>
                </a:ext>
              </a:extLst>
            </xdr:cNvPr>
            <xdr:cNvSpPr txBox="1"/>
          </xdr:nvSpPr>
          <xdr:spPr>
            <a:xfrm>
              <a:off x="4572000" y="971550"/>
              <a:ext cx="1814536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𝜇,𝜔,𝛼,𝛽,𝜃)=1/(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√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2𝜋) 𝑒^(−(𝜀_𝑡^2)/(2𝑣_𝑡^2 ))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361950</xdr:colOff>
      <xdr:row>1</xdr:row>
      <xdr:rowOff>152400</xdr:rowOff>
    </xdr:from>
    <xdr:to>
      <xdr:col>19</xdr:col>
      <xdr:colOff>57150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234F4-791B-4F08-A526-E88D00D97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9526</xdr:colOff>
      <xdr:row>1</xdr:row>
      <xdr:rowOff>9524</xdr:rowOff>
    </xdr:from>
    <xdr:ext cx="2400300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9A467A9-AB74-4B60-A2E0-866320202634}"/>
                </a:ext>
              </a:extLst>
            </xdr:cNvPr>
            <xdr:cNvSpPr txBox="1"/>
          </xdr:nvSpPr>
          <xdr:spPr>
            <a:xfrm>
              <a:off x="1838326" y="200024"/>
              <a:ext cx="24003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begChr m:val="|"/>
                                <m:endChr m:val="|"/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𝜀</m:t>
                                    </m:r>
                                  </m:e>
                                  <m:sub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𝑡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−1</m:t>
                                    </m:r>
                                  </m:sub>
                                </m:sSub>
                              </m:e>
                            </m:d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𝜃</m:t>
                            </m:r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−1</m:t>
                                </m:r>
                              </m:sub>
                            </m:sSub>
                          </m:e>
                        </m:d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9A467A9-AB74-4B60-A2E0-866320202634}"/>
                </a:ext>
              </a:extLst>
            </xdr:cNvPr>
            <xdr:cNvSpPr txBox="1"/>
          </xdr:nvSpPr>
          <xdr:spPr>
            <a:xfrm>
              <a:off x="1838326" y="200024"/>
              <a:ext cx="2400300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𝑣_𝑡^𝛿=𝜔+𝛼(|𝜀_(𝑡−1) |+𝜃𝜀_(𝑡−1) )^𝛿+𝛽𝑣_(𝑡−1)^𝛿 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C9BD34D-D48F-43C2-936D-B92B24AACC23}"/>
                </a:ext>
              </a:extLst>
            </xdr:cNvPr>
            <xdr:cNvSpPr txBox="1"/>
          </xdr:nvSpPr>
          <xdr:spPr>
            <a:xfrm>
              <a:off x="1876425" y="40005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C9BD34D-D48F-43C2-936D-B92B24AACC23}"/>
                </a:ext>
              </a:extLst>
            </xdr:cNvPr>
            <xdr:cNvSpPr txBox="1"/>
          </xdr:nvSpPr>
          <xdr:spPr>
            <a:xfrm>
              <a:off x="1876425" y="40005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85725</xdr:colOff>
      <xdr:row>3</xdr:row>
      <xdr:rowOff>38100</xdr:rowOff>
    </xdr:from>
    <xdr:ext cx="1948354" cy="4430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D1A84D5-A0F5-4B33-860E-5C513760788D}"/>
                </a:ext>
              </a:extLst>
            </xdr:cNvPr>
            <xdr:cNvSpPr txBox="1"/>
          </xdr:nvSpPr>
          <xdr:spPr>
            <a:xfrm>
              <a:off x="1914525" y="609600"/>
              <a:ext cx="1948354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𝜃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D1A84D5-A0F5-4B33-860E-5C513760788D}"/>
                </a:ext>
              </a:extLst>
            </xdr:cNvPr>
            <xdr:cNvSpPr txBox="1"/>
          </xdr:nvSpPr>
          <xdr:spPr>
            <a:xfrm>
              <a:off x="1914525" y="609600"/>
              <a:ext cx="1948354" cy="4430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𝜇,𝜔,𝛼,𝛽,𝜃,𝛿)=1/(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√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2𝜋) 𝑒^(−(𝜀_𝑡^2)/(2𝑣_𝑡^2 ))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1BEF6-28B8-4AA0-9041-172B1CA1EAE7}">
  <dimension ref="A1:I1272"/>
  <sheetViews>
    <sheetView workbookViewId="0">
      <selection activeCell="G9" sqref="G9"/>
    </sheetView>
  </sheetViews>
  <sheetFormatPr defaultRowHeight="15" x14ac:dyDescent="0.25"/>
  <cols>
    <col min="1" max="1" width="29.85546875" bestFit="1" customWidth="1"/>
    <col min="2" max="7" width="18.85546875" customWidth="1"/>
    <col min="8" max="9" width="12" customWidth="1"/>
  </cols>
  <sheetData>
    <row r="1" spans="1:9" x14ac:dyDescent="0.25">
      <c r="A1" t="s">
        <v>0</v>
      </c>
      <c r="B1" s="1">
        <f>AVERAGE(B15:B1272)</f>
        <v>3.7434340238909667E-4</v>
      </c>
      <c r="E1" s="2"/>
      <c r="F1" s="2"/>
      <c r="G1" s="2"/>
    </row>
    <row r="2" spans="1:9" ht="16.5" customHeight="1" x14ac:dyDescent="0.25">
      <c r="A2" t="s">
        <v>1</v>
      </c>
      <c r="B2" s="3">
        <f>_xlfn.STDEV.S(B15:B1272)</f>
        <v>8.5300002356357221E-3</v>
      </c>
      <c r="E2" s="4"/>
      <c r="F2" s="4"/>
    </row>
    <row r="3" spans="1:9" ht="16.5" customHeight="1" x14ac:dyDescent="0.25">
      <c r="A3" t="s">
        <v>2</v>
      </c>
      <c r="B3" s="5">
        <f>B2^2</f>
        <v>7.2760904019945479E-5</v>
      </c>
      <c r="E3" s="4"/>
      <c r="F3" s="4"/>
      <c r="I3" s="4"/>
    </row>
    <row r="4" spans="1:9" ht="16.5" customHeight="1" x14ac:dyDescent="0.25">
      <c r="B4" s="2"/>
      <c r="E4" s="4"/>
      <c r="F4" s="4"/>
      <c r="I4" s="4"/>
    </row>
    <row r="5" spans="1:9" ht="16.5" customHeight="1" x14ac:dyDescent="0.25">
      <c r="A5" t="s">
        <v>3</v>
      </c>
      <c r="B5" s="1">
        <v>8.0686865594702453E-4</v>
      </c>
      <c r="C5" s="1"/>
      <c r="E5" s="4"/>
      <c r="F5" s="4"/>
      <c r="I5" s="4"/>
    </row>
    <row r="6" spans="1:9" x14ac:dyDescent="0.25">
      <c r="A6" t="s">
        <v>4</v>
      </c>
      <c r="B6" s="5">
        <v>4.231774594158644E-6</v>
      </c>
      <c r="C6" s="1"/>
      <c r="D6" s="2"/>
    </row>
    <row r="7" spans="1:9" x14ac:dyDescent="0.25">
      <c r="A7" t="s">
        <v>5</v>
      </c>
      <c r="B7" s="6">
        <v>0.20661863599601948</v>
      </c>
      <c r="C7" s="1"/>
      <c r="G7" s="4"/>
    </row>
    <row r="8" spans="1:9" x14ac:dyDescent="0.25">
      <c r="A8" t="s">
        <v>23</v>
      </c>
      <c r="B8" s="6">
        <v>0</v>
      </c>
      <c r="C8" s="1"/>
      <c r="G8" s="4"/>
    </row>
    <row r="9" spans="1:9" x14ac:dyDescent="0.25">
      <c r="A9" t="s">
        <v>6</v>
      </c>
      <c r="B9" s="6">
        <v>0.74242191939858371</v>
      </c>
      <c r="C9" s="1"/>
      <c r="D9" s="7"/>
      <c r="F9" s="2" t="s">
        <v>7</v>
      </c>
      <c r="G9" s="4">
        <f>SUM(G15:G1272)</f>
        <v>4390.9059238015434</v>
      </c>
    </row>
    <row r="10" spans="1:9" x14ac:dyDescent="0.25">
      <c r="A10" t="s">
        <v>8</v>
      </c>
      <c r="B10" s="6">
        <f>B7+B9</f>
        <v>0.94904055539460319</v>
      </c>
      <c r="C10" s="1"/>
      <c r="D10" s="7"/>
      <c r="F10" s="2"/>
      <c r="G10" s="4"/>
    </row>
    <row r="11" spans="1:9" x14ac:dyDescent="0.25">
      <c r="A11" t="s">
        <v>9</v>
      </c>
      <c r="B11" s="3">
        <f>SQRT(B6/(1-B7-B9))</f>
        <v>9.1127387626288373E-3</v>
      </c>
      <c r="C11" s="1"/>
      <c r="D11" s="7"/>
      <c r="F11" s="2"/>
      <c r="G11" s="4"/>
    </row>
    <row r="12" spans="1:9" x14ac:dyDescent="0.25">
      <c r="B12" s="3"/>
      <c r="C12" s="1"/>
      <c r="D12" s="7"/>
      <c r="F12" s="2"/>
      <c r="G12" s="4"/>
    </row>
    <row r="13" spans="1:9" x14ac:dyDescent="0.25">
      <c r="H13" s="16" t="s">
        <v>10</v>
      </c>
      <c r="I13" s="16"/>
    </row>
    <row r="14" spans="1:9" x14ac:dyDescent="0.25">
      <c r="A14" s="2" t="s">
        <v>11</v>
      </c>
      <c r="B14" s="2" t="s">
        <v>12</v>
      </c>
      <c r="C14" s="2" t="s">
        <v>13</v>
      </c>
      <c r="D14" s="2" t="s">
        <v>14</v>
      </c>
      <c r="E14" s="2" t="s">
        <v>15</v>
      </c>
      <c r="F14" s="2" t="s">
        <v>16</v>
      </c>
      <c r="G14" s="2" t="s">
        <v>7</v>
      </c>
      <c r="H14" s="2" t="s">
        <v>17</v>
      </c>
      <c r="I14" s="2" t="s">
        <v>18</v>
      </c>
    </row>
    <row r="15" spans="1:9" x14ac:dyDescent="0.25">
      <c r="A15" s="8">
        <v>41975</v>
      </c>
      <c r="B15" s="9">
        <v>6.3844086021505042E-3</v>
      </c>
      <c r="C15" s="9">
        <f>B15-B$5</f>
        <v>5.5775399462034796E-3</v>
      </c>
      <c r="D15" s="5">
        <f>C15^2</f>
        <v>3.1108951851495512E-5</v>
      </c>
      <c r="E15" s="9"/>
      <c r="F15" s="5">
        <f>B6/(1-B7-B9)</f>
        <v>8.3042007755918163E-5</v>
      </c>
      <c r="G15" s="10">
        <f>IFERROR(LN(1/SQRT(2*PI()*F15)*EXP(-D15/(2*F15))),-1000)</f>
        <v>3.5918349228488662</v>
      </c>
      <c r="H15" s="9">
        <f>SQRT(D15)</f>
        <v>5.5775399462034796E-3</v>
      </c>
      <c r="I15" s="9">
        <f>SQRT(F15)</f>
        <v>9.1127387626288373E-3</v>
      </c>
    </row>
    <row r="16" spans="1:9" x14ac:dyDescent="0.25">
      <c r="A16" s="8">
        <v>41976</v>
      </c>
      <c r="B16" s="9">
        <v>3.7647286540367642E-3</v>
      </c>
      <c r="C16" s="9">
        <f t="shared" ref="C16:C79" si="0">B16-B$5</f>
        <v>2.9578599980897395E-3</v>
      </c>
      <c r="D16" s="5">
        <f t="shared" ref="D16:D79" si="1">C16^2</f>
        <v>8.7489357682994333E-6</v>
      </c>
      <c r="E16" s="5">
        <f>D15</f>
        <v>3.1108951851495512E-5</v>
      </c>
      <c r="F16" s="5">
        <f>B$6+B$7*E16+B$8*IF(C16&lt;0,1,0)*E16+B$9*F15</f>
        <v>7.2311670581841337E-5</v>
      </c>
      <c r="G16" s="10">
        <f t="shared" ref="G16:G79" si="2">IFERROR(LN(1/SQRT(2*PI()*F16)*EXP(-D16/(2*F16))),-1000)</f>
        <v>3.787829346525573</v>
      </c>
      <c r="H16" s="9">
        <f t="shared" ref="H16:H79" si="3">SQRT(D16)</f>
        <v>2.9578599980897395E-3</v>
      </c>
      <c r="I16" s="9">
        <f t="shared" ref="I16:I79" si="4">SQRT(F16)</f>
        <v>8.5036269074931399E-3</v>
      </c>
    </row>
    <row r="17" spans="1:9" x14ac:dyDescent="0.25">
      <c r="A17" s="8">
        <v>41977</v>
      </c>
      <c r="B17" s="9">
        <v>-1.1618209253108081E-3</v>
      </c>
      <c r="C17" s="9">
        <f t="shared" si="0"/>
        <v>-1.9686895812578327E-3</v>
      </c>
      <c r="D17" s="5">
        <f t="shared" si="1"/>
        <v>3.8757386673531405E-6</v>
      </c>
      <c r="E17" s="5">
        <f t="shared" ref="E17:E80" si="5">D16</f>
        <v>8.7489357682994333E-6</v>
      </c>
      <c r="F17" s="5">
        <f t="shared" ref="F17:F80" si="6">B$6+B$7*E17+B$8*IF(C17&lt;0,1,0)*E17+B$9*F16</f>
        <v>5.9725237037310205E-5</v>
      </c>
      <c r="G17" s="10">
        <f t="shared" si="2"/>
        <v>3.9114930080273251</v>
      </c>
      <c r="H17" s="9">
        <f t="shared" si="3"/>
        <v>1.9686895812578327E-3</v>
      </c>
      <c r="I17" s="9">
        <f t="shared" si="4"/>
        <v>7.7282104679744718E-3</v>
      </c>
    </row>
    <row r="18" spans="1:9" x14ac:dyDescent="0.25">
      <c r="A18" s="8">
        <v>41978</v>
      </c>
      <c r="B18" s="9">
        <v>1.6651222054904213E-3</v>
      </c>
      <c r="C18" s="9">
        <f t="shared" si="0"/>
        <v>8.582535495433968E-4</v>
      </c>
      <c r="D18" s="5">
        <f t="shared" si="1"/>
        <v>7.365991553038399E-7</v>
      </c>
      <c r="E18" s="5">
        <f t="shared" si="5"/>
        <v>3.8757386673531405E-6</v>
      </c>
      <c r="F18" s="5">
        <f t="shared" si="6"/>
        <v>4.9373899548859409E-5</v>
      </c>
      <c r="G18" s="10">
        <f t="shared" si="2"/>
        <v>4.0316463798953643</v>
      </c>
      <c r="H18" s="9">
        <f t="shared" si="3"/>
        <v>8.582535495433968E-4</v>
      </c>
      <c r="I18" s="9">
        <f t="shared" si="4"/>
        <v>7.0266563562521971E-3</v>
      </c>
    </row>
    <row r="19" spans="1:9" x14ac:dyDescent="0.25">
      <c r="A19" s="8">
        <v>41981</v>
      </c>
      <c r="B19" s="9">
        <v>-7.2565373885138396E-3</v>
      </c>
      <c r="C19" s="9">
        <f t="shared" si="0"/>
        <v>-8.0634060444608642E-3</v>
      </c>
      <c r="D19" s="5">
        <f t="shared" si="1"/>
        <v>6.5018517037847994E-5</v>
      </c>
      <c r="E19" s="5">
        <f t="shared" si="5"/>
        <v>7.365991553038399E-7</v>
      </c>
      <c r="F19" s="5">
        <f t="shared" si="6"/>
        <v>4.1040234978160417E-5</v>
      </c>
      <c r="G19" s="10">
        <f t="shared" si="2"/>
        <v>3.339408889154925</v>
      </c>
      <c r="H19" s="9">
        <f t="shared" si="3"/>
        <v>8.0634060444608642E-3</v>
      </c>
      <c r="I19" s="9">
        <f t="shared" si="4"/>
        <v>6.4062652909601253E-3</v>
      </c>
    </row>
    <row r="20" spans="1:9" x14ac:dyDescent="0.25">
      <c r="A20" s="8">
        <v>41982</v>
      </c>
      <c r="B20" s="9">
        <v>-2.378282879760274E-4</v>
      </c>
      <c r="C20" s="9">
        <f t="shared" si="0"/>
        <v>-1.044696943923052E-3</v>
      </c>
      <c r="D20" s="5">
        <f t="shared" si="1"/>
        <v>1.0913917046421645E-6</v>
      </c>
      <c r="E20" s="5">
        <f t="shared" si="5"/>
        <v>6.5018517037847994E-5</v>
      </c>
      <c r="F20" s="5">
        <f t="shared" si="6"/>
        <v>4.8134981924057496E-5</v>
      </c>
      <c r="G20" s="10">
        <f t="shared" si="2"/>
        <v>4.0404753687688943</v>
      </c>
      <c r="H20" s="9">
        <f t="shared" si="3"/>
        <v>1.044696943923052E-3</v>
      </c>
      <c r="I20" s="9">
        <f t="shared" si="4"/>
        <v>6.9379378726000061E-3</v>
      </c>
    </row>
    <row r="21" spans="1:9" x14ac:dyDescent="0.25">
      <c r="A21" s="8">
        <v>41983</v>
      </c>
      <c r="B21" s="9">
        <v>-1.6350943286306596E-2</v>
      </c>
      <c r="C21" s="9">
        <f t="shared" si="0"/>
        <v>-1.7157811942253621E-2</v>
      </c>
      <c r="D21" s="5">
        <f t="shared" si="1"/>
        <v>2.9439051064574098E-4</v>
      </c>
      <c r="E21" s="5">
        <f t="shared" si="5"/>
        <v>1.0913917046421645E-6</v>
      </c>
      <c r="F21" s="5">
        <f t="shared" si="6"/>
        <v>4.0193742129784071E-5</v>
      </c>
      <c r="G21" s="10">
        <f t="shared" si="2"/>
        <v>0.47981749265322843</v>
      </c>
      <c r="H21" s="9">
        <f t="shared" si="3"/>
        <v>1.7157811942253621E-2</v>
      </c>
      <c r="I21" s="9">
        <f t="shared" si="4"/>
        <v>6.3398534785737808E-3</v>
      </c>
    </row>
    <row r="22" spans="1:9" x14ac:dyDescent="0.25">
      <c r="A22" s="8">
        <v>41984</v>
      </c>
      <c r="B22" s="9">
        <v>4.5357181636016541E-3</v>
      </c>
      <c r="C22" s="9">
        <f t="shared" si="0"/>
        <v>3.7288495076546295E-3</v>
      </c>
      <c r="D22" s="5">
        <f t="shared" si="1"/>
        <v>1.3904318650736173E-5</v>
      </c>
      <c r="E22" s="5">
        <f t="shared" si="5"/>
        <v>2.9439051064574098E-4</v>
      </c>
      <c r="F22" s="5">
        <f t="shared" si="6"/>
        <v>9.48990555337593E-5</v>
      </c>
      <c r="G22" s="10">
        <f t="shared" si="2"/>
        <v>3.6391514021365756</v>
      </c>
      <c r="H22" s="9">
        <f t="shared" si="3"/>
        <v>3.7288495076546295E-3</v>
      </c>
      <c r="I22" s="9">
        <f t="shared" si="4"/>
        <v>9.7416146266293708E-3</v>
      </c>
    </row>
    <row r="23" spans="1:9" x14ac:dyDescent="0.25">
      <c r="A23" s="8">
        <v>41985</v>
      </c>
      <c r="B23" s="9">
        <v>-1.6213586985894146E-2</v>
      </c>
      <c r="C23" s="9">
        <f t="shared" si="0"/>
        <v>-1.7020455641841171E-2</v>
      </c>
      <c r="D23" s="5">
        <f t="shared" si="1"/>
        <v>2.8969591025588295E-4</v>
      </c>
      <c r="E23" s="5">
        <f t="shared" si="5"/>
        <v>1.3904318650736173E-5</v>
      </c>
      <c r="F23" s="5">
        <f t="shared" si="6"/>
        <v>7.7559804906714123E-5</v>
      </c>
      <c r="G23" s="10">
        <f t="shared" si="2"/>
        <v>1.945727370939476</v>
      </c>
      <c r="H23" s="9">
        <f t="shared" si="3"/>
        <v>1.7020455641841171E-2</v>
      </c>
      <c r="I23" s="9">
        <f t="shared" si="4"/>
        <v>8.8068044662473408E-3</v>
      </c>
    </row>
    <row r="24" spans="1:9" x14ac:dyDescent="0.25">
      <c r="A24" s="8">
        <v>41988</v>
      </c>
      <c r="B24" s="9">
        <v>-6.342610858349973E-3</v>
      </c>
      <c r="C24" s="9">
        <f t="shared" si="0"/>
        <v>-7.1494795142969976E-3</v>
      </c>
      <c r="D24" s="5">
        <f t="shared" si="1"/>
        <v>5.1115057325352433E-5</v>
      </c>
      <c r="E24" s="5">
        <f t="shared" si="5"/>
        <v>2.8969591025588295E-4</v>
      </c>
      <c r="F24" s="5">
        <f t="shared" si="6"/>
        <v>1.2167044765187685E-4</v>
      </c>
      <c r="G24" s="10">
        <f t="shared" si="2"/>
        <v>3.378103323651267</v>
      </c>
      <c r="H24" s="9">
        <f t="shared" si="3"/>
        <v>7.1494795142969976E-3</v>
      </c>
      <c r="I24" s="9">
        <f t="shared" si="4"/>
        <v>1.10304327953112E-2</v>
      </c>
    </row>
    <row r="25" spans="1:9" x14ac:dyDescent="0.25">
      <c r="A25" s="8">
        <v>41989</v>
      </c>
      <c r="B25" s="9">
        <v>-8.4890155456039951E-3</v>
      </c>
      <c r="C25" s="9">
        <f t="shared" si="0"/>
        <v>-9.2958842015510197E-3</v>
      </c>
      <c r="D25" s="5">
        <f t="shared" si="1"/>
        <v>8.6413463088645841E-5</v>
      </c>
      <c r="E25" s="5">
        <f t="shared" si="5"/>
        <v>5.1115057325352433E-5</v>
      </c>
      <c r="F25" s="5">
        <f t="shared" si="6"/>
        <v>1.0512390529737262E-4</v>
      </c>
      <c r="G25" s="10">
        <f t="shared" si="2"/>
        <v>3.2502392217430387</v>
      </c>
      <c r="H25" s="9">
        <f t="shared" si="3"/>
        <v>9.2958842015510197E-3</v>
      </c>
      <c r="I25" s="9">
        <f t="shared" si="4"/>
        <v>1.0252994942814155E-2</v>
      </c>
    </row>
    <row r="26" spans="1:9" x14ac:dyDescent="0.25">
      <c r="A26" s="8">
        <v>41990</v>
      </c>
      <c r="B26" s="9">
        <v>2.0352403256384655E-2</v>
      </c>
      <c r="C26" s="9">
        <f t="shared" si="0"/>
        <v>1.954553460043763E-2</v>
      </c>
      <c r="D26" s="5">
        <f t="shared" si="1"/>
        <v>3.820279228169046E-4</v>
      </c>
      <c r="E26" s="5">
        <f t="shared" si="5"/>
        <v>8.6413463088645841E-5</v>
      </c>
      <c r="F26" s="5">
        <f t="shared" si="6"/>
        <v>1.0013269801477735E-4</v>
      </c>
      <c r="G26" s="10">
        <f t="shared" si="2"/>
        <v>1.7779603467402072</v>
      </c>
      <c r="H26" s="9">
        <f t="shared" si="3"/>
        <v>1.954553460043763E-2</v>
      </c>
      <c r="I26" s="9">
        <f t="shared" si="4"/>
        <v>1.0006632701102672E-2</v>
      </c>
    </row>
    <row r="27" spans="1:9" x14ac:dyDescent="0.25">
      <c r="A27" s="8">
        <v>41991</v>
      </c>
      <c r="B27" s="9">
        <v>2.4015221894887473E-2</v>
      </c>
      <c r="C27" s="9">
        <f t="shared" si="0"/>
        <v>2.3208353238940448E-2</v>
      </c>
      <c r="D27" s="5">
        <f t="shared" si="1"/>
        <v>5.3862766006343757E-4</v>
      </c>
      <c r="E27" s="5">
        <f t="shared" si="5"/>
        <v>3.820279228169046E-4</v>
      </c>
      <c r="F27" s="5">
        <f t="shared" si="6"/>
        <v>1.5750657277366982E-4</v>
      </c>
      <c r="G27" s="10">
        <f t="shared" si="2"/>
        <v>1.7492254271706218</v>
      </c>
      <c r="H27" s="9">
        <f t="shared" si="3"/>
        <v>2.3208353238940448E-2</v>
      </c>
      <c r="I27" s="9">
        <f t="shared" si="4"/>
        <v>1.2550162260850248E-2</v>
      </c>
    </row>
    <row r="28" spans="1:9" x14ac:dyDescent="0.25">
      <c r="A28" s="8">
        <v>41992</v>
      </c>
      <c r="B28" s="9">
        <v>4.5700867928373246E-3</v>
      </c>
      <c r="C28" s="9">
        <f t="shared" si="0"/>
        <v>3.7632181368902999E-3</v>
      </c>
      <c r="D28" s="5">
        <f t="shared" si="1"/>
        <v>1.4161810745820101E-5</v>
      </c>
      <c r="E28" s="5">
        <f t="shared" si="5"/>
        <v>5.3862766006343757E-4</v>
      </c>
      <c r="F28" s="5">
        <f t="shared" si="6"/>
        <v>2.3245861910271441E-4</v>
      </c>
      <c r="G28" s="10">
        <f t="shared" si="2"/>
        <v>3.2339997038730735</v>
      </c>
      <c r="H28" s="9">
        <f t="shared" si="3"/>
        <v>3.7632181368902999E-3</v>
      </c>
      <c r="I28" s="9">
        <f t="shared" si="4"/>
        <v>1.5246593688516606E-2</v>
      </c>
    </row>
    <row r="29" spans="1:9" x14ac:dyDescent="0.25">
      <c r="A29" s="8">
        <v>41995</v>
      </c>
      <c r="B29" s="9">
        <v>3.8103977012049484E-3</v>
      </c>
      <c r="C29" s="9">
        <f t="shared" si="0"/>
        <v>3.0035290452579237E-3</v>
      </c>
      <c r="D29" s="5">
        <f t="shared" si="1"/>
        <v>9.021186725707974E-6</v>
      </c>
      <c r="E29" s="5">
        <f t="shared" si="5"/>
        <v>1.4161810745820101E-5</v>
      </c>
      <c r="F29" s="5">
        <f t="shared" si="6"/>
        <v>1.7974024278867527E-4</v>
      </c>
      <c r="G29" s="10">
        <f t="shared" si="2"/>
        <v>3.3679653226777528</v>
      </c>
      <c r="H29" s="9">
        <f t="shared" si="3"/>
        <v>3.0035290452579237E-3</v>
      </c>
      <c r="I29" s="9">
        <f t="shared" si="4"/>
        <v>1.340672379027312E-2</v>
      </c>
    </row>
    <row r="30" spans="1:9" x14ac:dyDescent="0.25">
      <c r="A30" s="8">
        <v>41996</v>
      </c>
      <c r="B30" s="9">
        <v>1.7464181588999761E-3</v>
      </c>
      <c r="C30" s="9">
        <f t="shared" si="0"/>
        <v>9.3954950295295156E-4</v>
      </c>
      <c r="D30" s="5">
        <f t="shared" si="1"/>
        <v>8.8275326849913834E-7</v>
      </c>
      <c r="E30" s="5">
        <f t="shared" si="5"/>
        <v>9.021186725707974E-6</v>
      </c>
      <c r="F30" s="5">
        <f t="shared" si="6"/>
        <v>1.3953881593482557E-4</v>
      </c>
      <c r="G30" s="10">
        <f t="shared" si="2"/>
        <v>3.5164822292116211</v>
      </c>
      <c r="H30" s="9">
        <f t="shared" si="3"/>
        <v>9.3954950295295156E-4</v>
      </c>
      <c r="I30" s="9">
        <f t="shared" si="4"/>
        <v>1.1812654906278502E-2</v>
      </c>
    </row>
    <row r="31" spans="1:9" x14ac:dyDescent="0.25">
      <c r="A31" s="8">
        <v>41997</v>
      </c>
      <c r="B31" s="9">
        <v>-1.3927777270827946E-4</v>
      </c>
      <c r="C31" s="9">
        <f t="shared" si="0"/>
        <v>-9.4614642865530399E-4</v>
      </c>
      <c r="D31" s="5">
        <f t="shared" si="1"/>
        <v>8.951930644571862E-7</v>
      </c>
      <c r="E31" s="5">
        <f t="shared" si="5"/>
        <v>8.8275326849913834E-7</v>
      </c>
      <c r="F31" s="5">
        <f t="shared" si="6"/>
        <v>1.0801084342735583E-4</v>
      </c>
      <c r="G31" s="10">
        <f t="shared" si="2"/>
        <v>3.6435569374132575</v>
      </c>
      <c r="H31" s="9">
        <f t="shared" si="3"/>
        <v>9.4614642865530399E-4</v>
      </c>
      <c r="I31" s="9">
        <f t="shared" si="4"/>
        <v>1.0392826536960763E-2</v>
      </c>
    </row>
    <row r="32" spans="1:9" x14ac:dyDescent="0.25">
      <c r="A32" s="8">
        <v>41999</v>
      </c>
      <c r="B32" s="9">
        <v>3.3095087132783974E-3</v>
      </c>
      <c r="C32" s="9">
        <f t="shared" si="0"/>
        <v>2.5026400573313727E-3</v>
      </c>
      <c r="D32" s="5">
        <f t="shared" si="1"/>
        <v>6.2632072565595767E-6</v>
      </c>
      <c r="E32" s="5">
        <f t="shared" si="5"/>
        <v>8.951930644571862E-7</v>
      </c>
      <c r="F32" s="5">
        <f t="shared" si="6"/>
        <v>8.4606355857287305E-5</v>
      </c>
      <c r="G32" s="10">
        <f t="shared" si="2"/>
        <v>3.7327982391492056</v>
      </c>
      <c r="H32" s="9">
        <f t="shared" si="3"/>
        <v>2.5026400573313727E-3</v>
      </c>
      <c r="I32" s="9">
        <f t="shared" si="4"/>
        <v>9.1981713322424746E-3</v>
      </c>
    </row>
    <row r="33" spans="1:9" x14ac:dyDescent="0.25">
      <c r="A33" s="8">
        <v>42002</v>
      </c>
      <c r="B33" s="9">
        <v>8.617511741360051E-4</v>
      </c>
      <c r="C33" s="9">
        <f t="shared" si="0"/>
        <v>5.488251818898057E-5</v>
      </c>
      <c r="D33" s="5">
        <f t="shared" si="1"/>
        <v>3.0120908027637832E-9</v>
      </c>
      <c r="E33" s="5">
        <f t="shared" si="5"/>
        <v>6.2632072565595767E-6</v>
      </c>
      <c r="F33" s="5">
        <f t="shared" si="6"/>
        <v>6.8339483043356193E-5</v>
      </c>
      <c r="G33" s="10">
        <f t="shared" si="2"/>
        <v>3.876550866983286</v>
      </c>
      <c r="H33" s="9">
        <f t="shared" si="3"/>
        <v>5.488251818898057E-5</v>
      </c>
      <c r="I33" s="9">
        <f t="shared" si="4"/>
        <v>8.2667698070864534E-3</v>
      </c>
    </row>
    <row r="34" spans="1:9" x14ac:dyDescent="0.25">
      <c r="A34" s="8">
        <v>42003</v>
      </c>
      <c r="B34" s="9">
        <v>-4.8886188934119668E-3</v>
      </c>
      <c r="C34" s="9">
        <f t="shared" si="0"/>
        <v>-5.6954875493589914E-3</v>
      </c>
      <c r="D34" s="5">
        <f t="shared" si="1"/>
        <v>3.2438578424903288E-5</v>
      </c>
      <c r="E34" s="5">
        <f t="shared" si="5"/>
        <v>3.0120908027637832E-9</v>
      </c>
      <c r="F34" s="5">
        <f t="shared" si="6"/>
        <v>5.4969127120007271E-5</v>
      </c>
      <c r="G34" s="10">
        <f t="shared" si="2"/>
        <v>3.6903691014206617</v>
      </c>
      <c r="H34" s="9">
        <f t="shared" si="3"/>
        <v>5.6954875493589914E-3</v>
      </c>
      <c r="I34" s="9">
        <f t="shared" si="4"/>
        <v>7.414116745776753E-3</v>
      </c>
    </row>
    <row r="35" spans="1:9" x14ac:dyDescent="0.25">
      <c r="A35" s="8">
        <v>42004</v>
      </c>
      <c r="B35" s="9">
        <v>-1.0310765015502099E-2</v>
      </c>
      <c r="C35" s="9">
        <f t="shared" si="0"/>
        <v>-1.1117633671449124E-2</v>
      </c>
      <c r="D35" s="5">
        <f t="shared" si="1"/>
        <v>1.2360177845253931E-4</v>
      </c>
      <c r="E35" s="5">
        <f t="shared" si="5"/>
        <v>3.2438578424903288E-5</v>
      </c>
      <c r="F35" s="5">
        <f t="shared" si="6"/>
        <v>5.1744474286062611E-5</v>
      </c>
      <c r="G35" s="10">
        <f t="shared" si="2"/>
        <v>2.8213103104772155</v>
      </c>
      <c r="H35" s="9">
        <f t="shared" si="3"/>
        <v>1.1117633671449124E-2</v>
      </c>
      <c r="I35" s="9">
        <f t="shared" si="4"/>
        <v>7.1933632110482652E-3</v>
      </c>
    </row>
    <row r="36" spans="1:9" x14ac:dyDescent="0.25">
      <c r="A36" s="8">
        <v>42006</v>
      </c>
      <c r="B36" s="9">
        <v>-3.3998737189777639E-4</v>
      </c>
      <c r="C36" s="9">
        <f t="shared" si="0"/>
        <v>-1.146856027844801E-3</v>
      </c>
      <c r="D36" s="5">
        <f t="shared" si="1"/>
        <v>1.3152787486039549E-6</v>
      </c>
      <c r="E36" s="5">
        <f t="shared" si="5"/>
        <v>1.2360177845253931E-4</v>
      </c>
      <c r="F36" s="5">
        <f t="shared" si="6"/>
        <v>6.8186437382433766E-5</v>
      </c>
      <c r="G36" s="10">
        <f t="shared" si="2"/>
        <v>3.8680491818446927</v>
      </c>
      <c r="H36" s="9">
        <f t="shared" si="3"/>
        <v>1.146856027844801E-3</v>
      </c>
      <c r="I36" s="9">
        <f t="shared" si="4"/>
        <v>8.2575079401980452E-3</v>
      </c>
    </row>
    <row r="37" spans="1:9" x14ac:dyDescent="0.25">
      <c r="A37" s="8">
        <v>42009</v>
      </c>
      <c r="B37" s="9">
        <v>-1.8278107083859685E-2</v>
      </c>
      <c r="C37" s="9">
        <f t="shared" si="0"/>
        <v>-1.9084975739806709E-2</v>
      </c>
      <c r="D37" s="5">
        <f t="shared" si="1"/>
        <v>3.6423629898901067E-4</v>
      </c>
      <c r="E37" s="5">
        <f t="shared" si="5"/>
        <v>1.3152787486039549E-6</v>
      </c>
      <c r="F37" s="5">
        <f t="shared" si="6"/>
        <v>5.5126641413567564E-5</v>
      </c>
      <c r="G37" s="10">
        <f t="shared" si="2"/>
        <v>0.68036795758238722</v>
      </c>
      <c r="H37" s="9">
        <f t="shared" si="3"/>
        <v>1.9084975739806709E-2</v>
      </c>
      <c r="I37" s="9">
        <f t="shared" si="4"/>
        <v>7.4247317401753693E-3</v>
      </c>
    </row>
    <row r="38" spans="1:9" x14ac:dyDescent="0.25">
      <c r="A38" s="8">
        <v>42010</v>
      </c>
      <c r="B38" s="9">
        <v>-8.8934860287640527E-3</v>
      </c>
      <c r="C38" s="9">
        <f t="shared" si="0"/>
        <v>-9.7003546847110773E-3</v>
      </c>
      <c r="D38" s="5">
        <f t="shared" si="1"/>
        <v>9.409688100919614E-5</v>
      </c>
      <c r="E38" s="5">
        <f t="shared" si="5"/>
        <v>3.6423629898901067E-4</v>
      </c>
      <c r="F38" s="5">
        <f t="shared" si="6"/>
        <v>1.2041700879976464E-4</v>
      </c>
      <c r="G38" s="10">
        <f t="shared" si="2"/>
        <v>3.2026237671162794</v>
      </c>
      <c r="H38" s="9">
        <f t="shared" si="3"/>
        <v>9.7003546847110773E-3</v>
      </c>
      <c r="I38" s="9">
        <f t="shared" si="4"/>
        <v>1.0973468403370223E-2</v>
      </c>
    </row>
    <row r="39" spans="1:9" x14ac:dyDescent="0.25">
      <c r="A39" s="8">
        <v>42011</v>
      </c>
      <c r="B39" s="9">
        <v>1.1629823080879564E-2</v>
      </c>
      <c r="C39" s="9">
        <f t="shared" si="0"/>
        <v>1.082295442493254E-2</v>
      </c>
      <c r="D39" s="5">
        <f t="shared" si="1"/>
        <v>1.1713634248416684E-4</v>
      </c>
      <c r="E39" s="5">
        <f t="shared" si="5"/>
        <v>9.409688100919614E-5</v>
      </c>
      <c r="F39" s="5">
        <f t="shared" si="6"/>
        <v>1.130741706011159E-4</v>
      </c>
      <c r="G39" s="10">
        <f t="shared" si="2"/>
        <v>3.1068323338299786</v>
      </c>
      <c r="H39" s="9">
        <f t="shared" si="3"/>
        <v>1.082295442493254E-2</v>
      </c>
      <c r="I39" s="9">
        <f t="shared" si="4"/>
        <v>1.0633633932062731E-2</v>
      </c>
    </row>
    <row r="40" spans="1:9" x14ac:dyDescent="0.25">
      <c r="A40" s="8">
        <v>42012</v>
      </c>
      <c r="B40" s="9">
        <v>1.7888345920331616E-2</v>
      </c>
      <c r="C40" s="9">
        <f t="shared" si="0"/>
        <v>1.7081477264384592E-2</v>
      </c>
      <c r="D40" s="5">
        <f t="shared" si="1"/>
        <v>2.9177686553368774E-4</v>
      </c>
      <c r="E40" s="5">
        <f t="shared" si="5"/>
        <v>1.1713634248416684E-4</v>
      </c>
      <c r="F40" s="5">
        <f t="shared" si="6"/>
        <v>1.1238306867588316E-4</v>
      </c>
      <c r="G40" s="10">
        <f t="shared" si="2"/>
        <v>2.3297247626592812</v>
      </c>
      <c r="H40" s="9">
        <f t="shared" si="3"/>
        <v>1.7081477264384592E-2</v>
      </c>
      <c r="I40" s="9">
        <f t="shared" si="4"/>
        <v>1.0601088089242686E-2</v>
      </c>
    </row>
    <row r="41" spans="1:9" x14ac:dyDescent="0.25">
      <c r="A41" s="8">
        <v>42013</v>
      </c>
      <c r="B41" s="9">
        <v>-8.4038911034167718E-3</v>
      </c>
      <c r="C41" s="9">
        <f t="shared" si="0"/>
        <v>-9.2107597593637965E-3</v>
      </c>
      <c r="D41" s="5">
        <f t="shared" si="1"/>
        <v>8.4838095344715416E-5</v>
      </c>
      <c r="E41" s="5">
        <f t="shared" si="5"/>
        <v>2.9177686553368774E-4</v>
      </c>
      <c r="F41" s="5">
        <f t="shared" si="6"/>
        <v>1.4795396612017522E-4</v>
      </c>
      <c r="G41" s="10">
        <f t="shared" si="2"/>
        <v>3.2036617895283626</v>
      </c>
      <c r="H41" s="9">
        <f t="shared" si="3"/>
        <v>9.2107597593637965E-3</v>
      </c>
      <c r="I41" s="9">
        <f t="shared" si="4"/>
        <v>1.2163632932647023E-2</v>
      </c>
    </row>
    <row r="42" spans="1:9" x14ac:dyDescent="0.25">
      <c r="A42" s="8">
        <v>42016</v>
      </c>
      <c r="B42" s="9">
        <v>-8.0936615137836565E-3</v>
      </c>
      <c r="C42" s="9">
        <f t="shared" si="0"/>
        <v>-8.9005301697306811E-3</v>
      </c>
      <c r="D42" s="5">
        <f t="shared" si="1"/>
        <v>7.9219437302286073E-5</v>
      </c>
      <c r="E42" s="5">
        <f t="shared" si="5"/>
        <v>8.4838095344715416E-5</v>
      </c>
      <c r="F42" s="5">
        <f t="shared" si="6"/>
        <v>1.3160517364435749E-4</v>
      </c>
      <c r="G42" s="10">
        <f t="shared" si="2"/>
        <v>3.2479397082870118</v>
      </c>
      <c r="H42" s="9">
        <f t="shared" si="3"/>
        <v>8.9005301697306811E-3</v>
      </c>
      <c r="I42" s="9">
        <f t="shared" si="4"/>
        <v>1.1471929813434072E-2</v>
      </c>
    </row>
    <row r="43" spans="1:9" x14ac:dyDescent="0.25">
      <c r="A43" s="8">
        <v>42017</v>
      </c>
      <c r="B43" s="9">
        <v>-2.5785648782700177E-3</v>
      </c>
      <c r="C43" s="9">
        <f t="shared" si="0"/>
        <v>-3.3854335342170423E-3</v>
      </c>
      <c r="D43" s="5">
        <f t="shared" si="1"/>
        <v>1.1461160214601295E-5</v>
      </c>
      <c r="E43" s="5">
        <f t="shared" si="5"/>
        <v>7.9219437302286073E-5</v>
      </c>
      <c r="F43" s="5">
        <f t="shared" si="6"/>
        <v>1.1830655229375697E-4</v>
      </c>
      <c r="G43" s="10">
        <f t="shared" si="2"/>
        <v>3.5537387674634155</v>
      </c>
      <c r="H43" s="9">
        <f t="shared" si="3"/>
        <v>3.3854335342170423E-3</v>
      </c>
      <c r="I43" s="9">
        <f t="shared" si="4"/>
        <v>1.0876881551885953E-2</v>
      </c>
    </row>
    <row r="44" spans="1:9" x14ac:dyDescent="0.25">
      <c r="A44" s="8">
        <v>42018</v>
      </c>
      <c r="B44" s="9">
        <v>-5.8130625843413331E-3</v>
      </c>
      <c r="C44" s="9">
        <f t="shared" si="0"/>
        <v>-6.6199312402883577E-3</v>
      </c>
      <c r="D44" s="5">
        <f t="shared" si="1"/>
        <v>4.3823489626145757E-5</v>
      </c>
      <c r="E44" s="5">
        <f t="shared" si="5"/>
        <v>1.1461160214601295E-5</v>
      </c>
      <c r="F44" s="5">
        <f t="shared" si="6"/>
        <v>9.4433241515991378E-5</v>
      </c>
      <c r="G44" s="10">
        <f t="shared" si="2"/>
        <v>3.4828359393320465</v>
      </c>
      <c r="H44" s="9">
        <f t="shared" si="3"/>
        <v>6.6199312402883577E-3</v>
      </c>
      <c r="I44" s="9">
        <f t="shared" si="4"/>
        <v>9.7176767550681258E-3</v>
      </c>
    </row>
    <row r="45" spans="1:9" x14ac:dyDescent="0.25">
      <c r="A45" s="8">
        <v>42019</v>
      </c>
      <c r="B45" s="9">
        <v>-9.2478881502732202E-3</v>
      </c>
      <c r="C45" s="9">
        <f t="shared" si="0"/>
        <v>-1.0054756806220245E-2</v>
      </c>
      <c r="D45" s="5">
        <f t="shared" si="1"/>
        <v>1.0109813443223234E-4</v>
      </c>
      <c r="E45" s="5">
        <f t="shared" si="5"/>
        <v>4.3823489626145757E-5</v>
      </c>
      <c r="F45" s="5">
        <f t="shared" si="6"/>
        <v>8.3395832666630928E-5</v>
      </c>
      <c r="G45" s="10">
        <f t="shared" si="2"/>
        <v>3.1708833649477004</v>
      </c>
      <c r="H45" s="9">
        <f t="shared" si="3"/>
        <v>1.0054756806220245E-2</v>
      </c>
      <c r="I45" s="9">
        <f t="shared" si="4"/>
        <v>9.1321318796122805E-3</v>
      </c>
    </row>
    <row r="46" spans="1:9" x14ac:dyDescent="0.25">
      <c r="A46" s="8">
        <v>42020</v>
      </c>
      <c r="B46" s="9">
        <v>1.3424199691870697E-2</v>
      </c>
      <c r="C46" s="9">
        <f t="shared" si="0"/>
        <v>1.2617331035923673E-2</v>
      </c>
      <c r="D46" s="5">
        <f t="shared" si="1"/>
        <v>1.5919704247008274E-4</v>
      </c>
      <c r="E46" s="5">
        <f t="shared" si="5"/>
        <v>1.0109813443223234E-4</v>
      </c>
      <c r="F46" s="5">
        <f t="shared" si="6"/>
        <v>8.7035427390491944E-5</v>
      </c>
      <c r="G46" s="10">
        <f t="shared" si="2"/>
        <v>2.8411060072050422</v>
      </c>
      <c r="H46" s="9">
        <f t="shared" si="3"/>
        <v>1.2617331035923673E-2</v>
      </c>
      <c r="I46" s="9">
        <f t="shared" si="4"/>
        <v>9.3292779672647739E-3</v>
      </c>
    </row>
    <row r="47" spans="1:9" x14ac:dyDescent="0.25">
      <c r="A47" s="8">
        <v>42024</v>
      </c>
      <c r="B47" s="9">
        <v>1.5499499856392873E-3</v>
      </c>
      <c r="C47" s="9">
        <f t="shared" si="0"/>
        <v>7.4308132969226278E-4</v>
      </c>
      <c r="D47" s="5">
        <f t="shared" si="1"/>
        <v>5.5216986253722136E-7</v>
      </c>
      <c r="E47" s="5">
        <f t="shared" si="5"/>
        <v>1.5919704247008274E-4</v>
      </c>
      <c r="F47" s="5">
        <f t="shared" si="6"/>
        <v>1.0174185942285263E-4</v>
      </c>
      <c r="G47" s="10">
        <f t="shared" si="2"/>
        <v>3.6748837555326626</v>
      </c>
      <c r="H47" s="9">
        <f t="shared" si="3"/>
        <v>7.4308132969226278E-4</v>
      </c>
      <c r="I47" s="9">
        <f t="shared" si="4"/>
        <v>1.0086716979416674E-2</v>
      </c>
    </row>
    <row r="48" spans="1:9" x14ac:dyDescent="0.25">
      <c r="A48" s="8">
        <v>42025</v>
      </c>
      <c r="B48" s="9">
        <v>4.7316506390446822E-3</v>
      </c>
      <c r="C48" s="9">
        <f t="shared" si="0"/>
        <v>3.9247819830976576E-3</v>
      </c>
      <c r="D48" s="5">
        <f t="shared" si="1"/>
        <v>1.5403913614847981E-5</v>
      </c>
      <c r="E48" s="5">
        <f t="shared" si="5"/>
        <v>5.5216986253722136E-7</v>
      </c>
      <c r="F48" s="5">
        <f t="shared" si="6"/>
        <v>7.9881249733889319E-5</v>
      </c>
      <c r="G48" s="10">
        <f t="shared" si="2"/>
        <v>3.7021285887349658</v>
      </c>
      <c r="H48" s="9">
        <f t="shared" si="3"/>
        <v>3.9247819830976576E-3</v>
      </c>
      <c r="I48" s="9">
        <f t="shared" si="4"/>
        <v>8.9376311030322422E-3</v>
      </c>
    </row>
    <row r="49" spans="1:9" x14ac:dyDescent="0.25">
      <c r="A49" s="8">
        <v>42026</v>
      </c>
      <c r="B49" s="9">
        <v>1.526976753341347E-2</v>
      </c>
      <c r="C49" s="9">
        <f t="shared" si="0"/>
        <v>1.4462898877466445E-2</v>
      </c>
      <c r="D49" s="5">
        <f t="shared" si="1"/>
        <v>2.0917544393982016E-4</v>
      </c>
      <c r="E49" s="5">
        <f t="shared" si="5"/>
        <v>1.5403913614847981E-5</v>
      </c>
      <c r="F49" s="5">
        <f t="shared" si="6"/>
        <v>6.6720100965650769E-5</v>
      </c>
      <c r="G49" s="10">
        <f t="shared" si="2"/>
        <v>2.3210042021382868</v>
      </c>
      <c r="H49" s="9">
        <f t="shared" si="3"/>
        <v>1.4462898877466445E-2</v>
      </c>
      <c r="I49" s="9">
        <f t="shared" si="4"/>
        <v>8.1682373230490043E-3</v>
      </c>
    </row>
    <row r="50" spans="1:9" x14ac:dyDescent="0.25">
      <c r="A50" s="8">
        <v>42027</v>
      </c>
      <c r="B50" s="9">
        <v>-5.4916026464386647E-3</v>
      </c>
      <c r="C50" s="9">
        <f t="shared" si="0"/>
        <v>-6.2984713023856893E-3</v>
      </c>
      <c r="D50" s="5">
        <f t="shared" si="1"/>
        <v>3.9670740746976085E-5</v>
      </c>
      <c r="E50" s="5">
        <f t="shared" si="5"/>
        <v>2.0917544393982016E-4</v>
      </c>
      <c r="F50" s="5">
        <f t="shared" si="6"/>
        <v>9.6985784926251865E-5</v>
      </c>
      <c r="G50" s="10">
        <f t="shared" si="2"/>
        <v>3.4970162095272719</v>
      </c>
      <c r="H50" s="9">
        <f t="shared" si="3"/>
        <v>6.2984713023856893E-3</v>
      </c>
      <c r="I50" s="9">
        <f t="shared" si="4"/>
        <v>9.8481361143239621E-3</v>
      </c>
    </row>
    <row r="51" spans="1:9" x14ac:dyDescent="0.25">
      <c r="A51" s="8">
        <v>42030</v>
      </c>
      <c r="B51" s="9">
        <v>2.5684514236141709E-3</v>
      </c>
      <c r="C51" s="9">
        <f t="shared" si="0"/>
        <v>1.7615827676671462E-3</v>
      </c>
      <c r="D51" s="5">
        <f t="shared" si="1"/>
        <v>3.1031738473418429E-6</v>
      </c>
      <c r="E51" s="5">
        <f t="shared" si="5"/>
        <v>3.9670740746976085E-5</v>
      </c>
      <c r="F51" s="5">
        <f t="shared" si="6"/>
        <v>8.4432861535576692E-5</v>
      </c>
      <c r="G51" s="10">
        <f t="shared" si="2"/>
        <v>3.7524618292054819</v>
      </c>
      <c r="H51" s="9">
        <f t="shared" si="3"/>
        <v>1.7615827676671462E-3</v>
      </c>
      <c r="I51" s="9">
        <f t="shared" si="4"/>
        <v>9.18873557871684E-3</v>
      </c>
    </row>
    <row r="52" spans="1:9" x14ac:dyDescent="0.25">
      <c r="A52" s="8">
        <v>42031</v>
      </c>
      <c r="B52" s="9">
        <v>-1.3387843993213799E-2</v>
      </c>
      <c r="C52" s="9">
        <f t="shared" si="0"/>
        <v>-1.4194712649160824E-2</v>
      </c>
      <c r="D52" s="5">
        <f t="shared" si="1"/>
        <v>2.014898671922463E-4</v>
      </c>
      <c r="E52" s="5">
        <f t="shared" si="5"/>
        <v>3.1031738473418429E-6</v>
      </c>
      <c r="F52" s="5">
        <f t="shared" si="6"/>
        <v>6.7557755263312629E-5</v>
      </c>
      <c r="G52" s="10">
        <f t="shared" si="2"/>
        <v>2.3910837345351048</v>
      </c>
      <c r="H52" s="9">
        <f t="shared" si="3"/>
        <v>1.4194712649160824E-2</v>
      </c>
      <c r="I52" s="9">
        <f t="shared" si="4"/>
        <v>8.2193524844304273E-3</v>
      </c>
    </row>
    <row r="53" spans="1:9" x14ac:dyDescent="0.25">
      <c r="A53" s="8">
        <v>42032</v>
      </c>
      <c r="B53" s="9">
        <v>-1.3495602473454604E-2</v>
      </c>
      <c r="C53" s="9">
        <f t="shared" si="0"/>
        <v>-1.4302471129401629E-2</v>
      </c>
      <c r="D53" s="5">
        <f t="shared" si="1"/>
        <v>2.0456068040736712E-4</v>
      </c>
      <c r="E53" s="5">
        <f t="shared" si="5"/>
        <v>2.014898671922463E-4</v>
      </c>
      <c r="F53" s="5">
        <f t="shared" si="6"/>
        <v>9.6019694453288023E-5</v>
      </c>
      <c r="G53" s="10">
        <f t="shared" si="2"/>
        <v>2.6413384015479111</v>
      </c>
      <c r="H53" s="9">
        <f t="shared" si="3"/>
        <v>1.4302471129401629E-2</v>
      </c>
      <c r="I53" s="9">
        <f t="shared" si="4"/>
        <v>9.798963947953274E-3</v>
      </c>
    </row>
    <row r="54" spans="1:9" x14ac:dyDescent="0.25">
      <c r="A54" s="8">
        <v>42033</v>
      </c>
      <c r="B54" s="9">
        <v>9.5347025212770831E-3</v>
      </c>
      <c r="C54" s="9">
        <f t="shared" si="0"/>
        <v>8.7278338653300584E-3</v>
      </c>
      <c r="D54" s="5">
        <f t="shared" si="1"/>
        <v>7.6175083980802233E-5</v>
      </c>
      <c r="E54" s="5">
        <f t="shared" si="5"/>
        <v>2.0456068040736712E-4</v>
      </c>
      <c r="F54" s="5">
        <f t="shared" si="6"/>
        <v>1.1778494921442215E-4</v>
      </c>
      <c r="G54" s="10">
        <f t="shared" si="2"/>
        <v>3.2810213961141748</v>
      </c>
      <c r="H54" s="9">
        <f t="shared" si="3"/>
        <v>8.7278338653300584E-3</v>
      </c>
      <c r="I54" s="9">
        <f t="shared" si="4"/>
        <v>1.0852877462425444E-2</v>
      </c>
    </row>
    <row r="55" spans="1:9" x14ac:dyDescent="0.25">
      <c r="A55" s="8">
        <v>42034</v>
      </c>
      <c r="B55" s="9">
        <v>-1.2991960420531856E-2</v>
      </c>
      <c r="C55" s="9">
        <f t="shared" si="0"/>
        <v>-1.3798829076478881E-2</v>
      </c>
      <c r="D55" s="5">
        <f t="shared" si="1"/>
        <v>1.9040768388187899E-4</v>
      </c>
      <c r="E55" s="5">
        <f t="shared" si="5"/>
        <v>7.6175083980802233E-5</v>
      </c>
      <c r="F55" s="5">
        <f t="shared" si="6"/>
        <v>1.0741709461519023E-4</v>
      </c>
      <c r="G55" s="10">
        <f t="shared" si="2"/>
        <v>2.7641564163821735</v>
      </c>
      <c r="H55" s="9">
        <f t="shared" si="3"/>
        <v>1.3798829076478881E-2</v>
      </c>
      <c r="I55" s="9">
        <f t="shared" si="4"/>
        <v>1.0364221852854667E-2</v>
      </c>
    </row>
    <row r="56" spans="1:9" x14ac:dyDescent="0.25">
      <c r="A56" s="8">
        <v>42037</v>
      </c>
      <c r="B56" s="9">
        <v>1.29624709898295E-2</v>
      </c>
      <c r="C56" s="9">
        <f t="shared" si="0"/>
        <v>1.2155602333882475E-2</v>
      </c>
      <c r="D56" s="5">
        <f t="shared" si="1"/>
        <v>1.4775866809948907E-4</v>
      </c>
      <c r="E56" s="5">
        <f t="shared" si="5"/>
        <v>1.9040768388187899E-4</v>
      </c>
      <c r="F56" s="5">
        <f t="shared" si="6"/>
        <v>1.2332235608142255E-4</v>
      </c>
      <c r="G56" s="10">
        <f t="shared" si="2"/>
        <v>2.982340943702102</v>
      </c>
      <c r="H56" s="9">
        <f t="shared" si="3"/>
        <v>1.2155602333882475E-2</v>
      </c>
      <c r="I56" s="9">
        <f t="shared" si="4"/>
        <v>1.1105059931464691E-2</v>
      </c>
    </row>
    <row r="57" spans="1:9" x14ac:dyDescent="0.25">
      <c r="A57" s="8">
        <v>42038</v>
      </c>
      <c r="B57" s="9">
        <v>1.443946854046585E-2</v>
      </c>
      <c r="C57" s="9">
        <f t="shared" si="0"/>
        <v>1.3632599884518825E-2</v>
      </c>
      <c r="D57" s="5">
        <f t="shared" si="1"/>
        <v>1.8584777961138269E-4</v>
      </c>
      <c r="E57" s="5">
        <f t="shared" si="5"/>
        <v>1.4775866809948907E-4</v>
      </c>
      <c r="F57" s="5">
        <f t="shared" si="6"/>
        <v>1.2631868936018896E-4</v>
      </c>
      <c r="G57" s="10">
        <f t="shared" si="2"/>
        <v>2.8337821758362201</v>
      </c>
      <c r="H57" s="9">
        <f t="shared" si="3"/>
        <v>1.3632599884518825E-2</v>
      </c>
      <c r="I57" s="9">
        <f t="shared" si="4"/>
        <v>1.1239158747886292E-2</v>
      </c>
    </row>
    <row r="58" spans="1:9" x14ac:dyDescent="0.25">
      <c r="A58" s="8">
        <v>42039</v>
      </c>
      <c r="B58" s="9">
        <v>-4.1560367409257948E-3</v>
      </c>
      <c r="C58" s="9">
        <f t="shared" si="0"/>
        <v>-4.9629053968728194E-3</v>
      </c>
      <c r="D58" s="5">
        <f t="shared" si="1"/>
        <v>2.4630429978309356E-5</v>
      </c>
      <c r="E58" s="5">
        <f t="shared" si="5"/>
        <v>1.8584777961138269E-4</v>
      </c>
      <c r="F58" s="5">
        <f t="shared" si="6"/>
        <v>1.3641315313105631E-4</v>
      </c>
      <c r="G58" s="10">
        <f t="shared" si="2"/>
        <v>3.4406938658235213</v>
      </c>
      <c r="H58" s="9">
        <f t="shared" si="3"/>
        <v>4.9629053968728194E-3</v>
      </c>
      <c r="I58" s="9">
        <f t="shared" si="4"/>
        <v>1.1679604151299662E-2</v>
      </c>
    </row>
    <row r="59" spans="1:9" x14ac:dyDescent="0.25">
      <c r="A59" s="8">
        <v>42040</v>
      </c>
      <c r="B59" s="9">
        <v>1.0291401952476242E-2</v>
      </c>
      <c r="C59" s="9">
        <f t="shared" si="0"/>
        <v>9.4845332965292177E-3</v>
      </c>
      <c r="D59" s="5">
        <f t="shared" si="1"/>
        <v>8.9956371852971392E-5</v>
      </c>
      <c r="E59" s="5">
        <f t="shared" si="5"/>
        <v>2.4630429978309356E-5</v>
      </c>
      <c r="F59" s="5">
        <f t="shared" si="6"/>
        <v>1.1059699541904413E-4</v>
      </c>
      <c r="G59" s="10">
        <f t="shared" si="2"/>
        <v>3.22918486095414</v>
      </c>
      <c r="H59" s="9">
        <f t="shared" si="3"/>
        <v>9.4845332965292177E-3</v>
      </c>
      <c r="I59" s="9">
        <f t="shared" si="4"/>
        <v>1.0516510610418464E-2</v>
      </c>
    </row>
    <row r="60" spans="1:9" x14ac:dyDescent="0.25">
      <c r="A60" s="8">
        <v>42041</v>
      </c>
      <c r="B60" s="9">
        <v>-3.4181486724977894E-3</v>
      </c>
      <c r="C60" s="9">
        <f t="shared" si="0"/>
        <v>-4.2250173284448141E-3</v>
      </c>
      <c r="D60" s="5">
        <f t="shared" si="1"/>
        <v>1.7850771425658955E-5</v>
      </c>
      <c r="E60" s="5">
        <f t="shared" si="5"/>
        <v>8.9956371852971392E-5</v>
      </c>
      <c r="F60" s="5">
        <f t="shared" si="6"/>
        <v>1.0492807106429343E-4</v>
      </c>
      <c r="G60" s="10">
        <f t="shared" si="2"/>
        <v>3.5771172627372763</v>
      </c>
      <c r="H60" s="9">
        <f t="shared" si="3"/>
        <v>4.2250173284448141E-3</v>
      </c>
      <c r="I60" s="9">
        <f t="shared" si="4"/>
        <v>1.024344039199201E-2</v>
      </c>
    </row>
    <row r="61" spans="1:9" x14ac:dyDescent="0.25">
      <c r="A61" s="8">
        <v>42044</v>
      </c>
      <c r="B61" s="9">
        <v>-4.2472038025365144E-3</v>
      </c>
      <c r="C61" s="9">
        <f t="shared" si="0"/>
        <v>-5.0540724584835391E-3</v>
      </c>
      <c r="D61" s="5">
        <f t="shared" si="1"/>
        <v>2.5543648415601844E-5</v>
      </c>
      <c r="E61" s="5">
        <f t="shared" si="5"/>
        <v>1.7850771425658955E-5</v>
      </c>
      <c r="F61" s="5">
        <f t="shared" si="6"/>
        <v>8.5820976555948738E-5</v>
      </c>
      <c r="G61" s="10">
        <f t="shared" si="2"/>
        <v>3.6138656401305926</v>
      </c>
      <c r="H61" s="9">
        <f t="shared" si="3"/>
        <v>5.0540724584835391E-3</v>
      </c>
      <c r="I61" s="9">
        <f t="shared" si="4"/>
        <v>9.2639611698208633E-3</v>
      </c>
    </row>
    <row r="62" spans="1:9" x14ac:dyDescent="0.25">
      <c r="A62" s="8">
        <v>42045</v>
      </c>
      <c r="B62" s="9">
        <v>1.0675513255225422E-2</v>
      </c>
      <c r="C62" s="9">
        <f t="shared" si="0"/>
        <v>9.8686445992783971E-3</v>
      </c>
      <c r="D62" s="5">
        <f t="shared" si="1"/>
        <v>9.7390146226866676E-5</v>
      </c>
      <c r="E62" s="5">
        <f t="shared" si="5"/>
        <v>2.5543648415601844E-5</v>
      </c>
      <c r="F62" s="5">
        <f t="shared" si="6"/>
        <v>7.3224942527480504E-5</v>
      </c>
      <c r="G62" s="10">
        <f t="shared" si="2"/>
        <v>3.1770420502328638</v>
      </c>
      <c r="H62" s="9">
        <f t="shared" si="3"/>
        <v>9.8686445992783971E-3</v>
      </c>
      <c r="I62" s="9">
        <f t="shared" si="4"/>
        <v>8.5571573859243993E-3</v>
      </c>
    </row>
    <row r="63" spans="1:9" x14ac:dyDescent="0.25">
      <c r="A63" s="8">
        <v>42046</v>
      </c>
      <c r="B63" s="9">
        <v>-2.9005264455483903E-5</v>
      </c>
      <c r="C63" s="9">
        <f t="shared" si="0"/>
        <v>-8.3587392040250844E-4</v>
      </c>
      <c r="D63" s="5">
        <f t="shared" si="1"/>
        <v>6.9868521080905898E-7</v>
      </c>
      <c r="E63" s="5">
        <f t="shared" si="5"/>
        <v>9.7390146226866676E-5</v>
      </c>
      <c r="F63" s="5">
        <f t="shared" si="6"/>
        <v>7.8718196146109772E-5</v>
      </c>
      <c r="G63" s="10">
        <f t="shared" si="2"/>
        <v>3.8014416880865043</v>
      </c>
      <c r="H63" s="9">
        <f t="shared" si="3"/>
        <v>8.3587392040250844E-4</v>
      </c>
      <c r="I63" s="9">
        <f t="shared" si="4"/>
        <v>8.8723275495277889E-3</v>
      </c>
    </row>
    <row r="64" spans="1:9" x14ac:dyDescent="0.25">
      <c r="A64" s="8">
        <v>42047</v>
      </c>
      <c r="B64" s="9">
        <v>9.644530173601451E-3</v>
      </c>
      <c r="C64" s="9">
        <f t="shared" si="0"/>
        <v>8.8376615176544264E-3</v>
      </c>
      <c r="D64" s="5">
        <f t="shared" si="1"/>
        <v>7.8104261100629937E-5</v>
      </c>
      <c r="E64" s="5">
        <f t="shared" si="5"/>
        <v>6.9868521080905898E-7</v>
      </c>
      <c r="F64" s="5">
        <f t="shared" si="6"/>
        <v>6.2818250253795612E-5</v>
      </c>
      <c r="G64" s="10">
        <f t="shared" si="2"/>
        <v>3.2970253755573893</v>
      </c>
      <c r="H64" s="9">
        <f t="shared" si="3"/>
        <v>8.8376615176544264E-3</v>
      </c>
      <c r="I64" s="9">
        <f t="shared" si="4"/>
        <v>7.9257965059541871E-3</v>
      </c>
    </row>
    <row r="65" spans="1:9" x14ac:dyDescent="0.25">
      <c r="A65" s="8">
        <v>42048</v>
      </c>
      <c r="B65" s="9">
        <v>4.0747337776754211E-3</v>
      </c>
      <c r="C65" s="9">
        <f t="shared" si="0"/>
        <v>3.2678651217283965E-3</v>
      </c>
      <c r="D65" s="5">
        <f t="shared" si="1"/>
        <v>1.0678942453808947E-5</v>
      </c>
      <c r="E65" s="5">
        <f t="shared" si="5"/>
        <v>7.8104261100629937E-5</v>
      </c>
      <c r="F65" s="5">
        <f t="shared" si="6"/>
        <v>6.7007216414931268E-5</v>
      </c>
      <c r="G65" s="10">
        <f t="shared" si="2"/>
        <v>3.8067315674265094</v>
      </c>
      <c r="H65" s="9">
        <f t="shared" si="3"/>
        <v>3.2678651217283965E-3</v>
      </c>
      <c r="I65" s="9">
        <f t="shared" si="4"/>
        <v>8.1857935727045594E-3</v>
      </c>
    </row>
    <row r="66" spans="1:9" x14ac:dyDescent="0.25">
      <c r="A66" s="8">
        <v>42052</v>
      </c>
      <c r="B66" s="9">
        <v>1.5975278852071728E-3</v>
      </c>
      <c r="C66" s="9">
        <f t="shared" si="0"/>
        <v>7.9065922926014828E-4</v>
      </c>
      <c r="D66" s="5">
        <f t="shared" si="1"/>
        <v>6.2514201681425172E-7</v>
      </c>
      <c r="E66" s="5">
        <f t="shared" si="5"/>
        <v>1.0678942453808947E-5</v>
      </c>
      <c r="F66" s="5">
        <f t="shared" si="6"/>
        <v>5.6185869342174194E-5</v>
      </c>
      <c r="G66" s="10">
        <f t="shared" si="2"/>
        <v>3.9689209402417616</v>
      </c>
      <c r="H66" s="9">
        <f t="shared" si="3"/>
        <v>7.9065922926014828E-4</v>
      </c>
      <c r="I66" s="9">
        <f t="shared" si="4"/>
        <v>7.4957234035264528E-3</v>
      </c>
    </row>
    <row r="67" spans="1:9" x14ac:dyDescent="0.25">
      <c r="A67" s="8">
        <v>42053</v>
      </c>
      <c r="B67" s="9">
        <v>-3.1423483816916953E-4</v>
      </c>
      <c r="C67" s="9">
        <f t="shared" si="0"/>
        <v>-1.1211034941161942E-3</v>
      </c>
      <c r="D67" s="5">
        <f t="shared" si="1"/>
        <v>1.2568730445195393E-6</v>
      </c>
      <c r="E67" s="5">
        <f t="shared" si="5"/>
        <v>6.2514201681425172E-7</v>
      </c>
      <c r="F67" s="5">
        <f t="shared" si="6"/>
        <v>4.6074561545071611E-5</v>
      </c>
      <c r="G67" s="10">
        <f t="shared" si="2"/>
        <v>4.0600466969494367</v>
      </c>
      <c r="H67" s="9">
        <f t="shared" si="3"/>
        <v>1.1211034941161942E-3</v>
      </c>
      <c r="I67" s="9">
        <f t="shared" si="4"/>
        <v>6.787824507533442E-3</v>
      </c>
    </row>
    <row r="68" spans="1:9" x14ac:dyDescent="0.25">
      <c r="A68" s="8">
        <v>42054</v>
      </c>
      <c r="B68" s="9">
        <v>-1.0620666006249113E-3</v>
      </c>
      <c r="C68" s="9">
        <f t="shared" si="0"/>
        <v>-1.868935256571936E-3</v>
      </c>
      <c r="D68" s="5">
        <f t="shared" si="1"/>
        <v>3.4929189932576079E-6</v>
      </c>
      <c r="E68" s="5">
        <f t="shared" si="5"/>
        <v>1.2568730445195393E-6</v>
      </c>
      <c r="F68" s="5">
        <f t="shared" si="6"/>
        <v>3.8698232405977676E-5</v>
      </c>
      <c r="G68" s="10">
        <f t="shared" si="2"/>
        <v>4.1157895697562497</v>
      </c>
      <c r="H68" s="9">
        <f t="shared" si="3"/>
        <v>1.868935256571936E-3</v>
      </c>
      <c r="I68" s="9">
        <f t="shared" si="4"/>
        <v>6.2207903361211009E-3</v>
      </c>
    </row>
    <row r="69" spans="1:9" x14ac:dyDescent="0.25">
      <c r="A69" s="8">
        <v>42055</v>
      </c>
      <c r="B69" s="9">
        <v>6.1264869245991616E-3</v>
      </c>
      <c r="C69" s="9">
        <f t="shared" si="0"/>
        <v>5.3196182686521369E-3</v>
      </c>
      <c r="D69" s="5">
        <f t="shared" si="1"/>
        <v>2.8298338524177558E-5</v>
      </c>
      <c r="E69" s="5">
        <f t="shared" si="5"/>
        <v>3.4929189932576079E-6</v>
      </c>
      <c r="F69" s="5">
        <f t="shared" si="6"/>
        <v>3.3683892732368541E-5</v>
      </c>
      <c r="G69" s="10">
        <f t="shared" si="2"/>
        <v>3.810249438956661</v>
      </c>
      <c r="H69" s="9">
        <f t="shared" si="3"/>
        <v>5.3196182686521369E-3</v>
      </c>
      <c r="I69" s="9">
        <f t="shared" si="4"/>
        <v>5.803782622770131E-3</v>
      </c>
    </row>
    <row r="70" spans="1:9" x14ac:dyDescent="0.25">
      <c r="A70" s="8">
        <v>42058</v>
      </c>
      <c r="B70" s="9">
        <v>-3.032744159600087E-4</v>
      </c>
      <c r="C70" s="9">
        <f t="shared" si="0"/>
        <v>-1.1101430719070333E-3</v>
      </c>
      <c r="D70" s="5">
        <f t="shared" si="1"/>
        <v>1.2324176401031846E-6</v>
      </c>
      <c r="E70" s="5">
        <f t="shared" si="5"/>
        <v>2.8298338524177558E-5</v>
      </c>
      <c r="F70" s="5">
        <f t="shared" si="6"/>
        <v>3.5086398996158876E-5</v>
      </c>
      <c r="G70" s="10">
        <f t="shared" si="2"/>
        <v>4.1923473523542745</v>
      </c>
      <c r="H70" s="9">
        <f t="shared" si="3"/>
        <v>1.1101430719070333E-3</v>
      </c>
      <c r="I70" s="9">
        <f t="shared" si="4"/>
        <v>5.9233773302195493E-3</v>
      </c>
    </row>
    <row r="71" spans="1:9" x14ac:dyDescent="0.25">
      <c r="A71" s="8">
        <v>42059</v>
      </c>
      <c r="B71" s="9">
        <v>2.7587383749041461E-3</v>
      </c>
      <c r="C71" s="9">
        <f t="shared" si="0"/>
        <v>1.9518697189571214E-3</v>
      </c>
      <c r="D71" s="5">
        <f t="shared" si="1"/>
        <v>3.8097953997817524E-6</v>
      </c>
      <c r="E71" s="5">
        <f t="shared" si="5"/>
        <v>1.2324176401031846E-6</v>
      </c>
      <c r="F71" s="5">
        <f t="shared" si="6"/>
        <v>3.0535326733447011E-5</v>
      </c>
      <c r="G71" s="10">
        <f t="shared" si="2"/>
        <v>4.21699120583291</v>
      </c>
      <c r="H71" s="9">
        <f t="shared" si="3"/>
        <v>1.9518697189571214E-3</v>
      </c>
      <c r="I71" s="9">
        <f t="shared" si="4"/>
        <v>5.525877915177552E-3</v>
      </c>
    </row>
    <row r="72" spans="1:9" x14ac:dyDescent="0.25">
      <c r="A72" s="8">
        <v>42060</v>
      </c>
      <c r="B72" s="9">
        <v>-7.6578365193713527E-4</v>
      </c>
      <c r="C72" s="9">
        <f t="shared" si="0"/>
        <v>-1.5726523078841599E-3</v>
      </c>
      <c r="D72" s="5">
        <f t="shared" si="1"/>
        <v>2.4732352814933745E-6</v>
      </c>
      <c r="E72" s="5">
        <f t="shared" si="5"/>
        <v>3.8097953997817524E-6</v>
      </c>
      <c r="F72" s="5">
        <f t="shared" si="6"/>
        <v>2.7689045205994074E-5</v>
      </c>
      <c r="G72" s="10">
        <f t="shared" si="2"/>
        <v>4.28363741963922</v>
      </c>
      <c r="H72" s="9">
        <f t="shared" si="3"/>
        <v>1.5726523078841599E-3</v>
      </c>
      <c r="I72" s="9">
        <f t="shared" si="4"/>
        <v>5.2620381228183893E-3</v>
      </c>
    </row>
    <row r="73" spans="1:9" x14ac:dyDescent="0.25">
      <c r="A73" s="8">
        <v>42061</v>
      </c>
      <c r="B73" s="9">
        <v>-1.4759728648067183E-3</v>
      </c>
      <c r="C73" s="9">
        <f t="shared" si="0"/>
        <v>-2.2828415207537429E-3</v>
      </c>
      <c r="D73" s="5">
        <f t="shared" si="1"/>
        <v>5.2113654088772615E-6</v>
      </c>
      <c r="E73" s="5">
        <f t="shared" si="5"/>
        <v>2.4732352814933745E-6</v>
      </c>
      <c r="F73" s="5">
        <f t="shared" si="6"/>
        <v>2.5299745182666308E-5</v>
      </c>
      <c r="G73" s="10">
        <f t="shared" si="2"/>
        <v>4.2704271352865657</v>
      </c>
      <c r="H73" s="9">
        <f t="shared" si="3"/>
        <v>2.2828415207537429E-3</v>
      </c>
      <c r="I73" s="9">
        <f t="shared" si="4"/>
        <v>5.0298852057145708E-3</v>
      </c>
    </row>
    <row r="74" spans="1:9" x14ac:dyDescent="0.25">
      <c r="A74" s="8">
        <v>42062</v>
      </c>
      <c r="B74" s="9">
        <v>-2.9563091617157422E-3</v>
      </c>
      <c r="C74" s="9">
        <f t="shared" si="0"/>
        <v>-3.7631778176627668E-3</v>
      </c>
      <c r="D74" s="5">
        <f t="shared" si="1"/>
        <v>1.4161507287349104E-5</v>
      </c>
      <c r="E74" s="5">
        <f t="shared" si="5"/>
        <v>5.2113654088772615E-6</v>
      </c>
      <c r="F74" s="5">
        <f t="shared" si="6"/>
        <v>2.4091625185427892E-5</v>
      </c>
      <c r="G74" s="10">
        <f t="shared" si="2"/>
        <v>4.1039752676507</v>
      </c>
      <c r="H74" s="9">
        <f t="shared" si="3"/>
        <v>3.7631778176627668E-3</v>
      </c>
      <c r="I74" s="9">
        <f t="shared" si="4"/>
        <v>4.9083220335902874E-3</v>
      </c>
    </row>
    <row r="75" spans="1:9" x14ac:dyDescent="0.25">
      <c r="A75" s="8">
        <v>42065</v>
      </c>
      <c r="B75" s="9">
        <v>6.1249703017343116E-3</v>
      </c>
      <c r="C75" s="9">
        <f t="shared" si="0"/>
        <v>5.3181016457872869E-3</v>
      </c>
      <c r="D75" s="5">
        <f t="shared" si="1"/>
        <v>2.8282205114925449E-5</v>
      </c>
      <c r="E75" s="5">
        <f t="shared" si="5"/>
        <v>1.4161507287349104E-5</v>
      </c>
      <c r="F75" s="5">
        <f t="shared" si="6"/>
        <v>2.5043956525115039E-5</v>
      </c>
      <c r="G75" s="10">
        <f t="shared" si="2"/>
        <v>3.8138491768666145</v>
      </c>
      <c r="H75" s="9">
        <f t="shared" si="3"/>
        <v>5.3181016457872869E-3</v>
      </c>
      <c r="I75" s="9">
        <f t="shared" si="4"/>
        <v>5.0043937220321747E-3</v>
      </c>
    </row>
    <row r="76" spans="1:9" x14ac:dyDescent="0.25">
      <c r="A76" s="8">
        <v>42066</v>
      </c>
      <c r="B76" s="9">
        <v>-4.5386064919545888E-3</v>
      </c>
      <c r="C76" s="9">
        <f t="shared" si="0"/>
        <v>-5.3454751479016134E-3</v>
      </c>
      <c r="D76" s="5">
        <f t="shared" si="1"/>
        <v>2.8574104556833777E-5</v>
      </c>
      <c r="E76" s="5">
        <f t="shared" si="5"/>
        <v>2.8282205114925449E-5</v>
      </c>
      <c r="F76" s="5">
        <f t="shared" si="6"/>
        <v>2.8668587510674778E-5</v>
      </c>
      <c r="G76" s="10">
        <f t="shared" si="2"/>
        <v>3.8125635880952191</v>
      </c>
      <c r="H76" s="9">
        <f t="shared" si="3"/>
        <v>5.3454751479016134E-3</v>
      </c>
      <c r="I76" s="9">
        <f t="shared" si="4"/>
        <v>5.3543055115182567E-3</v>
      </c>
    </row>
    <row r="77" spans="1:9" x14ac:dyDescent="0.25">
      <c r="A77" s="8">
        <v>42067</v>
      </c>
      <c r="B77" s="9">
        <v>-4.3885035440131004E-3</v>
      </c>
      <c r="C77" s="9">
        <f t="shared" si="0"/>
        <v>-5.195372199960125E-3</v>
      </c>
      <c r="D77" s="5">
        <f t="shared" si="1"/>
        <v>2.699189229611851E-5</v>
      </c>
      <c r="E77" s="5">
        <f t="shared" si="5"/>
        <v>2.8574104556833777E-5</v>
      </c>
      <c r="F77" s="5">
        <f t="shared" si="6"/>
        <v>3.1419904868620712E-5</v>
      </c>
      <c r="G77" s="10">
        <f t="shared" si="2"/>
        <v>3.8355610288371049</v>
      </c>
      <c r="H77" s="9">
        <f t="shared" si="3"/>
        <v>5.195372199960125E-3</v>
      </c>
      <c r="I77" s="9">
        <f t="shared" si="4"/>
        <v>5.605346097130909E-3</v>
      </c>
    </row>
    <row r="78" spans="1:9" x14ac:dyDescent="0.25">
      <c r="A78" s="8">
        <v>42068</v>
      </c>
      <c r="B78" s="9">
        <v>1.1960753479816066E-3</v>
      </c>
      <c r="C78" s="9">
        <f t="shared" si="0"/>
        <v>3.8920669203458211E-4</v>
      </c>
      <c r="D78" s="5">
        <f t="shared" si="1"/>
        <v>1.5148184912450203E-7</v>
      </c>
      <c r="E78" s="5">
        <f t="shared" si="5"/>
        <v>2.699189229611851E-5</v>
      </c>
      <c r="F78" s="5">
        <f t="shared" si="6"/>
        <v>3.3135628643216408E-5</v>
      </c>
      <c r="G78" s="10">
        <f t="shared" si="2"/>
        <v>4.2362264119572544</v>
      </c>
      <c r="H78" s="9">
        <f t="shared" si="3"/>
        <v>3.8920669203458211E-4</v>
      </c>
      <c r="I78" s="9">
        <f t="shared" si="4"/>
        <v>5.7563555000726295E-3</v>
      </c>
    </row>
    <row r="79" spans="1:9" x14ac:dyDescent="0.25">
      <c r="A79" s="8">
        <v>42069</v>
      </c>
      <c r="B79" s="9">
        <v>-1.4173932909416154E-2</v>
      </c>
      <c r="C79" s="9">
        <f t="shared" si="0"/>
        <v>-1.4980801565363178E-2</v>
      </c>
      <c r="D79" s="5">
        <f t="shared" si="1"/>
        <v>2.2442441554078785E-4</v>
      </c>
      <c r="E79" s="5">
        <f t="shared" si="5"/>
        <v>1.5148184912450203E-7</v>
      </c>
      <c r="F79" s="5">
        <f t="shared" si="6"/>
        <v>2.8863690584978316E-5</v>
      </c>
      <c r="G79" s="10">
        <f t="shared" si="2"/>
        <v>0.4198647959834248</v>
      </c>
      <c r="H79" s="9">
        <f t="shared" si="3"/>
        <v>1.4980801565363178E-2</v>
      </c>
      <c r="I79" s="9">
        <f t="shared" si="4"/>
        <v>5.3724938887799879E-3</v>
      </c>
    </row>
    <row r="80" spans="1:9" x14ac:dyDescent="0.25">
      <c r="A80" s="8">
        <v>42072</v>
      </c>
      <c r="B80" s="9">
        <v>3.9444589283814668E-3</v>
      </c>
      <c r="C80" s="9">
        <f t="shared" ref="C80:C143" si="7">B80-B$5</f>
        <v>3.1375902724344422E-3</v>
      </c>
      <c r="D80" s="5">
        <f t="shared" ref="D80:D143" si="8">C80^2</f>
        <v>9.8444727176752364E-6</v>
      </c>
      <c r="E80" s="5">
        <f t="shared" si="5"/>
        <v>2.2442441554078785E-4</v>
      </c>
      <c r="F80" s="5">
        <f t="shared" si="6"/>
        <v>7.2031077782426538E-5</v>
      </c>
      <c r="G80" s="10">
        <f t="shared" ref="G80:G143" si="9">IFERROR(LN(1/SQRT(2*PI()*F80)*EXP(-D80/(2*F80))),-1000)</f>
        <v>3.7819330168201377</v>
      </c>
      <c r="H80" s="9">
        <f t="shared" ref="H80:H143" si="10">SQRT(D80)</f>
        <v>3.1375902724344422E-3</v>
      </c>
      <c r="I80" s="9">
        <f t="shared" ref="I80:I143" si="11">SQRT(F80)</f>
        <v>8.4871124525616216E-3</v>
      </c>
    </row>
    <row r="81" spans="1:9" x14ac:dyDescent="0.25">
      <c r="A81" s="8">
        <v>42073</v>
      </c>
      <c r="B81" s="9">
        <v>-1.6961378839393415E-2</v>
      </c>
      <c r="C81" s="9">
        <f t="shared" si="7"/>
        <v>-1.776824749534044E-2</v>
      </c>
      <c r="D81" s="5">
        <f t="shared" si="8"/>
        <v>3.1571061905567182E-4</v>
      </c>
      <c r="E81" s="5">
        <f t="shared" ref="E81:E144" si="12">D80</f>
        <v>9.8444727176752364E-6</v>
      </c>
      <c r="F81" s="5">
        <f t="shared" ref="F81:F144" si="13">B$6+B$7*E81+B$8*IF(C81&lt;0,1,0)*E81+B$9*F80</f>
        <v>5.9743277142762516E-5</v>
      </c>
      <c r="G81" s="10">
        <f t="shared" si="9"/>
        <v>1.3015612511903238</v>
      </c>
      <c r="H81" s="9">
        <f t="shared" si="10"/>
        <v>1.776824749534044E-2</v>
      </c>
      <c r="I81" s="9">
        <f t="shared" si="11"/>
        <v>7.7293775391529757E-3</v>
      </c>
    </row>
    <row r="82" spans="1:9" x14ac:dyDescent="0.25">
      <c r="A82" s="8">
        <v>42074</v>
      </c>
      <c r="B82" s="9">
        <v>-1.9176581089542788E-3</v>
      </c>
      <c r="C82" s="9">
        <f t="shared" si="7"/>
        <v>-2.7245267649013034E-3</v>
      </c>
      <c r="D82" s="5">
        <f t="shared" si="8"/>
        <v>7.423046092663562E-6</v>
      </c>
      <c r="E82" s="5">
        <f t="shared" si="12"/>
        <v>3.1571061905567182E-4</v>
      </c>
      <c r="F82" s="5">
        <f t="shared" si="13"/>
        <v>1.1381819056039175E-4</v>
      </c>
      <c r="G82" s="10">
        <f t="shared" si="9"/>
        <v>3.5889063424041687</v>
      </c>
      <c r="H82" s="9">
        <f t="shared" si="10"/>
        <v>2.7245267649013034E-3</v>
      </c>
      <c r="I82" s="9">
        <f t="shared" si="11"/>
        <v>1.0668560847667869E-2</v>
      </c>
    </row>
    <row r="83" spans="1:9" x14ac:dyDescent="0.25">
      <c r="A83" s="8">
        <v>42075</v>
      </c>
      <c r="B83" s="9">
        <v>1.2601458651923192E-2</v>
      </c>
      <c r="C83" s="9">
        <f t="shared" si="7"/>
        <v>1.1794589995976167E-2</v>
      </c>
      <c r="D83" s="5">
        <f t="shared" si="8"/>
        <v>1.3911235317318109E-4</v>
      </c>
      <c r="E83" s="5">
        <f t="shared" si="12"/>
        <v>7.423046092663562E-6</v>
      </c>
      <c r="F83" s="5">
        <f t="shared" si="13"/>
        <v>9.0266633751080172E-5</v>
      </c>
      <c r="G83" s="10">
        <f t="shared" si="9"/>
        <v>2.966869264802817</v>
      </c>
      <c r="H83" s="9">
        <f t="shared" si="10"/>
        <v>1.1794589995976167E-2</v>
      </c>
      <c r="I83" s="9">
        <f t="shared" si="11"/>
        <v>9.5008754202483975E-3</v>
      </c>
    </row>
    <row r="84" spans="1:9" x14ac:dyDescent="0.25">
      <c r="A84" s="8">
        <v>42076</v>
      </c>
      <c r="B84" s="9">
        <v>-6.0746871899125532E-3</v>
      </c>
      <c r="C84" s="9">
        <f t="shared" si="7"/>
        <v>-6.8815558458595778E-3</v>
      </c>
      <c r="D84" s="5">
        <f t="shared" si="8"/>
        <v>4.7355810859684129E-5</v>
      </c>
      <c r="E84" s="5">
        <f t="shared" si="12"/>
        <v>1.3911235317318109E-4</v>
      </c>
      <c r="F84" s="5">
        <f t="shared" si="13"/>
        <v>9.9990906744123765E-5</v>
      </c>
      <c r="G84" s="10">
        <f t="shared" si="9"/>
        <v>3.4494765339483782</v>
      </c>
      <c r="H84" s="9">
        <f t="shared" si="10"/>
        <v>6.8815558458595778E-3</v>
      </c>
      <c r="I84" s="9">
        <f t="shared" si="11"/>
        <v>9.9995453268698058E-3</v>
      </c>
    </row>
    <row r="85" spans="1:9" x14ac:dyDescent="0.25">
      <c r="A85" s="8">
        <v>42079</v>
      </c>
      <c r="B85" s="9">
        <v>1.353365150482122E-2</v>
      </c>
      <c r="C85" s="9">
        <f t="shared" si="7"/>
        <v>1.2726782848874196E-2</v>
      </c>
      <c r="D85" s="5">
        <f t="shared" si="8"/>
        <v>1.619710016823984E-4</v>
      </c>
      <c r="E85" s="5">
        <f t="shared" si="12"/>
        <v>4.7355810859684129E-5</v>
      </c>
      <c r="F85" s="5">
        <f t="shared" si="13"/>
        <v>8.8251808547849217E-5</v>
      </c>
      <c r="G85" s="10">
        <f t="shared" si="9"/>
        <v>2.8310557282759299</v>
      </c>
      <c r="H85" s="9">
        <f t="shared" si="10"/>
        <v>1.2726782848874196E-2</v>
      </c>
      <c r="I85" s="9">
        <f t="shared" si="11"/>
        <v>9.3942433728240841E-3</v>
      </c>
    </row>
    <row r="86" spans="1:9" x14ac:dyDescent="0.25">
      <c r="A86" s="8">
        <v>42080</v>
      </c>
      <c r="B86" s="9">
        <v>-3.3202158380540858E-3</v>
      </c>
      <c r="C86" s="9">
        <f t="shared" si="7"/>
        <v>-4.1270844940011105E-3</v>
      </c>
      <c r="D86" s="5">
        <f t="shared" si="8"/>
        <v>1.7032826420624403E-5</v>
      </c>
      <c r="E86" s="5">
        <f t="shared" si="12"/>
        <v>1.619710016823984E-4</v>
      </c>
      <c r="F86" s="5">
        <f t="shared" si="13"/>
        <v>1.0321807912517532E-4</v>
      </c>
      <c r="G86" s="10">
        <f t="shared" si="9"/>
        <v>3.5878858047970561</v>
      </c>
      <c r="H86" s="9">
        <f t="shared" si="10"/>
        <v>4.1270844940011105E-3</v>
      </c>
      <c r="I86" s="9">
        <f t="shared" si="11"/>
        <v>1.0159629871465561E-2</v>
      </c>
    </row>
    <row r="87" spans="1:9" x14ac:dyDescent="0.25">
      <c r="A87" s="8">
        <v>42081</v>
      </c>
      <c r="B87" s="9">
        <v>1.2158435698169878E-2</v>
      </c>
      <c r="C87" s="9">
        <f t="shared" si="7"/>
        <v>1.1351567042222854E-2</v>
      </c>
      <c r="D87" s="5">
        <f t="shared" si="8"/>
        <v>1.288580743140801E-4</v>
      </c>
      <c r="E87" s="5">
        <f t="shared" si="12"/>
        <v>1.7032826420624403E-5</v>
      </c>
      <c r="F87" s="5">
        <f t="shared" si="13"/>
        <v>8.4382438377092567E-5</v>
      </c>
      <c r="G87" s="10">
        <f t="shared" si="9"/>
        <v>3.0076010027391931</v>
      </c>
      <c r="H87" s="9">
        <f t="shared" si="10"/>
        <v>1.1351567042222854E-2</v>
      </c>
      <c r="I87" s="9">
        <f t="shared" si="11"/>
        <v>9.1859914204778445E-3</v>
      </c>
    </row>
    <row r="88" spans="1:9" x14ac:dyDescent="0.25">
      <c r="A88" s="8">
        <v>42082</v>
      </c>
      <c r="B88" s="9">
        <v>-4.8725887115980138E-3</v>
      </c>
      <c r="C88" s="9">
        <f t="shared" si="7"/>
        <v>-5.6794573675450384E-3</v>
      </c>
      <c r="D88" s="5">
        <f t="shared" si="8"/>
        <v>3.2256235989761618E-5</v>
      </c>
      <c r="E88" s="5">
        <f t="shared" si="12"/>
        <v>1.288580743140801E-4</v>
      </c>
      <c r="F88" s="5">
        <f t="shared" si="13"/>
        <v>9.3503626009461366E-5</v>
      </c>
      <c r="G88" s="10">
        <f t="shared" si="9"/>
        <v>3.5473300861692874</v>
      </c>
      <c r="H88" s="9">
        <f t="shared" si="10"/>
        <v>5.6794573675450384E-3</v>
      </c>
      <c r="I88" s="9">
        <f t="shared" si="11"/>
        <v>9.6697272975747022E-3</v>
      </c>
    </row>
    <row r="89" spans="1:9" x14ac:dyDescent="0.25">
      <c r="A89" s="8">
        <v>42083</v>
      </c>
      <c r="B89" s="9">
        <v>9.0127173606091571E-3</v>
      </c>
      <c r="C89" s="9">
        <f t="shared" si="7"/>
        <v>8.2058487046621324E-3</v>
      </c>
      <c r="D89" s="5">
        <f t="shared" si="8"/>
        <v>6.7335952963805203E-5</v>
      </c>
      <c r="E89" s="5">
        <f t="shared" si="12"/>
        <v>3.2256235989761618E-5</v>
      </c>
      <c r="F89" s="5">
        <f t="shared" si="13"/>
        <v>8.0315655569400542E-5</v>
      </c>
      <c r="G89" s="10">
        <f t="shared" si="9"/>
        <v>3.3766387751958478</v>
      </c>
      <c r="H89" s="9">
        <f t="shared" si="10"/>
        <v>8.2058487046621324E-3</v>
      </c>
      <c r="I89" s="9">
        <f t="shared" si="11"/>
        <v>8.9619002209018455E-3</v>
      </c>
    </row>
    <row r="90" spans="1:9" x14ac:dyDescent="0.25">
      <c r="A90" s="8">
        <v>42086</v>
      </c>
      <c r="B90" s="9">
        <v>-1.7456477396706749E-3</v>
      </c>
      <c r="C90" s="9">
        <f t="shared" si="7"/>
        <v>-2.5525163956176995E-3</v>
      </c>
      <c r="D90" s="5">
        <f t="shared" si="8"/>
        <v>6.5153399498971723E-6</v>
      </c>
      <c r="E90" s="5">
        <f t="shared" si="12"/>
        <v>6.7335952963805203E-5</v>
      </c>
      <c r="F90" s="5">
        <f t="shared" si="13"/>
        <v>7.7772740514622102E-5</v>
      </c>
      <c r="G90" s="10">
        <f t="shared" si="9"/>
        <v>3.7700342093228598</v>
      </c>
      <c r="H90" s="9">
        <f t="shared" si="10"/>
        <v>2.5525163956176995E-3</v>
      </c>
      <c r="I90" s="9">
        <f t="shared" si="11"/>
        <v>8.8188854462807314E-3</v>
      </c>
    </row>
    <row r="91" spans="1:9" x14ac:dyDescent="0.25">
      <c r="A91" s="8">
        <v>42087</v>
      </c>
      <c r="B91" s="9">
        <v>-6.1394588532707184E-3</v>
      </c>
      <c r="C91" s="9">
        <f t="shared" si="7"/>
        <v>-6.946327509217743E-3</v>
      </c>
      <c r="D91" s="5">
        <f t="shared" si="8"/>
        <v>4.8251465865315172E-5</v>
      </c>
      <c r="E91" s="5">
        <f t="shared" si="12"/>
        <v>6.5153399498971723E-6</v>
      </c>
      <c r="F91" s="5">
        <f t="shared" si="13"/>
        <v>6.3318152537410497E-5</v>
      </c>
      <c r="G91" s="10">
        <f t="shared" si="9"/>
        <v>3.5337067613192215</v>
      </c>
      <c r="H91" s="9">
        <f t="shared" si="10"/>
        <v>6.946327509217743E-3</v>
      </c>
      <c r="I91" s="9">
        <f t="shared" si="11"/>
        <v>7.9572704200253554E-3</v>
      </c>
    </row>
    <row r="92" spans="1:9" x14ac:dyDescent="0.25">
      <c r="A92" s="8">
        <v>42088</v>
      </c>
      <c r="B92" s="9">
        <v>-1.4558928998326448E-2</v>
      </c>
      <c r="C92" s="9">
        <f t="shared" si="7"/>
        <v>-1.5365797654273473E-2</v>
      </c>
      <c r="D92" s="5">
        <f t="shared" si="8"/>
        <v>2.3610773755207616E-4</v>
      </c>
      <c r="E92" s="5">
        <f t="shared" si="12"/>
        <v>4.8251465865315172E-5</v>
      </c>
      <c r="F92" s="5">
        <f t="shared" si="13"/>
        <v>6.1210210995655157E-5</v>
      </c>
      <c r="G92" s="10">
        <f t="shared" si="9"/>
        <v>2.0029967412381184</v>
      </c>
      <c r="H92" s="9">
        <f t="shared" si="10"/>
        <v>1.5365797654273473E-2</v>
      </c>
      <c r="I92" s="9">
        <f t="shared" si="11"/>
        <v>7.8236954820375751E-3</v>
      </c>
    </row>
    <row r="93" spans="1:9" x14ac:dyDescent="0.25">
      <c r="A93" s="8">
        <v>42089</v>
      </c>
      <c r="B93" s="9">
        <v>-2.3774289803740745E-3</v>
      </c>
      <c r="C93" s="9">
        <f t="shared" si="7"/>
        <v>-3.1842976363210991E-3</v>
      </c>
      <c r="D93" s="5">
        <f t="shared" si="8"/>
        <v>1.0139751436680138E-5</v>
      </c>
      <c r="E93" s="5">
        <f t="shared" si="12"/>
        <v>2.3610773755207616E-4</v>
      </c>
      <c r="F93" s="5">
        <f t="shared" si="13"/>
        <v>9.8459835609461359E-5</v>
      </c>
      <c r="G93" s="10">
        <f t="shared" si="9"/>
        <v>3.6425005776275756</v>
      </c>
      <c r="H93" s="9">
        <f t="shared" si="10"/>
        <v>3.1842976363210991E-3</v>
      </c>
      <c r="I93" s="9">
        <f t="shared" si="11"/>
        <v>9.9226929615634767E-3</v>
      </c>
    </row>
    <row r="94" spans="1:9" x14ac:dyDescent="0.25">
      <c r="A94" s="8">
        <v>42090</v>
      </c>
      <c r="B94" s="9">
        <v>2.3685042433674308E-3</v>
      </c>
      <c r="C94" s="9">
        <f t="shared" si="7"/>
        <v>1.5616355874204062E-3</v>
      </c>
      <c r="D94" s="5">
        <f t="shared" si="8"/>
        <v>2.438705707897877E-6</v>
      </c>
      <c r="E94" s="5">
        <f t="shared" si="12"/>
        <v>1.0139751436680138E-5</v>
      </c>
      <c r="F94" s="5">
        <f t="shared" si="13"/>
        <v>7.9425576342189501E-5</v>
      </c>
      <c r="G94" s="10">
        <f t="shared" si="9"/>
        <v>3.7860543838909231</v>
      </c>
      <c r="H94" s="9">
        <f t="shared" si="10"/>
        <v>1.5616355874204062E-3</v>
      </c>
      <c r="I94" s="9">
        <f t="shared" si="11"/>
        <v>8.9121028013701403E-3</v>
      </c>
    </row>
    <row r="95" spans="1:9" x14ac:dyDescent="0.25">
      <c r="A95" s="8">
        <v>42093</v>
      </c>
      <c r="B95" s="9">
        <v>1.2236659518102488E-2</v>
      </c>
      <c r="C95" s="9">
        <f t="shared" si="7"/>
        <v>1.1429790862155464E-2</v>
      </c>
      <c r="D95" s="5">
        <f t="shared" si="8"/>
        <v>1.3064011915261254E-4</v>
      </c>
      <c r="E95" s="5">
        <f t="shared" si="12"/>
        <v>2.438705707897877E-6</v>
      </c>
      <c r="F95" s="5">
        <f t="shared" si="13"/>
        <v>6.3702945478427288E-5</v>
      </c>
      <c r="G95" s="10">
        <f t="shared" si="9"/>
        <v>2.8863161123472971</v>
      </c>
      <c r="H95" s="9">
        <f t="shared" si="10"/>
        <v>1.1429790862155464E-2</v>
      </c>
      <c r="I95" s="9">
        <f t="shared" si="11"/>
        <v>7.9814124989520049E-3</v>
      </c>
    </row>
    <row r="96" spans="1:9" x14ac:dyDescent="0.25">
      <c r="A96" s="8">
        <v>42094</v>
      </c>
      <c r="B96" s="9">
        <v>-8.7957282000152848E-3</v>
      </c>
      <c r="C96" s="9">
        <f t="shared" si="7"/>
        <v>-9.6025968559623094E-3</v>
      </c>
      <c r="D96" s="5">
        <f t="shared" si="8"/>
        <v>9.2209866378137225E-5</v>
      </c>
      <c r="E96" s="5">
        <f t="shared" si="12"/>
        <v>1.3064011915261254E-4</v>
      </c>
      <c r="F96" s="5">
        <f t="shared" si="13"/>
        <v>7.8518920873266228E-5</v>
      </c>
      <c r="G96" s="10">
        <f t="shared" si="9"/>
        <v>3.219964471844027</v>
      </c>
      <c r="H96" s="9">
        <f t="shared" si="10"/>
        <v>9.6025968559623094E-3</v>
      </c>
      <c r="I96" s="9">
        <f t="shared" si="11"/>
        <v>8.8610902756526659E-3</v>
      </c>
    </row>
    <row r="97" spans="1:9" x14ac:dyDescent="0.25">
      <c r="A97" s="8">
        <v>42095</v>
      </c>
      <c r="B97" s="9">
        <v>-3.965394677666545E-3</v>
      </c>
      <c r="C97" s="9">
        <f t="shared" si="7"/>
        <v>-4.7722633336135696E-3</v>
      </c>
      <c r="D97" s="5">
        <f t="shared" si="8"/>
        <v>2.2774497325352499E-5</v>
      </c>
      <c r="E97" s="5">
        <f t="shared" si="12"/>
        <v>9.2209866378137225E-5</v>
      </c>
      <c r="F97" s="5">
        <f t="shared" si="13"/>
        <v>8.1578219354420408E-5</v>
      </c>
      <c r="G97" s="10">
        <f t="shared" si="9"/>
        <v>3.6484487179977405</v>
      </c>
      <c r="H97" s="9">
        <f t="shared" si="10"/>
        <v>4.7722633336135696E-3</v>
      </c>
      <c r="I97" s="9">
        <f t="shared" si="11"/>
        <v>9.0320661730536721E-3</v>
      </c>
    </row>
    <row r="98" spans="1:9" x14ac:dyDescent="0.25">
      <c r="A98" s="8">
        <v>42096</v>
      </c>
      <c r="B98" s="9">
        <v>3.5296573756244953E-3</v>
      </c>
      <c r="C98" s="9">
        <f t="shared" si="7"/>
        <v>2.7227887196774707E-3</v>
      </c>
      <c r="D98" s="5">
        <f t="shared" si="8"/>
        <v>7.4135784120028804E-6</v>
      </c>
      <c r="E98" s="5">
        <f t="shared" si="12"/>
        <v>2.2774497325352499E-5</v>
      </c>
      <c r="F98" s="5">
        <f t="shared" si="13"/>
        <v>6.9502868361245458E-5</v>
      </c>
      <c r="G98" s="10">
        <f t="shared" si="9"/>
        <v>3.814799838858717</v>
      </c>
      <c r="H98" s="9">
        <f t="shared" si="10"/>
        <v>2.7227887196774707E-3</v>
      </c>
      <c r="I98" s="9">
        <f t="shared" si="11"/>
        <v>8.3368380313668961E-3</v>
      </c>
    </row>
    <row r="99" spans="1:9" x14ac:dyDescent="0.25">
      <c r="A99" s="8">
        <v>42100</v>
      </c>
      <c r="B99" s="9">
        <v>6.6087394047296133E-3</v>
      </c>
      <c r="C99" s="9">
        <f t="shared" si="7"/>
        <v>5.8018707487825887E-3</v>
      </c>
      <c r="D99" s="5">
        <f t="shared" si="8"/>
        <v>3.3661704185579038E-5</v>
      </c>
      <c r="E99" s="5">
        <f t="shared" si="12"/>
        <v>7.4135784120028804E-6</v>
      </c>
      <c r="F99" s="5">
        <f t="shared" si="13"/>
        <v>5.736401098595916E-5</v>
      </c>
      <c r="G99" s="10">
        <f t="shared" si="9"/>
        <v>3.67070380532348</v>
      </c>
      <c r="H99" s="9">
        <f t="shared" si="10"/>
        <v>5.8018707487825887E-3</v>
      </c>
      <c r="I99" s="9">
        <f t="shared" si="11"/>
        <v>7.5739032860183235E-3</v>
      </c>
    </row>
    <row r="100" spans="1:9" x14ac:dyDescent="0.25">
      <c r="A100" s="8">
        <v>42101</v>
      </c>
      <c r="B100" s="9">
        <v>-2.0618853995443276E-3</v>
      </c>
      <c r="C100" s="9">
        <f t="shared" si="7"/>
        <v>-2.8687540554913522E-3</v>
      </c>
      <c r="D100" s="5">
        <f t="shared" si="8"/>
        <v>8.2297498308980801E-6</v>
      </c>
      <c r="E100" s="5">
        <f t="shared" si="12"/>
        <v>3.3661704185579038E-5</v>
      </c>
      <c r="F100" s="5">
        <f t="shared" si="13"/>
        <v>5.3775209138881729E-5</v>
      </c>
      <c r="G100" s="10">
        <f t="shared" si="9"/>
        <v>3.919890539648355</v>
      </c>
      <c r="H100" s="9">
        <f t="shared" si="10"/>
        <v>2.8687540554913522E-3</v>
      </c>
      <c r="I100" s="9">
        <f t="shared" si="11"/>
        <v>7.3331581967718195E-3</v>
      </c>
    </row>
    <row r="101" spans="1:9" x14ac:dyDescent="0.25">
      <c r="A101" s="8">
        <v>42102</v>
      </c>
      <c r="B101" s="9">
        <v>2.6826178882932705E-3</v>
      </c>
      <c r="C101" s="9">
        <f t="shared" si="7"/>
        <v>1.8757492323462459E-3</v>
      </c>
      <c r="D101" s="5">
        <f t="shared" si="8"/>
        <v>3.5184351826475308E-6</v>
      </c>
      <c r="E101" s="5">
        <f t="shared" si="12"/>
        <v>8.2297498308980801E-6</v>
      </c>
      <c r="F101" s="5">
        <f t="shared" si="13"/>
        <v>4.5856088263756109E-5</v>
      </c>
      <c r="G101" s="10">
        <f t="shared" si="9"/>
        <v>4.0376988748521114</v>
      </c>
      <c r="H101" s="9">
        <f t="shared" si="10"/>
        <v>1.8757492323462459E-3</v>
      </c>
      <c r="I101" s="9">
        <f t="shared" si="11"/>
        <v>6.771712358315001E-3</v>
      </c>
    </row>
    <row r="102" spans="1:9" x14ac:dyDescent="0.25">
      <c r="A102" s="8">
        <v>42103</v>
      </c>
      <c r="B102" s="9">
        <v>4.4574667371151122E-3</v>
      </c>
      <c r="C102" s="9">
        <f t="shared" si="7"/>
        <v>3.6505980811680876E-3</v>
      </c>
      <c r="D102" s="5">
        <f t="shared" si="8"/>
        <v>1.3326866350228123E-5</v>
      </c>
      <c r="E102" s="5">
        <f t="shared" si="12"/>
        <v>3.5184351826475308E-6</v>
      </c>
      <c r="F102" s="5">
        <f t="shared" si="13"/>
        <v>3.9003313937326363E-5</v>
      </c>
      <c r="G102" s="10">
        <f t="shared" si="9"/>
        <v>3.9861506942193943</v>
      </c>
      <c r="H102" s="9">
        <f t="shared" si="10"/>
        <v>3.6505980811680876E-3</v>
      </c>
      <c r="I102" s="9">
        <f t="shared" si="11"/>
        <v>6.2452633200951874E-3</v>
      </c>
    </row>
    <row r="103" spans="1:9" x14ac:dyDescent="0.25">
      <c r="A103" s="8">
        <v>42104</v>
      </c>
      <c r="B103" s="9">
        <v>5.2028041584177842E-3</v>
      </c>
      <c r="C103" s="9">
        <f t="shared" si="7"/>
        <v>4.3959355024707596E-3</v>
      </c>
      <c r="D103" s="5">
        <f t="shared" si="8"/>
        <v>1.9324248941882848E-5</v>
      </c>
      <c r="E103" s="5">
        <f t="shared" si="12"/>
        <v>1.3326866350228123E-5</v>
      </c>
      <c r="F103" s="5">
        <f t="shared" si="13"/>
        <v>3.5942268737799398E-5</v>
      </c>
      <c r="G103" s="10">
        <f t="shared" si="9"/>
        <v>3.9290362991417802</v>
      </c>
      <c r="H103" s="9">
        <f t="shared" si="10"/>
        <v>4.3959355024707596E-3</v>
      </c>
      <c r="I103" s="9">
        <f t="shared" si="11"/>
        <v>5.9951871311744219E-3</v>
      </c>
    </row>
    <row r="104" spans="1:9" x14ac:dyDescent="0.25">
      <c r="A104" s="8">
        <v>42107</v>
      </c>
      <c r="B104" s="9">
        <v>-4.5812203267271423E-3</v>
      </c>
      <c r="C104" s="9">
        <f t="shared" si="7"/>
        <v>-5.3880889826741669E-3</v>
      </c>
      <c r="D104" s="5">
        <f t="shared" si="8"/>
        <v>2.903150288521474E-5</v>
      </c>
      <c r="E104" s="5">
        <f t="shared" si="12"/>
        <v>1.9324248941882848E-5</v>
      </c>
      <c r="F104" s="5">
        <f t="shared" si="13"/>
        <v>3.4908852696034738E-5</v>
      </c>
      <c r="G104" s="10">
        <f t="shared" si="9"/>
        <v>3.7966278837991774</v>
      </c>
      <c r="H104" s="9">
        <f t="shared" si="10"/>
        <v>5.3880889826741669E-3</v>
      </c>
      <c r="I104" s="9">
        <f t="shared" si="11"/>
        <v>5.9083714080984057E-3</v>
      </c>
    </row>
    <row r="105" spans="1:9" x14ac:dyDescent="0.25">
      <c r="A105" s="8">
        <v>42108</v>
      </c>
      <c r="B105" s="9">
        <v>1.6296841471401535E-3</v>
      </c>
      <c r="C105" s="9">
        <f t="shared" si="7"/>
        <v>8.2281549119312899E-4</v>
      </c>
      <c r="D105" s="5">
        <f t="shared" si="8"/>
        <v>6.7702533254739009E-7</v>
      </c>
      <c r="E105" s="5">
        <f t="shared" si="12"/>
        <v>2.903150288521474E-5</v>
      </c>
      <c r="F105" s="5">
        <f t="shared" si="13"/>
        <v>3.6147321543808755E-5</v>
      </c>
      <c r="G105" s="10">
        <f t="shared" si="9"/>
        <v>4.1856505129194606</v>
      </c>
      <c r="H105" s="9">
        <f t="shared" si="10"/>
        <v>8.2281549119312899E-4</v>
      </c>
      <c r="I105" s="9">
        <f t="shared" si="11"/>
        <v>6.0122642609759559E-3</v>
      </c>
    </row>
    <row r="106" spans="1:9" x14ac:dyDescent="0.25">
      <c r="A106" s="8">
        <v>42109</v>
      </c>
      <c r="B106" s="9">
        <v>5.1482937628826164E-3</v>
      </c>
      <c r="C106" s="9">
        <f t="shared" si="7"/>
        <v>4.3414251069355918E-3</v>
      </c>
      <c r="D106" s="5">
        <f t="shared" si="8"/>
        <v>1.8847971959130714E-5</v>
      </c>
      <c r="E106" s="5">
        <f t="shared" si="12"/>
        <v>6.7702533254739009E-7</v>
      </c>
      <c r="F106" s="5">
        <f t="shared" si="13"/>
        <v>3.1208224486576609E-5</v>
      </c>
      <c r="G106" s="10">
        <f t="shared" si="9"/>
        <v>3.9665046816195964</v>
      </c>
      <c r="H106" s="9">
        <f t="shared" si="10"/>
        <v>4.3414251069355918E-3</v>
      </c>
      <c r="I106" s="9">
        <f t="shared" si="11"/>
        <v>5.586432178642878E-3</v>
      </c>
    </row>
    <row r="107" spans="1:9" x14ac:dyDescent="0.25">
      <c r="A107" s="8">
        <v>42110</v>
      </c>
      <c r="B107" s="9">
        <v>-7.784945624055295E-4</v>
      </c>
      <c r="C107" s="9">
        <f t="shared" si="7"/>
        <v>-1.5853632183525541E-3</v>
      </c>
      <c r="D107" s="5">
        <f t="shared" si="8"/>
        <v>2.5133765341051682E-6</v>
      </c>
      <c r="E107" s="5">
        <f t="shared" si="12"/>
        <v>1.8847971959130714E-5</v>
      </c>
      <c r="F107" s="5">
        <f t="shared" si="13"/>
        <v>3.1295786775991543E-5</v>
      </c>
      <c r="G107" s="10">
        <f t="shared" si="9"/>
        <v>4.2269198153410432</v>
      </c>
      <c r="H107" s="9">
        <f t="shared" si="10"/>
        <v>1.5853632183525541E-3</v>
      </c>
      <c r="I107" s="9">
        <f t="shared" si="11"/>
        <v>5.5942637385085394E-3</v>
      </c>
    </row>
    <row r="108" spans="1:9" x14ac:dyDescent="0.25">
      <c r="A108" s="8">
        <v>42111</v>
      </c>
      <c r="B108" s="9">
        <v>-1.131121763048748E-2</v>
      </c>
      <c r="C108" s="9">
        <f t="shared" si="7"/>
        <v>-1.2118086286434505E-2</v>
      </c>
      <c r="D108" s="5">
        <f t="shared" si="8"/>
        <v>1.46848015245472E-4</v>
      </c>
      <c r="E108" s="5">
        <f t="shared" si="12"/>
        <v>2.5133765341051682E-6</v>
      </c>
      <c r="F108" s="5">
        <f t="shared" si="13"/>
        <v>2.7985763112700313E-5</v>
      </c>
      <c r="G108" s="10">
        <f t="shared" si="9"/>
        <v>1.6993487924431621</v>
      </c>
      <c r="H108" s="9">
        <f t="shared" si="10"/>
        <v>1.2118086286434505E-2</v>
      </c>
      <c r="I108" s="9">
        <f t="shared" si="11"/>
        <v>5.2901571916815771E-3</v>
      </c>
    </row>
    <row r="109" spans="1:9" x14ac:dyDescent="0.25">
      <c r="A109" s="8">
        <v>42114</v>
      </c>
      <c r="B109" s="9">
        <v>9.2351454463335259E-3</v>
      </c>
      <c r="C109" s="9">
        <f t="shared" si="7"/>
        <v>8.4282767903865012E-3</v>
      </c>
      <c r="D109" s="5">
        <f t="shared" si="8"/>
        <v>7.1035849655367778E-5</v>
      </c>
      <c r="E109" s="5">
        <f t="shared" si="12"/>
        <v>1.46848015245472E-4</v>
      </c>
      <c r="F109" s="5">
        <f t="shared" si="13"/>
        <v>5.5350555168865798E-5</v>
      </c>
      <c r="G109" s="10">
        <f t="shared" si="9"/>
        <v>3.3402829118795712</v>
      </c>
      <c r="H109" s="9">
        <f t="shared" si="10"/>
        <v>8.4282767903865012E-3</v>
      </c>
      <c r="I109" s="9">
        <f t="shared" si="11"/>
        <v>7.4397953714376982E-3</v>
      </c>
    </row>
    <row r="110" spans="1:9" x14ac:dyDescent="0.25">
      <c r="A110" s="8">
        <v>42115</v>
      </c>
      <c r="B110" s="9">
        <v>-1.4806703485050754E-3</v>
      </c>
      <c r="C110" s="9">
        <f t="shared" si="7"/>
        <v>-2.2875390044521E-3</v>
      </c>
      <c r="D110" s="5">
        <f t="shared" si="8"/>
        <v>5.2328346968897054E-6</v>
      </c>
      <c r="E110" s="5">
        <f t="shared" si="12"/>
        <v>7.1035849655367778E-5</v>
      </c>
      <c r="F110" s="5">
        <f t="shared" si="13"/>
        <v>6.0002570365015593E-5</v>
      </c>
      <c r="G110" s="10">
        <f t="shared" si="9"/>
        <v>3.8980179576258633</v>
      </c>
      <c r="H110" s="9">
        <f t="shared" si="10"/>
        <v>2.2875390044521E-3</v>
      </c>
      <c r="I110" s="9">
        <f t="shared" si="11"/>
        <v>7.7461326069862496E-3</v>
      </c>
    </row>
    <row r="111" spans="1:9" x14ac:dyDescent="0.25">
      <c r="A111" s="8">
        <v>42116</v>
      </c>
      <c r="B111" s="9">
        <v>5.08751770141469E-3</v>
      </c>
      <c r="C111" s="9">
        <f t="shared" si="7"/>
        <v>4.2806490454676653E-3</v>
      </c>
      <c r="D111" s="5">
        <f t="shared" si="8"/>
        <v>1.8323956250463234E-5</v>
      </c>
      <c r="E111" s="5">
        <f t="shared" si="12"/>
        <v>5.2328346968897054E-6</v>
      </c>
      <c r="F111" s="5">
        <f t="shared" si="13"/>
        <v>4.9860199220866089E-5</v>
      </c>
      <c r="G111" s="10">
        <f t="shared" si="9"/>
        <v>3.8504518692254228</v>
      </c>
      <c r="H111" s="9">
        <f t="shared" si="10"/>
        <v>4.2806490454676653E-3</v>
      </c>
      <c r="I111" s="9">
        <f t="shared" si="11"/>
        <v>7.0611754843557095E-3</v>
      </c>
    </row>
    <row r="112" spans="1:9" x14ac:dyDescent="0.25">
      <c r="A112" s="8">
        <v>42117</v>
      </c>
      <c r="B112" s="9">
        <v>2.357729748192483E-3</v>
      </c>
      <c r="C112" s="9">
        <f t="shared" si="7"/>
        <v>1.5508610922454584E-3</v>
      </c>
      <c r="D112" s="5">
        <f t="shared" si="8"/>
        <v>2.4051701274407761E-6</v>
      </c>
      <c r="E112" s="5">
        <f t="shared" si="12"/>
        <v>1.8323956250463234E-5</v>
      </c>
      <c r="F112" s="5">
        <f t="shared" si="13"/>
        <v>4.5035150247831258E-5</v>
      </c>
      <c r="G112" s="10">
        <f t="shared" si="9"/>
        <v>4.0583918408679569</v>
      </c>
      <c r="H112" s="9">
        <f t="shared" si="10"/>
        <v>1.5508610922454584E-3</v>
      </c>
      <c r="I112" s="9">
        <f t="shared" si="11"/>
        <v>6.7108233658643747E-3</v>
      </c>
    </row>
    <row r="113" spans="1:9" x14ac:dyDescent="0.25">
      <c r="A113" s="8">
        <v>42118</v>
      </c>
      <c r="B113" s="9">
        <v>2.2527958806020099E-3</v>
      </c>
      <c r="C113" s="9">
        <f t="shared" si="7"/>
        <v>1.4459272246549852E-3</v>
      </c>
      <c r="D113" s="5">
        <f t="shared" si="8"/>
        <v>2.0907055389984682E-6</v>
      </c>
      <c r="E113" s="5">
        <f t="shared" si="12"/>
        <v>2.4051701274407761E-6</v>
      </c>
      <c r="F113" s="5">
        <f t="shared" si="13"/>
        <v>3.8163810252627315E-5</v>
      </c>
      <c r="G113" s="10">
        <f t="shared" si="9"/>
        <v>4.1404816947805649</v>
      </c>
      <c r="H113" s="9">
        <f t="shared" si="10"/>
        <v>1.4459272246549852E-3</v>
      </c>
      <c r="I113" s="9">
        <f t="shared" si="11"/>
        <v>6.1776864806031805E-3</v>
      </c>
    </row>
    <row r="114" spans="1:9" x14ac:dyDescent="0.25">
      <c r="A114" s="8">
        <v>42121</v>
      </c>
      <c r="B114" s="9">
        <v>-4.1413049124281454E-3</v>
      </c>
      <c r="C114" s="9">
        <f t="shared" si="7"/>
        <v>-4.94817356837517E-3</v>
      </c>
      <c r="D114" s="5">
        <f t="shared" si="8"/>
        <v>2.4484421662766662E-5</v>
      </c>
      <c r="E114" s="5">
        <f t="shared" si="12"/>
        <v>2.0907055389984682E-6</v>
      </c>
      <c r="F114" s="5">
        <f t="shared" si="13"/>
        <v>3.2997402580214752E-5</v>
      </c>
      <c r="G114" s="10">
        <f t="shared" si="9"/>
        <v>3.8695970339275059</v>
      </c>
      <c r="H114" s="9">
        <f t="shared" si="10"/>
        <v>4.94817356837517E-3</v>
      </c>
      <c r="I114" s="9">
        <f t="shared" si="11"/>
        <v>5.7443365657153791E-3</v>
      </c>
    </row>
    <row r="115" spans="1:9" x14ac:dyDescent="0.25">
      <c r="A115" s="8">
        <v>42122</v>
      </c>
      <c r="B115" s="9">
        <v>2.7691899171140566E-3</v>
      </c>
      <c r="C115" s="9">
        <f t="shared" si="7"/>
        <v>1.962321261167032E-3</v>
      </c>
      <c r="D115" s="5">
        <f t="shared" si="8"/>
        <v>3.8507047320281707E-6</v>
      </c>
      <c r="E115" s="5">
        <f t="shared" si="12"/>
        <v>2.4484421662766662E-5</v>
      </c>
      <c r="F115" s="5">
        <f t="shared" si="13"/>
        <v>3.3788707360041698E-5</v>
      </c>
      <c r="G115" s="10">
        <f t="shared" si="9"/>
        <v>4.1717712977510164</v>
      </c>
      <c r="H115" s="9">
        <f t="shared" si="10"/>
        <v>1.962321261167032E-3</v>
      </c>
      <c r="I115" s="9">
        <f t="shared" si="11"/>
        <v>5.8128054638050377E-3</v>
      </c>
    </row>
    <row r="116" spans="1:9" x14ac:dyDescent="0.25">
      <c r="A116" s="8">
        <v>42123</v>
      </c>
      <c r="B116" s="9">
        <v>-3.740377158637509E-3</v>
      </c>
      <c r="C116" s="9">
        <f t="shared" si="7"/>
        <v>-4.5472458145845336E-3</v>
      </c>
      <c r="D116" s="5">
        <f t="shared" si="8"/>
        <v>2.067744449825656E-5</v>
      </c>
      <c r="E116" s="5">
        <f t="shared" si="12"/>
        <v>3.8507047320281707E-6</v>
      </c>
      <c r="F116" s="5">
        <f t="shared" si="13"/>
        <v>3.0112878925752931E-5</v>
      </c>
      <c r="G116" s="10">
        <f t="shared" si="9"/>
        <v>3.9430080275310311</v>
      </c>
      <c r="H116" s="9">
        <f t="shared" si="10"/>
        <v>4.5472458145845336E-3</v>
      </c>
      <c r="I116" s="9">
        <f t="shared" si="11"/>
        <v>5.4875202893249451E-3</v>
      </c>
    </row>
    <row r="117" spans="1:9" x14ac:dyDescent="0.25">
      <c r="A117" s="8">
        <v>42124</v>
      </c>
      <c r="B117" s="9">
        <v>-1.0128865367728945E-2</v>
      </c>
      <c r="C117" s="9">
        <f t="shared" si="7"/>
        <v>-1.093573402367597E-2</v>
      </c>
      <c r="D117" s="5">
        <f t="shared" si="8"/>
        <v>1.1959027863658422E-4</v>
      </c>
      <c r="E117" s="5">
        <f t="shared" si="12"/>
        <v>2.067744449825656E-5</v>
      </c>
      <c r="F117" s="5">
        <f t="shared" si="13"/>
        <v>3.0860581342946465E-5</v>
      </c>
      <c r="G117" s="10">
        <f t="shared" si="9"/>
        <v>2.3364873727629454</v>
      </c>
      <c r="H117" s="9">
        <f t="shared" si="10"/>
        <v>1.093573402367597E-2</v>
      </c>
      <c r="I117" s="9">
        <f t="shared" si="11"/>
        <v>5.5552300891094026E-3</v>
      </c>
    </row>
    <row r="118" spans="1:9" x14ac:dyDescent="0.25">
      <c r="A118" s="8">
        <v>42125</v>
      </c>
      <c r="B118" s="9">
        <v>1.0922987662490113E-2</v>
      </c>
      <c r="C118" s="9">
        <f t="shared" si="7"/>
        <v>1.0116119006543089E-2</v>
      </c>
      <c r="D118" s="5">
        <f t="shared" si="8"/>
        <v>1.0233586375454233E-4</v>
      </c>
      <c r="E118" s="5">
        <f t="shared" si="12"/>
        <v>1.1959027863658422E-4</v>
      </c>
      <c r="F118" s="5">
        <f t="shared" si="13"/>
        <v>5.1852926878820024E-5</v>
      </c>
      <c r="G118" s="10">
        <f t="shared" si="9"/>
        <v>3.0278213987553384</v>
      </c>
      <c r="H118" s="9">
        <f t="shared" si="10"/>
        <v>1.0116119006543089E-2</v>
      </c>
      <c r="I118" s="9">
        <f t="shared" si="11"/>
        <v>7.2008976439621765E-3</v>
      </c>
    </row>
    <row r="119" spans="1:9" x14ac:dyDescent="0.25">
      <c r="A119" s="8">
        <v>42128</v>
      </c>
      <c r="B119" s="9">
        <v>2.9407719051932624E-3</v>
      </c>
      <c r="C119" s="9">
        <f t="shared" si="7"/>
        <v>2.1339032492462377E-3</v>
      </c>
      <c r="D119" s="5">
        <f t="shared" si="8"/>
        <v>4.5535430771436508E-6</v>
      </c>
      <c r="E119" s="5">
        <f t="shared" si="12"/>
        <v>1.0233586375454233E-4</v>
      </c>
      <c r="F119" s="5">
        <f t="shared" si="13"/>
        <v>6.3873020676404643E-5</v>
      </c>
      <c r="G119" s="10">
        <f t="shared" si="9"/>
        <v>3.8747229381107733</v>
      </c>
      <c r="H119" s="9">
        <f t="shared" si="10"/>
        <v>2.1339032492462377E-3</v>
      </c>
      <c r="I119" s="9">
        <f t="shared" si="11"/>
        <v>7.9920598519033024E-3</v>
      </c>
    </row>
    <row r="120" spans="1:9" x14ac:dyDescent="0.25">
      <c r="A120" s="8">
        <v>42129</v>
      </c>
      <c r="B120" s="9">
        <v>-1.1837369767650707E-2</v>
      </c>
      <c r="C120" s="9">
        <f t="shared" si="7"/>
        <v>-1.2644238423597732E-2</v>
      </c>
      <c r="D120" s="5">
        <f t="shared" si="8"/>
        <v>1.5987676531278524E-4</v>
      </c>
      <c r="E120" s="5">
        <f t="shared" si="12"/>
        <v>4.5535430771436508E-6</v>
      </c>
      <c r="F120" s="5">
        <f t="shared" si="13"/>
        <v>5.259335206206894E-5</v>
      </c>
      <c r="G120" s="10">
        <f t="shared" si="9"/>
        <v>2.4875886688138928</v>
      </c>
      <c r="H120" s="9">
        <f t="shared" si="10"/>
        <v>1.2644238423597732E-2</v>
      </c>
      <c r="I120" s="9">
        <f t="shared" si="11"/>
        <v>7.2521274162875094E-3</v>
      </c>
    </row>
    <row r="121" spans="1:9" x14ac:dyDescent="0.25">
      <c r="A121" s="8">
        <v>42130</v>
      </c>
      <c r="B121" s="9">
        <v>-4.4556966871822645E-3</v>
      </c>
      <c r="C121" s="9">
        <f t="shared" si="7"/>
        <v>-5.2625653431292892E-3</v>
      </c>
      <c r="D121" s="5">
        <f t="shared" si="8"/>
        <v>2.7694593990705492E-5</v>
      </c>
      <c r="E121" s="5">
        <f t="shared" si="12"/>
        <v>1.5987676531278524E-4</v>
      </c>
      <c r="F121" s="5">
        <f t="shared" si="13"/>
        <v>7.6311751156068737E-5</v>
      </c>
      <c r="G121" s="10">
        <f t="shared" si="9"/>
        <v>3.6399463344024645</v>
      </c>
      <c r="H121" s="9">
        <f t="shared" si="10"/>
        <v>5.2625653431292892E-3</v>
      </c>
      <c r="I121" s="9">
        <f t="shared" si="11"/>
        <v>8.7356597436065893E-3</v>
      </c>
    </row>
    <row r="122" spans="1:9" x14ac:dyDescent="0.25">
      <c r="A122" s="8">
        <v>42131</v>
      </c>
      <c r="B122" s="9">
        <v>3.7737663149290945E-3</v>
      </c>
      <c r="C122" s="9">
        <f t="shared" si="7"/>
        <v>2.9668976589820699E-3</v>
      </c>
      <c r="D122" s="5">
        <f t="shared" si="8"/>
        <v>8.8024817188732867E-6</v>
      </c>
      <c r="E122" s="5">
        <f t="shared" si="12"/>
        <v>2.7694593990705492E-5</v>
      </c>
      <c r="F122" s="5">
        <f t="shared" si="13"/>
        <v>6.660951059493741E-5</v>
      </c>
      <c r="G122" s="10">
        <f t="shared" si="9"/>
        <v>3.8233177993112935</v>
      </c>
      <c r="H122" s="9">
        <f t="shared" si="10"/>
        <v>2.9668976589820699E-3</v>
      </c>
      <c r="I122" s="9">
        <f t="shared" si="11"/>
        <v>8.1614649784788884E-3</v>
      </c>
    </row>
    <row r="123" spans="1:9" x14ac:dyDescent="0.25">
      <c r="A123" s="8">
        <v>42132</v>
      </c>
      <c r="B123" s="9">
        <v>1.3457854406130121E-2</v>
      </c>
      <c r="C123" s="9">
        <f t="shared" si="7"/>
        <v>1.2650985750183096E-2</v>
      </c>
      <c r="D123" s="5">
        <f t="shared" si="8"/>
        <v>1.6004744045133574E-4</v>
      </c>
      <c r="E123" s="5">
        <f t="shared" si="12"/>
        <v>8.8024817188732867E-6</v>
      </c>
      <c r="F123" s="5">
        <f t="shared" si="13"/>
        <v>5.5502892066385873E-5</v>
      </c>
      <c r="G123" s="10">
        <f t="shared" si="9"/>
        <v>2.5388054793997341</v>
      </c>
      <c r="H123" s="9">
        <f t="shared" si="10"/>
        <v>1.2650985750183096E-2</v>
      </c>
      <c r="I123" s="9">
        <f t="shared" si="11"/>
        <v>7.4500263131337917E-3</v>
      </c>
    </row>
    <row r="124" spans="1:9" x14ac:dyDescent="0.25">
      <c r="A124" s="8">
        <v>42135</v>
      </c>
      <c r="B124" s="9">
        <v>-5.0895515334814512E-3</v>
      </c>
      <c r="C124" s="9">
        <f t="shared" si="7"/>
        <v>-5.8964201894284758E-3</v>
      </c>
      <c r="D124" s="5">
        <f t="shared" si="8"/>
        <v>3.476777105029974E-5</v>
      </c>
      <c r="E124" s="5">
        <f t="shared" si="12"/>
        <v>1.6004744045133574E-4</v>
      </c>
      <c r="F124" s="5">
        <f t="shared" si="13"/>
        <v>7.850712209496642E-5</v>
      </c>
      <c r="G124" s="10">
        <f t="shared" si="9"/>
        <v>3.5857913905710452</v>
      </c>
      <c r="H124" s="9">
        <f t="shared" si="10"/>
        <v>5.8964201894284758E-3</v>
      </c>
      <c r="I124" s="9">
        <f t="shared" si="11"/>
        <v>8.8604244872898964E-3</v>
      </c>
    </row>
    <row r="125" spans="1:9" x14ac:dyDescent="0.25">
      <c r="A125" s="8">
        <v>42136</v>
      </c>
      <c r="B125" s="9">
        <v>-2.9496563484109339E-3</v>
      </c>
      <c r="C125" s="9">
        <f t="shared" si="7"/>
        <v>-3.7565250043579586E-3</v>
      </c>
      <c r="D125" s="5">
        <f t="shared" si="8"/>
        <v>1.411148010836656E-5</v>
      </c>
      <c r="E125" s="5">
        <f t="shared" si="12"/>
        <v>3.476777105029974E-5</v>
      </c>
      <c r="F125" s="5">
        <f t="shared" si="13"/>
        <v>6.9700852297397399E-5</v>
      </c>
      <c r="G125" s="10">
        <f t="shared" si="9"/>
        <v>3.7654815808231312</v>
      </c>
      <c r="H125" s="9">
        <f t="shared" si="10"/>
        <v>3.7565250043579586E-3</v>
      </c>
      <c r="I125" s="9">
        <f t="shared" si="11"/>
        <v>8.3487036297497947E-3</v>
      </c>
    </row>
    <row r="126" spans="1:9" x14ac:dyDescent="0.25">
      <c r="A126" s="8">
        <v>42137</v>
      </c>
      <c r="B126" s="9">
        <v>-3.0488966805131135E-4</v>
      </c>
      <c r="C126" s="9">
        <f t="shared" si="7"/>
        <v>-1.111758323998336E-3</v>
      </c>
      <c r="D126" s="5">
        <f t="shared" si="8"/>
        <v>1.236006570979589E-6</v>
      </c>
      <c r="E126" s="5">
        <f t="shared" si="12"/>
        <v>1.411148010836656E-5</v>
      </c>
      <c r="F126" s="5">
        <f t="shared" si="13"/>
        <v>5.8894909912385261E-5</v>
      </c>
      <c r="G126" s="10">
        <f t="shared" si="9"/>
        <v>3.9404460893512927</v>
      </c>
      <c r="H126" s="9">
        <f t="shared" si="10"/>
        <v>1.111758323998336E-3</v>
      </c>
      <c r="I126" s="9">
        <f t="shared" si="11"/>
        <v>7.6743019169423655E-3</v>
      </c>
    </row>
    <row r="127" spans="1:9" x14ac:dyDescent="0.25">
      <c r="A127" s="8">
        <v>42138</v>
      </c>
      <c r="B127" s="9">
        <v>1.0779230681254859E-2</v>
      </c>
      <c r="C127" s="9">
        <f t="shared" si="7"/>
        <v>9.9723620253078342E-3</v>
      </c>
      <c r="D127" s="5">
        <f t="shared" si="8"/>
        <v>9.9448004363801774E-5</v>
      </c>
      <c r="E127" s="5">
        <f t="shared" si="12"/>
        <v>1.236006570979589E-6</v>
      </c>
      <c r="F127" s="5">
        <f t="shared" si="13"/>
        <v>4.8212028645896302E-5</v>
      </c>
      <c r="G127" s="10">
        <f t="shared" si="9"/>
        <v>3.0196515531075452</v>
      </c>
      <c r="H127" s="9">
        <f t="shared" si="10"/>
        <v>9.9723620253078342E-3</v>
      </c>
      <c r="I127" s="9">
        <f t="shared" si="11"/>
        <v>6.9434882188923099E-3</v>
      </c>
    </row>
    <row r="128" spans="1:9" x14ac:dyDescent="0.25">
      <c r="A128" s="8">
        <v>42139</v>
      </c>
      <c r="B128" s="9">
        <v>7.6846919051432039E-4</v>
      </c>
      <c r="C128" s="9">
        <f t="shared" si="7"/>
        <v>-3.8399465432704147E-5</v>
      </c>
      <c r="D128" s="5">
        <f t="shared" si="8"/>
        <v>1.4745189455174407E-9</v>
      </c>
      <c r="E128" s="5">
        <f t="shared" si="12"/>
        <v>9.9448004363801774E-5</v>
      </c>
      <c r="F128" s="5">
        <f t="shared" si="13"/>
        <v>6.0573252453719392E-5</v>
      </c>
      <c r="G128" s="10">
        <f t="shared" si="9"/>
        <v>3.9368778659136088</v>
      </c>
      <c r="H128" s="9">
        <f t="shared" si="10"/>
        <v>3.8399465432704147E-5</v>
      </c>
      <c r="I128" s="9">
        <f t="shared" si="11"/>
        <v>7.7828820146343854E-3</v>
      </c>
    </row>
    <row r="129" spans="1:9" x14ac:dyDescent="0.25">
      <c r="A129" s="8">
        <v>42142</v>
      </c>
      <c r="B129" s="9">
        <v>3.0479618227470251E-3</v>
      </c>
      <c r="C129" s="9">
        <f t="shared" si="7"/>
        <v>2.2410931668000005E-3</v>
      </c>
      <c r="D129" s="5">
        <f t="shared" si="8"/>
        <v>5.0224985822776548E-6</v>
      </c>
      <c r="E129" s="5">
        <f t="shared" si="12"/>
        <v>1.4745189455174407E-9</v>
      </c>
      <c r="F129" s="5">
        <f t="shared" si="13"/>
        <v>4.9202989608157235E-5</v>
      </c>
      <c r="G129" s="10">
        <f t="shared" si="9"/>
        <v>3.989801001822324</v>
      </c>
      <c r="H129" s="9">
        <f t="shared" si="10"/>
        <v>2.2410931668000005E-3</v>
      </c>
      <c r="I129" s="9">
        <f t="shared" si="11"/>
        <v>7.0144842724292446E-3</v>
      </c>
    </row>
    <row r="130" spans="1:9" x14ac:dyDescent="0.25">
      <c r="A130" s="8">
        <v>42143</v>
      </c>
      <c r="B130" s="9">
        <v>-6.4343415367273948E-4</v>
      </c>
      <c r="C130" s="9">
        <f t="shared" si="7"/>
        <v>-1.4503028096197641E-3</v>
      </c>
      <c r="D130" s="5">
        <f t="shared" si="8"/>
        <v>2.1033782395909817E-6</v>
      </c>
      <c r="E130" s="5">
        <f t="shared" si="12"/>
        <v>5.0224985822776548E-6</v>
      </c>
      <c r="F130" s="5">
        <f t="shared" si="13"/>
        <v>4.1798894385557459E-5</v>
      </c>
      <c r="G130" s="10">
        <f t="shared" si="9"/>
        <v>4.0972211089478039</v>
      </c>
      <c r="H130" s="9">
        <f t="shared" si="10"/>
        <v>1.4503028096197641E-3</v>
      </c>
      <c r="I130" s="9">
        <f t="shared" si="11"/>
        <v>6.4652064457028334E-3</v>
      </c>
    </row>
    <row r="131" spans="1:9" x14ac:dyDescent="0.25">
      <c r="A131" s="8">
        <v>42144</v>
      </c>
      <c r="B131" s="9">
        <v>-9.305254649102368E-4</v>
      </c>
      <c r="C131" s="9">
        <f t="shared" si="7"/>
        <v>-1.7373941208572614E-3</v>
      </c>
      <c r="D131" s="5">
        <f t="shared" si="8"/>
        <v>3.0185383311893765E-6</v>
      </c>
      <c r="E131" s="5">
        <f t="shared" si="12"/>
        <v>2.1033782395909817E-6</v>
      </c>
      <c r="F131" s="5">
        <f t="shared" si="13"/>
        <v>3.5698787135470894E-5</v>
      </c>
      <c r="G131" s="10">
        <f t="shared" si="9"/>
        <v>4.158980505015653</v>
      </c>
      <c r="H131" s="9">
        <f t="shared" si="10"/>
        <v>1.7373941208572614E-3</v>
      </c>
      <c r="I131" s="9">
        <f t="shared" si="11"/>
        <v>5.9748462018256914E-3</v>
      </c>
    </row>
    <row r="132" spans="1:9" x14ac:dyDescent="0.25">
      <c r="A132" s="8">
        <v>42145</v>
      </c>
      <c r="B132" s="9">
        <v>2.3378883740623468E-3</v>
      </c>
      <c r="C132" s="9">
        <f t="shared" si="7"/>
        <v>1.5310197181153222E-3</v>
      </c>
      <c r="D132" s="5">
        <f t="shared" si="8"/>
        <v>2.3440213772579205E-6</v>
      </c>
      <c r="E132" s="5">
        <f t="shared" si="12"/>
        <v>3.0185383311893765E-6</v>
      </c>
      <c r="F132" s="5">
        <f t="shared" si="13"/>
        <v>3.1359022932168462E-5</v>
      </c>
      <c r="G132" s="10">
        <f t="shared" si="9"/>
        <v>4.2286917722713424</v>
      </c>
      <c r="H132" s="9">
        <f t="shared" si="10"/>
        <v>1.5310197181153222E-3</v>
      </c>
      <c r="I132" s="9">
        <f t="shared" si="11"/>
        <v>5.5999127611212358E-3</v>
      </c>
    </row>
    <row r="133" spans="1:9" x14ac:dyDescent="0.25">
      <c r="A133" s="8">
        <v>42146</v>
      </c>
      <c r="B133" s="9">
        <v>-2.2338817919862475E-3</v>
      </c>
      <c r="C133" s="9">
        <f t="shared" si="7"/>
        <v>-3.0407504479332721E-3</v>
      </c>
      <c r="D133" s="5">
        <f t="shared" si="8"/>
        <v>9.2461632866063948E-6</v>
      </c>
      <c r="E133" s="5">
        <f t="shared" si="12"/>
        <v>2.3440213772579205E-6</v>
      </c>
      <c r="F133" s="5">
        <f t="shared" si="13"/>
        <v>2.7997719089637899E-5</v>
      </c>
      <c r="G133" s="10">
        <f t="shared" si="9"/>
        <v>4.1576317130615461</v>
      </c>
      <c r="H133" s="9">
        <f t="shared" si="10"/>
        <v>3.0407504479332721E-3</v>
      </c>
      <c r="I133" s="9">
        <f t="shared" si="11"/>
        <v>5.2912870919690136E-3</v>
      </c>
    </row>
    <row r="134" spans="1:9" x14ac:dyDescent="0.25">
      <c r="A134" s="8">
        <v>42150</v>
      </c>
      <c r="B134" s="9">
        <v>-1.028192995494015E-2</v>
      </c>
      <c r="C134" s="9">
        <f t="shared" si="7"/>
        <v>-1.1088798610887175E-2</v>
      </c>
      <c r="D134" s="5">
        <f t="shared" si="8"/>
        <v>1.2296145463281332E-4</v>
      </c>
      <c r="E134" s="5">
        <f t="shared" si="12"/>
        <v>9.2461632866063948E-6</v>
      </c>
      <c r="F134" s="5">
        <f t="shared" si="13"/>
        <v>2.6928324585945067E-5</v>
      </c>
      <c r="G134" s="10">
        <f t="shared" si="9"/>
        <v>2.0591025395695608</v>
      </c>
      <c r="H134" s="9">
        <f t="shared" si="10"/>
        <v>1.1088798610887175E-2</v>
      </c>
      <c r="I134" s="9">
        <f t="shared" si="11"/>
        <v>5.1892508694362681E-3</v>
      </c>
    </row>
    <row r="135" spans="1:9" x14ac:dyDescent="0.25">
      <c r="A135" s="8">
        <v>42151</v>
      </c>
      <c r="B135" s="9">
        <v>9.1626271266991299E-3</v>
      </c>
      <c r="C135" s="9">
        <f t="shared" si="7"/>
        <v>8.3557584707521053E-3</v>
      </c>
      <c r="D135" s="5">
        <f t="shared" si="8"/>
        <v>6.9818699621545567E-5</v>
      </c>
      <c r="E135" s="5">
        <f t="shared" si="12"/>
        <v>1.2296145463281332E-4</v>
      </c>
      <c r="F135" s="5">
        <f t="shared" si="13"/>
        <v>4.9630081055762373E-5</v>
      </c>
      <c r="G135" s="10">
        <f t="shared" si="9"/>
        <v>3.3331272354180221</v>
      </c>
      <c r="H135" s="9">
        <f t="shared" si="10"/>
        <v>8.3557584707521053E-3</v>
      </c>
      <c r="I135" s="9">
        <f t="shared" si="11"/>
        <v>7.0448620324149976E-3</v>
      </c>
    </row>
    <row r="136" spans="1:9" x14ac:dyDescent="0.25">
      <c r="A136" s="8">
        <v>42152</v>
      </c>
      <c r="B136" s="9">
        <v>-1.2667884792887385E-3</v>
      </c>
      <c r="C136" s="9">
        <f t="shared" si="7"/>
        <v>-2.0736571352357631E-3</v>
      </c>
      <c r="D136" s="5">
        <f t="shared" si="8"/>
        <v>4.3000539145141922E-6</v>
      </c>
      <c r="E136" s="5">
        <f t="shared" si="12"/>
        <v>6.9818699621545567E-5</v>
      </c>
      <c r="F136" s="5">
        <f t="shared" si="13"/>
        <v>5.5504079114304574E-5</v>
      </c>
      <c r="G136" s="10">
        <f t="shared" si="9"/>
        <v>3.9418521105481066</v>
      </c>
      <c r="H136" s="9">
        <f t="shared" si="10"/>
        <v>2.0736571352357631E-3</v>
      </c>
      <c r="I136" s="9">
        <f t="shared" si="11"/>
        <v>7.4501059800719995E-3</v>
      </c>
    </row>
    <row r="137" spans="1:9" x14ac:dyDescent="0.25">
      <c r="A137" s="8">
        <v>42153</v>
      </c>
      <c r="B137" s="9">
        <v>-6.3184002187864907E-3</v>
      </c>
      <c r="C137" s="9">
        <f t="shared" si="7"/>
        <v>-7.1252688747335154E-3</v>
      </c>
      <c r="D137" s="5">
        <f t="shared" si="8"/>
        <v>5.0769456537246214E-5</v>
      </c>
      <c r="E137" s="5">
        <f t="shared" si="12"/>
        <v>4.3000539145141922E-6</v>
      </c>
      <c r="F137" s="5">
        <f t="shared" si="13"/>
        <v>4.632769081917776E-5</v>
      </c>
      <c r="G137" s="10">
        <f t="shared" si="9"/>
        <v>3.523008256118104</v>
      </c>
      <c r="H137" s="9">
        <f t="shared" si="10"/>
        <v>7.1252688747335154E-3</v>
      </c>
      <c r="I137" s="9">
        <f t="shared" si="11"/>
        <v>6.806444800274058E-3</v>
      </c>
    </row>
    <row r="138" spans="1:9" x14ac:dyDescent="0.25">
      <c r="A138" s="8">
        <v>42156</v>
      </c>
      <c r="B138" s="9">
        <v>2.0594194714789182E-3</v>
      </c>
      <c r="C138" s="9">
        <f t="shared" si="7"/>
        <v>1.2525508155318936E-3</v>
      </c>
      <c r="D138" s="5">
        <f t="shared" si="8"/>
        <v>1.5688835454896118E-6</v>
      </c>
      <c r="E138" s="5">
        <f t="shared" si="12"/>
        <v>5.0769456537246214E-5</v>
      </c>
      <c r="F138" s="5">
        <f t="shared" si="13"/>
        <v>4.9116383593421752E-5</v>
      </c>
      <c r="G138" s="10">
        <f t="shared" si="9"/>
        <v>4.0257493355189808</v>
      </c>
      <c r="H138" s="9">
        <f t="shared" si="10"/>
        <v>1.2525508155318936E-3</v>
      </c>
      <c r="I138" s="9">
        <f t="shared" si="11"/>
        <v>7.0083081833936037E-3</v>
      </c>
    </row>
    <row r="139" spans="1:9" x14ac:dyDescent="0.25">
      <c r="A139" s="8">
        <v>42157</v>
      </c>
      <c r="B139" s="9">
        <v>-1.0086516742198182E-3</v>
      </c>
      <c r="C139" s="9">
        <f t="shared" si="7"/>
        <v>-1.8155203301668428E-3</v>
      </c>
      <c r="D139" s="5">
        <f t="shared" si="8"/>
        <v>3.2961140692491219E-6</v>
      </c>
      <c r="E139" s="5">
        <f t="shared" si="12"/>
        <v>1.5688835454896118E-6</v>
      </c>
      <c r="F139" s="5">
        <f t="shared" si="13"/>
        <v>4.1021014953709589E-5</v>
      </c>
      <c r="G139" s="10">
        <f t="shared" si="9"/>
        <v>4.0915985776829995</v>
      </c>
      <c r="H139" s="9">
        <f t="shared" si="10"/>
        <v>1.8155203301668428E-3</v>
      </c>
      <c r="I139" s="9">
        <f t="shared" si="11"/>
        <v>6.4047650193984158E-3</v>
      </c>
    </row>
    <row r="140" spans="1:9" x14ac:dyDescent="0.25">
      <c r="A140" s="8">
        <v>42158</v>
      </c>
      <c r="B140" s="9">
        <v>2.1188850967008843E-3</v>
      </c>
      <c r="C140" s="9">
        <f t="shared" si="7"/>
        <v>1.3120164407538597E-3</v>
      </c>
      <c r="D140" s="5">
        <f t="shared" si="8"/>
        <v>1.7213871408084261E-6</v>
      </c>
      <c r="E140" s="5">
        <f t="shared" si="12"/>
        <v>3.2961140692491219E-6</v>
      </c>
      <c r="F140" s="5">
        <f t="shared" si="13"/>
        <v>3.5367713844845264E-5</v>
      </c>
      <c r="G140" s="10">
        <f t="shared" si="9"/>
        <v>4.1815814902592843</v>
      </c>
      <c r="H140" s="9">
        <f t="shared" si="10"/>
        <v>1.3120164407538597E-3</v>
      </c>
      <c r="I140" s="9">
        <f t="shared" si="11"/>
        <v>5.9470760752528854E-3</v>
      </c>
    </row>
    <row r="141" spans="1:9" x14ac:dyDescent="0.25">
      <c r="A141" s="8">
        <v>42159</v>
      </c>
      <c r="B141" s="9">
        <v>-8.6231770944197317E-3</v>
      </c>
      <c r="C141" s="9">
        <f t="shared" si="7"/>
        <v>-9.4300457503667563E-3</v>
      </c>
      <c r="D141" s="5">
        <f t="shared" si="8"/>
        <v>8.8925762854010125E-5</v>
      </c>
      <c r="E141" s="5">
        <f t="shared" si="12"/>
        <v>1.7213871408084261E-6</v>
      </c>
      <c r="F141" s="5">
        <f t="shared" si="13"/>
        <v>3.0845211254643451E-5</v>
      </c>
      <c r="G141" s="10">
        <f t="shared" si="9"/>
        <v>2.8328418951159269</v>
      </c>
      <c r="H141" s="9">
        <f t="shared" si="10"/>
        <v>9.4300457503667563E-3</v>
      </c>
      <c r="I141" s="9">
        <f t="shared" si="11"/>
        <v>5.5538465278258684E-3</v>
      </c>
    </row>
    <row r="142" spans="1:9" x14ac:dyDescent="0.25">
      <c r="A142" s="8">
        <v>42160</v>
      </c>
      <c r="B142" s="9">
        <v>-1.4361783342240475E-3</v>
      </c>
      <c r="C142" s="9">
        <f t="shared" si="7"/>
        <v>-2.2430469901710721E-3</v>
      </c>
      <c r="D142" s="5">
        <f t="shared" si="8"/>
        <v>5.0312598001155059E-6</v>
      </c>
      <c r="E142" s="5">
        <f t="shared" si="12"/>
        <v>8.8925762854010125E-5</v>
      </c>
      <c r="F142" s="5">
        <f t="shared" si="13"/>
        <v>4.5505655363886903E-5</v>
      </c>
      <c r="G142" s="10">
        <f t="shared" si="9"/>
        <v>4.0246167417404326</v>
      </c>
      <c r="H142" s="9">
        <f t="shared" si="10"/>
        <v>2.2430469901710721E-3</v>
      </c>
      <c r="I142" s="9">
        <f t="shared" si="11"/>
        <v>6.7457879720524052E-3</v>
      </c>
    </row>
    <row r="143" spans="1:9" x14ac:dyDescent="0.25">
      <c r="A143" s="8">
        <v>42163</v>
      </c>
      <c r="B143" s="9">
        <v>-6.4744866998274198E-3</v>
      </c>
      <c r="C143" s="9">
        <f t="shared" si="7"/>
        <v>-7.2813553557744444E-3</v>
      </c>
      <c r="D143" s="5">
        <f t="shared" si="8"/>
        <v>5.3018135817065188E-5</v>
      </c>
      <c r="E143" s="5">
        <f t="shared" si="12"/>
        <v>5.0312598001155059E-6</v>
      </c>
      <c r="F143" s="5">
        <f t="shared" si="13"/>
        <v>3.9055722630147484E-5</v>
      </c>
      <c r="G143" s="10">
        <f t="shared" si="9"/>
        <v>3.4775721378697657</v>
      </c>
      <c r="H143" s="9">
        <f t="shared" si="10"/>
        <v>7.2813553557744444E-3</v>
      </c>
      <c r="I143" s="9">
        <f t="shared" si="11"/>
        <v>6.2494577868921946E-3</v>
      </c>
    </row>
    <row r="144" spans="1:9" x14ac:dyDescent="0.25">
      <c r="A144" s="8">
        <v>42164</v>
      </c>
      <c r="B144" s="9">
        <v>4.1841406640763523E-4</v>
      </c>
      <c r="C144" s="9">
        <f t="shared" ref="C144:C207" si="14">B144-B$5</f>
        <v>-3.884545895393893E-4</v>
      </c>
      <c r="D144" s="5">
        <f t="shared" ref="D144:D207" si="15">C144^2</f>
        <v>1.5089696813421541E-7</v>
      </c>
      <c r="E144" s="5">
        <f t="shared" si="12"/>
        <v>5.3018135817065188E-5</v>
      </c>
      <c r="F144" s="5">
        <f t="shared" si="13"/>
        <v>4.4182134058305152E-5</v>
      </c>
      <c r="G144" s="10">
        <f t="shared" ref="G144:G207" si="16">IFERROR(LN(1/SQRT(2*PI()*F144)*EXP(-D144/(2*F144))),-1000)</f>
        <v>4.0929488259760598</v>
      </c>
      <c r="H144" s="9">
        <f t="shared" ref="H144:H207" si="17">SQRT(D144)</f>
        <v>3.884545895393893E-4</v>
      </c>
      <c r="I144" s="9">
        <f t="shared" ref="I144:I207" si="18">SQRT(F144)</f>
        <v>6.6469642738851212E-3</v>
      </c>
    </row>
    <row r="145" spans="1:9" x14ac:dyDescent="0.25">
      <c r="A145" s="8">
        <v>42165</v>
      </c>
      <c r="B145" s="9">
        <v>1.2042400788404573E-2</v>
      </c>
      <c r="C145" s="9">
        <f t="shared" si="14"/>
        <v>1.1235532132457548E-2</v>
      </c>
      <c r="D145" s="5">
        <f t="shared" si="15"/>
        <v>1.2623718229948604E-4</v>
      </c>
      <c r="E145" s="5">
        <f t="shared" ref="E145:E208" si="19">D144</f>
        <v>1.5089696813421541E-7</v>
      </c>
      <c r="F145" s="5">
        <f t="shared" ref="F145:F208" si="20">B$6+B$7*E145+B$8*IF(C145&lt;0,1,0)*E145+B$9*F144</f>
        <v>3.7064737490582915E-5</v>
      </c>
      <c r="G145" s="10">
        <f t="shared" si="16"/>
        <v>2.4795554028403406</v>
      </c>
      <c r="H145" s="9">
        <f t="shared" si="17"/>
        <v>1.1235532132457548E-2</v>
      </c>
      <c r="I145" s="9">
        <f t="shared" si="18"/>
        <v>6.0880815936206799E-3</v>
      </c>
    </row>
    <row r="146" spans="1:9" x14ac:dyDescent="0.25">
      <c r="A146" s="8">
        <v>42166</v>
      </c>
      <c r="B146" s="9">
        <v>1.738552156564932E-3</v>
      </c>
      <c r="C146" s="9">
        <f t="shared" si="14"/>
        <v>9.3168350061790747E-4</v>
      </c>
      <c r="D146" s="5">
        <f t="shared" si="15"/>
        <v>8.6803414532363834E-7</v>
      </c>
      <c r="E146" s="5">
        <f t="shared" si="19"/>
        <v>1.2623718229948604E-4</v>
      </c>
      <c r="F146" s="5">
        <f t="shared" si="20"/>
        <v>5.7832402562622517E-5</v>
      </c>
      <c r="G146" s="10">
        <f t="shared" si="16"/>
        <v>3.952537398739346</v>
      </c>
      <c r="H146" s="9">
        <f t="shared" si="17"/>
        <v>9.3168350061790747E-4</v>
      </c>
      <c r="I146" s="9">
        <f t="shared" si="18"/>
        <v>7.6047618347074167E-3</v>
      </c>
    </row>
    <row r="147" spans="1:9" x14ac:dyDescent="0.25">
      <c r="A147" s="8">
        <v>42167</v>
      </c>
      <c r="B147" s="9">
        <v>-6.9943002380432606E-3</v>
      </c>
      <c r="C147" s="9">
        <f t="shared" si="14"/>
        <v>-7.8011688939902853E-3</v>
      </c>
      <c r="D147" s="5">
        <f t="shared" si="15"/>
        <v>6.085823611256161E-5</v>
      </c>
      <c r="E147" s="5">
        <f t="shared" si="19"/>
        <v>8.6803414532363834E-7</v>
      </c>
      <c r="F147" s="5">
        <f t="shared" si="20"/>
        <v>4.7347169939237167E-5</v>
      </c>
      <c r="G147" s="10">
        <f t="shared" si="16"/>
        <v>3.4173824001771496</v>
      </c>
      <c r="H147" s="9">
        <f t="shared" si="17"/>
        <v>7.8011688939902853E-3</v>
      </c>
      <c r="I147" s="9">
        <f t="shared" si="18"/>
        <v>6.8809279853256104E-3</v>
      </c>
    </row>
    <row r="148" spans="1:9" x14ac:dyDescent="0.25">
      <c r="A148" s="8">
        <v>42170</v>
      </c>
      <c r="B148" s="9">
        <v>-4.622488789987278E-3</v>
      </c>
      <c r="C148" s="9">
        <f t="shared" si="14"/>
        <v>-5.4293574459343026E-3</v>
      </c>
      <c r="D148" s="5">
        <f t="shared" si="15"/>
        <v>2.9477922275722253E-5</v>
      </c>
      <c r="E148" s="5">
        <f t="shared" si="19"/>
        <v>6.085823611256161E-5</v>
      </c>
      <c r="F148" s="5">
        <f t="shared" si="20"/>
        <v>5.1957797113239202E-5</v>
      </c>
      <c r="G148" s="10">
        <f t="shared" si="16"/>
        <v>3.7299290615784395</v>
      </c>
      <c r="H148" s="9">
        <f t="shared" si="17"/>
        <v>5.4293574459343026E-3</v>
      </c>
      <c r="I148" s="9">
        <f t="shared" si="18"/>
        <v>7.2081757132605477E-3</v>
      </c>
    </row>
    <row r="149" spans="1:9" x14ac:dyDescent="0.25">
      <c r="A149" s="8">
        <v>42171</v>
      </c>
      <c r="B149" s="9">
        <v>5.6898048867077833E-3</v>
      </c>
      <c r="C149" s="9">
        <f t="shared" si="14"/>
        <v>4.8829362307607586E-3</v>
      </c>
      <c r="D149" s="5">
        <f t="shared" si="15"/>
        <v>2.3843066233676084E-5</v>
      </c>
      <c r="E149" s="5">
        <f t="shared" si="19"/>
        <v>2.9477922275722253E-5</v>
      </c>
      <c r="F149" s="5">
        <f t="shared" si="20"/>
        <v>4.8897070147298292E-5</v>
      </c>
      <c r="G149" s="10">
        <f t="shared" si="16"/>
        <v>3.8001492649133577</v>
      </c>
      <c r="H149" s="9">
        <f t="shared" si="17"/>
        <v>4.8829362307607586E-3</v>
      </c>
      <c r="I149" s="9">
        <f t="shared" si="18"/>
        <v>6.9926440026143394E-3</v>
      </c>
    </row>
    <row r="150" spans="1:9" x14ac:dyDescent="0.25">
      <c r="A150" s="8">
        <v>42172</v>
      </c>
      <c r="B150" s="9">
        <v>1.9796879248576982E-3</v>
      </c>
      <c r="C150" s="9">
        <f t="shared" si="14"/>
        <v>1.1728192689106735E-3</v>
      </c>
      <c r="D150" s="5">
        <f t="shared" si="15"/>
        <v>1.3755050375281667E-6</v>
      </c>
      <c r="E150" s="5">
        <f t="shared" si="19"/>
        <v>2.3843066233676084E-5</v>
      </c>
      <c r="F150" s="5">
        <f t="shared" si="20"/>
        <v>4.5460453089047931E-5</v>
      </c>
      <c r="G150" s="10">
        <f t="shared" si="16"/>
        <v>4.0652667640276272</v>
      </c>
      <c r="H150" s="9">
        <f t="shared" si="17"/>
        <v>1.1728192689106735E-3</v>
      </c>
      <c r="I150" s="9">
        <f t="shared" si="18"/>
        <v>6.7424367322984893E-3</v>
      </c>
    </row>
    <row r="151" spans="1:9" x14ac:dyDescent="0.25">
      <c r="A151" s="8">
        <v>42173</v>
      </c>
      <c r="B151" s="9">
        <v>9.9026870560452451E-3</v>
      </c>
      <c r="C151" s="9">
        <f t="shared" si="14"/>
        <v>9.0958184000982205E-3</v>
      </c>
      <c r="D151" s="5">
        <f t="shared" si="15"/>
        <v>8.273391236756535E-5</v>
      </c>
      <c r="E151" s="5">
        <f t="shared" si="19"/>
        <v>1.3755050375281667E-6</v>
      </c>
      <c r="F151" s="5">
        <f t="shared" si="20"/>
        <v>3.8266816407918607E-5</v>
      </c>
      <c r="G151" s="10">
        <f t="shared" si="16"/>
        <v>3.0855114029970765</v>
      </c>
      <c r="H151" s="9">
        <f t="shared" si="17"/>
        <v>9.0958184000982205E-3</v>
      </c>
      <c r="I151" s="9">
        <f t="shared" si="18"/>
        <v>6.1860178150340474E-3</v>
      </c>
    </row>
    <row r="152" spans="1:9" x14ac:dyDescent="0.25">
      <c r="A152" s="8">
        <v>42174</v>
      </c>
      <c r="B152" s="9">
        <v>-5.3035017254059458E-3</v>
      </c>
      <c r="C152" s="9">
        <f t="shared" si="14"/>
        <v>-6.1103703813529704E-3</v>
      </c>
      <c r="D152" s="5">
        <f t="shared" si="15"/>
        <v>3.7336626197315643E-5</v>
      </c>
      <c r="E152" s="5">
        <f t="shared" si="19"/>
        <v>8.273391236756535E-5</v>
      </c>
      <c r="F152" s="5">
        <f t="shared" si="20"/>
        <v>4.9736266004999358E-5</v>
      </c>
      <c r="G152" s="10">
        <f t="shared" si="16"/>
        <v>3.6601034706688709</v>
      </c>
      <c r="H152" s="9">
        <f t="shared" si="17"/>
        <v>6.1103703813529704E-3</v>
      </c>
      <c r="I152" s="9">
        <f t="shared" si="18"/>
        <v>7.0523943455396308E-3</v>
      </c>
    </row>
    <row r="153" spans="1:9" x14ac:dyDescent="0.25">
      <c r="A153" s="8">
        <v>42177</v>
      </c>
      <c r="B153" s="9">
        <v>6.0948156152398347E-3</v>
      </c>
      <c r="C153" s="9">
        <f t="shared" si="14"/>
        <v>5.2879469592928101E-3</v>
      </c>
      <c r="D153" s="5">
        <f t="shared" si="15"/>
        <v>2.7962383044294075E-5</v>
      </c>
      <c r="E153" s="5">
        <f t="shared" si="19"/>
        <v>3.7336626197315643E-5</v>
      </c>
      <c r="F153" s="5">
        <f t="shared" si="20"/>
        <v>4.8871511442891402E-5</v>
      </c>
      <c r="G153" s="10">
        <f t="shared" si="16"/>
        <v>3.7581388222540721</v>
      </c>
      <c r="H153" s="9">
        <f t="shared" si="17"/>
        <v>5.2879469592928101E-3</v>
      </c>
      <c r="I153" s="9">
        <f t="shared" si="18"/>
        <v>6.9908162215074282E-3</v>
      </c>
    </row>
    <row r="154" spans="1:9" x14ac:dyDescent="0.25">
      <c r="A154" s="8">
        <v>42178</v>
      </c>
      <c r="B154" s="9">
        <v>6.3593753680191156E-4</v>
      </c>
      <c r="C154" s="9">
        <f t="shared" si="14"/>
        <v>-1.7093111914511297E-4</v>
      </c>
      <c r="D154" s="5">
        <f t="shared" si="15"/>
        <v>2.9217447492200807E-8</v>
      </c>
      <c r="E154" s="5">
        <f t="shared" si="19"/>
        <v>2.7962383044294075E-5</v>
      </c>
      <c r="F154" s="5">
        <f t="shared" si="20"/>
        <v>4.6292605367310191E-5</v>
      </c>
      <c r="G154" s="10">
        <f t="shared" si="16"/>
        <v>4.0710100536618459</v>
      </c>
      <c r="H154" s="9">
        <f t="shared" si="17"/>
        <v>1.7093111914511297E-4</v>
      </c>
      <c r="I154" s="9">
        <f t="shared" si="18"/>
        <v>6.8038669422108922E-3</v>
      </c>
    </row>
    <row r="155" spans="1:9" x14ac:dyDescent="0.25">
      <c r="A155" s="8">
        <v>42179</v>
      </c>
      <c r="B155" s="9">
        <v>-7.3533565577629245E-3</v>
      </c>
      <c r="C155" s="9">
        <f t="shared" si="14"/>
        <v>-8.1602252137099492E-3</v>
      </c>
      <c r="D155" s="5">
        <f t="shared" si="15"/>
        <v>6.658927553846758E-5</v>
      </c>
      <c r="E155" s="5">
        <f t="shared" si="19"/>
        <v>2.9217447492200807E-8</v>
      </c>
      <c r="F155" s="5">
        <f t="shared" si="20"/>
        <v>3.8606456394066375E-5</v>
      </c>
      <c r="G155" s="10">
        <f t="shared" si="16"/>
        <v>3.2996958502830145</v>
      </c>
      <c r="H155" s="9">
        <f t="shared" si="17"/>
        <v>8.1602252137099492E-3</v>
      </c>
      <c r="I155" s="9">
        <f t="shared" si="18"/>
        <v>6.213409401775033E-3</v>
      </c>
    </row>
    <row r="156" spans="1:9" x14ac:dyDescent="0.25">
      <c r="A156" s="8">
        <v>42180</v>
      </c>
      <c r="B156" s="9">
        <v>-2.9735651481090919E-3</v>
      </c>
      <c r="C156" s="9">
        <f t="shared" si="14"/>
        <v>-3.7804338040561165E-3</v>
      </c>
      <c r="D156" s="5">
        <f t="shared" si="15"/>
        <v>1.42916797468502E-5</v>
      </c>
      <c r="E156" s="5">
        <f t="shared" si="19"/>
        <v>6.658927553846758E-5</v>
      </c>
      <c r="F156" s="5">
        <f t="shared" si="20"/>
        <v>4.6652639335140405E-5</v>
      </c>
      <c r="G156" s="10">
        <f t="shared" si="16"/>
        <v>3.9142808130293094</v>
      </c>
      <c r="H156" s="9">
        <f t="shared" si="17"/>
        <v>3.7804338040561165E-3</v>
      </c>
      <c r="I156" s="9">
        <f t="shared" si="18"/>
        <v>6.8302737379361605E-3</v>
      </c>
    </row>
    <row r="157" spans="1:9" x14ac:dyDescent="0.25">
      <c r="A157" s="8">
        <v>42181</v>
      </c>
      <c r="B157" s="9">
        <v>-3.900471386237836E-4</v>
      </c>
      <c r="C157" s="9">
        <f t="shared" si="14"/>
        <v>-1.1969157945708082E-3</v>
      </c>
      <c r="D157" s="5">
        <f t="shared" si="15"/>
        <v>1.4326074192930691E-6</v>
      </c>
      <c r="E157" s="5">
        <f t="shared" si="19"/>
        <v>1.42916797468502E-5</v>
      </c>
      <c r="F157" s="5">
        <f t="shared" si="20"/>
        <v>4.1820644009749571E-5</v>
      </c>
      <c r="G157" s="10">
        <f t="shared" si="16"/>
        <v>4.104993705772741</v>
      </c>
      <c r="H157" s="9">
        <f t="shared" si="17"/>
        <v>1.1969157945708082E-3</v>
      </c>
      <c r="I157" s="9">
        <f t="shared" si="18"/>
        <v>6.4668882787434611E-3</v>
      </c>
    </row>
    <row r="158" spans="1:9" x14ac:dyDescent="0.25">
      <c r="A158" s="8">
        <v>42184</v>
      </c>
      <c r="B158" s="9">
        <v>-2.0866147352592623E-2</v>
      </c>
      <c r="C158" s="9">
        <f t="shared" si="14"/>
        <v>-2.1673016008539648E-2</v>
      </c>
      <c r="D158" s="5">
        <f t="shared" si="15"/>
        <v>4.6971962290641585E-4</v>
      </c>
      <c r="E158" s="5">
        <f t="shared" si="19"/>
        <v>1.4326074192930691E-6</v>
      </c>
      <c r="F158" s="5">
        <f t="shared" si="20"/>
        <v>3.5576340781253917E-5</v>
      </c>
      <c r="G158" s="10">
        <f t="shared" si="16"/>
        <v>-2.3985966903243501</v>
      </c>
      <c r="H158" s="9">
        <f t="shared" si="17"/>
        <v>2.1673016008539648E-2</v>
      </c>
      <c r="I158" s="9">
        <f t="shared" si="18"/>
        <v>5.9645905795162437E-3</v>
      </c>
    </row>
    <row r="159" spans="1:9" x14ac:dyDescent="0.25">
      <c r="A159" s="8">
        <v>42185</v>
      </c>
      <c r="B159" s="9">
        <v>2.6583853346553443E-3</v>
      </c>
      <c r="C159" s="9">
        <f t="shared" si="14"/>
        <v>1.8515166787083197E-3</v>
      </c>
      <c r="D159" s="5">
        <f t="shared" si="15"/>
        <v>3.4281140115350872E-6</v>
      </c>
      <c r="E159" s="5">
        <f t="shared" si="19"/>
        <v>4.6971962290641585E-4</v>
      </c>
      <c r="F159" s="5">
        <f t="shared" si="20"/>
        <v>1.2769725758764356E-4</v>
      </c>
      <c r="G159" s="10">
        <f t="shared" si="16"/>
        <v>3.550562784416663</v>
      </c>
      <c r="H159" s="9">
        <f t="shared" si="17"/>
        <v>1.8515166787083197E-3</v>
      </c>
      <c r="I159" s="9">
        <f t="shared" si="18"/>
        <v>1.1300321127633656E-2</v>
      </c>
    </row>
    <row r="160" spans="1:9" x14ac:dyDescent="0.25">
      <c r="A160" s="8">
        <v>42186</v>
      </c>
      <c r="B160" s="9">
        <v>6.9361304050681305E-3</v>
      </c>
      <c r="C160" s="9">
        <f t="shared" si="14"/>
        <v>6.1292617491211059E-3</v>
      </c>
      <c r="D160" s="5">
        <f t="shared" si="15"/>
        <v>3.7567849589239117E-5</v>
      </c>
      <c r="E160" s="5">
        <f t="shared" si="19"/>
        <v>3.4281140115350872E-6</v>
      </c>
      <c r="F160" s="5">
        <f t="shared" si="20"/>
        <v>9.9745329915414555E-5</v>
      </c>
      <c r="G160" s="10">
        <f t="shared" si="16"/>
        <v>3.4991877876912283</v>
      </c>
      <c r="H160" s="9">
        <f t="shared" si="17"/>
        <v>6.1292617491211059E-3</v>
      </c>
      <c r="I160" s="9">
        <f t="shared" si="18"/>
        <v>9.9872583783245823E-3</v>
      </c>
    </row>
    <row r="161" spans="1:9" x14ac:dyDescent="0.25">
      <c r="A161" s="8">
        <v>42187</v>
      </c>
      <c r="B161" s="9">
        <v>-3.0807443848612781E-4</v>
      </c>
      <c r="C161" s="9">
        <f t="shared" si="14"/>
        <v>-1.1149430944331525E-3</v>
      </c>
      <c r="D161" s="5">
        <f t="shared" si="15"/>
        <v>1.2430981038241734E-6</v>
      </c>
      <c r="E161" s="5">
        <f t="shared" si="19"/>
        <v>3.7567849589239117E-5</v>
      </c>
      <c r="F161" s="5">
        <f t="shared" si="20"/>
        <v>8.6047111720437898E-5</v>
      </c>
      <c r="G161" s="10">
        <f t="shared" si="16"/>
        <v>3.7541459097715255</v>
      </c>
      <c r="H161" s="9">
        <f t="shared" si="17"/>
        <v>1.1149430944331525E-3</v>
      </c>
      <c r="I161" s="9">
        <f t="shared" si="18"/>
        <v>9.2761582414509231E-3</v>
      </c>
    </row>
    <row r="162" spans="1:9" x14ac:dyDescent="0.25">
      <c r="A162" s="8">
        <v>42191</v>
      </c>
      <c r="B162" s="9">
        <v>-3.8617475129768541E-3</v>
      </c>
      <c r="C162" s="9">
        <f t="shared" si="14"/>
        <v>-4.6686161689238788E-3</v>
      </c>
      <c r="D162" s="5">
        <f t="shared" si="15"/>
        <v>2.1795976932737476E-5</v>
      </c>
      <c r="E162" s="5">
        <f t="shared" si="19"/>
        <v>1.2430981038241734E-6</v>
      </c>
      <c r="F162" s="5">
        <f t="shared" si="20"/>
        <v>6.8371883670971913E-5</v>
      </c>
      <c r="G162" s="10">
        <f t="shared" si="16"/>
        <v>3.7169430680664544</v>
      </c>
      <c r="H162" s="9">
        <f t="shared" si="17"/>
        <v>4.6686161689238788E-3</v>
      </c>
      <c r="I162" s="9">
        <f t="shared" si="18"/>
        <v>8.2687292657924114E-3</v>
      </c>
    </row>
    <row r="163" spans="1:9" x14ac:dyDescent="0.25">
      <c r="A163" s="8">
        <v>42192</v>
      </c>
      <c r="B163" s="9">
        <v>6.0809373731123273E-3</v>
      </c>
      <c r="C163" s="9">
        <f t="shared" si="14"/>
        <v>5.2740687171653026E-3</v>
      </c>
      <c r="D163" s="5">
        <f t="shared" si="15"/>
        <v>2.7815800833381662E-5</v>
      </c>
      <c r="E163" s="5">
        <f t="shared" si="19"/>
        <v>2.1795976932737476E-5</v>
      </c>
      <c r="F163" s="5">
        <f t="shared" si="20"/>
        <v>5.9496014726101219E-5</v>
      </c>
      <c r="G163" s="10">
        <f t="shared" si="16"/>
        <v>3.7121001976002375</v>
      </c>
      <c r="H163" s="9">
        <f t="shared" si="17"/>
        <v>5.2740687171653026E-3</v>
      </c>
      <c r="I163" s="9">
        <f t="shared" si="18"/>
        <v>7.7133659790069092E-3</v>
      </c>
    </row>
    <row r="164" spans="1:9" x14ac:dyDescent="0.25">
      <c r="A164" s="8">
        <v>42193</v>
      </c>
      <c r="B164" s="9">
        <v>-1.6652733335255188E-2</v>
      </c>
      <c r="C164" s="9">
        <f t="shared" si="14"/>
        <v>-1.7459601991202212E-2</v>
      </c>
      <c r="D164" s="5">
        <f t="shared" si="15"/>
        <v>3.0483770169119226E-4</v>
      </c>
      <c r="E164" s="5">
        <f t="shared" si="19"/>
        <v>2.7815800833381662E-5</v>
      </c>
      <c r="F164" s="5">
        <f t="shared" si="20"/>
        <v>5.4150182871007374E-5</v>
      </c>
      <c r="G164" s="10">
        <f t="shared" si="16"/>
        <v>1.1781930213614709</v>
      </c>
      <c r="H164" s="9">
        <f t="shared" si="17"/>
        <v>1.7459601991202212E-2</v>
      </c>
      <c r="I164" s="9">
        <f t="shared" si="18"/>
        <v>7.3586807833338833E-3</v>
      </c>
    </row>
    <row r="165" spans="1:9" x14ac:dyDescent="0.25">
      <c r="A165" s="8">
        <v>42194</v>
      </c>
      <c r="B165" s="9">
        <v>2.2622002462524549E-3</v>
      </c>
      <c r="C165" s="9">
        <f t="shared" si="14"/>
        <v>1.4553315903054302E-3</v>
      </c>
      <c r="D165" s="5">
        <f t="shared" si="15"/>
        <v>2.1179900377409324E-6</v>
      </c>
      <c r="E165" s="5">
        <f t="shared" si="19"/>
        <v>3.0483770169119226E-4</v>
      </c>
      <c r="F165" s="5">
        <f t="shared" si="20"/>
        <v>1.0741920742063187E-4</v>
      </c>
      <c r="G165" s="10">
        <f t="shared" si="16"/>
        <v>3.6405887169963713</v>
      </c>
      <c r="H165" s="9">
        <f t="shared" si="17"/>
        <v>1.4553315903054302E-3</v>
      </c>
      <c r="I165" s="9">
        <f t="shared" si="18"/>
        <v>1.0364323780190962E-2</v>
      </c>
    </row>
    <row r="166" spans="1:9" x14ac:dyDescent="0.25">
      <c r="A166" s="8">
        <v>42195</v>
      </c>
      <c r="B166" s="9">
        <v>1.2338456888524973E-2</v>
      </c>
      <c r="C166" s="9">
        <f t="shared" si="14"/>
        <v>1.1531588232577949E-2</v>
      </c>
      <c r="D166" s="5">
        <f t="shared" si="15"/>
        <v>1.3297752716573023E-4</v>
      </c>
      <c r="E166" s="5">
        <f t="shared" si="19"/>
        <v>2.1179900377409324E-6</v>
      </c>
      <c r="F166" s="5">
        <f t="shared" si="20"/>
        <v>8.4419764960309932E-5</v>
      </c>
      <c r="G166" s="10">
        <f t="shared" si="16"/>
        <v>2.9833188497125955</v>
      </c>
      <c r="H166" s="9">
        <f t="shared" si="17"/>
        <v>1.1531588232577949E-2</v>
      </c>
      <c r="I166" s="9">
        <f t="shared" si="18"/>
        <v>9.1880229081293622E-3</v>
      </c>
    </row>
    <row r="167" spans="1:9" x14ac:dyDescent="0.25">
      <c r="A167" s="8">
        <v>42198</v>
      </c>
      <c r="B167" s="9">
        <v>1.1066059269389639E-2</v>
      </c>
      <c r="C167" s="9">
        <f t="shared" si="14"/>
        <v>1.0259190613442614E-2</v>
      </c>
      <c r="D167" s="5">
        <f t="shared" si="15"/>
        <v>1.0525099204294903E-4</v>
      </c>
      <c r="E167" s="5">
        <f t="shared" si="19"/>
        <v>1.3297752716573023E-4</v>
      </c>
      <c r="F167" s="5">
        <f t="shared" si="20"/>
        <v>9.4382493812276042E-5</v>
      </c>
      <c r="G167" s="10">
        <f t="shared" si="16"/>
        <v>3.157562065543349</v>
      </c>
      <c r="H167" s="9">
        <f t="shared" si="17"/>
        <v>1.0259190613442614E-2</v>
      </c>
      <c r="I167" s="9">
        <f t="shared" si="18"/>
        <v>9.7150653014931431E-3</v>
      </c>
    </row>
    <row r="168" spans="1:9" x14ac:dyDescent="0.25">
      <c r="A168" s="8">
        <v>42199</v>
      </c>
      <c r="B168" s="9">
        <v>4.4532291865115869E-3</v>
      </c>
      <c r="C168" s="9">
        <f t="shared" si="14"/>
        <v>3.6463605305645623E-3</v>
      </c>
      <c r="D168" s="5">
        <f t="shared" si="15"/>
        <v>1.3295945118859076E-5</v>
      </c>
      <c r="E168" s="5">
        <f t="shared" si="19"/>
        <v>1.0525099204294903E-4</v>
      </c>
      <c r="F168" s="5">
        <f t="shared" si="20"/>
        <v>9.6050223221035599E-5</v>
      </c>
      <c r="G168" s="10">
        <f t="shared" si="16"/>
        <v>3.6371676346432946</v>
      </c>
      <c r="H168" s="9">
        <f t="shared" si="17"/>
        <v>3.6463605305645623E-3</v>
      </c>
      <c r="I168" s="9">
        <f t="shared" si="18"/>
        <v>9.800521579030148E-3</v>
      </c>
    </row>
    <row r="169" spans="1:9" x14ac:dyDescent="0.25">
      <c r="A169" s="8">
        <v>42200</v>
      </c>
      <c r="B169" s="9">
        <v>-7.3496289622787536E-4</v>
      </c>
      <c r="C169" s="9">
        <f t="shared" si="14"/>
        <v>-1.5418315521749E-3</v>
      </c>
      <c r="D169" s="5">
        <f t="shared" si="15"/>
        <v>2.3772445352820613E-6</v>
      </c>
      <c r="E169" s="5">
        <f t="shared" si="19"/>
        <v>1.3295945118859076E-5</v>
      </c>
      <c r="F169" s="5">
        <f t="shared" si="20"/>
        <v>7.8288755721318904E-5</v>
      </c>
      <c r="G169" s="10">
        <f t="shared" si="16"/>
        <v>3.7934322106736773</v>
      </c>
      <c r="H169" s="9">
        <f t="shared" si="17"/>
        <v>1.5418315521749E-3</v>
      </c>
      <c r="I169" s="9">
        <f t="shared" si="18"/>
        <v>8.8480933381898108E-3</v>
      </c>
    </row>
    <row r="170" spans="1:9" x14ac:dyDescent="0.25">
      <c r="A170" s="8">
        <v>42201</v>
      </c>
      <c r="B170" s="9">
        <v>8.0146151656068643E-3</v>
      </c>
      <c r="C170" s="9">
        <f t="shared" si="14"/>
        <v>7.2077465096598396E-3</v>
      </c>
      <c r="D170" s="5">
        <f t="shared" si="15"/>
        <v>5.19516097475136E-5</v>
      </c>
      <c r="E170" s="5">
        <f t="shared" si="19"/>
        <v>2.3772445352820613E-6</v>
      </c>
      <c r="F170" s="5">
        <f t="shared" si="20"/>
        <v>6.284624590741604E-5</v>
      </c>
      <c r="G170" s="10">
        <f t="shared" si="16"/>
        <v>3.5051480495470089</v>
      </c>
      <c r="H170" s="9">
        <f t="shared" si="17"/>
        <v>7.2077465096598396E-3</v>
      </c>
      <c r="I170" s="9">
        <f t="shared" si="18"/>
        <v>7.927562419017339E-3</v>
      </c>
    </row>
    <row r="171" spans="1:9" x14ac:dyDescent="0.25">
      <c r="A171" s="8">
        <v>42202</v>
      </c>
      <c r="B171" s="9">
        <v>1.1062519712468077E-3</v>
      </c>
      <c r="C171" s="9">
        <f t="shared" si="14"/>
        <v>2.9938331529978321E-4</v>
      </c>
      <c r="D171" s="5">
        <f t="shared" si="15"/>
        <v>8.9630369479889406E-8</v>
      </c>
      <c r="E171" s="5">
        <f t="shared" si="19"/>
        <v>5.19516097475136E-5</v>
      </c>
      <c r="F171" s="5">
        <f t="shared" si="20"/>
        <v>6.1624375851566617E-5</v>
      </c>
      <c r="G171" s="10">
        <f t="shared" si="16"/>
        <v>3.9275607622476683</v>
      </c>
      <c r="H171" s="9">
        <f t="shared" si="17"/>
        <v>2.9938331529978321E-4</v>
      </c>
      <c r="I171" s="9">
        <f t="shared" si="18"/>
        <v>7.850119480082237E-3</v>
      </c>
    </row>
    <row r="172" spans="1:9" x14ac:dyDescent="0.25">
      <c r="A172" s="8">
        <v>42205</v>
      </c>
      <c r="B172" s="9">
        <v>7.7116954444589325E-4</v>
      </c>
      <c r="C172" s="9">
        <f t="shared" si="14"/>
        <v>-3.5699111501131284E-5</v>
      </c>
      <c r="D172" s="5">
        <f t="shared" si="15"/>
        <v>1.2744265619702039E-9</v>
      </c>
      <c r="E172" s="5">
        <f t="shared" si="19"/>
        <v>8.9630369479889406E-8</v>
      </c>
      <c r="F172" s="5">
        <f t="shared" si="20"/>
        <v>5.0001581300304216E-5</v>
      </c>
      <c r="G172" s="10">
        <f t="shared" si="16"/>
        <v>4.0327766864478125</v>
      </c>
      <c r="H172" s="9">
        <f t="shared" si="17"/>
        <v>3.5699111501131284E-5</v>
      </c>
      <c r="I172" s="9">
        <f t="shared" si="18"/>
        <v>7.0711796257982452E-3</v>
      </c>
    </row>
    <row r="173" spans="1:9" x14ac:dyDescent="0.25">
      <c r="A173" s="8">
        <v>42206</v>
      </c>
      <c r="B173" s="9">
        <v>-4.2616573007311365E-3</v>
      </c>
      <c r="C173" s="9">
        <f t="shared" si="14"/>
        <v>-5.0685259566781611E-3</v>
      </c>
      <c r="D173" s="5">
        <f t="shared" si="15"/>
        <v>2.5689955373520269E-5</v>
      </c>
      <c r="E173" s="5">
        <f t="shared" si="19"/>
        <v>1.2744265619702039E-9</v>
      </c>
      <c r="F173" s="5">
        <f t="shared" si="20"/>
        <v>4.1354307876372743E-5</v>
      </c>
      <c r="G173" s="10">
        <f t="shared" si="16"/>
        <v>3.8171204757436366</v>
      </c>
      <c r="H173" s="9">
        <f t="shared" si="17"/>
        <v>5.0685259566781611E-3</v>
      </c>
      <c r="I173" s="9">
        <f t="shared" si="18"/>
        <v>6.4307315195374732E-3</v>
      </c>
    </row>
    <row r="174" spans="1:9" x14ac:dyDescent="0.25">
      <c r="A174" s="8">
        <v>42207</v>
      </c>
      <c r="B174" s="9">
        <v>-2.3876822023300992E-3</v>
      </c>
      <c r="C174" s="9">
        <f t="shared" si="14"/>
        <v>-3.1945508582771238E-3</v>
      </c>
      <c r="D174" s="5">
        <f t="shared" si="15"/>
        <v>1.0205155186119109E-5</v>
      </c>
      <c r="E174" s="5">
        <f t="shared" si="19"/>
        <v>2.5689955373520269E-5</v>
      </c>
      <c r="F174" s="5">
        <f t="shared" si="20"/>
        <v>4.0242142761210634E-5</v>
      </c>
      <c r="G174" s="10">
        <f t="shared" si="16"/>
        <v>4.0145624925801817</v>
      </c>
      <c r="H174" s="9">
        <f t="shared" si="17"/>
        <v>3.1945508582771238E-3</v>
      </c>
      <c r="I174" s="9">
        <f t="shared" si="18"/>
        <v>6.343669502835928E-3</v>
      </c>
    </row>
    <row r="175" spans="1:9" x14ac:dyDescent="0.25">
      <c r="A175" s="8">
        <v>42208</v>
      </c>
      <c r="B175" s="9">
        <v>-5.6760400160821289E-3</v>
      </c>
      <c r="C175" s="9">
        <f t="shared" si="14"/>
        <v>-6.4829086720291536E-3</v>
      </c>
      <c r="D175" s="5">
        <f t="shared" si="15"/>
        <v>4.2028104849870802E-5</v>
      </c>
      <c r="E175" s="5">
        <f t="shared" si="19"/>
        <v>1.0205155186119109E-5</v>
      </c>
      <c r="F175" s="5">
        <f t="shared" si="20"/>
        <v>3.6216998708332099E-5</v>
      </c>
      <c r="G175" s="10">
        <f t="shared" si="16"/>
        <v>3.6138262281346631</v>
      </c>
      <c r="H175" s="9">
        <f t="shared" si="17"/>
        <v>6.4829086720291536E-3</v>
      </c>
      <c r="I175" s="9">
        <f t="shared" si="18"/>
        <v>6.0180560572606918E-3</v>
      </c>
    </row>
    <row r="176" spans="1:9" x14ac:dyDescent="0.25">
      <c r="A176" s="8">
        <v>42209</v>
      </c>
      <c r="B176" s="9">
        <v>-1.0703327545608099E-2</v>
      </c>
      <c r="C176" s="9">
        <f t="shared" si="14"/>
        <v>-1.1510196201555124E-2</v>
      </c>
      <c r="D176" s="5">
        <f t="shared" si="15"/>
        <v>1.32484616598294E-4</v>
      </c>
      <c r="E176" s="5">
        <f t="shared" si="19"/>
        <v>4.2028104849870802E-5</v>
      </c>
      <c r="F176" s="5">
        <f t="shared" si="20"/>
        <v>3.9803857987632586E-5</v>
      </c>
      <c r="G176" s="10">
        <f t="shared" si="16"/>
        <v>2.4826165392324495</v>
      </c>
      <c r="H176" s="9">
        <f t="shared" si="17"/>
        <v>1.1510196201555124E-2</v>
      </c>
      <c r="I176" s="9">
        <f t="shared" si="18"/>
        <v>6.3090298769012485E-3</v>
      </c>
    </row>
    <row r="177" spans="1:9" x14ac:dyDescent="0.25">
      <c r="A177" s="8">
        <v>42212</v>
      </c>
      <c r="B177" s="9">
        <v>-5.7750102180655905E-3</v>
      </c>
      <c r="C177" s="9">
        <f t="shared" si="14"/>
        <v>-6.5818788740126151E-3</v>
      </c>
      <c r="D177" s="5">
        <f t="shared" si="15"/>
        <v>4.3321129512173569E-5</v>
      </c>
      <c r="E177" s="5">
        <f t="shared" si="19"/>
        <v>1.32484616598294E-4</v>
      </c>
      <c r="F177" s="5">
        <f t="shared" si="20"/>
        <v>6.1156822012800583E-5</v>
      </c>
      <c r="G177" s="10">
        <f t="shared" si="16"/>
        <v>3.5779153576854448</v>
      </c>
      <c r="H177" s="9">
        <f t="shared" si="17"/>
        <v>6.5818788740126151E-3</v>
      </c>
      <c r="I177" s="9">
        <f t="shared" si="18"/>
        <v>7.8202827322802447E-3</v>
      </c>
    </row>
    <row r="178" spans="1:9" x14ac:dyDescent="0.25">
      <c r="A178" s="8">
        <v>42213</v>
      </c>
      <c r="B178" s="9">
        <v>1.2386102029366963E-2</v>
      </c>
      <c r="C178" s="9">
        <f t="shared" si="14"/>
        <v>1.1579233373419939E-2</v>
      </c>
      <c r="D178" s="5">
        <f t="shared" si="15"/>
        <v>1.3407864551612209E-4</v>
      </c>
      <c r="E178" s="5">
        <f t="shared" si="19"/>
        <v>4.3321129512173569E-5</v>
      </c>
      <c r="F178" s="5">
        <f t="shared" si="20"/>
        <v>5.8586892466831812E-5</v>
      </c>
      <c r="G178" s="10">
        <f t="shared" si="16"/>
        <v>2.8092895538409515</v>
      </c>
      <c r="H178" s="9">
        <f t="shared" si="17"/>
        <v>1.1579233373419939E-2</v>
      </c>
      <c r="I178" s="9">
        <f t="shared" si="18"/>
        <v>7.654207500899869E-3</v>
      </c>
    </row>
    <row r="179" spans="1:9" x14ac:dyDescent="0.25">
      <c r="A179" s="8">
        <v>42214</v>
      </c>
      <c r="B179" s="9">
        <v>7.3187626895976354E-3</v>
      </c>
      <c r="C179" s="9">
        <f t="shared" si="14"/>
        <v>6.5118940336506108E-3</v>
      </c>
      <c r="D179" s="5">
        <f t="shared" si="15"/>
        <v>4.2404763905494419E-5</v>
      </c>
      <c r="E179" s="5">
        <f t="shared" si="19"/>
        <v>1.3407864551612209E-4</v>
      </c>
      <c r="F179" s="5">
        <f t="shared" si="20"/>
        <v>7.5431114603717294E-5</v>
      </c>
      <c r="G179" s="10">
        <f t="shared" si="16"/>
        <v>3.5461241126673477</v>
      </c>
      <c r="H179" s="9">
        <f t="shared" si="17"/>
        <v>6.5118940336506108E-3</v>
      </c>
      <c r="I179" s="9">
        <f t="shared" si="18"/>
        <v>8.685108784794655E-3</v>
      </c>
    </row>
    <row r="180" spans="1:9" x14ac:dyDescent="0.25">
      <c r="A180" s="8">
        <v>42215</v>
      </c>
      <c r="B180" s="9">
        <v>2.8455303831442791E-5</v>
      </c>
      <c r="C180" s="9">
        <f t="shared" si="14"/>
        <v>-7.7841335211558174E-4</v>
      </c>
      <c r="D180" s="5">
        <f t="shared" si="15"/>
        <v>6.0592734675181668E-7</v>
      </c>
      <c r="E180" s="5">
        <f t="shared" si="19"/>
        <v>4.2404763905494419E-5</v>
      </c>
      <c r="F180" s="5">
        <f t="shared" si="20"/>
        <v>6.8995101958511471E-5</v>
      </c>
      <c r="G180" s="10">
        <f t="shared" si="16"/>
        <v>3.8674078982115412</v>
      </c>
      <c r="H180" s="9">
        <f t="shared" si="17"/>
        <v>7.7841335211558174E-4</v>
      </c>
      <c r="I180" s="9">
        <f t="shared" si="18"/>
        <v>8.3063290302342035E-3</v>
      </c>
    </row>
    <row r="181" spans="1:9" x14ac:dyDescent="0.25">
      <c r="A181" s="8">
        <v>42216</v>
      </c>
      <c r="B181" s="9">
        <v>-2.2716171163267296E-3</v>
      </c>
      <c r="C181" s="9">
        <f t="shared" si="14"/>
        <v>-3.0784857722737542E-3</v>
      </c>
      <c r="D181" s="5">
        <f t="shared" si="15"/>
        <v>9.4770746500919323E-6</v>
      </c>
      <c r="E181" s="5">
        <f t="shared" si="19"/>
        <v>6.0592734675181668E-7</v>
      </c>
      <c r="F181" s="5">
        <f t="shared" si="20"/>
        <v>5.5580446501196259E-5</v>
      </c>
      <c r="G181" s="10">
        <f t="shared" si="16"/>
        <v>3.8946455426509416</v>
      </c>
      <c r="H181" s="9">
        <f t="shared" si="17"/>
        <v>3.0784857722737542E-3</v>
      </c>
      <c r="I181" s="9">
        <f t="shared" si="18"/>
        <v>7.4552294734096724E-3</v>
      </c>
    </row>
    <row r="182" spans="1:9" x14ac:dyDescent="0.25">
      <c r="A182" s="8">
        <v>42219</v>
      </c>
      <c r="B182" s="9">
        <v>-2.7568636398206392E-3</v>
      </c>
      <c r="C182" s="9">
        <f t="shared" si="14"/>
        <v>-3.5637322957676638E-3</v>
      </c>
      <c r="D182" s="5">
        <f t="shared" si="15"/>
        <v>1.2700187875897464E-5</v>
      </c>
      <c r="E182" s="5">
        <f t="shared" si="19"/>
        <v>9.4770746500919323E-6</v>
      </c>
      <c r="F182" s="5">
        <f t="shared" si="20"/>
        <v>4.7454056604041519E-5</v>
      </c>
      <c r="G182" s="10">
        <f t="shared" si="16"/>
        <v>3.9251201204192885</v>
      </c>
      <c r="H182" s="9">
        <f t="shared" si="17"/>
        <v>3.5637322957676638E-3</v>
      </c>
      <c r="I182" s="9">
        <f t="shared" si="18"/>
        <v>6.8886904854291078E-3</v>
      </c>
    </row>
    <row r="183" spans="1:9" x14ac:dyDescent="0.25">
      <c r="A183" s="8">
        <v>42220</v>
      </c>
      <c r="B183" s="9">
        <v>-2.2497187851517886E-3</v>
      </c>
      <c r="C183" s="9">
        <f t="shared" si="14"/>
        <v>-3.0565874410988132E-3</v>
      </c>
      <c r="D183" s="5">
        <f t="shared" si="15"/>
        <v>9.342726785082991E-6</v>
      </c>
      <c r="E183" s="5">
        <f t="shared" si="19"/>
        <v>1.2700187875897464E-5</v>
      </c>
      <c r="F183" s="5">
        <f t="shared" si="20"/>
        <v>4.2086801877191299E-5</v>
      </c>
      <c r="G183" s="10">
        <f t="shared" si="16"/>
        <v>4.0079561010154627</v>
      </c>
      <c r="H183" s="9">
        <f t="shared" si="17"/>
        <v>3.0565874410988132E-3</v>
      </c>
      <c r="I183" s="9">
        <f t="shared" si="18"/>
        <v>6.4874341520505087E-3</v>
      </c>
    </row>
    <row r="184" spans="1:9" x14ac:dyDescent="0.25">
      <c r="A184" s="8">
        <v>42221</v>
      </c>
      <c r="B184" s="9">
        <v>3.1146695201880181E-3</v>
      </c>
      <c r="C184" s="9">
        <f t="shared" si="14"/>
        <v>2.3078008642409935E-3</v>
      </c>
      <c r="D184" s="5">
        <f t="shared" si="15"/>
        <v>5.3259448289914763E-6</v>
      </c>
      <c r="E184" s="5">
        <f t="shared" si="19"/>
        <v>9.342726785082991E-6</v>
      </c>
      <c r="F184" s="5">
        <f t="shared" si="20"/>
        <v>3.7408320289988249E-5</v>
      </c>
      <c r="G184" s="10">
        <f t="shared" si="16"/>
        <v>4.1066835378621578</v>
      </c>
      <c r="H184" s="9">
        <f t="shared" si="17"/>
        <v>2.3078008642409935E-3</v>
      </c>
      <c r="I184" s="9">
        <f t="shared" si="18"/>
        <v>6.1162341591855561E-3</v>
      </c>
    </row>
    <row r="185" spans="1:9" x14ac:dyDescent="0.25">
      <c r="A185" s="8">
        <v>42222</v>
      </c>
      <c r="B185" s="9">
        <v>-7.7529716549833427E-3</v>
      </c>
      <c r="C185" s="9">
        <f t="shared" si="14"/>
        <v>-8.5598403109303674E-3</v>
      </c>
      <c r="D185" s="5">
        <f t="shared" si="15"/>
        <v>7.3270866148628482E-5</v>
      </c>
      <c r="E185" s="5">
        <f t="shared" si="19"/>
        <v>5.3259448289914763E-6</v>
      </c>
      <c r="F185" s="5">
        <f t="shared" si="20"/>
        <v>3.3104971001284979E-5</v>
      </c>
      <c r="G185" s="10">
        <f t="shared" si="16"/>
        <v>3.1323305499860394</v>
      </c>
      <c r="H185" s="9">
        <f t="shared" si="17"/>
        <v>8.5598403109303674E-3</v>
      </c>
      <c r="I185" s="9">
        <f t="shared" si="18"/>
        <v>5.7536919452891274E-3</v>
      </c>
    </row>
    <row r="186" spans="1:9" x14ac:dyDescent="0.25">
      <c r="A186" s="8">
        <v>42223</v>
      </c>
      <c r="B186" s="9">
        <v>-2.8748872122712488E-3</v>
      </c>
      <c r="C186" s="9">
        <f t="shared" si="14"/>
        <v>-3.6817558682182734E-3</v>
      </c>
      <c r="D186" s="5">
        <f t="shared" si="15"/>
        <v>1.3555326273159692E-5</v>
      </c>
      <c r="E186" s="5">
        <f t="shared" si="19"/>
        <v>7.3270866148628482E-5</v>
      </c>
      <c r="F186" s="5">
        <f t="shared" si="20"/>
        <v>4.3948757128443626E-5</v>
      </c>
      <c r="G186" s="10">
        <f t="shared" si="16"/>
        <v>3.9430871717224099</v>
      </c>
      <c r="H186" s="9">
        <f t="shared" si="17"/>
        <v>3.6817558682182734E-3</v>
      </c>
      <c r="I186" s="9">
        <f t="shared" si="18"/>
        <v>6.629385878680138E-3</v>
      </c>
    </row>
    <row r="187" spans="1:9" x14ac:dyDescent="0.25">
      <c r="A187" s="8">
        <v>42226</v>
      </c>
      <c r="B187" s="9">
        <v>1.2808232694927035E-2</v>
      </c>
      <c r="C187" s="9">
        <f t="shared" si="14"/>
        <v>1.2001364038980011E-2</v>
      </c>
      <c r="D187" s="5">
        <f t="shared" si="15"/>
        <v>1.4403273879612261E-4</v>
      </c>
      <c r="E187" s="5">
        <f t="shared" si="19"/>
        <v>1.3555326273159692E-5</v>
      </c>
      <c r="F187" s="5">
        <f t="shared" si="20"/>
        <v>3.9661078241681212E-5</v>
      </c>
      <c r="G187" s="10">
        <f t="shared" si="16"/>
        <v>2.3328370489261969</v>
      </c>
      <c r="H187" s="9">
        <f t="shared" si="17"/>
        <v>1.2001364038980011E-2</v>
      </c>
      <c r="I187" s="9">
        <f t="shared" si="18"/>
        <v>6.2977042040477903E-3</v>
      </c>
    </row>
    <row r="188" spans="1:9" x14ac:dyDescent="0.25">
      <c r="A188" s="8">
        <v>42227</v>
      </c>
      <c r="B188" s="9">
        <v>-9.557167162504987E-3</v>
      </c>
      <c r="C188" s="9">
        <f t="shared" si="14"/>
        <v>-1.0364035818452012E-2</v>
      </c>
      <c r="D188" s="5">
        <f t="shared" si="15"/>
        <v>1.0741323844615626E-4</v>
      </c>
      <c r="E188" s="5">
        <f t="shared" si="19"/>
        <v>1.4403273879612261E-4</v>
      </c>
      <c r="F188" s="5">
        <f t="shared" si="20"/>
        <v>6.3436876456590823E-5</v>
      </c>
      <c r="G188" s="10">
        <f t="shared" si="16"/>
        <v>3.0671789487279013</v>
      </c>
      <c r="H188" s="9">
        <f t="shared" si="17"/>
        <v>1.0364035818452012E-2</v>
      </c>
      <c r="I188" s="9">
        <f t="shared" si="18"/>
        <v>7.9647270170791675E-3</v>
      </c>
    </row>
    <row r="189" spans="1:9" x14ac:dyDescent="0.25">
      <c r="A189" s="8">
        <v>42228</v>
      </c>
      <c r="B189" s="9">
        <v>9.5006405734943122E-4</v>
      </c>
      <c r="C189" s="9">
        <f t="shared" si="14"/>
        <v>1.4319540140240669E-4</v>
      </c>
      <c r="D189" s="5">
        <f t="shared" si="15"/>
        <v>2.0504922982796376E-8</v>
      </c>
      <c r="E189" s="5">
        <f t="shared" si="19"/>
        <v>1.0741323844615626E-4</v>
      </c>
      <c r="F189" s="5">
        <f t="shared" si="20"/>
        <v>7.3522278989371636E-5</v>
      </c>
      <c r="G189" s="10">
        <f t="shared" si="16"/>
        <v>3.839883060878909</v>
      </c>
      <c r="H189" s="9">
        <f t="shared" si="17"/>
        <v>1.4319540140240669E-4</v>
      </c>
      <c r="I189" s="9">
        <f t="shared" si="18"/>
        <v>8.5745133383400614E-3</v>
      </c>
    </row>
    <row r="190" spans="1:9" x14ac:dyDescent="0.25">
      <c r="A190" s="8">
        <v>42229</v>
      </c>
      <c r="B190" s="9">
        <v>-1.2751372210638712E-3</v>
      </c>
      <c r="C190" s="9">
        <f t="shared" si="14"/>
        <v>-2.0820058770108958E-3</v>
      </c>
      <c r="D190" s="5">
        <f t="shared" si="15"/>
        <v>4.3347484719079096E-6</v>
      </c>
      <c r="E190" s="5">
        <f t="shared" si="19"/>
        <v>2.0504922982796376E-8</v>
      </c>
      <c r="F190" s="5">
        <f t="shared" si="20"/>
        <v>5.8820562779224002E-5</v>
      </c>
      <c r="G190" s="10">
        <f t="shared" si="16"/>
        <v>3.9147237750090014</v>
      </c>
      <c r="H190" s="9">
        <f t="shared" si="17"/>
        <v>2.0820058770108958E-3</v>
      </c>
      <c r="I190" s="9">
        <f t="shared" si="18"/>
        <v>7.669456485255262E-3</v>
      </c>
    </row>
    <row r="191" spans="1:9" x14ac:dyDescent="0.25">
      <c r="A191" s="8">
        <v>42230</v>
      </c>
      <c r="B191" s="9">
        <v>3.9118935964941315E-3</v>
      </c>
      <c r="C191" s="9">
        <f t="shared" si="14"/>
        <v>3.1050249405471068E-3</v>
      </c>
      <c r="D191" s="5">
        <f t="shared" si="15"/>
        <v>9.6411798814195637E-6</v>
      </c>
      <c r="E191" s="5">
        <f t="shared" si="19"/>
        <v>4.3347484719079096E-6</v>
      </c>
      <c r="F191" s="5">
        <f t="shared" si="20"/>
        <v>4.8797089529466462E-5</v>
      </c>
      <c r="G191" s="10">
        <f t="shared" si="16"/>
        <v>3.9461929380572562</v>
      </c>
      <c r="H191" s="9">
        <f t="shared" si="17"/>
        <v>3.1050249405471068E-3</v>
      </c>
      <c r="I191" s="9">
        <f t="shared" si="18"/>
        <v>6.9854913592006154E-3</v>
      </c>
    </row>
    <row r="192" spans="1:9" x14ac:dyDescent="0.25">
      <c r="A192" s="8">
        <v>42233</v>
      </c>
      <c r="B192" s="9">
        <v>5.2114709735411324E-3</v>
      </c>
      <c r="C192" s="9">
        <f t="shared" si="14"/>
        <v>4.4046023175941078E-3</v>
      </c>
      <c r="D192" s="5">
        <f t="shared" si="15"/>
        <v>1.9400521576155384E-5</v>
      </c>
      <c r="E192" s="5">
        <f t="shared" si="19"/>
        <v>9.6411798814195637E-6</v>
      </c>
      <c r="F192" s="5">
        <f t="shared" si="20"/>
        <v>4.2451850900180845E-5</v>
      </c>
      <c r="G192" s="10">
        <f t="shared" si="16"/>
        <v>3.8861311860597727</v>
      </c>
      <c r="H192" s="9">
        <f t="shared" si="17"/>
        <v>4.4046023175941078E-3</v>
      </c>
      <c r="I192" s="9">
        <f t="shared" si="18"/>
        <v>6.5155084912983455E-3</v>
      </c>
    </row>
    <row r="193" spans="1:9" x14ac:dyDescent="0.25">
      <c r="A193" s="8">
        <v>42234</v>
      </c>
      <c r="B193" s="9">
        <v>-2.6255208234241545E-3</v>
      </c>
      <c r="C193" s="9">
        <f t="shared" si="14"/>
        <v>-3.4323894793711791E-3</v>
      </c>
      <c r="D193" s="5">
        <f t="shared" si="15"/>
        <v>1.1781297538097955E-5</v>
      </c>
      <c r="E193" s="5">
        <f t="shared" si="19"/>
        <v>1.9400521576155384E-5</v>
      </c>
      <c r="F193" s="5">
        <f t="shared" si="20"/>
        <v>3.9757468527169975E-5</v>
      </c>
      <c r="G193" s="10">
        <f t="shared" si="16"/>
        <v>3.9992533067204001</v>
      </c>
      <c r="H193" s="9">
        <f t="shared" si="17"/>
        <v>3.4323894793711791E-3</v>
      </c>
      <c r="I193" s="9">
        <f t="shared" si="18"/>
        <v>6.3053523713722751E-3</v>
      </c>
    </row>
    <row r="194" spans="1:9" x14ac:dyDescent="0.25">
      <c r="A194" s="8">
        <v>42235</v>
      </c>
      <c r="B194" s="9">
        <v>-8.254964424012301E-3</v>
      </c>
      <c r="C194" s="9">
        <f t="shared" si="14"/>
        <v>-9.0618330799593257E-3</v>
      </c>
      <c r="D194" s="5">
        <f t="shared" si="15"/>
        <v>8.2116818769045115E-5</v>
      </c>
      <c r="E194" s="5">
        <f t="shared" si="19"/>
        <v>1.1781297538097955E-5</v>
      </c>
      <c r="F194" s="5">
        <f t="shared" si="20"/>
        <v>3.6182826316114017E-5</v>
      </c>
      <c r="G194" s="10">
        <f t="shared" si="16"/>
        <v>3.0597759068635981</v>
      </c>
      <c r="H194" s="9">
        <f t="shared" si="17"/>
        <v>9.0618330799593257E-3</v>
      </c>
      <c r="I194" s="9">
        <f t="shared" si="18"/>
        <v>6.015216231866816E-3</v>
      </c>
    </row>
    <row r="195" spans="1:9" x14ac:dyDescent="0.25">
      <c r="A195" s="8">
        <v>42236</v>
      </c>
      <c r="B195" s="9">
        <v>-2.1100110116800797E-2</v>
      </c>
      <c r="C195" s="9">
        <f t="shared" si="14"/>
        <v>-2.1906978772747821E-2</v>
      </c>
      <c r="D195" s="5">
        <f t="shared" si="15"/>
        <v>4.7991571894962361E-4</v>
      </c>
      <c r="E195" s="5">
        <f t="shared" si="19"/>
        <v>8.2116818769045115E-5</v>
      </c>
      <c r="F195" s="5">
        <f t="shared" si="20"/>
        <v>4.8061563043426037E-5</v>
      </c>
      <c r="G195" s="10">
        <f t="shared" si="16"/>
        <v>-0.94014322472084377</v>
      </c>
      <c r="H195" s="9">
        <f t="shared" si="17"/>
        <v>2.1906978772747821E-2</v>
      </c>
      <c r="I195" s="9">
        <f t="shared" si="18"/>
        <v>6.9326447365652627E-3</v>
      </c>
    </row>
    <row r="196" spans="1:9" x14ac:dyDescent="0.25">
      <c r="A196" s="8">
        <v>42237</v>
      </c>
      <c r="B196" s="9">
        <v>-3.1850982202944356E-2</v>
      </c>
      <c r="C196" s="9">
        <f t="shared" si="14"/>
        <v>-3.2657850858891377E-2</v>
      </c>
      <c r="D196" s="5">
        <f t="shared" si="15"/>
        <v>1.0665352227215922E-3</v>
      </c>
      <c r="E196" s="5">
        <f t="shared" si="19"/>
        <v>4.7991571894962361E-4</v>
      </c>
      <c r="F196" s="5">
        <f t="shared" si="20"/>
        <v>1.390732637205753E-4</v>
      </c>
      <c r="G196" s="10">
        <f t="shared" si="16"/>
        <v>-0.31312028179174073</v>
      </c>
      <c r="H196" s="9">
        <f t="shared" si="17"/>
        <v>3.2657850858891377E-2</v>
      </c>
      <c r="I196" s="9">
        <f t="shared" si="18"/>
        <v>1.1792932787079527E-2</v>
      </c>
    </row>
    <row r="197" spans="1:9" x14ac:dyDescent="0.25">
      <c r="A197" s="8">
        <v>42240</v>
      </c>
      <c r="B197" s="9">
        <v>-3.941366590728046E-2</v>
      </c>
      <c r="C197" s="9">
        <f t="shared" si="14"/>
        <v>-4.0220534563227481E-2</v>
      </c>
      <c r="D197" s="5">
        <f t="shared" si="15"/>
        <v>1.6176914005517763E-3</v>
      </c>
      <c r="E197" s="5">
        <f t="shared" si="19"/>
        <v>1.0665352227215922E-3</v>
      </c>
      <c r="F197" s="5">
        <f t="shared" si="20"/>
        <v>3.2784886694305982E-4</v>
      </c>
      <c r="G197" s="10">
        <f t="shared" si="16"/>
        <v>0.62541060866803844</v>
      </c>
      <c r="H197" s="9">
        <f t="shared" si="17"/>
        <v>4.0220534563227481E-2</v>
      </c>
      <c r="I197" s="9">
        <f t="shared" si="18"/>
        <v>1.8106597331996419E-2</v>
      </c>
    </row>
    <row r="198" spans="1:9" x14ac:dyDescent="0.25">
      <c r="A198" s="8">
        <v>42241</v>
      </c>
      <c r="B198" s="9">
        <v>-1.3522007595565322E-2</v>
      </c>
      <c r="C198" s="9">
        <f t="shared" si="14"/>
        <v>-1.4328876251512346E-2</v>
      </c>
      <c r="D198" s="5">
        <f t="shared" si="15"/>
        <v>2.053166946311545E-4</v>
      </c>
      <c r="E198" s="5">
        <f t="shared" si="19"/>
        <v>1.6176914005517763E-3</v>
      </c>
      <c r="F198" s="5">
        <f t="shared" si="20"/>
        <v>5.8187915030717447E-4</v>
      </c>
      <c r="G198" s="10">
        <f t="shared" si="16"/>
        <v>2.6292598085647185</v>
      </c>
      <c r="H198" s="9">
        <f t="shared" si="17"/>
        <v>1.4328876251512346E-2</v>
      </c>
      <c r="I198" s="9">
        <f t="shared" si="18"/>
        <v>2.4122171343126938E-2</v>
      </c>
    </row>
    <row r="199" spans="1:9" x14ac:dyDescent="0.25">
      <c r="A199" s="8">
        <v>42242</v>
      </c>
      <c r="B199" s="9">
        <v>3.9033845395987532E-2</v>
      </c>
      <c r="C199" s="9">
        <f t="shared" si="14"/>
        <v>3.8226976740040511E-2</v>
      </c>
      <c r="D199" s="5">
        <f t="shared" si="15"/>
        <v>1.4613017506835983E-3</v>
      </c>
      <c r="E199" s="5">
        <f t="shared" si="19"/>
        <v>2.053166946311545E-4</v>
      </c>
      <c r="F199" s="5">
        <f t="shared" si="20"/>
        <v>4.7865386561512846E-4</v>
      </c>
      <c r="G199" s="10">
        <f t="shared" si="16"/>
        <v>1.3768576591350752</v>
      </c>
      <c r="H199" s="9">
        <f t="shared" si="17"/>
        <v>3.8226976740040511E-2</v>
      </c>
      <c r="I199" s="9">
        <f t="shared" si="18"/>
        <v>2.187815955731031E-2</v>
      </c>
    </row>
    <row r="200" spans="1:9" x14ac:dyDescent="0.25">
      <c r="A200" s="8">
        <v>42243</v>
      </c>
      <c r="B200" s="9">
        <v>2.4297736162143035E-2</v>
      </c>
      <c r="C200" s="9">
        <f t="shared" si="14"/>
        <v>2.3490867506196011E-2</v>
      </c>
      <c r="D200" s="5">
        <f t="shared" si="15"/>
        <v>5.5182085619365554E-4</v>
      </c>
      <c r="E200" s="5">
        <f t="shared" si="19"/>
        <v>1.4613017506835983E-3</v>
      </c>
      <c r="F200" s="5">
        <f t="shared" si="20"/>
        <v>6.6152707073653455E-4</v>
      </c>
      <c r="G200" s="10">
        <f t="shared" si="16"/>
        <v>2.3244602082766113</v>
      </c>
      <c r="H200" s="9">
        <f t="shared" si="17"/>
        <v>2.3490867506196011E-2</v>
      </c>
      <c r="I200" s="9">
        <f t="shared" si="18"/>
        <v>2.5720168559644676E-2</v>
      </c>
    </row>
    <row r="201" spans="1:9" x14ac:dyDescent="0.25">
      <c r="A201" s="8">
        <v>42244</v>
      </c>
      <c r="B201" s="9">
        <v>6.0875602467214129E-4</v>
      </c>
      <c r="C201" s="9">
        <f t="shared" si="14"/>
        <v>-1.9811263127488324E-4</v>
      </c>
      <c r="D201" s="5">
        <f t="shared" si="15"/>
        <v>3.9248614670657843E-8</v>
      </c>
      <c r="E201" s="5">
        <f t="shared" si="19"/>
        <v>5.5182085619365554E-4</v>
      </c>
      <c r="F201" s="5">
        <f t="shared" si="20"/>
        <v>6.0938044480538791E-4</v>
      </c>
      <c r="G201" s="10">
        <f t="shared" si="16"/>
        <v>2.7825631536849587</v>
      </c>
      <c r="H201" s="9">
        <f t="shared" si="17"/>
        <v>1.9811263127488324E-4</v>
      </c>
      <c r="I201" s="9">
        <f t="shared" si="18"/>
        <v>2.4685632355793276E-2</v>
      </c>
    </row>
    <row r="202" spans="1:9" x14ac:dyDescent="0.25">
      <c r="A202" s="8">
        <v>42247</v>
      </c>
      <c r="B202" s="9">
        <v>-8.3916998094394346E-3</v>
      </c>
      <c r="C202" s="9">
        <f t="shared" si="14"/>
        <v>-9.1985684653864593E-3</v>
      </c>
      <c r="D202" s="5">
        <f t="shared" si="15"/>
        <v>8.4613661812402201E-5</v>
      </c>
      <c r="E202" s="5">
        <f t="shared" si="19"/>
        <v>3.9248614670657843E-8</v>
      </c>
      <c r="F202" s="5">
        <f t="shared" si="20"/>
        <v>4.5665728356576539E-4</v>
      </c>
      <c r="G202" s="10">
        <f t="shared" si="16"/>
        <v>2.8342055552964087</v>
      </c>
      <c r="H202" s="9">
        <f t="shared" si="17"/>
        <v>9.1985684653864593E-3</v>
      </c>
      <c r="I202" s="9">
        <f t="shared" si="18"/>
        <v>2.1369541023750729E-2</v>
      </c>
    </row>
    <row r="203" spans="1:9" x14ac:dyDescent="0.25">
      <c r="A203" s="8">
        <v>42248</v>
      </c>
      <c r="B203" s="9">
        <v>-2.9576407832956453E-2</v>
      </c>
      <c r="C203" s="9">
        <f t="shared" si="14"/>
        <v>-3.0383276488903477E-2</v>
      </c>
      <c r="D203" s="5">
        <f t="shared" si="15"/>
        <v>9.2314349020115481E-4</v>
      </c>
      <c r="E203" s="5">
        <f t="shared" si="19"/>
        <v>8.4613661812402201E-5</v>
      </c>
      <c r="F203" s="5">
        <f t="shared" si="20"/>
        <v>3.6074691095670455E-4</v>
      </c>
      <c r="G203" s="10">
        <f t="shared" si="16"/>
        <v>1.7652393154339587</v>
      </c>
      <c r="H203" s="9">
        <f t="shared" si="17"/>
        <v>3.0383276488903477E-2</v>
      </c>
      <c r="I203" s="9">
        <f t="shared" si="18"/>
        <v>1.8993338594273112E-2</v>
      </c>
    </row>
    <row r="204" spans="1:9" x14ac:dyDescent="0.25">
      <c r="A204" s="8">
        <v>42249</v>
      </c>
      <c r="B204" s="9">
        <v>1.8292969668469272E-2</v>
      </c>
      <c r="C204" s="9">
        <f t="shared" si="14"/>
        <v>1.7486101012522248E-2</v>
      </c>
      <c r="D204" s="5">
        <f t="shared" si="15"/>
        <v>3.0576372862013159E-4</v>
      </c>
      <c r="E204" s="5">
        <f t="shared" si="19"/>
        <v>9.2314349020115481E-4</v>
      </c>
      <c r="F204" s="5">
        <f t="shared" si="20"/>
        <v>4.6279683741771256E-4</v>
      </c>
      <c r="G204" s="10">
        <f t="shared" si="16"/>
        <v>2.5898293005127075</v>
      </c>
      <c r="H204" s="9">
        <f t="shared" si="17"/>
        <v>1.7486101012522248E-2</v>
      </c>
      <c r="I204" s="9">
        <f t="shared" si="18"/>
        <v>2.1512713390405044E-2</v>
      </c>
    </row>
    <row r="205" spans="1:9" x14ac:dyDescent="0.25">
      <c r="A205" s="8">
        <v>42250</v>
      </c>
      <c r="B205" s="9">
        <v>1.1647835144650287E-3</v>
      </c>
      <c r="C205" s="9">
        <f t="shared" si="14"/>
        <v>3.5791485851800417E-4</v>
      </c>
      <c r="D205" s="5">
        <f t="shared" si="15"/>
        <v>1.2810304594796293E-7</v>
      </c>
      <c r="E205" s="5">
        <f t="shared" si="19"/>
        <v>3.0576372862013159E-4</v>
      </c>
      <c r="F205" s="5">
        <f t="shared" si="20"/>
        <v>4.1099877546595977E-4</v>
      </c>
      <c r="G205" s="10">
        <f t="shared" si="16"/>
        <v>2.9793657846464332</v>
      </c>
      <c r="H205" s="9">
        <f t="shared" si="17"/>
        <v>3.5791485851800417E-4</v>
      </c>
      <c r="I205" s="9">
        <f t="shared" si="18"/>
        <v>2.0273104731785899E-2</v>
      </c>
    </row>
    <row r="206" spans="1:9" x14ac:dyDescent="0.25">
      <c r="A206" s="8">
        <v>42251</v>
      </c>
      <c r="B206" s="9">
        <v>-1.5329578244401953E-2</v>
      </c>
      <c r="C206" s="9">
        <f t="shared" si="14"/>
        <v>-1.6136446900348978E-2</v>
      </c>
      <c r="D206" s="5">
        <f t="shared" si="15"/>
        <v>2.6038491856778212E-4</v>
      </c>
      <c r="E206" s="5">
        <f t="shared" si="19"/>
        <v>1.2810304594796293E-7</v>
      </c>
      <c r="F206" s="5">
        <f t="shared" si="20"/>
        <v>3.0939274282268473E-4</v>
      </c>
      <c r="G206" s="10">
        <f t="shared" si="16"/>
        <v>2.7007110269577232</v>
      </c>
      <c r="H206" s="9">
        <f t="shared" si="17"/>
        <v>1.6136446900348978E-2</v>
      </c>
      <c r="I206" s="9">
        <f t="shared" si="18"/>
        <v>1.7589563463107454E-2</v>
      </c>
    </row>
    <row r="207" spans="1:9" x14ac:dyDescent="0.25">
      <c r="A207" s="8">
        <v>42255</v>
      </c>
      <c r="B207" s="9">
        <v>2.5083020164270664E-2</v>
      </c>
      <c r="C207" s="9">
        <f t="shared" si="14"/>
        <v>2.4276151508323639E-2</v>
      </c>
      <c r="D207" s="5">
        <f t="shared" si="15"/>
        <v>5.8933153205508414E-4</v>
      </c>
      <c r="E207" s="5">
        <f t="shared" si="19"/>
        <v>2.6038491856778212E-4</v>
      </c>
      <c r="F207" s="5">
        <f t="shared" si="20"/>
        <v>2.8773210527697839E-4</v>
      </c>
      <c r="G207" s="10">
        <f t="shared" si="16"/>
        <v>2.1337041908516086</v>
      </c>
      <c r="H207" s="9">
        <f t="shared" si="17"/>
        <v>2.4276151508323639E-2</v>
      </c>
      <c r="I207" s="9">
        <f t="shared" si="18"/>
        <v>1.6962667988172687E-2</v>
      </c>
    </row>
    <row r="208" spans="1:9" x14ac:dyDescent="0.25">
      <c r="A208" s="8">
        <v>42256</v>
      </c>
      <c r="B208" s="9">
        <v>-1.3897563229596788E-2</v>
      </c>
      <c r="C208" s="9">
        <f t="shared" ref="C208:C271" si="21">B208-B$5</f>
        <v>-1.4704431885543812E-2</v>
      </c>
      <c r="D208" s="5">
        <f t="shared" ref="D208:D271" si="22">C208^2</f>
        <v>2.1622031707659755E-4</v>
      </c>
      <c r="E208" s="5">
        <f t="shared" si="19"/>
        <v>5.8933153205508414E-4</v>
      </c>
      <c r="F208" s="5">
        <f t="shared" si="20"/>
        <v>3.3961727376915422E-4</v>
      </c>
      <c r="G208" s="10">
        <f t="shared" ref="G208:G271" si="23">IFERROR(LN(1/SQRT(2*PI()*F208)*EXP(-D208/(2*F208))),-1000)</f>
        <v>2.7565776997871332</v>
      </c>
      <c r="H208" s="9">
        <f t="shared" ref="H208:H271" si="24">SQRT(D208)</f>
        <v>1.4704431885543812E-2</v>
      </c>
      <c r="I208" s="9">
        <f t="shared" ref="I208:I271" si="25">SQRT(F208)</f>
        <v>1.8428707870308061E-2</v>
      </c>
    </row>
    <row r="209" spans="1:9" x14ac:dyDescent="0.25">
      <c r="A209" s="8">
        <v>42257</v>
      </c>
      <c r="B209" s="9">
        <v>5.2779551399559921E-3</v>
      </c>
      <c r="C209" s="9">
        <f t="shared" si="21"/>
        <v>4.4710864840089674E-3</v>
      </c>
      <c r="D209" s="5">
        <f t="shared" si="22"/>
        <v>1.999061434748767E-5</v>
      </c>
      <c r="E209" s="5">
        <f t="shared" ref="E209:E272" si="26">D208</f>
        <v>2.1622031707659755E-4</v>
      </c>
      <c r="F209" s="5">
        <f t="shared" ref="F209:F272" si="27">B$6+B$7*E209+B$8*IF(C209&lt;0,1,0)*E209+B$9*F208</f>
        <v>3.0104622983576182E-4</v>
      </c>
      <c r="G209" s="10">
        <f t="shared" si="23"/>
        <v>3.101982924372173</v>
      </c>
      <c r="H209" s="9">
        <f t="shared" si="24"/>
        <v>4.4710864840089674E-3</v>
      </c>
      <c r="I209" s="9">
        <f t="shared" si="25"/>
        <v>1.7350683843461671E-2</v>
      </c>
    </row>
    <row r="210" spans="1:9" x14ac:dyDescent="0.25">
      <c r="A210" s="8">
        <v>42258</v>
      </c>
      <c r="B210" s="9">
        <v>4.4870382986135215E-3</v>
      </c>
      <c r="C210" s="9">
        <f t="shared" si="21"/>
        <v>3.6801696426664969E-3</v>
      </c>
      <c r="D210" s="5">
        <f t="shared" si="22"/>
        <v>1.3543648598804052E-5</v>
      </c>
      <c r="E210" s="5">
        <f t="shared" si="26"/>
        <v>1.999061434748767E-5</v>
      </c>
      <c r="F210" s="5">
        <f t="shared" si="27"/>
        <v>2.3186552784573247E-4</v>
      </c>
      <c r="G210" s="10">
        <f t="shared" si="23"/>
        <v>3.2365321284815347</v>
      </c>
      <c r="H210" s="9">
        <f t="shared" si="24"/>
        <v>3.6801696426664969E-3</v>
      </c>
      <c r="I210" s="9">
        <f t="shared" si="25"/>
        <v>1.522713130716789E-2</v>
      </c>
    </row>
    <row r="211" spans="1:9" x14ac:dyDescent="0.25">
      <c r="A211" s="8">
        <v>42261</v>
      </c>
      <c r="B211" s="9">
        <v>-4.0896458529868784E-3</v>
      </c>
      <c r="C211" s="9">
        <f t="shared" si="21"/>
        <v>-4.8965145089339031E-3</v>
      </c>
      <c r="D211" s="5">
        <f t="shared" si="22"/>
        <v>2.3975854336200221E-5</v>
      </c>
      <c r="E211" s="5">
        <f t="shared" si="26"/>
        <v>1.3543648598804052E-5</v>
      </c>
      <c r="F211" s="5">
        <f t="shared" si="27"/>
        <v>1.7917219501964739E-4</v>
      </c>
      <c r="G211" s="10">
        <f t="shared" si="23"/>
        <v>3.3277357859350158</v>
      </c>
      <c r="H211" s="9">
        <f t="shared" si="24"/>
        <v>4.8965145089339031E-3</v>
      </c>
      <c r="I211" s="9">
        <f t="shared" si="25"/>
        <v>1.3385521843381654E-2</v>
      </c>
    </row>
    <row r="212" spans="1:9" x14ac:dyDescent="0.25">
      <c r="A212" s="8">
        <v>42262</v>
      </c>
      <c r="B212" s="9">
        <v>1.2831344116577714E-2</v>
      </c>
      <c r="C212" s="9">
        <f t="shared" si="21"/>
        <v>1.202447546063069E-2</v>
      </c>
      <c r="D212" s="5">
        <f t="shared" si="22"/>
        <v>1.4458801010330965E-4</v>
      </c>
      <c r="E212" s="5">
        <f t="shared" si="26"/>
        <v>2.3975854336200221E-5</v>
      </c>
      <c r="F212" s="5">
        <f t="shared" si="27"/>
        <v>1.4220699784328754E-4</v>
      </c>
      <c r="G212" s="10">
        <f t="shared" si="23"/>
        <v>3.0018032396799335</v>
      </c>
      <c r="H212" s="9">
        <f t="shared" si="24"/>
        <v>1.202447546063069E-2</v>
      </c>
      <c r="I212" s="9">
        <f t="shared" si="25"/>
        <v>1.1925057561424496E-2</v>
      </c>
    </row>
    <row r="213" spans="1:9" x14ac:dyDescent="0.25">
      <c r="A213" s="8">
        <v>42263</v>
      </c>
      <c r="B213" s="9">
        <v>8.7053672987578157E-3</v>
      </c>
      <c r="C213" s="9">
        <f t="shared" si="21"/>
        <v>7.898498642810791E-3</v>
      </c>
      <c r="D213" s="5">
        <f t="shared" si="22"/>
        <v>6.2386280810483911E-5</v>
      </c>
      <c r="E213" s="5">
        <f t="shared" si="26"/>
        <v>1.4458801010330965E-4</v>
      </c>
      <c r="F213" s="5">
        <f t="shared" si="27"/>
        <v>1.3968394431380696E-4</v>
      </c>
      <c r="G213" s="10">
        <f t="shared" si="23"/>
        <v>3.2958132985248989</v>
      </c>
      <c r="H213" s="9">
        <f t="shared" si="24"/>
        <v>7.898498642810791E-3</v>
      </c>
      <c r="I213" s="9">
        <f t="shared" si="25"/>
        <v>1.1818796229473074E-2</v>
      </c>
    </row>
    <row r="214" spans="1:9" x14ac:dyDescent="0.25">
      <c r="A214" s="8">
        <v>42264</v>
      </c>
      <c r="B214" s="9">
        <v>-2.5610055580335134E-3</v>
      </c>
      <c r="C214" s="9">
        <f t="shared" si="21"/>
        <v>-3.367874213980538E-3</v>
      </c>
      <c r="D214" s="5">
        <f t="shared" si="22"/>
        <v>1.1342576721195027E-5</v>
      </c>
      <c r="E214" s="5">
        <f t="shared" si="26"/>
        <v>6.2386280810483911E-5</v>
      </c>
      <c r="F214" s="5">
        <f t="shared" si="27"/>
        <v>1.2082636488670692E-4</v>
      </c>
      <c r="G214" s="10">
        <f t="shared" si="23"/>
        <v>3.5447019816400767</v>
      </c>
      <c r="H214" s="9">
        <f t="shared" si="24"/>
        <v>3.367874213980538E-3</v>
      </c>
      <c r="I214" s="9">
        <f t="shared" si="25"/>
        <v>1.0992104661378862E-2</v>
      </c>
    </row>
    <row r="215" spans="1:9" x14ac:dyDescent="0.25">
      <c r="A215" s="8">
        <v>42265</v>
      </c>
      <c r="B215" s="9">
        <v>-1.6164204602552523E-2</v>
      </c>
      <c r="C215" s="9">
        <f t="shared" si="21"/>
        <v>-1.6971073258499548E-2</v>
      </c>
      <c r="D215" s="5">
        <f t="shared" si="22"/>
        <v>2.8801732754535846E-4</v>
      </c>
      <c r="E215" s="5">
        <f t="shared" si="26"/>
        <v>1.1342576721195027E-5</v>
      </c>
      <c r="F215" s="5">
        <f t="shared" si="27"/>
        <v>9.6279504058114751E-5</v>
      </c>
      <c r="G215" s="10">
        <f t="shared" si="23"/>
        <v>2.2094536017739284</v>
      </c>
      <c r="H215" s="9">
        <f t="shared" si="24"/>
        <v>1.6971073258499548E-2</v>
      </c>
      <c r="I215" s="9">
        <f t="shared" si="25"/>
        <v>9.8122119859955503E-3</v>
      </c>
    </row>
    <row r="216" spans="1:9" x14ac:dyDescent="0.25">
      <c r="A216" s="8">
        <v>42268</v>
      </c>
      <c r="B216" s="9">
        <v>4.5658135983617232E-3</v>
      </c>
      <c r="C216" s="9">
        <f t="shared" si="21"/>
        <v>3.7589449424146985E-3</v>
      </c>
      <c r="D216" s="5">
        <f t="shared" si="22"/>
        <v>1.4129667080105042E-5</v>
      </c>
      <c r="E216" s="5">
        <f t="shared" si="26"/>
        <v>2.8801732754535846E-4</v>
      </c>
      <c r="F216" s="5">
        <f t="shared" si="27"/>
        <v>1.3522153615636866E-4</v>
      </c>
      <c r="G216" s="10">
        <f t="shared" si="23"/>
        <v>3.4831131612005253</v>
      </c>
      <c r="H216" s="9">
        <f t="shared" si="24"/>
        <v>3.7589449424146985E-3</v>
      </c>
      <c r="I216" s="9">
        <f t="shared" si="25"/>
        <v>1.1628479528999853E-2</v>
      </c>
    </row>
    <row r="217" spans="1:9" x14ac:dyDescent="0.25">
      <c r="A217" s="8">
        <v>42269</v>
      </c>
      <c r="B217" s="9">
        <v>-1.2318439020422289E-2</v>
      </c>
      <c r="C217" s="9">
        <f t="shared" si="21"/>
        <v>-1.3125307676369314E-2</v>
      </c>
      <c r="D217" s="5">
        <f t="shared" si="22"/>
        <v>1.7227370159935925E-4</v>
      </c>
      <c r="E217" s="5">
        <f t="shared" si="26"/>
        <v>1.4129667080105042E-5</v>
      </c>
      <c r="F217" s="5">
        <f t="shared" si="27"/>
        <v>1.0754265955056402E-4</v>
      </c>
      <c r="G217" s="10">
        <f t="shared" si="23"/>
        <v>2.8489177596152078</v>
      </c>
      <c r="H217" s="9">
        <f t="shared" si="24"/>
        <v>1.3125307676369314E-2</v>
      </c>
      <c r="I217" s="9">
        <f t="shared" si="25"/>
        <v>1.0370277698816171E-2</v>
      </c>
    </row>
    <row r="218" spans="1:9" x14ac:dyDescent="0.25">
      <c r="A218" s="8">
        <v>42270</v>
      </c>
      <c r="B218" s="9">
        <v>-2.0486529334856618E-3</v>
      </c>
      <c r="C218" s="9">
        <f t="shared" si="21"/>
        <v>-2.8555215894326864E-3</v>
      </c>
      <c r="D218" s="5">
        <f t="shared" si="22"/>
        <v>8.1540035477161761E-6</v>
      </c>
      <c r="E218" s="5">
        <f t="shared" si="26"/>
        <v>1.7227370159935925E-4</v>
      </c>
      <c r="F218" s="5">
        <f t="shared" si="27"/>
        <v>1.196687595573617E-4</v>
      </c>
      <c r="G218" s="10">
        <f t="shared" si="23"/>
        <v>3.5623838944140971</v>
      </c>
      <c r="H218" s="9">
        <f t="shared" si="24"/>
        <v>2.8555215894326864E-3</v>
      </c>
      <c r="I218" s="9">
        <f t="shared" si="25"/>
        <v>1.0939321713770087E-2</v>
      </c>
    </row>
    <row r="219" spans="1:9" x14ac:dyDescent="0.25">
      <c r="A219" s="8">
        <v>42271</v>
      </c>
      <c r="B219" s="9">
        <v>-3.3629742722152134E-3</v>
      </c>
      <c r="C219" s="9">
        <f t="shared" si="21"/>
        <v>-4.169842928162238E-3</v>
      </c>
      <c r="D219" s="5">
        <f t="shared" si="22"/>
        <v>1.7387590045544628E-5</v>
      </c>
      <c r="E219" s="5">
        <f t="shared" si="26"/>
        <v>8.1540035477161761E-6</v>
      </c>
      <c r="F219" s="5">
        <f t="shared" si="27"/>
        <v>9.4761253847718544E-5</v>
      </c>
      <c r="G219" s="10">
        <f t="shared" si="23"/>
        <v>3.6213922445108824</v>
      </c>
      <c r="H219" s="9">
        <f t="shared" si="24"/>
        <v>4.169842928162238E-3</v>
      </c>
      <c r="I219" s="9">
        <f t="shared" si="25"/>
        <v>9.734539221130014E-3</v>
      </c>
    </row>
    <row r="220" spans="1:9" x14ac:dyDescent="0.25">
      <c r="A220" s="8">
        <v>42272</v>
      </c>
      <c r="B220" s="9">
        <v>-4.6578064836666488E-4</v>
      </c>
      <c r="C220" s="9">
        <f t="shared" si="21"/>
        <v>-1.2726493043136895E-3</v>
      </c>
      <c r="D220" s="5">
        <f t="shared" si="22"/>
        <v>1.6196362517701179E-6</v>
      </c>
      <c r="E220" s="5">
        <f t="shared" si="26"/>
        <v>1.7387590045544628E-5</v>
      </c>
      <c r="F220" s="5">
        <f t="shared" si="27"/>
        <v>7.8177206698866675E-5</v>
      </c>
      <c r="G220" s="10">
        <f t="shared" si="23"/>
        <v>3.7989689306439871</v>
      </c>
      <c r="H220" s="9">
        <f t="shared" si="24"/>
        <v>1.2726493043136895E-3</v>
      </c>
      <c r="I220" s="9">
        <f t="shared" si="25"/>
        <v>8.8417875284846487E-3</v>
      </c>
    </row>
    <row r="221" spans="1:9" x14ac:dyDescent="0.25">
      <c r="A221" s="8">
        <v>42275</v>
      </c>
      <c r="B221" s="9">
        <v>-2.5666117824929779E-2</v>
      </c>
      <c r="C221" s="9">
        <f t="shared" si="21"/>
        <v>-2.6472986480876804E-2</v>
      </c>
      <c r="D221" s="5">
        <f t="shared" si="22"/>
        <v>7.0081901321668609E-4</v>
      </c>
      <c r="E221" s="5">
        <f t="shared" si="26"/>
        <v>1.6196362517701179E-6</v>
      </c>
      <c r="F221" s="5">
        <f t="shared" si="27"/>
        <v>6.2606893477901504E-5</v>
      </c>
      <c r="G221" s="10">
        <f t="shared" si="23"/>
        <v>-1.6766005658352121</v>
      </c>
      <c r="H221" s="9">
        <f t="shared" si="24"/>
        <v>2.6472986480876804E-2</v>
      </c>
      <c r="I221" s="9">
        <f t="shared" si="25"/>
        <v>7.9124517994046267E-3</v>
      </c>
    </row>
    <row r="222" spans="1:9" x14ac:dyDescent="0.25">
      <c r="A222" s="8">
        <v>42276</v>
      </c>
      <c r="B222" s="9">
        <v>1.2328818080848958E-3</v>
      </c>
      <c r="C222" s="9">
        <f t="shared" si="21"/>
        <v>4.2601315213787125E-4</v>
      </c>
      <c r="D222" s="5">
        <f t="shared" si="22"/>
        <v>1.8148720579444503E-7</v>
      </c>
      <c r="E222" s="5">
        <f t="shared" si="26"/>
        <v>7.0081901321668609E-4</v>
      </c>
      <c r="F222" s="5">
        <f t="shared" si="27"/>
        <v>1.9551477320851299E-4</v>
      </c>
      <c r="G222" s="10">
        <f t="shared" si="23"/>
        <v>3.3505346477709437</v>
      </c>
      <c r="H222" s="9">
        <f t="shared" si="24"/>
        <v>4.2601315213787125E-4</v>
      </c>
      <c r="I222" s="9">
        <f t="shared" si="25"/>
        <v>1.3982659732987604E-2</v>
      </c>
    </row>
    <row r="223" spans="1:9" x14ac:dyDescent="0.25">
      <c r="A223" s="8">
        <v>42277</v>
      </c>
      <c r="B223" s="9">
        <v>1.9075521869974299E-2</v>
      </c>
      <c r="C223" s="9">
        <f t="shared" si="21"/>
        <v>1.8268653214027274E-2</v>
      </c>
      <c r="D223" s="5">
        <f t="shared" si="22"/>
        <v>3.3374369025438908E-4</v>
      </c>
      <c r="E223" s="5">
        <f t="shared" si="26"/>
        <v>1.8148720579444503E-7</v>
      </c>
      <c r="F223" s="5">
        <f t="shared" si="27"/>
        <v>1.4942372642931363E-4</v>
      </c>
      <c r="G223" s="10">
        <f t="shared" si="23"/>
        <v>2.3686543112370462</v>
      </c>
      <c r="H223" s="9">
        <f t="shared" si="24"/>
        <v>1.8268653214027274E-2</v>
      </c>
      <c r="I223" s="9">
        <f t="shared" si="25"/>
        <v>1.2223899804453308E-2</v>
      </c>
    </row>
    <row r="224" spans="1:9" x14ac:dyDescent="0.25">
      <c r="A224" s="8">
        <v>42278</v>
      </c>
      <c r="B224" s="9">
        <v>1.9739274907162319E-3</v>
      </c>
      <c r="C224" s="9">
        <f t="shared" si="21"/>
        <v>1.1670588347692072E-3</v>
      </c>
      <c r="D224" s="5">
        <f t="shared" si="22"/>
        <v>1.3620263238128598E-6</v>
      </c>
      <c r="E224" s="5">
        <f t="shared" si="26"/>
        <v>3.3374369025438908E-4</v>
      </c>
      <c r="F224" s="5">
        <f t="shared" si="27"/>
        <v>1.8412489042613845E-4</v>
      </c>
      <c r="G224" s="10">
        <f t="shared" si="23"/>
        <v>3.3773109579163618</v>
      </c>
      <c r="H224" s="9">
        <f t="shared" si="24"/>
        <v>1.1670588347692072E-3</v>
      </c>
      <c r="I224" s="9">
        <f t="shared" si="25"/>
        <v>1.3569262707536413E-2</v>
      </c>
    </row>
    <row r="225" spans="1:9" x14ac:dyDescent="0.25">
      <c r="A225" s="8">
        <v>42279</v>
      </c>
      <c r="B225" s="9">
        <v>1.4315268580220586E-2</v>
      </c>
      <c r="C225" s="9">
        <f t="shared" si="21"/>
        <v>1.3508399924273561E-2</v>
      </c>
      <c r="D225" s="5">
        <f t="shared" si="22"/>
        <v>1.8247686851411395E-4</v>
      </c>
      <c r="E225" s="5">
        <f t="shared" si="26"/>
        <v>1.3620263238128598E-6</v>
      </c>
      <c r="F225" s="5">
        <f t="shared" si="27"/>
        <v>1.4121154917460315E-4</v>
      </c>
      <c r="G225" s="10">
        <f t="shared" si="23"/>
        <v>2.8675754872750789</v>
      </c>
      <c r="H225" s="9">
        <f t="shared" si="24"/>
        <v>1.3508399924273561E-2</v>
      </c>
      <c r="I225" s="9">
        <f t="shared" si="25"/>
        <v>1.1883246575519804E-2</v>
      </c>
    </row>
    <row r="226" spans="1:9" x14ac:dyDescent="0.25">
      <c r="A226" s="8">
        <v>42282</v>
      </c>
      <c r="B226" s="9">
        <v>1.8289808133814311E-2</v>
      </c>
      <c r="C226" s="9">
        <f t="shared" si="21"/>
        <v>1.7482939477867287E-2</v>
      </c>
      <c r="D226" s="5">
        <f t="shared" si="22"/>
        <v>3.0565317278677048E-4</v>
      </c>
      <c r="E226" s="5">
        <f t="shared" si="26"/>
        <v>1.8247686851411395E-4</v>
      </c>
      <c r="F226" s="5">
        <f t="shared" si="27"/>
        <v>1.4677344564682622E-4</v>
      </c>
      <c r="G226" s="10">
        <f t="shared" si="23"/>
        <v>2.4531302509884023</v>
      </c>
      <c r="H226" s="9">
        <f t="shared" si="24"/>
        <v>1.7482939477867287E-2</v>
      </c>
      <c r="I226" s="9">
        <f t="shared" si="25"/>
        <v>1.2115009106345163E-2</v>
      </c>
    </row>
    <row r="227" spans="1:9" x14ac:dyDescent="0.25">
      <c r="A227" s="8">
        <v>42283</v>
      </c>
      <c r="B227" s="9">
        <v>-3.5882338139452408E-3</v>
      </c>
      <c r="C227" s="9">
        <f t="shared" si="21"/>
        <v>-4.3951024698922654E-3</v>
      </c>
      <c r="D227" s="5">
        <f t="shared" si="22"/>
        <v>1.9316925720853092E-5</v>
      </c>
      <c r="E227" s="5">
        <f t="shared" si="26"/>
        <v>3.0565317278677048E-4</v>
      </c>
      <c r="F227" s="5">
        <f t="shared" si="27"/>
        <v>1.7635323947707724E-4</v>
      </c>
      <c r="G227" s="10">
        <f t="shared" si="23"/>
        <v>3.3478045239555647</v>
      </c>
      <c r="H227" s="9">
        <f t="shared" si="24"/>
        <v>4.3951024698922654E-3</v>
      </c>
      <c r="I227" s="9">
        <f t="shared" si="25"/>
        <v>1.3279805701781831E-2</v>
      </c>
    </row>
    <row r="228" spans="1:9" x14ac:dyDescent="0.25">
      <c r="A228" s="8">
        <v>42284</v>
      </c>
      <c r="B228" s="9">
        <v>8.0356782092205759E-3</v>
      </c>
      <c r="C228" s="9">
        <f t="shared" si="21"/>
        <v>7.2288095532735512E-3</v>
      </c>
      <c r="D228" s="5">
        <f t="shared" si="22"/>
        <v>5.2255687557498959E-5</v>
      </c>
      <c r="E228" s="5">
        <f t="shared" si="26"/>
        <v>1.9316925720853092E-5</v>
      </c>
      <c r="F228" s="5">
        <f t="shared" si="27"/>
        <v>1.3915152198296752E-4</v>
      </c>
      <c r="G228" s="10">
        <f t="shared" si="23"/>
        <v>3.3332696143297649</v>
      </c>
      <c r="H228" s="9">
        <f t="shared" si="24"/>
        <v>7.2288095532735512E-3</v>
      </c>
      <c r="I228" s="9">
        <f t="shared" si="25"/>
        <v>1.1796250335719717E-2</v>
      </c>
    </row>
    <row r="229" spans="1:9" x14ac:dyDescent="0.25">
      <c r="A229" s="8">
        <v>42285</v>
      </c>
      <c r="B229" s="9">
        <v>8.818386335509576E-3</v>
      </c>
      <c r="C229" s="9">
        <f t="shared" si="21"/>
        <v>8.0115176795625513E-3</v>
      </c>
      <c r="D229" s="5">
        <f t="shared" si="22"/>
        <v>6.418441552994332E-5</v>
      </c>
      <c r="E229" s="5">
        <f t="shared" si="26"/>
        <v>5.2255687557498959E-5</v>
      </c>
      <c r="F229" s="5">
        <f t="shared" si="27"/>
        <v>1.183379135181522E-4</v>
      </c>
      <c r="G229" s="10">
        <f t="shared" si="23"/>
        <v>3.3308533837655765</v>
      </c>
      <c r="H229" s="9">
        <f t="shared" si="24"/>
        <v>8.0115176795625513E-3</v>
      </c>
      <c r="I229" s="9">
        <f t="shared" si="25"/>
        <v>1.0878323102305437E-2</v>
      </c>
    </row>
    <row r="230" spans="1:9" x14ac:dyDescent="0.25">
      <c r="A230" s="8">
        <v>42286</v>
      </c>
      <c r="B230" s="9">
        <v>7.2513074703373093E-4</v>
      </c>
      <c r="C230" s="9">
        <f t="shared" si="21"/>
        <v>-8.1737908913293608E-5</v>
      </c>
      <c r="D230" s="5">
        <f t="shared" si="22"/>
        <v>6.681085753517883E-9</v>
      </c>
      <c r="E230" s="5">
        <f t="shared" si="26"/>
        <v>6.418441552994332E-5</v>
      </c>
      <c r="F230" s="5">
        <f t="shared" si="27"/>
        <v>1.0535013187492743E-4</v>
      </c>
      <c r="G230" s="10">
        <f t="shared" si="23"/>
        <v>3.6601403408054969</v>
      </c>
      <c r="H230" s="9">
        <f t="shared" si="24"/>
        <v>8.1737908913293608E-5</v>
      </c>
      <c r="I230" s="9">
        <f t="shared" si="25"/>
        <v>1.026402123316819E-2</v>
      </c>
    </row>
    <row r="231" spans="1:9" x14ac:dyDescent="0.25">
      <c r="A231" s="8">
        <v>42289</v>
      </c>
      <c r="B231" s="9">
        <v>1.2755038736604885E-3</v>
      </c>
      <c r="C231" s="9">
        <f t="shared" si="21"/>
        <v>4.6863521771346392E-4</v>
      </c>
      <c r="D231" s="5">
        <f t="shared" si="22"/>
        <v>2.1961896728134571E-7</v>
      </c>
      <c r="E231" s="5">
        <f t="shared" si="26"/>
        <v>6.681085753517883E-9</v>
      </c>
      <c r="F231" s="5">
        <f t="shared" si="27"/>
        <v>8.2447402146461536E-5</v>
      </c>
      <c r="G231" s="10">
        <f t="shared" si="23"/>
        <v>3.7814046024581778</v>
      </c>
      <c r="H231" s="9">
        <f t="shared" si="24"/>
        <v>4.6863521771346392E-4</v>
      </c>
      <c r="I231" s="9">
        <f t="shared" si="25"/>
        <v>9.0800551841088237E-3</v>
      </c>
    </row>
    <row r="232" spans="1:9" x14ac:dyDescent="0.25">
      <c r="A232" s="8">
        <v>42290</v>
      </c>
      <c r="B232" s="9">
        <v>-6.8254141346049124E-3</v>
      </c>
      <c r="C232" s="9">
        <f t="shared" si="21"/>
        <v>-7.6322827905519371E-3</v>
      </c>
      <c r="D232" s="5">
        <f t="shared" si="22"/>
        <v>5.8251740594955264E-5</v>
      </c>
      <c r="E232" s="5">
        <f t="shared" si="26"/>
        <v>2.1961896728134571E-7</v>
      </c>
      <c r="F232" s="5">
        <f t="shared" si="27"/>
        <v>6.5487910516620059E-5</v>
      </c>
      <c r="G232" s="10">
        <f t="shared" si="23"/>
        <v>3.4531321047141748</v>
      </c>
      <c r="H232" s="9">
        <f t="shared" si="24"/>
        <v>7.6322827905519371E-3</v>
      </c>
      <c r="I232" s="9">
        <f t="shared" si="25"/>
        <v>8.0924601028747774E-3</v>
      </c>
    </row>
    <row r="233" spans="1:9" x14ac:dyDescent="0.25">
      <c r="A233" s="8">
        <v>42291</v>
      </c>
      <c r="B233" s="9">
        <v>-4.7162984293978027E-3</v>
      </c>
      <c r="C233" s="9">
        <f t="shared" si="21"/>
        <v>-5.5231670853448274E-3</v>
      </c>
      <c r="D233" s="5">
        <f t="shared" si="22"/>
        <v>3.0505374652636477E-5</v>
      </c>
      <c r="E233" s="5">
        <f t="shared" si="26"/>
        <v>5.8251740594955264E-5</v>
      </c>
      <c r="F233" s="5">
        <f t="shared" si="27"/>
        <v>6.4887330003434021E-5</v>
      </c>
      <c r="G233" s="10">
        <f t="shared" si="23"/>
        <v>3.6674263704093732</v>
      </c>
      <c r="H233" s="9">
        <f t="shared" si="24"/>
        <v>5.5231670853448274E-3</v>
      </c>
      <c r="I233" s="9">
        <f t="shared" si="25"/>
        <v>8.0552672211065737E-3</v>
      </c>
    </row>
    <row r="234" spans="1:9" x14ac:dyDescent="0.25">
      <c r="A234" s="8">
        <v>42292</v>
      </c>
      <c r="B234" s="9">
        <v>1.4852775994865119E-2</v>
      </c>
      <c r="C234" s="9">
        <f t="shared" si="21"/>
        <v>1.4045907338918095E-2</v>
      </c>
      <c r="D234" s="5">
        <f t="shared" si="22"/>
        <v>1.972875129734732E-4</v>
      </c>
      <c r="E234" s="5">
        <f t="shared" si="26"/>
        <v>3.0505374652636477E-5</v>
      </c>
      <c r="F234" s="5">
        <f t="shared" si="27"/>
        <v>5.8708529581232736E-5</v>
      </c>
      <c r="G234" s="10">
        <f t="shared" si="23"/>
        <v>2.2722955310772894</v>
      </c>
      <c r="H234" s="9">
        <f t="shared" si="24"/>
        <v>1.4045907338918095E-2</v>
      </c>
      <c r="I234" s="9">
        <f t="shared" si="25"/>
        <v>7.6621491489811617E-3</v>
      </c>
    </row>
    <row r="235" spans="1:9" x14ac:dyDescent="0.25">
      <c r="A235" s="8">
        <v>42293</v>
      </c>
      <c r="B235" s="9">
        <v>4.5704742422894018E-3</v>
      </c>
      <c r="C235" s="9">
        <f t="shared" si="21"/>
        <v>3.7636055863423772E-3</v>
      </c>
      <c r="D235" s="5">
        <f t="shared" si="22"/>
        <v>1.4164727009547549E-5</v>
      </c>
      <c r="E235" s="5">
        <f t="shared" si="26"/>
        <v>1.972875129734732E-4</v>
      </c>
      <c r="F235" s="5">
        <f t="shared" si="27"/>
        <v>8.8581550640552019E-5</v>
      </c>
      <c r="G235" s="10">
        <f t="shared" si="23"/>
        <v>3.666901912381701</v>
      </c>
      <c r="H235" s="9">
        <f t="shared" si="24"/>
        <v>3.7636055863423772E-3</v>
      </c>
      <c r="I235" s="9">
        <f t="shared" si="25"/>
        <v>9.4117772307121695E-3</v>
      </c>
    </row>
    <row r="236" spans="1:9" x14ac:dyDescent="0.25">
      <c r="A236" s="8">
        <v>42296</v>
      </c>
      <c r="B236" s="9">
        <v>2.7052151629769483E-4</v>
      </c>
      <c r="C236" s="9">
        <f t="shared" si="21"/>
        <v>-5.363471396493297E-4</v>
      </c>
      <c r="D236" s="5">
        <f t="shared" si="22"/>
        <v>2.8766825421001758E-7</v>
      </c>
      <c r="E236" s="5">
        <f t="shared" si="26"/>
        <v>1.4164727009547549E-5</v>
      </c>
      <c r="F236" s="5">
        <f t="shared" si="27"/>
        <v>7.2923356017988805E-5</v>
      </c>
      <c r="G236" s="10">
        <f t="shared" si="23"/>
        <v>3.8421398583918109</v>
      </c>
      <c r="H236" s="9">
        <f t="shared" si="24"/>
        <v>5.363471396493297E-4</v>
      </c>
      <c r="I236" s="9">
        <f t="shared" si="25"/>
        <v>8.5395173176233338E-3</v>
      </c>
    </row>
    <row r="237" spans="1:9" x14ac:dyDescent="0.25">
      <c r="A237" s="8">
        <v>42297</v>
      </c>
      <c r="B237" s="9">
        <v>-1.4210831702448079E-3</v>
      </c>
      <c r="C237" s="9">
        <f t="shared" si="21"/>
        <v>-2.2279518261918325E-3</v>
      </c>
      <c r="D237" s="5">
        <f t="shared" si="22"/>
        <v>4.9637693398315217E-6</v>
      </c>
      <c r="E237" s="5">
        <f t="shared" si="26"/>
        <v>2.8766825421001758E-7</v>
      </c>
      <c r="F237" s="5">
        <f t="shared" si="27"/>
        <v>5.8431110160324381E-5</v>
      </c>
      <c r="G237" s="10">
        <f t="shared" si="23"/>
        <v>3.9124171194915021</v>
      </c>
      <c r="H237" s="9">
        <f t="shared" si="24"/>
        <v>2.2279518261918325E-3</v>
      </c>
      <c r="I237" s="9">
        <f t="shared" si="25"/>
        <v>7.6440244740793696E-3</v>
      </c>
    </row>
    <row r="238" spans="1:9" x14ac:dyDescent="0.25">
      <c r="A238" s="8">
        <v>42298</v>
      </c>
      <c r="B238" s="9">
        <v>-5.8253765812966707E-3</v>
      </c>
      <c r="C238" s="9">
        <f t="shared" si="21"/>
        <v>-6.6322452372436953E-3</v>
      </c>
      <c r="D238" s="5">
        <f t="shared" si="22"/>
        <v>4.3986676886941682E-5</v>
      </c>
      <c r="E238" s="5">
        <f t="shared" si="26"/>
        <v>4.9637693398315217E-6</v>
      </c>
      <c r="F238" s="5">
        <f t="shared" si="27"/>
        <v>4.863791880237161E-5</v>
      </c>
      <c r="G238" s="10">
        <f t="shared" si="23"/>
        <v>3.5944299980671048</v>
      </c>
      <c r="H238" s="9">
        <f t="shared" si="24"/>
        <v>6.6322452372436953E-3</v>
      </c>
      <c r="I238" s="9">
        <f t="shared" si="25"/>
        <v>6.9740891019811043E-3</v>
      </c>
    </row>
    <row r="239" spans="1:9" x14ac:dyDescent="0.25">
      <c r="A239" s="8">
        <v>42299</v>
      </c>
      <c r="B239" s="9">
        <v>1.6627537222502875E-2</v>
      </c>
      <c r="C239" s="9">
        <f t="shared" si="21"/>
        <v>1.582066856655585E-2</v>
      </c>
      <c r="D239" s="5">
        <f t="shared" si="22"/>
        <v>2.5029355389280837E-4</v>
      </c>
      <c r="E239" s="5">
        <f t="shared" si="26"/>
        <v>4.3986676886941682E-5</v>
      </c>
      <c r="F239" s="5">
        <f t="shared" si="27"/>
        <v>4.9430098807345362E-5</v>
      </c>
      <c r="G239" s="10">
        <f t="shared" si="23"/>
        <v>1.5067440069959475</v>
      </c>
      <c r="H239" s="9">
        <f t="shared" si="24"/>
        <v>1.582066856655585E-2</v>
      </c>
      <c r="I239" s="9">
        <f t="shared" si="25"/>
        <v>7.0306542232814549E-3</v>
      </c>
    </row>
    <row r="240" spans="1:9" x14ac:dyDescent="0.25">
      <c r="A240" s="8">
        <v>42300</v>
      </c>
      <c r="B240" s="9">
        <v>1.1030396928638497E-2</v>
      </c>
      <c r="C240" s="9">
        <f t="shared" si="21"/>
        <v>1.0223528272691473E-2</v>
      </c>
      <c r="D240" s="5">
        <f t="shared" si="22"/>
        <v>1.0452053034252189E-4</v>
      </c>
      <c r="E240" s="5">
        <f t="shared" si="26"/>
        <v>2.5029355389280837E-4</v>
      </c>
      <c r="F240" s="5">
        <f t="shared" si="27"/>
        <v>9.2645076130697888E-5</v>
      </c>
      <c r="G240" s="10">
        <f t="shared" si="23"/>
        <v>3.1603377180662928</v>
      </c>
      <c r="H240" s="9">
        <f t="shared" si="24"/>
        <v>1.0223528272691473E-2</v>
      </c>
      <c r="I240" s="9">
        <f t="shared" si="25"/>
        <v>9.6252312247913242E-3</v>
      </c>
    </row>
    <row r="241" spans="1:9" x14ac:dyDescent="0.25">
      <c r="A241" s="8">
        <v>42303</v>
      </c>
      <c r="B241" s="9">
        <v>-1.9131147145990957E-3</v>
      </c>
      <c r="C241" s="9">
        <f t="shared" si="21"/>
        <v>-2.7199833705461203E-3</v>
      </c>
      <c r="D241" s="5">
        <f t="shared" si="22"/>
        <v>7.3983095360474328E-6</v>
      </c>
      <c r="E241" s="5">
        <f t="shared" si="26"/>
        <v>1.0452053034252189E-4</v>
      </c>
      <c r="F241" s="5">
        <f t="shared" si="27"/>
        <v>9.4609399250891735E-5</v>
      </c>
      <c r="G241" s="10">
        <f t="shared" si="23"/>
        <v>3.6748391001742382</v>
      </c>
      <c r="H241" s="9">
        <f t="shared" si="24"/>
        <v>2.7199833705461203E-3</v>
      </c>
      <c r="I241" s="9">
        <f t="shared" si="25"/>
        <v>9.7267363103402636E-3</v>
      </c>
    </row>
    <row r="242" spans="1:9" x14ac:dyDescent="0.25">
      <c r="A242" s="8">
        <v>42304</v>
      </c>
      <c r="B242" s="9">
        <v>-2.5540995953997614E-3</v>
      </c>
      <c r="C242" s="9">
        <f t="shared" si="21"/>
        <v>-3.360968251346786E-3</v>
      </c>
      <c r="D242" s="5">
        <f t="shared" si="22"/>
        <v>1.1296107586561072E-5</v>
      </c>
      <c r="E242" s="5">
        <f t="shared" si="26"/>
        <v>7.3983095360474328E-6</v>
      </c>
      <c r="F242" s="5">
        <f t="shared" si="27"/>
        <v>7.6000495004167082E-5</v>
      </c>
      <c r="G242" s="10">
        <f t="shared" si="23"/>
        <v>3.7491308057945378</v>
      </c>
      <c r="H242" s="9">
        <f t="shared" si="24"/>
        <v>3.360968251346786E-3</v>
      </c>
      <c r="I242" s="9">
        <f t="shared" si="25"/>
        <v>8.7178262774711846E-3</v>
      </c>
    </row>
    <row r="243" spans="1:9" x14ac:dyDescent="0.25">
      <c r="A243" s="8">
        <v>42305</v>
      </c>
      <c r="B243" s="9">
        <v>1.1839933394323987E-2</v>
      </c>
      <c r="C243" s="9">
        <f t="shared" si="21"/>
        <v>1.1033064738376962E-2</v>
      </c>
      <c r="D243" s="5">
        <f t="shared" si="22"/>
        <v>1.2172851752121711E-4</v>
      </c>
      <c r="E243" s="5">
        <f t="shared" si="26"/>
        <v>1.1296107586561072E-5</v>
      </c>
      <c r="F243" s="5">
        <f t="shared" si="27"/>
        <v>6.2990194311994383E-5</v>
      </c>
      <c r="G243" s="10">
        <f t="shared" si="23"/>
        <v>2.9510774733994691</v>
      </c>
      <c r="H243" s="9">
        <f t="shared" si="24"/>
        <v>1.1033064738376962E-2</v>
      </c>
      <c r="I243" s="9">
        <f t="shared" si="25"/>
        <v>7.9366362088730252E-3</v>
      </c>
    </row>
    <row r="244" spans="1:9" x14ac:dyDescent="0.25">
      <c r="A244" s="8">
        <v>42306</v>
      </c>
      <c r="B244" s="9">
        <v>-4.4968545937285054E-4</v>
      </c>
      <c r="C244" s="9">
        <f t="shared" si="21"/>
        <v>-1.2565541153198752E-3</v>
      </c>
      <c r="D244" s="5">
        <f t="shared" si="22"/>
        <v>1.5789282447273142E-6</v>
      </c>
      <c r="E244" s="5">
        <f t="shared" si="26"/>
        <v>1.2172851752121711E-4</v>
      </c>
      <c r="F244" s="5">
        <f t="shared" si="27"/>
        <v>7.6148455810610708E-5</v>
      </c>
      <c r="G244" s="10">
        <f t="shared" si="23"/>
        <v>3.8121069109115702</v>
      </c>
      <c r="H244" s="9">
        <f t="shared" si="24"/>
        <v>1.2565541153198752E-3</v>
      </c>
      <c r="I244" s="9">
        <f t="shared" si="25"/>
        <v>8.7263082578264844E-3</v>
      </c>
    </row>
    <row r="245" spans="1:9" x14ac:dyDescent="0.25">
      <c r="A245" s="8">
        <v>42307</v>
      </c>
      <c r="B245" s="9">
        <v>-4.8099702786910115E-3</v>
      </c>
      <c r="C245" s="9">
        <f t="shared" si="21"/>
        <v>-5.6168389346380361E-3</v>
      </c>
      <c r="D245" s="5">
        <f t="shared" si="22"/>
        <v>3.1548879617665751E-5</v>
      </c>
      <c r="E245" s="5">
        <f t="shared" si="26"/>
        <v>1.5789282447273142E-6</v>
      </c>
      <c r="F245" s="5">
        <f t="shared" si="27"/>
        <v>6.1092293316571624E-5</v>
      </c>
      <c r="G245" s="10">
        <f t="shared" si="23"/>
        <v>3.6744171769861733</v>
      </c>
      <c r="H245" s="9">
        <f t="shared" si="24"/>
        <v>5.6168389346380361E-3</v>
      </c>
      <c r="I245" s="9">
        <f t="shared" si="25"/>
        <v>7.8161559168539885E-3</v>
      </c>
    </row>
    <row r="246" spans="1:9" x14ac:dyDescent="0.25">
      <c r="A246" s="8">
        <v>42310</v>
      </c>
      <c r="B246" s="9">
        <v>1.1873845798707316E-2</v>
      </c>
      <c r="C246" s="9">
        <f t="shared" si="21"/>
        <v>1.1066977142760292E-2</v>
      </c>
      <c r="D246" s="5">
        <f t="shared" si="22"/>
        <v>1.2247798307837875E-4</v>
      </c>
      <c r="E246" s="5">
        <f t="shared" si="26"/>
        <v>3.1548879617665751E-5</v>
      </c>
      <c r="F246" s="5">
        <f t="shared" si="27"/>
        <v>5.6106618732513732E-5</v>
      </c>
      <c r="G246" s="10">
        <f t="shared" si="23"/>
        <v>2.8837144985714733</v>
      </c>
      <c r="H246" s="9">
        <f t="shared" si="24"/>
        <v>1.1066977142760292E-2</v>
      </c>
      <c r="I246" s="9">
        <f t="shared" si="25"/>
        <v>7.4904351497435536E-3</v>
      </c>
    </row>
    <row r="247" spans="1:9" x14ac:dyDescent="0.25">
      <c r="A247" s="8">
        <v>42311</v>
      </c>
      <c r="B247" s="9">
        <v>2.7280720515194812E-3</v>
      </c>
      <c r="C247" s="9">
        <f t="shared" si="21"/>
        <v>1.9212033955724565E-3</v>
      </c>
      <c r="D247" s="5">
        <f t="shared" si="22"/>
        <v>3.691022487159137E-6</v>
      </c>
      <c r="E247" s="5">
        <f t="shared" si="26"/>
        <v>1.2247798307837875E-4</v>
      </c>
      <c r="F247" s="5">
        <f t="shared" si="27"/>
        <v>7.1192791967714193E-5</v>
      </c>
      <c r="G247" s="10">
        <f t="shared" si="23"/>
        <v>3.8301982312757761</v>
      </c>
      <c r="H247" s="9">
        <f t="shared" si="24"/>
        <v>1.9212033955724565E-3</v>
      </c>
      <c r="I247" s="9">
        <f t="shared" si="25"/>
        <v>8.4375821162056969E-3</v>
      </c>
    </row>
    <row r="248" spans="1:9" x14ac:dyDescent="0.25">
      <c r="A248" s="8">
        <v>42312</v>
      </c>
      <c r="B248" s="9">
        <v>-3.5453765540646165E-3</v>
      </c>
      <c r="C248" s="9">
        <f t="shared" si="21"/>
        <v>-4.3522452100116411E-3</v>
      </c>
      <c r="D248" s="5">
        <f t="shared" si="22"/>
        <v>1.8942038368069273E-5</v>
      </c>
      <c r="E248" s="5">
        <f t="shared" si="26"/>
        <v>3.691022487159137E-6</v>
      </c>
      <c r="F248" s="5">
        <f t="shared" si="27"/>
        <v>5.7849497885900539E-5</v>
      </c>
      <c r="G248" s="10">
        <f t="shared" si="23"/>
        <v>3.7961760979352799</v>
      </c>
      <c r="H248" s="9">
        <f t="shared" si="24"/>
        <v>4.3522452100116411E-3</v>
      </c>
      <c r="I248" s="9">
        <f t="shared" si="25"/>
        <v>7.6058857397347576E-3</v>
      </c>
    </row>
    <row r="249" spans="1:9" x14ac:dyDescent="0.25">
      <c r="A249" s="8">
        <v>42313</v>
      </c>
      <c r="B249" s="9">
        <v>-1.1320880364932284E-3</v>
      </c>
      <c r="C249" s="9">
        <f t="shared" si="21"/>
        <v>-1.9389566924402531E-3</v>
      </c>
      <c r="D249" s="5">
        <f t="shared" si="22"/>
        <v>3.7595530551588462E-6</v>
      </c>
      <c r="E249" s="5">
        <f t="shared" si="26"/>
        <v>1.8942038368069273E-5</v>
      </c>
      <c r="F249" s="5">
        <f t="shared" si="27"/>
        <v>5.109428798144797E-5</v>
      </c>
      <c r="G249" s="10">
        <f t="shared" si="23"/>
        <v>3.9851900450042259</v>
      </c>
      <c r="H249" s="9">
        <f t="shared" si="24"/>
        <v>1.9389566924402531E-3</v>
      </c>
      <c r="I249" s="9">
        <f t="shared" si="25"/>
        <v>7.1480268593121536E-3</v>
      </c>
    </row>
    <row r="250" spans="1:9" x14ac:dyDescent="0.25">
      <c r="A250" s="8">
        <v>42314</v>
      </c>
      <c r="B250" s="9">
        <v>-3.4763063530685034E-4</v>
      </c>
      <c r="C250" s="9">
        <f t="shared" si="21"/>
        <v>-1.154499291253875E-3</v>
      </c>
      <c r="D250" s="5">
        <f t="shared" si="22"/>
        <v>1.3328686135056996E-6</v>
      </c>
      <c r="E250" s="5">
        <f t="shared" si="26"/>
        <v>3.7595530551588462E-6</v>
      </c>
      <c r="F250" s="5">
        <f t="shared" si="27"/>
        <v>4.2942087671860823E-5</v>
      </c>
      <c r="G250" s="10">
        <f t="shared" si="23"/>
        <v>4.093371167252438</v>
      </c>
      <c r="H250" s="9">
        <f t="shared" si="24"/>
        <v>1.154499291253875E-3</v>
      </c>
      <c r="I250" s="9">
        <f t="shared" si="25"/>
        <v>6.553021262887892E-3</v>
      </c>
    </row>
    <row r="251" spans="1:9" x14ac:dyDescent="0.25">
      <c r="A251" s="8">
        <v>42317</v>
      </c>
      <c r="B251" s="9">
        <v>-9.8227896341462895E-3</v>
      </c>
      <c r="C251" s="9">
        <f t="shared" si="21"/>
        <v>-1.0629658290093314E-2</v>
      </c>
      <c r="D251" s="5">
        <f t="shared" si="22"/>
        <v>1.1298963536414952E-4</v>
      </c>
      <c r="E251" s="5">
        <f t="shared" si="26"/>
        <v>1.3328686135056996E-6</v>
      </c>
      <c r="F251" s="5">
        <f t="shared" si="27"/>
        <v>3.6388317241368271E-5</v>
      </c>
      <c r="G251" s="10">
        <f t="shared" si="23"/>
        <v>2.6391391311032164</v>
      </c>
      <c r="H251" s="9">
        <f t="shared" si="24"/>
        <v>1.0629658290093314E-2</v>
      </c>
      <c r="I251" s="9">
        <f t="shared" si="25"/>
        <v>6.0322729747059912E-3</v>
      </c>
    </row>
    <row r="252" spans="1:9" x14ac:dyDescent="0.25">
      <c r="A252" s="8">
        <v>42318</v>
      </c>
      <c r="B252" s="9">
        <v>1.5106466914911465E-3</v>
      </c>
      <c r="C252" s="9">
        <f t="shared" si="21"/>
        <v>7.0377803554412196E-4</v>
      </c>
      <c r="D252" s="5">
        <f t="shared" si="22"/>
        <v>4.9530352331434337E-7</v>
      </c>
      <c r="E252" s="5">
        <f t="shared" si="26"/>
        <v>1.1298963536414952E-4</v>
      </c>
      <c r="F252" s="5">
        <f t="shared" si="27"/>
        <v>5.4593023264808032E-5</v>
      </c>
      <c r="G252" s="10">
        <f t="shared" si="23"/>
        <v>3.9843273718027907</v>
      </c>
      <c r="H252" s="9">
        <f t="shared" si="24"/>
        <v>7.0377803554412196E-4</v>
      </c>
      <c r="I252" s="9">
        <f t="shared" si="25"/>
        <v>7.3887091744639696E-3</v>
      </c>
    </row>
    <row r="253" spans="1:9" x14ac:dyDescent="0.25">
      <c r="A253" s="8">
        <v>42319</v>
      </c>
      <c r="B253" s="9">
        <v>-3.2280998405164185E-3</v>
      </c>
      <c r="C253" s="9">
        <f t="shared" si="21"/>
        <v>-4.0349684964634432E-3</v>
      </c>
      <c r="D253" s="5">
        <f t="shared" si="22"/>
        <v>1.628097076745246E-5</v>
      </c>
      <c r="E253" s="5">
        <f t="shared" si="26"/>
        <v>4.9530352331434337E-7</v>
      </c>
      <c r="F253" s="5">
        <f t="shared" si="27"/>
        <v>4.4865170650580186E-5</v>
      </c>
      <c r="G253" s="10">
        <f t="shared" si="23"/>
        <v>3.905542536513638</v>
      </c>
      <c r="H253" s="9">
        <f t="shared" si="24"/>
        <v>4.0349684964634432E-3</v>
      </c>
      <c r="I253" s="9">
        <f t="shared" si="25"/>
        <v>6.6981468071833257E-3</v>
      </c>
    </row>
    <row r="254" spans="1:9" x14ac:dyDescent="0.25">
      <c r="A254" s="8">
        <v>42320</v>
      </c>
      <c r="B254" s="9">
        <v>-1.3990361445783139E-2</v>
      </c>
      <c r="C254" s="9">
        <f t="shared" si="21"/>
        <v>-1.4797230101730164E-2</v>
      </c>
      <c r="D254" s="5">
        <f t="shared" si="22"/>
        <v>2.1895801868354928E-4</v>
      </c>
      <c r="E254" s="5">
        <f t="shared" si="26"/>
        <v>1.628097076745246E-5</v>
      </c>
      <c r="F254" s="5">
        <f t="shared" si="27"/>
        <v>4.0904612675369483E-5</v>
      </c>
      <c r="G254" s="10">
        <f t="shared" si="23"/>
        <v>1.4567487809926583</v>
      </c>
      <c r="H254" s="9">
        <f t="shared" si="24"/>
        <v>1.4797230101730164E-2</v>
      </c>
      <c r="I254" s="9">
        <f t="shared" si="25"/>
        <v>6.3956714014534455E-3</v>
      </c>
    </row>
    <row r="255" spans="1:9" x14ac:dyDescent="0.25">
      <c r="A255" s="8">
        <v>42321</v>
      </c>
      <c r="B255" s="9">
        <v>-1.1207397957936904E-2</v>
      </c>
      <c r="C255" s="9">
        <f t="shared" si="21"/>
        <v>-1.2014266613883929E-2</v>
      </c>
      <c r="D255" s="5">
        <f t="shared" si="22"/>
        <v>1.4434260226948601E-4</v>
      </c>
      <c r="E255" s="5">
        <f t="shared" si="26"/>
        <v>2.1895801868354928E-4</v>
      </c>
      <c r="F255" s="5">
        <f t="shared" si="27"/>
        <v>7.9841062809647996E-5</v>
      </c>
      <c r="G255" s="10">
        <f t="shared" si="23"/>
        <v>2.8948606444185501</v>
      </c>
      <c r="H255" s="9">
        <f t="shared" si="24"/>
        <v>1.2014266613883929E-2</v>
      </c>
      <c r="I255" s="9">
        <f t="shared" si="25"/>
        <v>8.9353826336451871E-3</v>
      </c>
    </row>
    <row r="256" spans="1:9" x14ac:dyDescent="0.25">
      <c r="A256" s="8">
        <v>42324</v>
      </c>
      <c r="B256" s="9">
        <v>1.4903313824738973E-2</v>
      </c>
      <c r="C256" s="9">
        <f t="shared" si="21"/>
        <v>1.4096445168791948E-2</v>
      </c>
      <c r="D256" s="5">
        <f t="shared" si="22"/>
        <v>1.9870976639675786E-4</v>
      </c>
      <c r="E256" s="5">
        <f t="shared" si="26"/>
        <v>1.4434260226948601E-4</v>
      </c>
      <c r="F256" s="5">
        <f t="shared" si="27"/>
        <v>9.3331401289157534E-5</v>
      </c>
      <c r="G256" s="10">
        <f t="shared" si="23"/>
        <v>2.6561997967200104</v>
      </c>
      <c r="H256" s="9">
        <f t="shared" si="24"/>
        <v>1.4096445168791948E-2</v>
      </c>
      <c r="I256" s="9">
        <f t="shared" si="25"/>
        <v>9.6608178374896162E-3</v>
      </c>
    </row>
    <row r="257" spans="1:9" x14ac:dyDescent="0.25">
      <c r="A257" s="8">
        <v>42325</v>
      </c>
      <c r="B257" s="9">
        <v>-1.3393792099123392E-3</v>
      </c>
      <c r="C257" s="9">
        <f t="shared" si="21"/>
        <v>-2.1462478658593638E-3</v>
      </c>
      <c r="D257" s="5">
        <f t="shared" si="22"/>
        <v>4.6063799017058735E-6</v>
      </c>
      <c r="E257" s="5">
        <f t="shared" si="26"/>
        <v>1.9870976639675786E-4</v>
      </c>
      <c r="F257" s="5">
        <f t="shared" si="27"/>
        <v>1.1458019357140021E-4</v>
      </c>
      <c r="G257" s="10">
        <f t="shared" si="23"/>
        <v>3.5980781489424256</v>
      </c>
      <c r="H257" s="9">
        <f t="shared" si="24"/>
        <v>2.1462478658593638E-3</v>
      </c>
      <c r="I257" s="9">
        <f t="shared" si="25"/>
        <v>1.0704213823135271E-2</v>
      </c>
    </row>
    <row r="258" spans="1:9" x14ac:dyDescent="0.25">
      <c r="A258" s="8">
        <v>42326</v>
      </c>
      <c r="B258" s="9">
        <v>1.6162384658902518E-2</v>
      </c>
      <c r="C258" s="9">
        <f t="shared" si="21"/>
        <v>1.5355516002955493E-2</v>
      </c>
      <c r="D258" s="5">
        <f t="shared" si="22"/>
        <v>2.3579187171702225E-4</v>
      </c>
      <c r="E258" s="5">
        <f t="shared" si="26"/>
        <v>4.6063799017058735E-6</v>
      </c>
      <c r="F258" s="5">
        <f t="shared" si="27"/>
        <v>9.0250385762668782E-5</v>
      </c>
      <c r="G258" s="10">
        <f t="shared" si="23"/>
        <v>2.4312022345978739</v>
      </c>
      <c r="H258" s="9">
        <f t="shared" si="24"/>
        <v>1.5355516002955493E-2</v>
      </c>
      <c r="I258" s="9">
        <f t="shared" si="25"/>
        <v>9.5000203032766604E-3</v>
      </c>
    </row>
    <row r="259" spans="1:9" x14ac:dyDescent="0.25">
      <c r="A259" s="8">
        <v>42327</v>
      </c>
      <c r="B259" s="9">
        <v>-1.1230670288638889E-3</v>
      </c>
      <c r="C259" s="9">
        <f t="shared" si="21"/>
        <v>-1.9299356848109135E-3</v>
      </c>
      <c r="D259" s="5">
        <f t="shared" si="22"/>
        <v>3.7246517475065698E-6</v>
      </c>
      <c r="E259" s="5">
        <f t="shared" si="26"/>
        <v>2.3579187171702225E-4</v>
      </c>
      <c r="F259" s="5">
        <f t="shared" si="27"/>
        <v>1.1995463413166135E-4</v>
      </c>
      <c r="G259" s="10">
        <f t="shared" si="23"/>
        <v>3.5797346829914978</v>
      </c>
      <c r="H259" s="9">
        <f t="shared" si="24"/>
        <v>1.9299356848109135E-3</v>
      </c>
      <c r="I259" s="9">
        <f t="shared" si="25"/>
        <v>1.0952380295244561E-2</v>
      </c>
    </row>
    <row r="260" spans="1:9" x14ac:dyDescent="0.25">
      <c r="A260" s="8">
        <v>42328</v>
      </c>
      <c r="B260" s="9">
        <v>3.8102285176146999E-3</v>
      </c>
      <c r="C260" s="9">
        <f t="shared" si="21"/>
        <v>3.0033598616676753E-3</v>
      </c>
      <c r="D260" s="5">
        <f t="shared" si="22"/>
        <v>9.0201704586764776E-6</v>
      </c>
      <c r="E260" s="5">
        <f t="shared" si="26"/>
        <v>3.7246517475065698E-6</v>
      </c>
      <c r="F260" s="5">
        <f t="shared" si="27"/>
        <v>9.4058306770571524E-5</v>
      </c>
      <c r="G260" s="10">
        <f t="shared" si="23"/>
        <v>3.6689094208810764</v>
      </c>
      <c r="H260" s="9">
        <f t="shared" si="24"/>
        <v>3.0033598616676753E-3</v>
      </c>
      <c r="I260" s="9">
        <f t="shared" si="25"/>
        <v>9.6983661907855141E-3</v>
      </c>
    </row>
    <row r="261" spans="1:9" x14ac:dyDescent="0.25">
      <c r="A261" s="8">
        <v>42331</v>
      </c>
      <c r="B261" s="9">
        <v>-1.2349401915593416E-3</v>
      </c>
      <c r="C261" s="9">
        <f t="shared" si="21"/>
        <v>-2.0418088475063663E-3</v>
      </c>
      <c r="D261" s="5">
        <f t="shared" si="22"/>
        <v>4.1689833697552759E-6</v>
      </c>
      <c r="E261" s="5">
        <f t="shared" si="26"/>
        <v>9.0201704586764776E-6</v>
      </c>
      <c r="F261" s="5">
        <f t="shared" si="27"/>
        <v>7.5926458558770468E-5</v>
      </c>
      <c r="G261" s="10">
        <f t="shared" si="23"/>
        <v>3.79648004701084</v>
      </c>
      <c r="H261" s="9">
        <f t="shared" si="24"/>
        <v>2.0418088475063663E-3</v>
      </c>
      <c r="I261" s="9">
        <f t="shared" si="25"/>
        <v>8.7135789752988673E-3</v>
      </c>
    </row>
    <row r="262" spans="1:9" x14ac:dyDescent="0.25">
      <c r="A262" s="8">
        <v>42332</v>
      </c>
      <c r="B262" s="9">
        <v>1.2220896294909966E-3</v>
      </c>
      <c r="C262" s="9">
        <f t="shared" si="21"/>
        <v>4.1522097354397211E-4</v>
      </c>
      <c r="D262" s="5">
        <f t="shared" si="22"/>
        <v>1.7240845687080398E-7</v>
      </c>
      <c r="E262" s="5">
        <f t="shared" si="26"/>
        <v>4.1689833697552759E-6</v>
      </c>
      <c r="F262" s="5">
        <f t="shared" si="27"/>
        <v>6.1462631347846956E-5</v>
      </c>
      <c r="G262" s="10">
        <f t="shared" si="23"/>
        <v>3.9281995139019532</v>
      </c>
      <c r="H262" s="9">
        <f t="shared" si="24"/>
        <v>4.1522097354397211E-4</v>
      </c>
      <c r="I262" s="9">
        <f t="shared" si="25"/>
        <v>7.8398106704082437E-3</v>
      </c>
    </row>
    <row r="263" spans="1:9" x14ac:dyDescent="0.25">
      <c r="A263" s="8">
        <v>42333</v>
      </c>
      <c r="B263" s="9">
        <v>-1.2923978287715521E-4</v>
      </c>
      <c r="C263" s="9">
        <f t="shared" si="21"/>
        <v>-9.3610843882417974E-4</v>
      </c>
      <c r="D263" s="5">
        <f t="shared" si="22"/>
        <v>8.7629900923784302E-7</v>
      </c>
      <c r="E263" s="5">
        <f t="shared" si="26"/>
        <v>1.7240845687080398E-7</v>
      </c>
      <c r="F263" s="5">
        <f t="shared" si="27"/>
        <v>4.9898602130907562E-5</v>
      </c>
      <c r="G263" s="10">
        <f t="shared" si="23"/>
        <v>4.0250394541244248</v>
      </c>
      <c r="H263" s="9">
        <f t="shared" si="24"/>
        <v>9.3610843882417974E-4</v>
      </c>
      <c r="I263" s="9">
        <f t="shared" si="25"/>
        <v>7.0638942610225675E-3</v>
      </c>
    </row>
    <row r="264" spans="1:9" x14ac:dyDescent="0.25">
      <c r="A264" s="8">
        <v>42335</v>
      </c>
      <c r="B264" s="9">
        <v>5.9362238913873711E-4</v>
      </c>
      <c r="C264" s="9">
        <f t="shared" si="21"/>
        <v>-2.1324626680828743E-4</v>
      </c>
      <c r="D264" s="5">
        <f t="shared" si="22"/>
        <v>4.5473970307671309E-8</v>
      </c>
      <c r="E264" s="5">
        <f t="shared" si="26"/>
        <v>8.7629900923784302E-7</v>
      </c>
      <c r="F264" s="5">
        <f t="shared" si="27"/>
        <v>4.145865026950668E-5</v>
      </c>
      <c r="G264" s="10">
        <f t="shared" si="23"/>
        <v>4.1259200444408313</v>
      </c>
      <c r="H264" s="9">
        <f t="shared" si="24"/>
        <v>2.1324626680828743E-4</v>
      </c>
      <c r="I264" s="9">
        <f t="shared" si="25"/>
        <v>6.4388392020228828E-3</v>
      </c>
    </row>
    <row r="265" spans="1:9" x14ac:dyDescent="0.25">
      <c r="A265" s="8">
        <v>42338</v>
      </c>
      <c r="B265" s="9">
        <v>-4.6409040672501511E-3</v>
      </c>
      <c r="C265" s="9">
        <f t="shared" si="21"/>
        <v>-5.4477727231971758E-3</v>
      </c>
      <c r="D265" s="5">
        <f t="shared" si="22"/>
        <v>2.9678227643611172E-5</v>
      </c>
      <c r="E265" s="5">
        <f t="shared" si="26"/>
        <v>4.5473970307671309E-8</v>
      </c>
      <c r="F265" s="5">
        <f t="shared" si="27"/>
        <v>3.5020981072638696E-5</v>
      </c>
      <c r="G265" s="10">
        <f t="shared" si="23"/>
        <v>3.7871223978685724</v>
      </c>
      <c r="H265" s="9">
        <f t="shared" si="24"/>
        <v>5.4477727231971758E-3</v>
      </c>
      <c r="I265" s="9">
        <f t="shared" si="25"/>
        <v>5.9178527417162634E-3</v>
      </c>
    </row>
    <row r="266" spans="1:9" x14ac:dyDescent="0.25">
      <c r="A266" s="8">
        <v>42339</v>
      </c>
      <c r="B266" s="9">
        <v>1.0680586999677999E-2</v>
      </c>
      <c r="C266" s="9">
        <f t="shared" si="21"/>
        <v>9.8737183437309743E-3</v>
      </c>
      <c r="D266" s="5">
        <f t="shared" si="22"/>
        <v>9.749031393132953E-5</v>
      </c>
      <c r="E266" s="5">
        <f t="shared" si="26"/>
        <v>2.9678227643611172E-5</v>
      </c>
      <c r="F266" s="5">
        <f t="shared" si="27"/>
        <v>3.6364193495830835E-5</v>
      </c>
      <c r="G266" s="10">
        <f t="shared" si="23"/>
        <v>2.8515531690997831</v>
      </c>
      <c r="H266" s="9">
        <f t="shared" si="24"/>
        <v>9.8737183437309743E-3</v>
      </c>
      <c r="I266" s="9">
        <f t="shared" si="25"/>
        <v>6.0302730863395259E-3</v>
      </c>
    </row>
    <row r="267" spans="1:9" x14ac:dyDescent="0.25">
      <c r="A267" s="8">
        <v>42340</v>
      </c>
      <c r="B267" s="9">
        <v>-1.0995752937987158E-2</v>
      </c>
      <c r="C267" s="9">
        <f t="shared" si="21"/>
        <v>-1.1802621593934182E-2</v>
      </c>
      <c r="D267" s="5">
        <f t="shared" si="22"/>
        <v>1.3930187648960145E-4</v>
      </c>
      <c r="E267" s="5">
        <f t="shared" si="26"/>
        <v>9.749031393132953E-5</v>
      </c>
      <c r="F267" s="5">
        <f t="shared" si="27"/>
        <v>5.137266461402991E-5</v>
      </c>
      <c r="G267" s="10">
        <f t="shared" si="23"/>
        <v>2.6634659831191878</v>
      </c>
      <c r="H267" s="9">
        <f t="shared" si="24"/>
        <v>1.1802621593934182E-2</v>
      </c>
      <c r="I267" s="9">
        <f t="shared" si="25"/>
        <v>7.1674726796849327E-3</v>
      </c>
    </row>
    <row r="268" spans="1:9" x14ac:dyDescent="0.25">
      <c r="A268" s="8">
        <v>42341</v>
      </c>
      <c r="B268" s="9">
        <v>-1.4373578391063457E-2</v>
      </c>
      <c r="C268" s="9">
        <f t="shared" si="21"/>
        <v>-1.5180447047010482E-2</v>
      </c>
      <c r="D268" s="5">
        <f t="shared" si="22"/>
        <v>2.3044597254708927E-4</v>
      </c>
      <c r="E268" s="5">
        <f t="shared" si="26"/>
        <v>1.3930187648960145E-4</v>
      </c>
      <c r="F268" s="5">
        <f t="shared" si="27"/>
        <v>7.1154330573493861E-5</v>
      </c>
      <c r="G268" s="10">
        <f t="shared" si="23"/>
        <v>2.237052098933018</v>
      </c>
      <c r="H268" s="9">
        <f t="shared" si="24"/>
        <v>1.5180447047010482E-2</v>
      </c>
      <c r="I268" s="9">
        <f t="shared" si="25"/>
        <v>8.4353026367459914E-3</v>
      </c>
    </row>
    <row r="269" spans="1:9" x14ac:dyDescent="0.25">
      <c r="A269" s="8">
        <v>42342</v>
      </c>
      <c r="B269" s="9">
        <v>2.0525755993794137E-2</v>
      </c>
      <c r="C269" s="9">
        <f t="shared" si="21"/>
        <v>1.9718887337847112E-2</v>
      </c>
      <c r="D269" s="5">
        <f t="shared" si="22"/>
        <v>3.888345178427072E-4</v>
      </c>
      <c r="E269" s="5">
        <f t="shared" si="26"/>
        <v>2.3044597254708927E-4</v>
      </c>
      <c r="F269" s="5">
        <f t="shared" si="27"/>
        <v>1.0467274179050903E-4</v>
      </c>
      <c r="G269" s="10">
        <f t="shared" si="23"/>
        <v>1.8060154490374143</v>
      </c>
      <c r="H269" s="9">
        <f t="shared" si="24"/>
        <v>1.9718887337847112E-2</v>
      </c>
      <c r="I269" s="9">
        <f t="shared" si="25"/>
        <v>1.0230969738519854E-2</v>
      </c>
    </row>
    <row r="270" spans="1:9" x14ac:dyDescent="0.25">
      <c r="A270" s="8">
        <v>42345</v>
      </c>
      <c r="B270" s="9">
        <v>-6.9895634630370296E-3</v>
      </c>
      <c r="C270" s="9">
        <f t="shared" si="21"/>
        <v>-7.7964321189840542E-3</v>
      </c>
      <c r="D270" s="5">
        <f t="shared" si="22"/>
        <v>6.0784353785926193E-5</v>
      </c>
      <c r="E270" s="5">
        <f t="shared" si="26"/>
        <v>3.888345178427072E-4</v>
      </c>
      <c r="F270" s="5">
        <f t="shared" si="27"/>
        <v>1.6228357016781074E-4</v>
      </c>
      <c r="G270" s="10">
        <f t="shared" si="23"/>
        <v>3.2568659144898553</v>
      </c>
      <c r="H270" s="9">
        <f t="shared" si="24"/>
        <v>7.7964321189840542E-3</v>
      </c>
      <c r="I270" s="9">
        <f t="shared" si="25"/>
        <v>1.273905687905548E-2</v>
      </c>
    </row>
    <row r="271" spans="1:9" x14ac:dyDescent="0.25">
      <c r="A271" s="8">
        <v>42346</v>
      </c>
      <c r="B271" s="9">
        <v>-6.489911269239812E-3</v>
      </c>
      <c r="C271" s="9">
        <f t="shared" si="21"/>
        <v>-7.2967799251868366E-3</v>
      </c>
      <c r="D271" s="5">
        <f t="shared" si="22"/>
        <v>5.3242997276609617E-5</v>
      </c>
      <c r="E271" s="5">
        <f t="shared" si="26"/>
        <v>6.0784353785926193E-5</v>
      </c>
      <c r="F271" s="5">
        <f t="shared" si="27"/>
        <v>1.3727383451414698E-4</v>
      </c>
      <c r="G271" s="10">
        <f t="shared" si="23"/>
        <v>3.3338980014937443</v>
      </c>
      <c r="H271" s="9">
        <f t="shared" si="24"/>
        <v>7.2967799251868366E-3</v>
      </c>
      <c r="I271" s="9">
        <f t="shared" si="25"/>
        <v>1.1716391701976636E-2</v>
      </c>
    </row>
    <row r="272" spans="1:9" x14ac:dyDescent="0.25">
      <c r="A272" s="8">
        <v>42347</v>
      </c>
      <c r="B272" s="9">
        <v>-7.7389403902908827E-3</v>
      </c>
      <c r="C272" s="9">
        <f t="shared" ref="C272:C335" si="28">B272-B$5</f>
        <v>-8.5458090462379073E-3</v>
      </c>
      <c r="D272" s="5">
        <f t="shared" ref="D272:D335" si="29">C272^2</f>
        <v>7.3030852254761647E-5</v>
      </c>
      <c r="E272" s="5">
        <f t="shared" si="26"/>
        <v>5.3242997276609617E-5</v>
      </c>
      <c r="F272" s="5">
        <f t="shared" si="27"/>
        <v>1.1714787377098805E-4</v>
      </c>
      <c r="G272" s="10">
        <f t="shared" ref="G272:G335" si="30">IFERROR(LN(1/SQRT(2*PI()*F272)*EXP(-D272/(2*F272))),-1000)</f>
        <v>3.295394534562321</v>
      </c>
      <c r="H272" s="9">
        <f t="shared" ref="H272:H335" si="31">SQRT(D272)</f>
        <v>8.5458090462379073E-3</v>
      </c>
      <c r="I272" s="9">
        <f t="shared" ref="I272:I335" si="32">SQRT(F272)</f>
        <v>1.0823487135437824E-2</v>
      </c>
    </row>
    <row r="273" spans="1:9" x14ac:dyDescent="0.25">
      <c r="A273" s="8">
        <v>42348</v>
      </c>
      <c r="B273" s="9">
        <v>2.2513943016770899E-3</v>
      </c>
      <c r="C273" s="9">
        <f t="shared" si="28"/>
        <v>1.4445256457300652E-3</v>
      </c>
      <c r="D273" s="5">
        <f t="shared" si="29"/>
        <v>2.0866543411718619E-6</v>
      </c>
      <c r="E273" s="5">
        <f t="shared" ref="E273:E336" si="33">D272</f>
        <v>7.3030852254761647E-5</v>
      </c>
      <c r="F273" s="5">
        <f t="shared" ref="F273:F336" si="34">B$6+B$7*E273+B$8*IF(C273&lt;0,1,0)*E273+B$9*F272</f>
        <v>1.0629445897118427E-4</v>
      </c>
      <c r="G273" s="10">
        <f t="shared" si="30"/>
        <v>3.6458947242548021</v>
      </c>
      <c r="H273" s="9">
        <f t="shared" si="31"/>
        <v>1.4445256457300652E-3</v>
      </c>
      <c r="I273" s="9">
        <f t="shared" si="32"/>
        <v>1.0309920415366176E-2</v>
      </c>
    </row>
    <row r="274" spans="1:9" x14ac:dyDescent="0.25">
      <c r="A274" s="8">
        <v>42349</v>
      </c>
      <c r="B274" s="9">
        <v>-1.9422774250449582E-2</v>
      </c>
      <c r="C274" s="9">
        <f t="shared" si="28"/>
        <v>-2.0229642906396606E-2</v>
      </c>
      <c r="D274" s="5">
        <f t="shared" si="29"/>
        <v>4.0923845212032255E-4</v>
      </c>
      <c r="E274" s="5">
        <f t="shared" si="33"/>
        <v>2.0866543411718619E-6</v>
      </c>
      <c r="F274" s="5">
        <f t="shared" si="34"/>
        <v>8.3578252518747373E-5</v>
      </c>
      <c r="G274" s="10">
        <f t="shared" si="30"/>
        <v>1.3276897960705667</v>
      </c>
      <c r="H274" s="9">
        <f t="shared" si="31"/>
        <v>2.0229642906396606E-2</v>
      </c>
      <c r="I274" s="9">
        <f t="shared" si="32"/>
        <v>9.1421142258641345E-3</v>
      </c>
    </row>
    <row r="275" spans="1:9" x14ac:dyDescent="0.25">
      <c r="A275" s="8">
        <v>42352</v>
      </c>
      <c r="B275" s="9">
        <v>4.7555866962836202E-3</v>
      </c>
      <c r="C275" s="9">
        <f t="shared" si="28"/>
        <v>3.9487180403365955E-3</v>
      </c>
      <c r="D275" s="5">
        <f t="shared" si="29"/>
        <v>1.5592374162079682E-5</v>
      </c>
      <c r="E275" s="5">
        <f t="shared" si="33"/>
        <v>4.0923845212032255E-4</v>
      </c>
      <c r="F275" s="5">
        <f t="shared" si="34"/>
        <v>1.5083839202332996E-4</v>
      </c>
      <c r="G275" s="10">
        <f t="shared" si="30"/>
        <v>3.4290265449721318</v>
      </c>
      <c r="H275" s="9">
        <f t="shared" si="31"/>
        <v>3.9487180403365955E-3</v>
      </c>
      <c r="I275" s="9">
        <f t="shared" si="32"/>
        <v>1.2281628231766746E-2</v>
      </c>
    </row>
    <row r="276" spans="1:9" x14ac:dyDescent="0.25">
      <c r="A276" s="8">
        <v>42353</v>
      </c>
      <c r="B276" s="9">
        <v>1.0618514891638675E-2</v>
      </c>
      <c r="C276" s="9">
        <f t="shared" si="28"/>
        <v>9.8116462356916505E-3</v>
      </c>
      <c r="D276" s="5">
        <f t="shared" si="29"/>
        <v>9.6268401854362131E-5</v>
      </c>
      <c r="E276" s="5">
        <f t="shared" si="33"/>
        <v>1.5592374162079682E-5</v>
      </c>
      <c r="F276" s="5">
        <f t="shared" si="34"/>
        <v>1.1943917820042377E-4</v>
      </c>
      <c r="G276" s="10">
        <f t="shared" si="30"/>
        <v>3.1944113334899606</v>
      </c>
      <c r="H276" s="9">
        <f t="shared" si="31"/>
        <v>9.8116462356916505E-3</v>
      </c>
      <c r="I276" s="9">
        <f t="shared" si="32"/>
        <v>1.0928823276109088E-2</v>
      </c>
    </row>
    <row r="277" spans="1:9" x14ac:dyDescent="0.25">
      <c r="A277" s="8">
        <v>42354</v>
      </c>
      <c r="B277" s="9">
        <v>1.4514952946300674E-2</v>
      </c>
      <c r="C277" s="9">
        <f t="shared" si="28"/>
        <v>1.370808429035365E-2</v>
      </c>
      <c r="D277" s="5">
        <f t="shared" si="29"/>
        <v>1.8791157491144053E-4</v>
      </c>
      <c r="E277" s="5">
        <f t="shared" si="33"/>
        <v>9.6268401854362131E-5</v>
      </c>
      <c r="F277" s="5">
        <f t="shared" si="34"/>
        <v>1.127968844057717E-4</v>
      </c>
      <c r="G277" s="10">
        <f t="shared" si="30"/>
        <v>2.7930580016344693</v>
      </c>
      <c r="H277" s="9">
        <f t="shared" si="31"/>
        <v>1.370808429035365E-2</v>
      </c>
      <c r="I277" s="9">
        <f t="shared" si="32"/>
        <v>1.0620587761784735E-2</v>
      </c>
    </row>
    <row r="278" spans="1:9" x14ac:dyDescent="0.25">
      <c r="A278" s="8">
        <v>42355</v>
      </c>
      <c r="B278" s="9">
        <v>-1.5040495497016582E-2</v>
      </c>
      <c r="C278" s="9">
        <f t="shared" si="28"/>
        <v>-1.5847364152963606E-2</v>
      </c>
      <c r="D278" s="5">
        <f t="shared" si="29"/>
        <v>2.5113895059663589E-4</v>
      </c>
      <c r="E278" s="5">
        <f t="shared" si="33"/>
        <v>1.8791157491144053E-4</v>
      </c>
      <c r="F278" s="5">
        <f t="shared" si="34"/>
        <v>1.2680068731293751E-4</v>
      </c>
      <c r="G278" s="10">
        <f t="shared" si="30"/>
        <v>2.5772183358594694</v>
      </c>
      <c r="H278" s="9">
        <f t="shared" si="31"/>
        <v>1.5847364152963606E-2</v>
      </c>
      <c r="I278" s="9">
        <f t="shared" si="32"/>
        <v>1.1260581126786375E-2</v>
      </c>
    </row>
    <row r="279" spans="1:9" x14ac:dyDescent="0.25">
      <c r="A279" s="8">
        <v>42356</v>
      </c>
      <c r="B279" s="9">
        <v>-1.7797236873680844E-2</v>
      </c>
      <c r="C279" s="9">
        <f t="shared" si="28"/>
        <v>-1.8604105529627869E-2</v>
      </c>
      <c r="D279" s="5">
        <f t="shared" si="29"/>
        <v>3.4611274255753026E-4</v>
      </c>
      <c r="E279" s="5">
        <f t="shared" si="33"/>
        <v>2.5113895059663589E-4</v>
      </c>
      <c r="F279" s="5">
        <f t="shared" si="34"/>
        <v>1.5026137166783798E-4</v>
      </c>
      <c r="G279" s="10">
        <f t="shared" si="30"/>
        <v>2.330926291873614</v>
      </c>
      <c r="H279" s="9">
        <f t="shared" si="31"/>
        <v>1.8604105529627869E-2</v>
      </c>
      <c r="I279" s="9">
        <f t="shared" si="32"/>
        <v>1.2258114523361167E-2</v>
      </c>
    </row>
    <row r="280" spans="1:9" x14ac:dyDescent="0.25">
      <c r="A280" s="8">
        <v>42359</v>
      </c>
      <c r="B280" s="9">
        <v>7.7784148986563828E-3</v>
      </c>
      <c r="C280" s="9">
        <f t="shared" si="28"/>
        <v>6.9715462427093582E-3</v>
      </c>
      <c r="D280" s="5">
        <f t="shared" si="29"/>
        <v>4.8602457014234968E-5</v>
      </c>
      <c r="E280" s="5">
        <f t="shared" si="33"/>
        <v>3.4611274255753026E-4</v>
      </c>
      <c r="F280" s="5">
        <f t="shared" si="34"/>
        <v>1.8730245332733723E-4</v>
      </c>
      <c r="G280" s="10">
        <f t="shared" si="30"/>
        <v>3.2427111446824628</v>
      </c>
      <c r="H280" s="9">
        <f t="shared" si="31"/>
        <v>6.9715462427093582E-3</v>
      </c>
      <c r="I280" s="9">
        <f t="shared" si="32"/>
        <v>1.3685848652068941E-2</v>
      </c>
    </row>
    <row r="281" spans="1:9" x14ac:dyDescent="0.25">
      <c r="A281" s="8">
        <v>42360</v>
      </c>
      <c r="B281" s="9">
        <v>8.8167627340869359E-3</v>
      </c>
      <c r="C281" s="9">
        <f t="shared" si="28"/>
        <v>8.0098940781399112E-3</v>
      </c>
      <c r="D281" s="5">
        <f t="shared" si="29"/>
        <v>6.4158403143020816E-5</v>
      </c>
      <c r="E281" s="5">
        <f t="shared" si="33"/>
        <v>4.8602457014234968E-5</v>
      </c>
      <c r="F281" s="5">
        <f t="shared" si="34"/>
        <v>1.533313948758404E-4</v>
      </c>
      <c r="G281" s="10">
        <f t="shared" si="30"/>
        <v>3.2633011373871854</v>
      </c>
      <c r="H281" s="9">
        <f t="shared" si="31"/>
        <v>8.0098940781399112E-3</v>
      </c>
      <c r="I281" s="9">
        <f t="shared" si="32"/>
        <v>1.2382705474808015E-2</v>
      </c>
    </row>
    <row r="282" spans="1:9" x14ac:dyDescent="0.25">
      <c r="A282" s="8">
        <v>42361</v>
      </c>
      <c r="B282" s="9">
        <v>1.2418034595898853E-2</v>
      </c>
      <c r="C282" s="9">
        <f t="shared" si="28"/>
        <v>1.1611165939951828E-2</v>
      </c>
      <c r="D282" s="5">
        <f t="shared" si="29"/>
        <v>1.348191744850974E-4</v>
      </c>
      <c r="E282" s="5">
        <f t="shared" si="33"/>
        <v>6.4158403143020816E-5</v>
      </c>
      <c r="F282" s="5">
        <f t="shared" si="34"/>
        <v>1.3132468482703592E-4</v>
      </c>
      <c r="G282" s="10">
        <f t="shared" si="30"/>
        <v>3.0366755915547592</v>
      </c>
      <c r="H282" s="9">
        <f t="shared" si="31"/>
        <v>1.1611165939951828E-2</v>
      </c>
      <c r="I282" s="9">
        <f t="shared" si="32"/>
        <v>1.1459698286911218E-2</v>
      </c>
    </row>
    <row r="283" spans="1:9" x14ac:dyDescent="0.25">
      <c r="A283" s="8">
        <v>42362</v>
      </c>
      <c r="B283" s="9">
        <v>-1.5986125980361754E-3</v>
      </c>
      <c r="C283" s="9">
        <f t="shared" si="28"/>
        <v>-2.4054812539832E-3</v>
      </c>
      <c r="D283" s="5">
        <f t="shared" si="29"/>
        <v>5.7863400632645887E-6</v>
      </c>
      <c r="E283" s="5">
        <f t="shared" si="33"/>
        <v>1.348191744850974E-4</v>
      </c>
      <c r="F283" s="5">
        <f t="shared" si="34"/>
        <v>1.2958625310608088E-4</v>
      </c>
      <c r="G283" s="10">
        <f t="shared" si="30"/>
        <v>3.534317181471446</v>
      </c>
      <c r="H283" s="9">
        <f t="shared" si="31"/>
        <v>2.4054812539832E-3</v>
      </c>
      <c r="I283" s="9">
        <f t="shared" si="32"/>
        <v>1.1383595789823217E-2</v>
      </c>
    </row>
    <row r="284" spans="1:9" x14ac:dyDescent="0.25">
      <c r="A284" s="8">
        <v>42366</v>
      </c>
      <c r="B284" s="9">
        <v>-2.1785646703768036E-3</v>
      </c>
      <c r="C284" s="9">
        <f t="shared" si="28"/>
        <v>-2.9854333263238282E-3</v>
      </c>
      <c r="D284" s="5">
        <f t="shared" si="29"/>
        <v>8.9128121459249574E-6</v>
      </c>
      <c r="E284" s="5">
        <f t="shared" si="33"/>
        <v>5.7863400632645887E-6</v>
      </c>
      <c r="F284" s="5">
        <f t="shared" si="34"/>
        <v>1.0163501504412674E-4</v>
      </c>
      <c r="G284" s="10">
        <f t="shared" si="30"/>
        <v>3.6342755365827148</v>
      </c>
      <c r="H284" s="9">
        <f t="shared" si="31"/>
        <v>2.9854333263238282E-3</v>
      </c>
      <c r="I284" s="9">
        <f t="shared" si="32"/>
        <v>1.0081419297109248E-2</v>
      </c>
    </row>
    <row r="285" spans="1:9" x14ac:dyDescent="0.25">
      <c r="A285" s="8">
        <v>42367</v>
      </c>
      <c r="B285" s="9">
        <v>1.0629710673474513E-2</v>
      </c>
      <c r="C285" s="9">
        <f t="shared" si="28"/>
        <v>9.8228420175274882E-3</v>
      </c>
      <c r="D285" s="5">
        <f t="shared" si="29"/>
        <v>9.6488225301303494E-5</v>
      </c>
      <c r="E285" s="5">
        <f t="shared" si="33"/>
        <v>8.9128121459249574E-6</v>
      </c>
      <c r="F285" s="5">
        <f t="shared" si="34"/>
        <v>8.1529390629802917E-5</v>
      </c>
      <c r="G285" s="10">
        <f t="shared" si="30"/>
        <v>3.1965960486938254</v>
      </c>
      <c r="H285" s="9">
        <f t="shared" si="31"/>
        <v>9.8228420175274882E-3</v>
      </c>
      <c r="I285" s="9">
        <f t="shared" si="32"/>
        <v>9.0293626923389735E-3</v>
      </c>
    </row>
    <row r="286" spans="1:9" x14ac:dyDescent="0.25">
      <c r="A286" s="8">
        <v>42368</v>
      </c>
      <c r="B286" s="9">
        <v>-7.2172289689947933E-3</v>
      </c>
      <c r="C286" s="9">
        <f t="shared" si="28"/>
        <v>-8.0240976249418179E-3</v>
      </c>
      <c r="D286" s="5">
        <f t="shared" si="29"/>
        <v>6.4386142694596919E-5</v>
      </c>
      <c r="E286" s="5">
        <f t="shared" si="33"/>
        <v>9.6488225301303494E-5</v>
      </c>
      <c r="F286" s="5">
        <f t="shared" si="34"/>
        <v>8.4697246774365772E-5</v>
      </c>
      <c r="G286" s="10">
        <f t="shared" si="30"/>
        <v>3.3891793557899792</v>
      </c>
      <c r="H286" s="9">
        <f t="shared" si="31"/>
        <v>8.0240976249418179E-3</v>
      </c>
      <c r="I286" s="9">
        <f t="shared" si="32"/>
        <v>9.2031107118390014E-3</v>
      </c>
    </row>
    <row r="287" spans="1:9" x14ac:dyDescent="0.25">
      <c r="A287" s="8">
        <v>42369</v>
      </c>
      <c r="B287" s="9">
        <v>-9.411833126550917E-3</v>
      </c>
      <c r="C287" s="9">
        <f t="shared" si="28"/>
        <v>-1.0218701782497942E-2</v>
      </c>
      <c r="D287" s="5">
        <f t="shared" si="29"/>
        <v>1.044218661196266E-4</v>
      </c>
      <c r="E287" s="5">
        <f t="shared" si="33"/>
        <v>6.4386142694596919E-5</v>
      </c>
      <c r="F287" s="5">
        <f t="shared" si="34"/>
        <v>8.0416244092761476E-5</v>
      </c>
      <c r="G287" s="10">
        <f t="shared" si="30"/>
        <v>3.1459501095519644</v>
      </c>
      <c r="H287" s="9">
        <f t="shared" si="31"/>
        <v>1.0218701782497942E-2</v>
      </c>
      <c r="I287" s="9">
        <f t="shared" si="32"/>
        <v>8.9675104735239351E-3</v>
      </c>
    </row>
    <row r="288" spans="1:9" x14ac:dyDescent="0.25">
      <c r="A288" s="8">
        <v>42373</v>
      </c>
      <c r="B288" s="9">
        <v>-1.5303776040392569E-2</v>
      </c>
      <c r="C288" s="9">
        <f t="shared" si="28"/>
        <v>-1.6110644696339594E-2</v>
      </c>
      <c r="D288" s="5">
        <f t="shared" si="29"/>
        <v>2.5955287253169509E-4</v>
      </c>
      <c r="E288" s="5">
        <f t="shared" si="33"/>
        <v>1.044218661196266E-4</v>
      </c>
      <c r="F288" s="5">
        <f t="shared" si="34"/>
        <v>8.5510060430127847E-5</v>
      </c>
      <c r="G288" s="10">
        <f t="shared" si="30"/>
        <v>2.2468252510580733</v>
      </c>
      <c r="H288" s="9">
        <f t="shared" si="31"/>
        <v>1.6110644696339594E-2</v>
      </c>
      <c r="I288" s="9">
        <f t="shared" si="32"/>
        <v>9.2471649942091894E-3</v>
      </c>
    </row>
    <row r="289" spans="1:9" x14ac:dyDescent="0.25">
      <c r="A289" s="8">
        <v>42374</v>
      </c>
      <c r="B289" s="9">
        <v>2.0122623791400951E-3</v>
      </c>
      <c r="C289" s="9">
        <f t="shared" si="28"/>
        <v>1.2053937231930704E-3</v>
      </c>
      <c r="D289" s="5">
        <f t="shared" si="29"/>
        <v>1.4529740279132525E-6</v>
      </c>
      <c r="E289" s="5">
        <f t="shared" si="33"/>
        <v>2.5955287253169509E-4</v>
      </c>
      <c r="F289" s="5">
        <f t="shared" si="34"/>
        <v>1.2134477827793058E-4</v>
      </c>
      <c r="G289" s="10">
        <f t="shared" si="30"/>
        <v>3.5835118296786521</v>
      </c>
      <c r="H289" s="9">
        <f t="shared" si="31"/>
        <v>1.2053937231930704E-3</v>
      </c>
      <c r="I289" s="9">
        <f t="shared" si="32"/>
        <v>1.1015660591990413E-2</v>
      </c>
    </row>
    <row r="290" spans="1:9" x14ac:dyDescent="0.25">
      <c r="A290" s="8">
        <v>42375</v>
      </c>
      <c r="B290" s="9">
        <v>-1.3115420660382515E-2</v>
      </c>
      <c r="C290" s="9">
        <f t="shared" si="28"/>
        <v>-1.392228931632954E-2</v>
      </c>
      <c r="D290" s="5">
        <f t="shared" si="29"/>
        <v>1.9383013980758365E-4</v>
      </c>
      <c r="E290" s="5">
        <f t="shared" si="33"/>
        <v>1.4529740279132525E-6</v>
      </c>
      <c r="F290" s="5">
        <f t="shared" si="34"/>
        <v>9.4621009304040517E-5</v>
      </c>
      <c r="G290" s="10">
        <f t="shared" si="30"/>
        <v>2.6896322496024219</v>
      </c>
      <c r="H290" s="9">
        <f t="shared" si="31"/>
        <v>1.392228931632954E-2</v>
      </c>
      <c r="I290" s="9">
        <f t="shared" si="32"/>
        <v>9.7273331033763052E-3</v>
      </c>
    </row>
    <row r="291" spans="1:9" x14ac:dyDescent="0.25">
      <c r="A291" s="8">
        <v>42376</v>
      </c>
      <c r="B291" s="9">
        <v>-2.3700421050516063E-2</v>
      </c>
      <c r="C291" s="9">
        <f t="shared" si="28"/>
        <v>-2.4507289706463087E-2</v>
      </c>
      <c r="D291" s="5">
        <f t="shared" si="29"/>
        <v>6.0060724875651156E-4</v>
      </c>
      <c r="E291" s="5">
        <f t="shared" si="33"/>
        <v>1.9383013980758365E-4</v>
      </c>
      <c r="F291" s="5">
        <f t="shared" si="34"/>
        <v>1.1452940503905635E-4</v>
      </c>
      <c r="G291" s="10">
        <f t="shared" si="30"/>
        <v>0.99633524636809123</v>
      </c>
      <c r="H291" s="9">
        <f t="shared" si="31"/>
        <v>2.4507289706463087E-2</v>
      </c>
      <c r="I291" s="9">
        <f t="shared" si="32"/>
        <v>1.0701841198553469E-2</v>
      </c>
    </row>
    <row r="292" spans="1:9" x14ac:dyDescent="0.25">
      <c r="A292" s="8">
        <v>42377</v>
      </c>
      <c r="B292" s="9">
        <v>-1.083840686741222E-2</v>
      </c>
      <c r="C292" s="9">
        <f t="shared" si="28"/>
        <v>-1.1645275523359245E-2</v>
      </c>
      <c r="D292" s="5">
        <f t="shared" si="29"/>
        <v>1.3561244201494994E-4</v>
      </c>
      <c r="E292" s="5">
        <f t="shared" si="33"/>
        <v>6.0060724875651156E-4</v>
      </c>
      <c r="F292" s="5">
        <f t="shared" si="34"/>
        <v>2.1335756581822507E-4</v>
      </c>
      <c r="G292" s="10">
        <f t="shared" si="30"/>
        <v>2.9895264487626392</v>
      </c>
      <c r="H292" s="9">
        <f t="shared" si="31"/>
        <v>1.1645275523359245E-2</v>
      </c>
      <c r="I292" s="9">
        <f t="shared" si="32"/>
        <v>1.460676438566136E-2</v>
      </c>
    </row>
    <row r="293" spans="1:9" x14ac:dyDescent="0.25">
      <c r="A293" s="8">
        <v>42380</v>
      </c>
      <c r="B293" s="9">
        <v>8.5326451720324492E-4</v>
      </c>
      <c r="C293" s="9">
        <f t="shared" si="28"/>
        <v>4.6395861256220386E-5</v>
      </c>
      <c r="D293" s="5">
        <f t="shared" si="29"/>
        <v>2.1525759417064518E-9</v>
      </c>
      <c r="E293" s="5">
        <f t="shared" si="33"/>
        <v>1.3561244201494994E-4</v>
      </c>
      <c r="F293" s="5">
        <f t="shared" si="34"/>
        <v>1.9065316592035319E-4</v>
      </c>
      <c r="G293" s="10">
        <f t="shared" si="30"/>
        <v>3.3635831544634338</v>
      </c>
      <c r="H293" s="9">
        <f t="shared" si="31"/>
        <v>4.6395861256220386E-5</v>
      </c>
      <c r="I293" s="9">
        <f t="shared" si="32"/>
        <v>1.3807721242853696E-2</v>
      </c>
    </row>
    <row r="294" spans="1:9" x14ac:dyDescent="0.25">
      <c r="A294" s="8">
        <v>42381</v>
      </c>
      <c r="B294" s="9">
        <v>7.8027936184481561E-3</v>
      </c>
      <c r="C294" s="9">
        <f t="shared" si="28"/>
        <v>6.9959249625011315E-3</v>
      </c>
      <c r="D294" s="5">
        <f t="shared" si="29"/>
        <v>4.8942966080946455E-5</v>
      </c>
      <c r="E294" s="5">
        <f t="shared" si="33"/>
        <v>2.1525759417064518E-9</v>
      </c>
      <c r="F294" s="5">
        <f t="shared" si="34"/>
        <v>1.4577730873846886E-4</v>
      </c>
      <c r="G294" s="10">
        <f t="shared" si="30"/>
        <v>3.3299077133229935</v>
      </c>
      <c r="H294" s="9">
        <f t="shared" si="31"/>
        <v>6.9959249625011315E-3</v>
      </c>
      <c r="I294" s="9">
        <f t="shared" si="32"/>
        <v>1.2073827427061761E-2</v>
      </c>
    </row>
    <row r="295" spans="1:9" x14ac:dyDescent="0.25">
      <c r="A295" s="8">
        <v>42382</v>
      </c>
      <c r="B295" s="9">
        <v>-2.4965440402748285E-2</v>
      </c>
      <c r="C295" s="9">
        <f t="shared" si="28"/>
        <v>-2.5772309058695309E-2</v>
      </c>
      <c r="D295" s="5">
        <f t="shared" si="29"/>
        <v>6.6421191421690829E-4</v>
      </c>
      <c r="E295" s="5">
        <f t="shared" si="33"/>
        <v>4.8942966080946455E-5</v>
      </c>
      <c r="F295" s="5">
        <f t="shared" si="34"/>
        <v>1.2257257284577723E-4</v>
      </c>
      <c r="G295" s="10">
        <f t="shared" si="30"/>
        <v>0.87500123663258456</v>
      </c>
      <c r="H295" s="9">
        <f t="shared" si="31"/>
        <v>2.5772309058695309E-2</v>
      </c>
      <c r="I295" s="9">
        <f t="shared" si="32"/>
        <v>1.1071249832145295E-2</v>
      </c>
    </row>
    <row r="296" spans="1:9" x14ac:dyDescent="0.25">
      <c r="A296" s="8">
        <v>42383</v>
      </c>
      <c r="B296" s="9">
        <v>1.6695939225934708E-2</v>
      </c>
      <c r="C296" s="9">
        <f t="shared" si="28"/>
        <v>1.5889070569987684E-2</v>
      </c>
      <c r="D296" s="5">
        <f t="shared" si="29"/>
        <v>2.5246256357804871E-4</v>
      </c>
      <c r="E296" s="5">
        <f t="shared" si="33"/>
        <v>6.6421191421690829E-4</v>
      </c>
      <c r="F296" s="5">
        <f t="shared" si="34"/>
        <v>2.3247089911974597E-4</v>
      </c>
      <c r="G296" s="10">
        <f t="shared" si="30"/>
        <v>2.7214360110527203</v>
      </c>
      <c r="H296" s="9">
        <f t="shared" si="31"/>
        <v>1.5889070569987684E-2</v>
      </c>
      <c r="I296" s="9">
        <f t="shared" si="32"/>
        <v>1.524699639665944E-2</v>
      </c>
    </row>
    <row r="297" spans="1:9" x14ac:dyDescent="0.25">
      <c r="A297" s="8">
        <v>42384</v>
      </c>
      <c r="B297" s="9">
        <v>-2.1599092536319309E-2</v>
      </c>
      <c r="C297" s="9">
        <f t="shared" si="28"/>
        <v>-2.2405961192266333E-2</v>
      </c>
      <c r="D297" s="5">
        <f t="shared" si="29"/>
        <v>5.0202709694934498E-4</v>
      </c>
      <c r="E297" s="5">
        <f t="shared" si="33"/>
        <v>2.5246256357804871E-4</v>
      </c>
      <c r="F297" s="5">
        <f t="shared" si="34"/>
        <v>2.2898673624950974E-4</v>
      </c>
      <c r="G297" s="10">
        <f t="shared" si="30"/>
        <v>2.1757921805440414</v>
      </c>
      <c r="H297" s="9">
        <f t="shared" si="31"/>
        <v>2.2405961192266333E-2</v>
      </c>
      <c r="I297" s="9">
        <f t="shared" si="32"/>
        <v>1.513230769742374E-2</v>
      </c>
    </row>
    <row r="298" spans="1:9" x14ac:dyDescent="0.25">
      <c r="A298" s="8">
        <v>42388</v>
      </c>
      <c r="B298" s="9">
        <v>5.3182154196340647E-4</v>
      </c>
      <c r="C298" s="9">
        <f t="shared" si="28"/>
        <v>-2.7504711398361806E-4</v>
      </c>
      <c r="D298" s="5">
        <f t="shared" si="29"/>
        <v>7.5650914910717383E-8</v>
      </c>
      <c r="E298" s="5">
        <f t="shared" si="33"/>
        <v>5.0202709694934498E-4</v>
      </c>
      <c r="F298" s="5">
        <f t="shared" si="34"/>
        <v>2.7796470084205199E-4</v>
      </c>
      <c r="G298" s="10">
        <f t="shared" si="30"/>
        <v>3.1749336005819031</v>
      </c>
      <c r="H298" s="9">
        <f t="shared" si="31"/>
        <v>2.7504711398361806E-4</v>
      </c>
      <c r="I298" s="9">
        <f t="shared" si="32"/>
        <v>1.667227341552591E-2</v>
      </c>
    </row>
    <row r="299" spans="1:9" x14ac:dyDescent="0.25">
      <c r="A299" s="8">
        <v>42389</v>
      </c>
      <c r="B299" s="9">
        <v>-1.1693854879261001E-2</v>
      </c>
      <c r="C299" s="9">
        <f t="shared" si="28"/>
        <v>-1.2500723535208026E-2</v>
      </c>
      <c r="D299" s="5">
        <f t="shared" si="29"/>
        <v>1.5626808890370383E-4</v>
      </c>
      <c r="E299" s="5">
        <f t="shared" si="33"/>
        <v>7.5650914910717383E-8</v>
      </c>
      <c r="F299" s="5">
        <f t="shared" si="34"/>
        <v>2.1061449220721869E-4</v>
      </c>
      <c r="G299" s="10">
        <f t="shared" si="30"/>
        <v>2.942820710087799</v>
      </c>
      <c r="H299" s="9">
        <f t="shared" si="31"/>
        <v>1.2500723535208026E-2</v>
      </c>
      <c r="I299" s="9">
        <f t="shared" si="32"/>
        <v>1.4512563254202157E-2</v>
      </c>
    </row>
    <row r="300" spans="1:9" x14ac:dyDescent="0.25">
      <c r="A300" s="8">
        <v>42390</v>
      </c>
      <c r="B300" s="9">
        <v>5.195419855539507E-3</v>
      </c>
      <c r="C300" s="9">
        <f t="shared" si="28"/>
        <v>4.3885511995924824E-3</v>
      </c>
      <c r="D300" s="5">
        <f t="shared" si="29"/>
        <v>1.9259381631444616E-5</v>
      </c>
      <c r="E300" s="5">
        <f t="shared" si="33"/>
        <v>1.5626808890370383E-4</v>
      </c>
      <c r="F300" s="5">
        <f t="shared" si="34"/>
        <v>1.9288448953078797E-4</v>
      </c>
      <c r="G300" s="10">
        <f t="shared" si="30"/>
        <v>3.3078463398699665</v>
      </c>
      <c r="H300" s="9">
        <f t="shared" si="31"/>
        <v>4.3885511995924824E-3</v>
      </c>
      <c r="I300" s="9">
        <f t="shared" si="32"/>
        <v>1.3888286054470076E-2</v>
      </c>
    </row>
    <row r="301" spans="1:9" x14ac:dyDescent="0.25">
      <c r="A301" s="8">
        <v>42391</v>
      </c>
      <c r="B301" s="9">
        <v>2.0283682630725774E-2</v>
      </c>
      <c r="C301" s="9">
        <f t="shared" si="28"/>
        <v>1.947681397477875E-2</v>
      </c>
      <c r="D301" s="5">
        <f t="shared" si="29"/>
        <v>3.7934628260813679E-4</v>
      </c>
      <c r="E301" s="5">
        <f t="shared" si="33"/>
        <v>1.9259381631444616E-5</v>
      </c>
      <c r="F301" s="5">
        <f t="shared" si="34"/>
        <v>1.5141279469663816E-4</v>
      </c>
      <c r="G301" s="10">
        <f t="shared" si="30"/>
        <v>2.2261228295265245</v>
      </c>
      <c r="H301" s="9">
        <f t="shared" si="31"/>
        <v>1.947681397477875E-2</v>
      </c>
      <c r="I301" s="9">
        <f t="shared" si="32"/>
        <v>1.2304990641875277E-2</v>
      </c>
    </row>
    <row r="302" spans="1:9" x14ac:dyDescent="0.25">
      <c r="A302" s="8">
        <v>42394</v>
      </c>
      <c r="B302" s="9">
        <v>-1.5637946405160252E-2</v>
      </c>
      <c r="C302" s="9">
        <f t="shared" si="28"/>
        <v>-1.6444815061107277E-2</v>
      </c>
      <c r="D302" s="5">
        <f t="shared" si="29"/>
        <v>2.7043194239402074E-4</v>
      </c>
      <c r="E302" s="5">
        <f t="shared" si="33"/>
        <v>3.7934628260813679E-4</v>
      </c>
      <c r="F302" s="5">
        <f t="shared" si="34"/>
        <v>1.9502396373699419E-4</v>
      </c>
      <c r="G302" s="10">
        <f t="shared" si="30"/>
        <v>2.6589254918762206</v>
      </c>
      <c r="H302" s="9">
        <f t="shared" si="31"/>
        <v>1.6444815061107277E-2</v>
      </c>
      <c r="I302" s="9">
        <f t="shared" si="32"/>
        <v>1.3965098056834194E-2</v>
      </c>
    </row>
    <row r="303" spans="1:9" x14ac:dyDescent="0.25">
      <c r="A303" s="8">
        <v>42395</v>
      </c>
      <c r="B303" s="9">
        <v>1.4144309246276299E-2</v>
      </c>
      <c r="C303" s="9">
        <f t="shared" si="28"/>
        <v>1.3337440590329274E-2</v>
      </c>
      <c r="D303" s="5">
        <f t="shared" si="29"/>
        <v>1.7788732150056291E-4</v>
      </c>
      <c r="E303" s="5">
        <f t="shared" si="33"/>
        <v>2.7043194239402074E-4</v>
      </c>
      <c r="F303" s="5">
        <f t="shared" si="34"/>
        <v>2.0489811914770433E-4</v>
      </c>
      <c r="G303" s="10">
        <f t="shared" si="30"/>
        <v>2.8934730594248514</v>
      </c>
      <c r="H303" s="9">
        <f t="shared" si="31"/>
        <v>1.3337440590329274E-2</v>
      </c>
      <c r="I303" s="9">
        <f t="shared" si="32"/>
        <v>1.4314262787433529E-2</v>
      </c>
    </row>
    <row r="304" spans="1:9" x14ac:dyDescent="0.25">
      <c r="A304" s="8">
        <v>42396</v>
      </c>
      <c r="B304" s="9">
        <v>-1.0863455608495332E-2</v>
      </c>
      <c r="C304" s="9">
        <f t="shared" si="28"/>
        <v>-1.1670324264442356E-2</v>
      </c>
      <c r="D304" s="5">
        <f t="shared" si="29"/>
        <v>1.3619646843723203E-4</v>
      </c>
      <c r="E304" s="5">
        <f t="shared" si="33"/>
        <v>1.7788732150056291E-4</v>
      </c>
      <c r="F304" s="5">
        <f t="shared" si="34"/>
        <v>1.9310746522238869E-4</v>
      </c>
      <c r="G304" s="10">
        <f t="shared" si="30"/>
        <v>3.0045490871553744</v>
      </c>
      <c r="H304" s="9">
        <f t="shared" si="31"/>
        <v>1.1670324264442356E-2</v>
      </c>
      <c r="I304" s="9">
        <f t="shared" si="32"/>
        <v>1.3896311209180251E-2</v>
      </c>
    </row>
    <row r="305" spans="1:9" x14ac:dyDescent="0.25">
      <c r="A305" s="8">
        <v>42397</v>
      </c>
      <c r="B305" s="9">
        <v>5.5285589102205268E-3</v>
      </c>
      <c r="C305" s="9">
        <f t="shared" si="28"/>
        <v>4.7216902542735022E-3</v>
      </c>
      <c r="D305" s="5">
        <f t="shared" si="29"/>
        <v>2.2294358857301368E-5</v>
      </c>
      <c r="E305" s="5">
        <f t="shared" si="33"/>
        <v>1.3619646843723203E-4</v>
      </c>
      <c r="F305" s="5">
        <f t="shared" si="34"/>
        <v>1.7573971811073551E-4</v>
      </c>
      <c r="G305" s="10">
        <f t="shared" si="30"/>
        <v>3.3408846809191246</v>
      </c>
      <c r="H305" s="9">
        <f t="shared" si="31"/>
        <v>4.7216902542735022E-3</v>
      </c>
      <c r="I305" s="9">
        <f t="shared" si="32"/>
        <v>1.325668578909282E-2</v>
      </c>
    </row>
    <row r="306" spans="1:9" x14ac:dyDescent="0.25">
      <c r="A306" s="8">
        <v>42398</v>
      </c>
      <c r="B306" s="9">
        <v>2.476021464486422E-2</v>
      </c>
      <c r="C306" s="9">
        <f t="shared" si="28"/>
        <v>2.3953345988917196E-2</v>
      </c>
      <c r="D306" s="5">
        <f t="shared" si="29"/>
        <v>5.7376278406477547E-4</v>
      </c>
      <c r="E306" s="5">
        <f t="shared" si="33"/>
        <v>2.2294358857301368E-5</v>
      </c>
      <c r="F306" s="5">
        <f t="shared" si="34"/>
        <v>1.3931122344599834E-4</v>
      </c>
      <c r="G306" s="10">
        <f t="shared" si="30"/>
        <v>1.4611773885499495</v>
      </c>
      <c r="H306" s="9">
        <f t="shared" si="31"/>
        <v>2.3953345988917196E-2</v>
      </c>
      <c r="I306" s="9">
        <f t="shared" si="32"/>
        <v>1.1803017556794464E-2</v>
      </c>
    </row>
    <row r="307" spans="1:9" x14ac:dyDescent="0.25">
      <c r="A307" s="8">
        <v>42401</v>
      </c>
      <c r="B307" s="9">
        <v>-4.4324413474616797E-4</v>
      </c>
      <c r="C307" s="9">
        <f t="shared" si="28"/>
        <v>-1.2501127906931926E-3</v>
      </c>
      <c r="D307" s="5">
        <f t="shared" si="29"/>
        <v>1.5627819894547221E-6</v>
      </c>
      <c r="E307" s="5">
        <f t="shared" si="33"/>
        <v>5.7376278406477547E-4</v>
      </c>
      <c r="F307" s="5">
        <f t="shared" si="34"/>
        <v>2.2620956432744426E-4</v>
      </c>
      <c r="G307" s="10">
        <f t="shared" si="30"/>
        <v>3.2746315438679585</v>
      </c>
      <c r="H307" s="9">
        <f t="shared" si="31"/>
        <v>1.2501127906931926E-3</v>
      </c>
      <c r="I307" s="9">
        <f t="shared" si="32"/>
        <v>1.5040264769193535E-2</v>
      </c>
    </row>
    <row r="308" spans="1:9" x14ac:dyDescent="0.25">
      <c r="A308" s="8">
        <v>42402</v>
      </c>
      <c r="B308" s="9">
        <v>-1.8743103466056232E-2</v>
      </c>
      <c r="C308" s="9">
        <f t="shared" si="28"/>
        <v>-1.9549972122003257E-2</v>
      </c>
      <c r="D308" s="5">
        <f t="shared" si="29"/>
        <v>3.8220140997110452E-4</v>
      </c>
      <c r="E308" s="5">
        <f t="shared" si="33"/>
        <v>1.5627819894547221E-6</v>
      </c>
      <c r="F308" s="5">
        <f t="shared" si="34"/>
        <v>1.7249761341147748E-4</v>
      </c>
      <c r="G308" s="10">
        <f t="shared" si="30"/>
        <v>2.3057795440380238</v>
      </c>
      <c r="H308" s="9">
        <f t="shared" si="31"/>
        <v>1.9549972122003257E-2</v>
      </c>
      <c r="I308" s="9">
        <f t="shared" si="32"/>
        <v>1.3133834680377147E-2</v>
      </c>
    </row>
    <row r="309" spans="1:9" x14ac:dyDescent="0.25">
      <c r="A309" s="8">
        <v>42403</v>
      </c>
      <c r="B309" s="9">
        <v>4.992039011471272E-3</v>
      </c>
      <c r="C309" s="9">
        <f t="shared" si="28"/>
        <v>4.1851703555242474E-3</v>
      </c>
      <c r="D309" s="5">
        <f t="shared" si="29"/>
        <v>1.7515650904758956E-5</v>
      </c>
      <c r="E309" s="5">
        <f t="shared" si="33"/>
        <v>3.8220140997110452E-4</v>
      </c>
      <c r="F309" s="5">
        <f t="shared" si="34"/>
        <v>2.1126771783876766E-4</v>
      </c>
      <c r="G309" s="10">
        <f t="shared" si="30"/>
        <v>3.2707999935792031</v>
      </c>
      <c r="H309" s="9">
        <f t="shared" si="31"/>
        <v>4.1851703555242474E-3</v>
      </c>
      <c r="I309" s="9">
        <f t="shared" si="32"/>
        <v>1.4535051353152065E-2</v>
      </c>
    </row>
    <row r="310" spans="1:9" x14ac:dyDescent="0.25">
      <c r="A310" s="8">
        <v>42404</v>
      </c>
      <c r="B310" s="9">
        <v>1.5267734362336416E-3</v>
      </c>
      <c r="C310" s="9">
        <f t="shared" si="28"/>
        <v>7.1990478028661705E-4</v>
      </c>
      <c r="D310" s="5">
        <f t="shared" si="29"/>
        <v>5.1826289267952238E-7</v>
      </c>
      <c r="E310" s="5">
        <f t="shared" si="33"/>
        <v>1.7515650904758956E-5</v>
      </c>
      <c r="F310" s="5">
        <f t="shared" si="34"/>
        <v>1.6470061907749867E-4</v>
      </c>
      <c r="G310" s="10">
        <f t="shared" si="30"/>
        <v>3.435178699435316</v>
      </c>
      <c r="H310" s="9">
        <f t="shared" si="31"/>
        <v>7.1990478028661705E-4</v>
      </c>
      <c r="I310" s="9">
        <f t="shared" si="32"/>
        <v>1.2833573901197541E-2</v>
      </c>
    </row>
    <row r="311" spans="1:9" x14ac:dyDescent="0.25">
      <c r="A311" s="8">
        <v>42405</v>
      </c>
      <c r="B311" s="9">
        <v>-1.8481296823200877E-2</v>
      </c>
      <c r="C311" s="9">
        <f t="shared" si="28"/>
        <v>-1.9288165479147901E-2</v>
      </c>
      <c r="D311" s="5">
        <f t="shared" si="29"/>
        <v>3.7203332755099281E-4</v>
      </c>
      <c r="E311" s="5">
        <f t="shared" si="33"/>
        <v>5.1826289267952238E-7</v>
      </c>
      <c r="F311" s="5">
        <f t="shared" si="34"/>
        <v>1.2661620710778299E-4</v>
      </c>
      <c r="G311" s="10">
        <f t="shared" si="30"/>
        <v>2.099098624136825</v>
      </c>
      <c r="H311" s="9">
        <f t="shared" si="31"/>
        <v>1.9288165479147901E-2</v>
      </c>
      <c r="I311" s="9">
        <f t="shared" si="32"/>
        <v>1.1252386729391368E-2</v>
      </c>
    </row>
    <row r="312" spans="1:9" x14ac:dyDescent="0.25">
      <c r="A312" s="8">
        <v>42408</v>
      </c>
      <c r="B312" s="9">
        <v>-1.4153878886199789E-2</v>
      </c>
      <c r="C312" s="9">
        <f t="shared" si="28"/>
        <v>-1.4960747542146813E-2</v>
      </c>
      <c r="D312" s="5">
        <f t="shared" si="29"/>
        <v>2.2382396701985192E-4</v>
      </c>
      <c r="E312" s="5">
        <f t="shared" si="33"/>
        <v>3.7203332755099281E-4</v>
      </c>
      <c r="F312" s="5">
        <f t="shared" si="34"/>
        <v>1.7510344078573394E-4</v>
      </c>
      <c r="G312" s="10">
        <f t="shared" si="30"/>
        <v>2.7670090295386527</v>
      </c>
      <c r="H312" s="9">
        <f t="shared" si="31"/>
        <v>1.4960747542146813E-2</v>
      </c>
      <c r="I312" s="9">
        <f t="shared" si="32"/>
        <v>1.3232665671954911E-2</v>
      </c>
    </row>
    <row r="313" spans="1:9" x14ac:dyDescent="0.25">
      <c r="A313" s="8">
        <v>42409</v>
      </c>
      <c r="B313" s="9">
        <v>-6.636308701657434E-4</v>
      </c>
      <c r="C313" s="9">
        <f t="shared" si="28"/>
        <v>-1.470499526112768E-3</v>
      </c>
      <c r="D313" s="5">
        <f t="shared" si="29"/>
        <v>2.1623688562978756E-6</v>
      </c>
      <c r="E313" s="5">
        <f t="shared" si="33"/>
        <v>2.2382396701985192E-4</v>
      </c>
      <c r="F313" s="5">
        <f t="shared" si="34"/>
        <v>1.8047860996445934E-4</v>
      </c>
      <c r="G313" s="10">
        <f t="shared" si="30"/>
        <v>3.3850199612296632</v>
      </c>
      <c r="H313" s="9">
        <f t="shared" si="31"/>
        <v>1.470499526112768E-3</v>
      </c>
      <c r="I313" s="9">
        <f t="shared" si="32"/>
        <v>1.3434232764265303E-2</v>
      </c>
    </row>
    <row r="314" spans="1:9" x14ac:dyDescent="0.25">
      <c r="A314" s="8">
        <v>42410</v>
      </c>
      <c r="B314" s="9">
        <v>-1.8896345446794971E-4</v>
      </c>
      <c r="C314" s="9">
        <f t="shared" si="28"/>
        <v>-9.9583211041497435E-4</v>
      </c>
      <c r="D314" s="5">
        <f t="shared" si="29"/>
        <v>9.9168159213354163E-7</v>
      </c>
      <c r="E314" s="5">
        <f t="shared" si="33"/>
        <v>2.1623688562978756E-6</v>
      </c>
      <c r="F314" s="5">
        <f t="shared" si="34"/>
        <v>1.3866983631796945E-4</v>
      </c>
      <c r="G314" s="10">
        <f t="shared" si="30"/>
        <v>3.5191931378421519</v>
      </c>
      <c r="H314" s="9">
        <f t="shared" si="31"/>
        <v>9.9583211041497435E-4</v>
      </c>
      <c r="I314" s="9">
        <f t="shared" si="32"/>
        <v>1.1775815738961333E-2</v>
      </c>
    </row>
    <row r="315" spans="1:9" x14ac:dyDescent="0.25">
      <c r="A315" s="8">
        <v>42411</v>
      </c>
      <c r="B315" s="9">
        <v>-1.2301145874958119E-2</v>
      </c>
      <c r="C315" s="9">
        <f t="shared" si="28"/>
        <v>-1.3108014530905144E-2</v>
      </c>
      <c r="D315" s="5">
        <f t="shared" si="29"/>
        <v>1.7182004494242041E-4</v>
      </c>
      <c r="E315" s="5">
        <f t="shared" si="33"/>
        <v>9.9168159213354163E-7</v>
      </c>
      <c r="F315" s="5">
        <f t="shared" si="34"/>
        <v>1.0738820053394195E-4</v>
      </c>
      <c r="G315" s="10">
        <f t="shared" si="30"/>
        <v>2.8505965995463307</v>
      </c>
      <c r="H315" s="9">
        <f t="shared" si="31"/>
        <v>1.3108014530905144E-2</v>
      </c>
      <c r="I315" s="9">
        <f t="shared" si="32"/>
        <v>1.0362827825161526E-2</v>
      </c>
    </row>
    <row r="316" spans="1:9" x14ac:dyDescent="0.25">
      <c r="A316" s="8">
        <v>42412</v>
      </c>
      <c r="B316" s="9">
        <v>1.9518009053731911E-2</v>
      </c>
      <c r="C316" s="9">
        <f t="shared" si="28"/>
        <v>1.8711140397784886E-2</v>
      </c>
      <c r="D316" s="5">
        <f t="shared" si="29"/>
        <v>3.5010677498561755E-4</v>
      </c>
      <c r="E316" s="5">
        <f t="shared" si="33"/>
        <v>1.7182004494242041E-4</v>
      </c>
      <c r="F316" s="5">
        <f t="shared" si="34"/>
        <v>1.1946035187810551E-4</v>
      </c>
      <c r="G316" s="10">
        <f t="shared" si="30"/>
        <v>2.131956390760446</v>
      </c>
      <c r="H316" s="9">
        <f t="shared" si="31"/>
        <v>1.8711140397784886E-2</v>
      </c>
      <c r="I316" s="9">
        <f t="shared" si="32"/>
        <v>1.0929791941208465E-2</v>
      </c>
    </row>
    <row r="317" spans="1:9" x14ac:dyDescent="0.25">
      <c r="A317" s="8">
        <v>42416</v>
      </c>
      <c r="B317" s="9">
        <v>1.651669365823305E-2</v>
      </c>
      <c r="C317" s="9">
        <f t="shared" si="28"/>
        <v>1.5709825002286026E-2</v>
      </c>
      <c r="D317" s="5">
        <f t="shared" si="29"/>
        <v>2.4679860160245113E-4</v>
      </c>
      <c r="E317" s="5">
        <f t="shared" si="33"/>
        <v>3.5010677498561755E-4</v>
      </c>
      <c r="F317" s="5">
        <f t="shared" si="34"/>
        <v>1.6526034262802553E-4</v>
      </c>
      <c r="G317" s="10">
        <f t="shared" si="30"/>
        <v>2.6883593262274035</v>
      </c>
      <c r="H317" s="9">
        <f t="shared" si="31"/>
        <v>1.5709825002286026E-2</v>
      </c>
      <c r="I317" s="9">
        <f t="shared" si="32"/>
        <v>1.2855362407494606E-2</v>
      </c>
    </row>
    <row r="318" spans="1:9" x14ac:dyDescent="0.25">
      <c r="A318" s="8">
        <v>42417</v>
      </c>
      <c r="B318" s="9">
        <v>1.6480443980206649E-2</v>
      </c>
      <c r="C318" s="9">
        <f t="shared" si="28"/>
        <v>1.5673575324259625E-2</v>
      </c>
      <c r="D318" s="5">
        <f t="shared" si="29"/>
        <v>2.4566096344524018E-4</v>
      </c>
      <c r="E318" s="5">
        <f t="shared" si="33"/>
        <v>2.4679860160245113E-4</v>
      </c>
      <c r="F318" s="5">
        <f t="shared" si="34"/>
        <v>1.779178657973484E-4</v>
      </c>
      <c r="G318" s="10">
        <f t="shared" si="30"/>
        <v>2.7077782922907057</v>
      </c>
      <c r="H318" s="9">
        <f t="shared" si="31"/>
        <v>1.5673575324259625E-2</v>
      </c>
      <c r="I318" s="9">
        <f t="shared" si="32"/>
        <v>1.3338585599580954E-2</v>
      </c>
    </row>
    <row r="319" spans="1:9" x14ac:dyDescent="0.25">
      <c r="A319" s="8">
        <v>42418</v>
      </c>
      <c r="B319" s="9">
        <v>-4.6657186452289112E-3</v>
      </c>
      <c r="C319" s="9">
        <f t="shared" si="28"/>
        <v>-5.4725873011759359E-3</v>
      </c>
      <c r="D319" s="5">
        <f t="shared" si="29"/>
        <v>2.9949211768992113E-5</v>
      </c>
      <c r="E319" s="5">
        <f t="shared" si="33"/>
        <v>2.4566096344524018E-4</v>
      </c>
      <c r="F319" s="5">
        <f t="shared" si="34"/>
        <v>1.8708003119924919E-4</v>
      </c>
      <c r="G319" s="10">
        <f t="shared" si="30"/>
        <v>3.2930046463423603</v>
      </c>
      <c r="H319" s="9">
        <f t="shared" si="31"/>
        <v>5.4725873011759359E-3</v>
      </c>
      <c r="I319" s="9">
        <f t="shared" si="32"/>
        <v>1.3677720248610482E-2</v>
      </c>
    </row>
    <row r="320" spans="1:9" x14ac:dyDescent="0.25">
      <c r="A320" s="8">
        <v>42419</v>
      </c>
      <c r="B320" s="9">
        <v>-2.60711324778784E-5</v>
      </c>
      <c r="C320" s="9">
        <f t="shared" si="28"/>
        <v>-8.3293978842490294E-4</v>
      </c>
      <c r="D320" s="5">
        <f t="shared" si="29"/>
        <v>6.9378869114132203E-7</v>
      </c>
      <c r="E320" s="5">
        <f t="shared" si="33"/>
        <v>2.9949211768992113E-5</v>
      </c>
      <c r="F320" s="5">
        <f t="shared" si="34"/>
        <v>1.4931215572311723E-4</v>
      </c>
      <c r="G320" s="10">
        <f t="shared" si="30"/>
        <v>3.4834739034276132</v>
      </c>
      <c r="H320" s="9">
        <f t="shared" si="31"/>
        <v>8.3293978842490294E-4</v>
      </c>
      <c r="I320" s="9">
        <f t="shared" si="32"/>
        <v>1.2219335322476311E-2</v>
      </c>
    </row>
    <row r="321" spans="1:9" x14ac:dyDescent="0.25">
      <c r="A321" s="8">
        <v>42422</v>
      </c>
      <c r="B321" s="9">
        <v>1.4454212683415291E-2</v>
      </c>
      <c r="C321" s="9">
        <f t="shared" si="28"/>
        <v>1.3647344027468266E-2</v>
      </c>
      <c r="D321" s="5">
        <f t="shared" si="29"/>
        <v>1.8624999900407376E-4</v>
      </c>
      <c r="E321" s="5">
        <f t="shared" si="33"/>
        <v>6.9378869114132203E-7</v>
      </c>
      <c r="F321" s="5">
        <f t="shared" si="34"/>
        <v>1.1522774150868864E-4</v>
      </c>
      <c r="G321" s="10">
        <f t="shared" si="30"/>
        <v>2.8071793682138853</v>
      </c>
      <c r="H321" s="9">
        <f t="shared" si="31"/>
        <v>1.3647344027468266E-2</v>
      </c>
      <c r="I321" s="9">
        <f t="shared" si="32"/>
        <v>1.0734418545440114E-2</v>
      </c>
    </row>
    <row r="322" spans="1:9" x14ac:dyDescent="0.25">
      <c r="A322" s="8">
        <v>42423</v>
      </c>
      <c r="B322" s="9">
        <v>-1.2454381906964795E-2</v>
      </c>
      <c r="C322" s="9">
        <f t="shared" si="28"/>
        <v>-1.326125056291182E-2</v>
      </c>
      <c r="D322" s="5">
        <f t="shared" si="29"/>
        <v>1.7586076649232907E-4</v>
      </c>
      <c r="E322" s="5">
        <f t="shared" si="33"/>
        <v>1.8624999900407376E-4</v>
      </c>
      <c r="F322" s="5">
        <f t="shared" si="34"/>
        <v>1.2826209636148482E-4</v>
      </c>
      <c r="G322" s="10">
        <f t="shared" si="30"/>
        <v>2.8762264836545821</v>
      </c>
      <c r="H322" s="9">
        <f t="shared" si="31"/>
        <v>1.326125056291182E-2</v>
      </c>
      <c r="I322" s="9">
        <f t="shared" si="32"/>
        <v>1.1325285707719908E-2</v>
      </c>
    </row>
    <row r="323" spans="1:9" x14ac:dyDescent="0.25">
      <c r="A323" s="8">
        <v>42424</v>
      </c>
      <c r="B323" s="9">
        <v>4.4397716094042305E-3</v>
      </c>
      <c r="C323" s="9">
        <f t="shared" si="28"/>
        <v>3.6329029534572059E-3</v>
      </c>
      <c r="D323" s="5">
        <f t="shared" si="29"/>
        <v>1.319798386923809E-5</v>
      </c>
      <c r="E323" s="5">
        <f t="shared" si="33"/>
        <v>1.7586076649232907E-4</v>
      </c>
      <c r="F323" s="5">
        <f t="shared" si="34"/>
        <v>1.3579247805879782E-4</v>
      </c>
      <c r="G323" s="10">
        <f t="shared" si="30"/>
        <v>3.4846566816816318</v>
      </c>
      <c r="H323" s="9">
        <f t="shared" si="31"/>
        <v>3.6329029534572059E-3</v>
      </c>
      <c r="I323" s="9">
        <f t="shared" si="32"/>
        <v>1.1653002963133487E-2</v>
      </c>
    </row>
    <row r="324" spans="1:9" x14ac:dyDescent="0.25">
      <c r="A324" s="8">
        <v>42425</v>
      </c>
      <c r="B324" s="9">
        <v>1.1348326251425123E-2</v>
      </c>
      <c r="C324" s="9">
        <f t="shared" si="28"/>
        <v>1.0541457595478098E-2</v>
      </c>
      <c r="D324" s="5">
        <f t="shared" si="29"/>
        <v>1.1112232823726289E-4</v>
      </c>
      <c r="E324" s="5">
        <f t="shared" si="33"/>
        <v>1.319798386923809E-5</v>
      </c>
      <c r="F324" s="5">
        <f t="shared" si="34"/>
        <v>1.0777403621942082E-4</v>
      </c>
      <c r="G324" s="10">
        <f t="shared" si="30"/>
        <v>3.1332645039929701</v>
      </c>
      <c r="H324" s="9">
        <f t="shared" si="31"/>
        <v>1.0541457595478098E-2</v>
      </c>
      <c r="I324" s="9">
        <f t="shared" si="32"/>
        <v>1.0381427465402859E-2</v>
      </c>
    </row>
    <row r="325" spans="1:9" x14ac:dyDescent="0.25">
      <c r="A325" s="8">
        <v>42426</v>
      </c>
      <c r="B325" s="9">
        <v>-1.8701644719988364E-3</v>
      </c>
      <c r="C325" s="9">
        <f t="shared" si="28"/>
        <v>-2.677033127945861E-3</v>
      </c>
      <c r="D325" s="5">
        <f t="shared" si="29"/>
        <v>7.1665063681196012E-6</v>
      </c>
      <c r="E325" s="5">
        <f t="shared" si="33"/>
        <v>1.1112232823726289E-4</v>
      </c>
      <c r="F325" s="5">
        <f t="shared" si="34"/>
        <v>1.0720552531459875E-4</v>
      </c>
      <c r="G325" s="10">
        <f t="shared" si="30"/>
        <v>3.6180187045632142</v>
      </c>
      <c r="H325" s="9">
        <f t="shared" si="31"/>
        <v>2.677033127945861E-3</v>
      </c>
      <c r="I325" s="9">
        <f t="shared" si="32"/>
        <v>1.0354010107904993E-2</v>
      </c>
    </row>
    <row r="326" spans="1:9" x14ac:dyDescent="0.25">
      <c r="A326" s="8">
        <v>42429</v>
      </c>
      <c r="B326" s="9">
        <v>-8.1209414542747771E-3</v>
      </c>
      <c r="C326" s="9">
        <f t="shared" si="28"/>
        <v>-8.9278101102218017E-3</v>
      </c>
      <c r="D326" s="5">
        <f t="shared" si="29"/>
        <v>7.9705793364178617E-5</v>
      </c>
      <c r="E326" s="5">
        <f t="shared" si="33"/>
        <v>7.1665063681196012E-6</v>
      </c>
      <c r="F326" s="5">
        <f t="shared" si="34"/>
        <v>8.5304240238994166E-5</v>
      </c>
      <c r="G326" s="10">
        <f t="shared" si="30"/>
        <v>3.2985192515756774</v>
      </c>
      <c r="H326" s="9">
        <f t="shared" si="31"/>
        <v>8.9278101102218017E-3</v>
      </c>
      <c r="I326" s="9">
        <f t="shared" si="32"/>
        <v>9.2360294628695376E-3</v>
      </c>
    </row>
    <row r="327" spans="1:9" x14ac:dyDescent="0.25">
      <c r="A327" s="8">
        <v>42430</v>
      </c>
      <c r="B327" s="9">
        <v>2.3868794087660294E-2</v>
      </c>
      <c r="C327" s="9">
        <f t="shared" si="28"/>
        <v>2.306192543171327E-2</v>
      </c>
      <c r="D327" s="5">
        <f t="shared" si="29"/>
        <v>5.3185240461790329E-4</v>
      </c>
      <c r="E327" s="5">
        <f t="shared" si="33"/>
        <v>7.9705793364178617E-5</v>
      </c>
      <c r="F327" s="5">
        <f t="shared" si="34"/>
        <v>8.4032214671117753E-5</v>
      </c>
      <c r="G327" s="10">
        <f t="shared" si="30"/>
        <v>0.60864214599327848</v>
      </c>
      <c r="H327" s="9">
        <f t="shared" si="31"/>
        <v>2.306192543171327E-2</v>
      </c>
      <c r="I327" s="9">
        <f t="shared" si="32"/>
        <v>9.166908675836024E-3</v>
      </c>
    </row>
    <row r="328" spans="1:9" x14ac:dyDescent="0.25">
      <c r="A328" s="8">
        <v>42431</v>
      </c>
      <c r="B328" s="9">
        <v>4.0943210250967699E-3</v>
      </c>
      <c r="C328" s="9">
        <f t="shared" si="28"/>
        <v>3.2874523691497452E-3</v>
      </c>
      <c r="D328" s="5">
        <f t="shared" si="29"/>
        <v>1.0807343079428273E-5</v>
      </c>
      <c r="E328" s="5">
        <f t="shared" si="33"/>
        <v>5.3185240461790329E-4</v>
      </c>
      <c r="F328" s="5">
        <f t="shared" si="34"/>
        <v>1.7650975109495792E-4</v>
      </c>
      <c r="G328" s="10">
        <f t="shared" si="30"/>
        <v>3.3715146734129657</v>
      </c>
      <c r="H328" s="9">
        <f t="shared" si="31"/>
        <v>3.2874523691497452E-3</v>
      </c>
      <c r="I328" s="9">
        <f t="shared" si="32"/>
        <v>1.328569723781774E-2</v>
      </c>
    </row>
    <row r="329" spans="1:9" x14ac:dyDescent="0.25">
      <c r="A329" s="8">
        <v>42432</v>
      </c>
      <c r="B329" s="9">
        <v>3.4987037176874569E-3</v>
      </c>
      <c r="C329" s="9">
        <f t="shared" si="28"/>
        <v>2.6918350617404323E-3</v>
      </c>
      <c r="D329" s="5">
        <f t="shared" si="29"/>
        <v>7.2459759996151166E-6</v>
      </c>
      <c r="E329" s="5">
        <f t="shared" si="33"/>
        <v>1.0807343079428273E-5</v>
      </c>
      <c r="F329" s="5">
        <f t="shared" si="34"/>
        <v>1.3750948128045604E-4</v>
      </c>
      <c r="G329" s="10">
        <f t="shared" si="30"/>
        <v>3.5006231241584764</v>
      </c>
      <c r="H329" s="9">
        <f t="shared" si="31"/>
        <v>2.6918350617404323E-3</v>
      </c>
      <c r="I329" s="9">
        <f t="shared" si="32"/>
        <v>1.172644367574654E-2</v>
      </c>
    </row>
    <row r="330" spans="1:9" x14ac:dyDescent="0.25">
      <c r="A330" s="8">
        <v>42433</v>
      </c>
      <c r="B330" s="9">
        <v>3.3059095013543427E-3</v>
      </c>
      <c r="C330" s="9">
        <f t="shared" si="28"/>
        <v>2.4990408454073181E-3</v>
      </c>
      <c r="D330" s="5">
        <f t="shared" si="29"/>
        <v>6.2452051470141227E-6</v>
      </c>
      <c r="E330" s="5">
        <f t="shared" si="33"/>
        <v>7.2459759996151166E-6</v>
      </c>
      <c r="F330" s="5">
        <f t="shared" si="34"/>
        <v>1.078189812993988E-4</v>
      </c>
      <c r="G330" s="10">
        <f t="shared" si="30"/>
        <v>3.6196283556838313</v>
      </c>
      <c r="H330" s="9">
        <f t="shared" si="31"/>
        <v>2.4990408454073181E-3</v>
      </c>
      <c r="I330" s="9">
        <f t="shared" si="32"/>
        <v>1.0383591926660003E-2</v>
      </c>
    </row>
    <row r="331" spans="1:9" x14ac:dyDescent="0.25">
      <c r="A331" s="8">
        <v>42436</v>
      </c>
      <c r="B331" s="9">
        <v>8.8500442502215115E-4</v>
      </c>
      <c r="C331" s="9">
        <f t="shared" si="28"/>
        <v>7.8135769075126618E-5</v>
      </c>
      <c r="D331" s="5">
        <f t="shared" si="29"/>
        <v>6.1051984089615129E-9</v>
      </c>
      <c r="E331" s="5">
        <f t="shared" si="33"/>
        <v>6.2452051470141227E-6</v>
      </c>
      <c r="F331" s="5">
        <f t="shared" si="34"/>
        <v>8.5569325407049688E-5</v>
      </c>
      <c r="G331" s="10">
        <f t="shared" si="30"/>
        <v>3.7641176363494968</v>
      </c>
      <c r="H331" s="9">
        <f t="shared" si="31"/>
        <v>7.8135769075126618E-5</v>
      </c>
      <c r="I331" s="9">
        <f t="shared" si="32"/>
        <v>9.2503689335642E-3</v>
      </c>
    </row>
    <row r="332" spans="1:9" x14ac:dyDescent="0.25">
      <c r="A332" s="8">
        <v>42437</v>
      </c>
      <c r="B332" s="9">
        <v>-1.1240108704340224E-2</v>
      </c>
      <c r="C332" s="9">
        <f t="shared" si="28"/>
        <v>-1.2046977360287248E-2</v>
      </c>
      <c r="D332" s="5">
        <f t="shared" si="29"/>
        <v>1.4512966351927351E-4</v>
      </c>
      <c r="E332" s="5">
        <f t="shared" si="33"/>
        <v>6.1051984089615129E-9</v>
      </c>
      <c r="F332" s="5">
        <f t="shared" si="34"/>
        <v>6.7761578852270211E-5</v>
      </c>
      <c r="G332" s="10">
        <f t="shared" si="30"/>
        <v>2.8099344631087888</v>
      </c>
      <c r="H332" s="9">
        <f t="shared" si="31"/>
        <v>1.2046977360287248E-2</v>
      </c>
      <c r="I332" s="9">
        <f t="shared" si="32"/>
        <v>8.2317421517118846E-3</v>
      </c>
    </row>
    <row r="333" spans="1:9" x14ac:dyDescent="0.25">
      <c r="A333" s="8">
        <v>42438</v>
      </c>
      <c r="B333" s="9">
        <v>5.0523933187149872E-3</v>
      </c>
      <c r="C333" s="9">
        <f t="shared" si="28"/>
        <v>4.2455246627679626E-3</v>
      </c>
      <c r="D333" s="5">
        <f t="shared" si="29"/>
        <v>1.8024479662171021E-5</v>
      </c>
      <c r="E333" s="5">
        <f t="shared" si="33"/>
        <v>1.4512966351927351E-4</v>
      </c>
      <c r="F333" s="5">
        <f t="shared" si="34"/>
        <v>8.4525949146053129E-5</v>
      </c>
      <c r="G333" s="10">
        <f t="shared" si="30"/>
        <v>3.6636664734022655</v>
      </c>
      <c r="H333" s="9">
        <f t="shared" si="31"/>
        <v>4.2455246627679626E-3</v>
      </c>
      <c r="I333" s="9">
        <f t="shared" si="32"/>
        <v>9.1937994945535517E-3</v>
      </c>
    </row>
    <row r="334" spans="1:9" x14ac:dyDescent="0.25">
      <c r="A334" s="8">
        <v>42439</v>
      </c>
      <c r="B334" s="9">
        <v>1.5583684385145347E-4</v>
      </c>
      <c r="C334" s="9">
        <f t="shared" si="28"/>
        <v>-6.5103181209557107E-4</v>
      </c>
      <c r="D334" s="5">
        <f t="shared" si="29"/>
        <v>4.2384242036044297E-7</v>
      </c>
      <c r="E334" s="5">
        <f t="shared" si="33"/>
        <v>1.8024479662171021E-5</v>
      </c>
      <c r="F334" s="5">
        <f t="shared" si="34"/>
        <v>7.0709885400494258E-5</v>
      </c>
      <c r="G334" s="10">
        <f t="shared" si="30"/>
        <v>3.856527001223645</v>
      </c>
      <c r="H334" s="9">
        <f t="shared" si="31"/>
        <v>6.5103181209557107E-4</v>
      </c>
      <c r="I334" s="9">
        <f t="shared" si="32"/>
        <v>8.408917017101206E-3</v>
      </c>
    </row>
    <row r="335" spans="1:9" x14ac:dyDescent="0.25">
      <c r="A335" s="8">
        <v>42440</v>
      </c>
      <c r="B335" s="9">
        <v>1.6395502545776264E-2</v>
      </c>
      <c r="C335" s="9">
        <f t="shared" si="28"/>
        <v>1.5588633889829239E-2</v>
      </c>
      <c r="D335" s="5">
        <f t="shared" si="29"/>
        <v>2.4300550655113269E-4</v>
      </c>
      <c r="E335" s="5">
        <f t="shared" si="33"/>
        <v>4.2384242036044297E-7</v>
      </c>
      <c r="F335" s="5">
        <f t="shared" si="34"/>
        <v>5.6815917176419608E-5</v>
      </c>
      <c r="G335" s="10">
        <f t="shared" si="30"/>
        <v>1.8303747918793769</v>
      </c>
      <c r="H335" s="9">
        <f t="shared" si="31"/>
        <v>1.5588633889829239E-2</v>
      </c>
      <c r="I335" s="9">
        <f t="shared" si="32"/>
        <v>7.5376333936070152E-3</v>
      </c>
    </row>
    <row r="336" spans="1:9" x14ac:dyDescent="0.25">
      <c r="A336" s="8">
        <v>42443</v>
      </c>
      <c r="B336" s="9">
        <v>-1.2610091039911842E-3</v>
      </c>
      <c r="C336" s="9">
        <f t="shared" ref="C336:C399" si="35">B336-B$5</f>
        <v>-2.0678777599382088E-3</v>
      </c>
      <c r="D336" s="5">
        <f t="shared" ref="D336:D399" si="36">C336^2</f>
        <v>4.2761184300470643E-6</v>
      </c>
      <c r="E336" s="5">
        <f t="shared" si="33"/>
        <v>2.4300550655113269E-4</v>
      </c>
      <c r="F336" s="5">
        <f t="shared" si="34"/>
        <v>9.6622623179783856E-5</v>
      </c>
      <c r="G336" s="10">
        <f t="shared" ref="G336:G399" si="37">IFERROR(LN(1/SQRT(2*PI()*F336)*EXP(-D336/(2*F336))),-1000)</f>
        <v>3.6812823557448957</v>
      </c>
      <c r="H336" s="9">
        <f t="shared" ref="H336:H399" si="38">SQRT(D336)</f>
        <v>2.0678777599382088E-3</v>
      </c>
      <c r="I336" s="9">
        <f t="shared" ref="I336:I399" si="39">SQRT(F336)</f>
        <v>9.8296807262384604E-3</v>
      </c>
    </row>
    <row r="337" spans="1:9" x14ac:dyDescent="0.25">
      <c r="A337" s="8">
        <v>42444</v>
      </c>
      <c r="B337" s="9">
        <v>-1.8369610425620353E-3</v>
      </c>
      <c r="C337" s="9">
        <f t="shared" si="35"/>
        <v>-2.6438296985090599E-3</v>
      </c>
      <c r="D337" s="5">
        <f t="shared" si="36"/>
        <v>6.9898354747185068E-6</v>
      </c>
      <c r="E337" s="5">
        <f t="shared" ref="E337:E400" si="40">D336</f>
        <v>4.2761184300470643E-6</v>
      </c>
      <c r="F337" s="5">
        <f t="shared" ref="F337:F400" si="41">B$6+B$7*E337+B$8*IF(C337&lt;0,1,0)*E337+B$9*F336</f>
        <v>7.6850053709993617E-5</v>
      </c>
      <c r="G337" s="10">
        <f t="shared" si="37"/>
        <v>3.7724115592591785</v>
      </c>
      <c r="H337" s="9">
        <f t="shared" si="38"/>
        <v>2.6438296985090599E-3</v>
      </c>
      <c r="I337" s="9">
        <f t="shared" si="39"/>
        <v>8.7664162409729109E-3</v>
      </c>
    </row>
    <row r="338" spans="1:9" x14ac:dyDescent="0.25">
      <c r="A338" s="8">
        <v>42445</v>
      </c>
      <c r="B338" s="9">
        <v>5.6003928707841766E-3</v>
      </c>
      <c r="C338" s="9">
        <f t="shared" si="35"/>
        <v>4.7935242148371519E-3</v>
      </c>
      <c r="D338" s="5">
        <f t="shared" si="36"/>
        <v>2.2977874398230132E-5</v>
      </c>
      <c r="E338" s="5">
        <f t="shared" si="40"/>
        <v>6.9898354747185068E-6</v>
      </c>
      <c r="F338" s="5">
        <f t="shared" si="41"/>
        <v>6.2731169247039282E-5</v>
      </c>
      <c r="G338" s="10">
        <f t="shared" si="37"/>
        <v>3.7362419320060374</v>
      </c>
      <c r="H338" s="9">
        <f t="shared" si="38"/>
        <v>4.7935242148371519E-3</v>
      </c>
      <c r="I338" s="9">
        <f t="shared" si="39"/>
        <v>7.9203010831053189E-3</v>
      </c>
    </row>
    <row r="339" spans="1:9" x14ac:dyDescent="0.25">
      <c r="A339" s="8">
        <v>42446</v>
      </c>
      <c r="B339" s="9">
        <v>6.5952387999328455E-3</v>
      </c>
      <c r="C339" s="9">
        <f t="shared" si="35"/>
        <v>5.7883701439858208E-3</v>
      </c>
      <c r="D339" s="5">
        <f t="shared" si="36"/>
        <v>3.3505228923786433E-5</v>
      </c>
      <c r="E339" s="5">
        <f t="shared" si="40"/>
        <v>2.2977874398230132E-5</v>
      </c>
      <c r="F339" s="5">
        <f t="shared" si="41"/>
        <v>5.555242673891312E-5</v>
      </c>
      <c r="G339" s="10">
        <f t="shared" si="37"/>
        <v>3.6785891013683671</v>
      </c>
      <c r="H339" s="9">
        <f t="shared" si="38"/>
        <v>5.7883701439858208E-3</v>
      </c>
      <c r="I339" s="9">
        <f t="shared" si="39"/>
        <v>7.4533500346430212E-3</v>
      </c>
    </row>
    <row r="340" spans="1:9" x14ac:dyDescent="0.25">
      <c r="A340" s="8">
        <v>42447</v>
      </c>
      <c r="B340" s="9">
        <v>4.4055885797735783E-3</v>
      </c>
      <c r="C340" s="9">
        <f t="shared" si="35"/>
        <v>3.5987199238265537E-3</v>
      </c>
      <c r="D340" s="5">
        <f t="shared" si="36"/>
        <v>1.2950785090146197E-5</v>
      </c>
      <c r="E340" s="5">
        <f t="shared" si="40"/>
        <v>3.3505228923786433E-5</v>
      </c>
      <c r="F340" s="5">
        <f t="shared" si="41"/>
        <v>5.2397918579878862E-5</v>
      </c>
      <c r="G340" s="10">
        <f t="shared" si="37"/>
        <v>3.8858022089205342</v>
      </c>
      <c r="H340" s="9">
        <f t="shared" si="38"/>
        <v>3.5987199238265537E-3</v>
      </c>
      <c r="I340" s="9">
        <f t="shared" si="39"/>
        <v>7.2386406582920565E-3</v>
      </c>
    </row>
    <row r="341" spans="1:9" x14ac:dyDescent="0.25">
      <c r="A341" s="8">
        <v>42450</v>
      </c>
      <c r="B341" s="9">
        <v>9.8556777486114022E-4</v>
      </c>
      <c r="C341" s="9">
        <f t="shared" si="35"/>
        <v>1.7869911891411569E-4</v>
      </c>
      <c r="D341" s="5">
        <f t="shared" si="36"/>
        <v>3.1933375100681257E-8</v>
      </c>
      <c r="E341" s="5">
        <f t="shared" si="40"/>
        <v>1.2950785090146197E-5</v>
      </c>
      <c r="F341" s="5">
        <f t="shared" si="41"/>
        <v>4.5809011429126615E-5</v>
      </c>
      <c r="G341" s="10">
        <f t="shared" si="37"/>
        <v>4.0762277827941791</v>
      </c>
      <c r="H341" s="9">
        <f t="shared" si="38"/>
        <v>1.7869911891411569E-4</v>
      </c>
      <c r="I341" s="9">
        <f t="shared" si="39"/>
        <v>6.7682354738237806E-3</v>
      </c>
    </row>
    <row r="342" spans="1:9" x14ac:dyDescent="0.25">
      <c r="A342" s="8">
        <v>42451</v>
      </c>
      <c r="B342" s="9">
        <v>-8.7736400857851837E-4</v>
      </c>
      <c r="C342" s="9">
        <f t="shared" si="35"/>
        <v>-1.684232664525543E-3</v>
      </c>
      <c r="D342" s="5">
        <f t="shared" si="36"/>
        <v>2.8366396682548104E-6</v>
      </c>
      <c r="E342" s="5">
        <f t="shared" si="40"/>
        <v>3.1933375100681257E-8</v>
      </c>
      <c r="F342" s="5">
        <f t="shared" si="41"/>
        <v>3.8247986815528538E-5</v>
      </c>
      <c r="G342" s="10">
        <f t="shared" si="37"/>
        <v>4.1296890736483007</v>
      </c>
      <c r="H342" s="9">
        <f t="shared" si="38"/>
        <v>1.684232664525543E-3</v>
      </c>
      <c r="I342" s="9">
        <f t="shared" si="39"/>
        <v>6.1844956799668423E-3</v>
      </c>
    </row>
    <row r="343" spans="1:9" x14ac:dyDescent="0.25">
      <c r="A343" s="8">
        <v>42452</v>
      </c>
      <c r="B343" s="9">
        <v>-6.3859888769636219E-3</v>
      </c>
      <c r="C343" s="9">
        <f t="shared" si="35"/>
        <v>-7.1928575329106466E-3</v>
      </c>
      <c r="D343" s="5">
        <f t="shared" si="36"/>
        <v>5.1737199488749436E-5</v>
      </c>
      <c r="E343" s="5">
        <f t="shared" si="40"/>
        <v>2.8366396682548104E-6</v>
      </c>
      <c r="F343" s="5">
        <f t="shared" si="41"/>
        <v>3.3214020997942071E-5</v>
      </c>
      <c r="G343" s="10">
        <f t="shared" si="37"/>
        <v>3.4584849232229904</v>
      </c>
      <c r="H343" s="9">
        <f t="shared" si="38"/>
        <v>7.1928575329106466E-3</v>
      </c>
      <c r="I343" s="9">
        <f t="shared" si="39"/>
        <v>5.7631606777828149E-3</v>
      </c>
    </row>
    <row r="344" spans="1:9" x14ac:dyDescent="0.25">
      <c r="A344" s="8">
        <v>42453</v>
      </c>
      <c r="B344" s="9">
        <v>-3.7806069592627445E-4</v>
      </c>
      <c r="C344" s="9">
        <f t="shared" si="35"/>
        <v>-1.1849293518732991E-3</v>
      </c>
      <c r="D344" s="5">
        <f t="shared" si="36"/>
        <v>1.4040575689308766E-6</v>
      </c>
      <c r="E344" s="5">
        <f t="shared" si="40"/>
        <v>5.1737199488749436E-5</v>
      </c>
      <c r="F344" s="5">
        <f t="shared" si="41"/>
        <v>3.9580461403015022E-5</v>
      </c>
      <c r="G344" s="10">
        <f t="shared" si="37"/>
        <v>4.1319121960834346</v>
      </c>
      <c r="H344" s="9">
        <f t="shared" si="38"/>
        <v>1.1849293518732991E-3</v>
      </c>
      <c r="I344" s="9">
        <f t="shared" si="39"/>
        <v>6.2913004540408827E-3</v>
      </c>
    </row>
    <row r="345" spans="1:9" x14ac:dyDescent="0.25">
      <c r="A345" s="8">
        <v>42457</v>
      </c>
      <c r="B345" s="9">
        <v>5.4520270734892406E-4</v>
      </c>
      <c r="C345" s="9">
        <f t="shared" si="35"/>
        <v>-2.6166594859810047E-4</v>
      </c>
      <c r="D345" s="5">
        <f t="shared" si="36"/>
        <v>6.8469068655743762E-8</v>
      </c>
      <c r="E345" s="5">
        <f t="shared" si="40"/>
        <v>1.4040575689308766E-6</v>
      </c>
      <c r="F345" s="5">
        <f t="shared" si="41"/>
        <v>3.3907281179419001E-5</v>
      </c>
      <c r="G345" s="10">
        <f t="shared" si="37"/>
        <v>4.2259922066765938</v>
      </c>
      <c r="H345" s="9">
        <f t="shared" si="38"/>
        <v>2.6166594859810047E-4</v>
      </c>
      <c r="I345" s="9">
        <f t="shared" si="39"/>
        <v>5.8229958938178037E-3</v>
      </c>
    </row>
    <row r="346" spans="1:9" x14ac:dyDescent="0.25">
      <c r="A346" s="8">
        <v>42458</v>
      </c>
      <c r="B346" s="9">
        <v>8.8166711666382014E-3</v>
      </c>
      <c r="C346" s="9">
        <f t="shared" si="35"/>
        <v>8.0098025106911767E-3</v>
      </c>
      <c r="D346" s="5">
        <f t="shared" si="36"/>
        <v>6.4156936260274672E-5</v>
      </c>
      <c r="E346" s="5">
        <f t="shared" si="40"/>
        <v>6.8469068655743762E-8</v>
      </c>
      <c r="F346" s="5">
        <f t="shared" si="41"/>
        <v>2.941943035454394E-5</v>
      </c>
      <c r="G346" s="10">
        <f t="shared" si="37"/>
        <v>3.2076053420729549</v>
      </c>
      <c r="H346" s="9">
        <f t="shared" si="38"/>
        <v>8.0098025106911767E-3</v>
      </c>
      <c r="I346" s="9">
        <f t="shared" si="39"/>
        <v>5.4239681373090621E-3</v>
      </c>
    </row>
    <row r="347" spans="1:9" x14ac:dyDescent="0.25">
      <c r="A347" s="8">
        <v>42459</v>
      </c>
      <c r="B347" s="9">
        <v>4.3503437939473866E-3</v>
      </c>
      <c r="C347" s="9">
        <f t="shared" si="35"/>
        <v>3.5434751380003619E-3</v>
      </c>
      <c r="D347" s="5">
        <f t="shared" si="36"/>
        <v>1.2556216053626685E-5</v>
      </c>
      <c r="E347" s="5">
        <f t="shared" si="40"/>
        <v>6.4156936260274672E-5</v>
      </c>
      <c r="F347" s="5">
        <f t="shared" si="41"/>
        <v>3.9329423205373627E-5</v>
      </c>
      <c r="G347" s="10">
        <f t="shared" si="37"/>
        <v>3.9932015007272152</v>
      </c>
      <c r="H347" s="9">
        <f t="shared" si="38"/>
        <v>3.5434751380003619E-3</v>
      </c>
      <c r="I347" s="9">
        <f t="shared" si="39"/>
        <v>6.2713175015600689E-3</v>
      </c>
    </row>
    <row r="348" spans="1:9" x14ac:dyDescent="0.25">
      <c r="A348" s="8">
        <v>42460</v>
      </c>
      <c r="B348" s="9">
        <v>-2.0397780953995692E-3</v>
      </c>
      <c r="C348" s="9">
        <f t="shared" si="35"/>
        <v>-2.8466467513465939E-3</v>
      </c>
      <c r="D348" s="5">
        <f t="shared" si="36"/>
        <v>8.1033977269521165E-6</v>
      </c>
      <c r="E348" s="5">
        <f t="shared" si="40"/>
        <v>1.2556216053626685E-5</v>
      </c>
      <c r="F348" s="5">
        <f t="shared" si="41"/>
        <v>3.6025148693402997E-5</v>
      </c>
      <c r="G348" s="10">
        <f t="shared" si="37"/>
        <v>4.0842394881814625</v>
      </c>
      <c r="H348" s="9">
        <f t="shared" si="38"/>
        <v>2.8466467513465939E-3</v>
      </c>
      <c r="I348" s="9">
        <f t="shared" si="39"/>
        <v>6.0020953585729541E-3</v>
      </c>
    </row>
    <row r="349" spans="1:9" x14ac:dyDescent="0.25">
      <c r="A349" s="8">
        <v>42461</v>
      </c>
      <c r="B349" s="9">
        <v>6.3308961325216906E-3</v>
      </c>
      <c r="C349" s="9">
        <f t="shared" si="35"/>
        <v>5.5240274765746659E-3</v>
      </c>
      <c r="D349" s="5">
        <f t="shared" si="36"/>
        <v>3.051487956195187E-5</v>
      </c>
      <c r="E349" s="5">
        <f t="shared" si="40"/>
        <v>8.1033977269521165E-6</v>
      </c>
      <c r="F349" s="5">
        <f t="shared" si="41"/>
        <v>3.265194761901037E-5</v>
      </c>
      <c r="G349" s="10">
        <f t="shared" si="37"/>
        <v>3.7785894637751252</v>
      </c>
      <c r="H349" s="9">
        <f t="shared" si="38"/>
        <v>5.5240274765746659E-3</v>
      </c>
      <c r="I349" s="9">
        <f t="shared" si="39"/>
        <v>5.7141882729754689E-3</v>
      </c>
    </row>
    <row r="350" spans="1:9" x14ac:dyDescent="0.25">
      <c r="A350" s="8">
        <v>42464</v>
      </c>
      <c r="B350" s="9">
        <v>-3.2082517199124583E-3</v>
      </c>
      <c r="C350" s="9">
        <f t="shared" si="35"/>
        <v>-4.0151203758594829E-3</v>
      </c>
      <c r="D350" s="5">
        <f t="shared" si="36"/>
        <v>1.6121191632641996E-5</v>
      </c>
      <c r="E350" s="5">
        <f t="shared" si="40"/>
        <v>3.051487956195187E-5</v>
      </c>
      <c r="F350" s="5">
        <f t="shared" si="41"/>
        <v>3.4778239010239644E-5</v>
      </c>
      <c r="G350" s="10">
        <f t="shared" si="37"/>
        <v>3.9825495612988213</v>
      </c>
      <c r="H350" s="9">
        <f t="shared" si="38"/>
        <v>4.0151203758594829E-3</v>
      </c>
      <c r="I350" s="9">
        <f t="shared" si="39"/>
        <v>5.8973077764552569E-3</v>
      </c>
    </row>
    <row r="351" spans="1:9" x14ac:dyDescent="0.25">
      <c r="A351" s="8">
        <v>42465</v>
      </c>
      <c r="B351" s="9">
        <v>-1.0144569799577008E-2</v>
      </c>
      <c r="C351" s="9">
        <f t="shared" si="35"/>
        <v>-1.0951438455524033E-2</v>
      </c>
      <c r="D351" s="5">
        <f t="shared" si="36"/>
        <v>1.1993400424513061E-4</v>
      </c>
      <c r="E351" s="5">
        <f t="shared" si="40"/>
        <v>1.6121191632641996E-5</v>
      </c>
      <c r="F351" s="5">
        <f t="shared" si="41"/>
        <v>3.3382840179210397E-5</v>
      </c>
      <c r="G351" s="10">
        <f t="shared" si="37"/>
        <v>2.4384536186499584</v>
      </c>
      <c r="H351" s="9">
        <f t="shared" si="38"/>
        <v>1.0951438455524033E-2</v>
      </c>
      <c r="I351" s="9">
        <f t="shared" si="39"/>
        <v>5.7777885197721106E-3</v>
      </c>
    </row>
    <row r="352" spans="1:9" x14ac:dyDescent="0.25">
      <c r="A352" s="8">
        <v>42466</v>
      </c>
      <c r="B352" s="9">
        <v>1.0507683957812652E-2</v>
      </c>
      <c r="C352" s="9">
        <f t="shared" si="35"/>
        <v>9.7008153018656278E-3</v>
      </c>
      <c r="D352" s="5">
        <f t="shared" si="36"/>
        <v>9.410581752091031E-5</v>
      </c>
      <c r="E352" s="5">
        <f t="shared" si="40"/>
        <v>1.1993400424513061E-4</v>
      </c>
      <c r="F352" s="5">
        <f t="shared" si="41"/>
        <v>5.3796527241653885E-5</v>
      </c>
      <c r="G352" s="10">
        <f t="shared" si="37"/>
        <v>3.121566447902155</v>
      </c>
      <c r="H352" s="9">
        <f t="shared" si="38"/>
        <v>9.7008153018656278E-3</v>
      </c>
      <c r="I352" s="9">
        <f t="shared" si="39"/>
        <v>7.3346115944645553E-3</v>
      </c>
    </row>
    <row r="353" spans="1:9" x14ac:dyDescent="0.25">
      <c r="A353" s="8">
        <v>42467</v>
      </c>
      <c r="B353" s="9">
        <v>-1.1975845083371128E-2</v>
      </c>
      <c r="C353" s="9">
        <f t="shared" si="35"/>
        <v>-1.2782713739318153E-2</v>
      </c>
      <c r="D353" s="5">
        <f t="shared" si="36"/>
        <v>1.6339777054135308E-4</v>
      </c>
      <c r="E353" s="5">
        <f t="shared" si="40"/>
        <v>9.410581752091031E-5</v>
      </c>
      <c r="F353" s="5">
        <f t="shared" si="41"/>
        <v>6.3615511261346322E-5</v>
      </c>
      <c r="G353" s="10">
        <f t="shared" si="37"/>
        <v>2.6281276292170328</v>
      </c>
      <c r="H353" s="9">
        <f t="shared" si="38"/>
        <v>1.2782713739318153E-2</v>
      </c>
      <c r="I353" s="9">
        <f t="shared" si="39"/>
        <v>7.9759332533156473E-3</v>
      </c>
    </row>
    <row r="354" spans="1:9" x14ac:dyDescent="0.25">
      <c r="A354" s="8">
        <v>42468</v>
      </c>
      <c r="B354" s="9">
        <v>2.7866066574921966E-3</v>
      </c>
      <c r="C354" s="9">
        <f t="shared" si="35"/>
        <v>1.979738001545172E-3</v>
      </c>
      <c r="D354" s="5">
        <f t="shared" si="36"/>
        <v>3.9193625547620709E-6</v>
      </c>
      <c r="E354" s="5">
        <f t="shared" si="40"/>
        <v>1.6339777054135308E-4</v>
      </c>
      <c r="F354" s="5">
        <f t="shared" si="41"/>
        <v>8.5222349042374544E-5</v>
      </c>
      <c r="G354" s="10">
        <f t="shared" si="37"/>
        <v>3.7431899676071683</v>
      </c>
      <c r="H354" s="9">
        <f t="shared" si="38"/>
        <v>1.979738001545172E-3</v>
      </c>
      <c r="I354" s="9">
        <f t="shared" si="39"/>
        <v>9.2315951515637065E-3</v>
      </c>
    </row>
    <row r="355" spans="1:9" x14ac:dyDescent="0.25">
      <c r="A355" s="8">
        <v>42471</v>
      </c>
      <c r="B355" s="9">
        <v>-2.7397929283062838E-3</v>
      </c>
      <c r="C355" s="9">
        <f t="shared" si="35"/>
        <v>-3.5466615842533085E-3</v>
      </c>
      <c r="D355" s="5">
        <f t="shared" si="36"/>
        <v>1.2578808393218187E-5</v>
      </c>
      <c r="E355" s="5">
        <f t="shared" si="40"/>
        <v>3.9193625547620709E-6</v>
      </c>
      <c r="F355" s="5">
        <f t="shared" si="41"/>
        <v>6.8312527890893222E-5</v>
      </c>
      <c r="G355" s="10">
        <f t="shared" si="37"/>
        <v>3.7847020652911865</v>
      </c>
      <c r="H355" s="9">
        <f t="shared" si="38"/>
        <v>3.5466615842533085E-3</v>
      </c>
      <c r="I355" s="9">
        <f t="shared" si="39"/>
        <v>8.2651393146693682E-3</v>
      </c>
    </row>
    <row r="356" spans="1:9" x14ac:dyDescent="0.25">
      <c r="A356" s="8">
        <v>42472</v>
      </c>
      <c r="B356" s="9">
        <v>9.6621433013872604E-3</v>
      </c>
      <c r="C356" s="9">
        <f t="shared" si="35"/>
        <v>8.8552746454402358E-3</v>
      </c>
      <c r="D356" s="5">
        <f t="shared" si="36"/>
        <v>7.8415889046176698E-5</v>
      </c>
      <c r="E356" s="5">
        <f t="shared" si="40"/>
        <v>1.2578808393218187E-5</v>
      </c>
      <c r="F356" s="5">
        <f t="shared" si="41"/>
        <v>5.7547508902546896E-5</v>
      </c>
      <c r="G356" s="10">
        <f t="shared" si="37"/>
        <v>3.2811969559018626</v>
      </c>
      <c r="H356" s="9">
        <f t="shared" si="38"/>
        <v>8.8552746454402358E-3</v>
      </c>
      <c r="I356" s="9">
        <f t="shared" si="39"/>
        <v>7.5860074415035278E-3</v>
      </c>
    </row>
    <row r="357" spans="1:9" x14ac:dyDescent="0.25">
      <c r="A357" s="8">
        <v>42473</v>
      </c>
      <c r="B357" s="9">
        <v>1.0040160642570406E-2</v>
      </c>
      <c r="C357" s="9">
        <f t="shared" si="35"/>
        <v>9.2332919866233813E-3</v>
      </c>
      <c r="D357" s="5">
        <f t="shared" si="36"/>
        <v>8.5253680910243545E-5</v>
      </c>
      <c r="E357" s="5">
        <f t="shared" si="40"/>
        <v>7.8415889046176698E-5</v>
      </c>
      <c r="F357" s="5">
        <f t="shared" si="41"/>
        <v>6.3158490645330822E-5</v>
      </c>
      <c r="G357" s="10">
        <f t="shared" si="37"/>
        <v>3.241074494017266</v>
      </c>
      <c r="H357" s="9">
        <f t="shared" si="38"/>
        <v>9.2332919866233813E-3</v>
      </c>
      <c r="I357" s="9">
        <f t="shared" si="39"/>
        <v>7.9472316340553975E-3</v>
      </c>
    </row>
    <row r="358" spans="1:9" x14ac:dyDescent="0.25">
      <c r="A358" s="8">
        <v>42474</v>
      </c>
      <c r="B358" s="9">
        <v>1.7287578874580767E-4</v>
      </c>
      <c r="C358" s="9">
        <f t="shared" si="35"/>
        <v>-6.3399286720121687E-4</v>
      </c>
      <c r="D358" s="5">
        <f t="shared" si="36"/>
        <v>4.0194695566201982E-7</v>
      </c>
      <c r="E358" s="5">
        <f t="shared" si="40"/>
        <v>8.5253680910243545E-5</v>
      </c>
      <c r="F358" s="5">
        <f t="shared" si="41"/>
        <v>6.8737021708697044E-5</v>
      </c>
      <c r="G358" s="10">
        <f t="shared" si="37"/>
        <v>3.8707489714594892</v>
      </c>
      <c r="H358" s="9">
        <f t="shared" si="38"/>
        <v>6.3399286720121687E-4</v>
      </c>
      <c r="I358" s="9">
        <f t="shared" si="39"/>
        <v>8.2907793185379771E-3</v>
      </c>
    </row>
    <row r="359" spans="1:9" x14ac:dyDescent="0.25">
      <c r="A359" s="8">
        <v>42475</v>
      </c>
      <c r="B359" s="9">
        <v>-9.8426141983321003E-4</v>
      </c>
      <c r="C359" s="9">
        <f t="shared" si="35"/>
        <v>-1.7911300757802347E-3</v>
      </c>
      <c r="D359" s="5">
        <f t="shared" si="36"/>
        <v>3.2081469483645091E-6</v>
      </c>
      <c r="E359" s="5">
        <f t="shared" si="40"/>
        <v>4.0194695566201982E-7</v>
      </c>
      <c r="F359" s="5">
        <f t="shared" si="41"/>
        <v>5.5346695916593254E-5</v>
      </c>
      <c r="G359" s="10">
        <f t="shared" si="37"/>
        <v>3.95302598362488</v>
      </c>
      <c r="H359" s="9">
        <f t="shared" si="38"/>
        <v>1.7911300757802347E-3</v>
      </c>
      <c r="I359" s="9">
        <f t="shared" si="39"/>
        <v>7.439536001431356E-3</v>
      </c>
    </row>
    <row r="360" spans="1:9" x14ac:dyDescent="0.25">
      <c r="A360" s="8">
        <v>42478</v>
      </c>
      <c r="B360" s="9">
        <v>6.5409736006114549E-3</v>
      </c>
      <c r="C360" s="9">
        <f t="shared" si="35"/>
        <v>5.7341049446644303E-3</v>
      </c>
      <c r="D360" s="5">
        <f t="shared" si="36"/>
        <v>3.2879959516425069E-5</v>
      </c>
      <c r="E360" s="5">
        <f t="shared" si="40"/>
        <v>3.2081469483645091E-6</v>
      </c>
      <c r="F360" s="5">
        <f t="shared" si="41"/>
        <v>4.5985237755471433E-5</v>
      </c>
      <c r="G360" s="10">
        <f t="shared" si="37"/>
        <v>3.7171509380474581</v>
      </c>
      <c r="H360" s="9">
        <f t="shared" si="38"/>
        <v>5.7341049446644303E-3</v>
      </c>
      <c r="I360" s="9">
        <f t="shared" si="39"/>
        <v>6.7812416086931631E-3</v>
      </c>
    </row>
    <row r="361" spans="1:9" x14ac:dyDescent="0.25">
      <c r="A361" s="8">
        <v>42479</v>
      </c>
      <c r="B361" s="9">
        <v>3.0845039487379378E-3</v>
      </c>
      <c r="C361" s="9">
        <f t="shared" si="35"/>
        <v>2.2776352927909131E-3</v>
      </c>
      <c r="D361" s="5">
        <f t="shared" si="36"/>
        <v>5.1876225269667482E-6</v>
      </c>
      <c r="E361" s="5">
        <f t="shared" si="40"/>
        <v>3.2879959516425069E-5</v>
      </c>
      <c r="F361" s="5">
        <f t="shared" si="41"/>
        <v>4.5165835459464053E-5</v>
      </c>
      <c r="G361" s="10">
        <f t="shared" si="37"/>
        <v>4.0262176590778225</v>
      </c>
      <c r="H361" s="9">
        <f t="shared" si="38"/>
        <v>2.2776352927909131E-3</v>
      </c>
      <c r="I361" s="9">
        <f t="shared" si="39"/>
        <v>6.7205532108200773E-3</v>
      </c>
    </row>
    <row r="362" spans="1:9" x14ac:dyDescent="0.25">
      <c r="A362" s="8">
        <v>42480</v>
      </c>
      <c r="B362" s="9">
        <v>7.6161462300072813E-4</v>
      </c>
      <c r="C362" s="9">
        <f t="shared" si="35"/>
        <v>-4.5254032946296405E-5</v>
      </c>
      <c r="D362" s="5">
        <f t="shared" si="36"/>
        <v>2.0479274979044806E-9</v>
      </c>
      <c r="E362" s="5">
        <f t="shared" si="40"/>
        <v>5.1876225269667482E-6</v>
      </c>
      <c r="F362" s="5">
        <f t="shared" si="41"/>
        <v>3.8835740337798651E-5</v>
      </c>
      <c r="G362" s="10">
        <f t="shared" si="37"/>
        <v>4.159119896564337</v>
      </c>
      <c r="H362" s="9">
        <f t="shared" si="38"/>
        <v>4.5254032946296405E-5</v>
      </c>
      <c r="I362" s="9">
        <f t="shared" si="39"/>
        <v>6.2318328233192076E-3</v>
      </c>
    </row>
    <row r="363" spans="1:9" x14ac:dyDescent="0.25">
      <c r="A363" s="8">
        <v>42481</v>
      </c>
      <c r="B363" s="9">
        <v>-5.1940639269406619E-3</v>
      </c>
      <c r="C363" s="9">
        <f t="shared" si="35"/>
        <v>-6.0009325828876865E-3</v>
      </c>
      <c r="D363" s="5">
        <f t="shared" si="36"/>
        <v>3.6011191864363079E-5</v>
      </c>
      <c r="E363" s="5">
        <f t="shared" si="40"/>
        <v>2.0479274979044806E-9</v>
      </c>
      <c r="F363" s="5">
        <f t="shared" si="41"/>
        <v>3.3064702616998356E-5</v>
      </c>
      <c r="G363" s="10">
        <f t="shared" si="37"/>
        <v>3.6950271668160442</v>
      </c>
      <c r="H363" s="9">
        <f t="shared" si="38"/>
        <v>6.0009325828876865E-3</v>
      </c>
      <c r="I363" s="9">
        <f t="shared" si="39"/>
        <v>5.7501915287230523E-3</v>
      </c>
    </row>
    <row r="364" spans="1:9" x14ac:dyDescent="0.25">
      <c r="A364" s="8">
        <v>42482</v>
      </c>
      <c r="B364" s="9">
        <v>4.7813031919918814E-5</v>
      </c>
      <c r="C364" s="9">
        <f t="shared" si="35"/>
        <v>-7.5905562402710572E-4</v>
      </c>
      <c r="D364" s="5">
        <f t="shared" si="36"/>
        <v>5.7616544036717892E-7</v>
      </c>
      <c r="E364" s="5">
        <f t="shared" si="40"/>
        <v>3.6011191864363079E-5</v>
      </c>
      <c r="F364" s="5">
        <f t="shared" si="41"/>
        <v>3.622031791901959E-5</v>
      </c>
      <c r="G364" s="10">
        <f t="shared" si="37"/>
        <v>4.1860530087715855</v>
      </c>
      <c r="H364" s="9">
        <f t="shared" si="38"/>
        <v>7.5905562402710572E-4</v>
      </c>
      <c r="I364" s="9">
        <f t="shared" si="39"/>
        <v>6.0183318219436512E-3</v>
      </c>
    </row>
    <row r="365" spans="1:9" x14ac:dyDescent="0.25">
      <c r="A365" s="8">
        <v>42485</v>
      </c>
      <c r="B365" s="9">
        <v>-1.8120272712495167E-3</v>
      </c>
      <c r="C365" s="9">
        <f t="shared" si="35"/>
        <v>-2.6188959271965413E-3</v>
      </c>
      <c r="D365" s="5">
        <f t="shared" si="36"/>
        <v>6.858615877486632E-6</v>
      </c>
      <c r="E365" s="5">
        <f t="shared" si="40"/>
        <v>5.7616544036717892E-7</v>
      </c>
      <c r="F365" s="5">
        <f t="shared" si="41"/>
        <v>3.1241579062220796E-5</v>
      </c>
      <c r="G365" s="10">
        <f t="shared" si="37"/>
        <v>4.158174377776553</v>
      </c>
      <c r="H365" s="9">
        <f t="shared" si="38"/>
        <v>2.6188959271965413E-3</v>
      </c>
      <c r="I365" s="9">
        <f t="shared" si="39"/>
        <v>5.5894167014296581E-3</v>
      </c>
    </row>
    <row r="366" spans="1:9" x14ac:dyDescent="0.25">
      <c r="A366" s="8">
        <v>42486</v>
      </c>
      <c r="B366" s="9">
        <v>1.8727937196747479E-3</v>
      </c>
      <c r="C366" s="9">
        <f t="shared" si="35"/>
        <v>1.0659250637277233E-3</v>
      </c>
      <c r="D366" s="5">
        <f t="shared" si="36"/>
        <v>1.1361962414829509E-6</v>
      </c>
      <c r="E366" s="5">
        <f t="shared" si="40"/>
        <v>6.858615877486632E-6</v>
      </c>
      <c r="F366" s="5">
        <f t="shared" si="41"/>
        <v>2.8843325544002144E-5</v>
      </c>
      <c r="G366" s="10">
        <f t="shared" si="37"/>
        <v>4.2881814384952257</v>
      </c>
      <c r="H366" s="9">
        <f t="shared" si="38"/>
        <v>1.0659250637277233E-3</v>
      </c>
      <c r="I366" s="9">
        <f t="shared" si="39"/>
        <v>5.3705982482403335E-3</v>
      </c>
    </row>
    <row r="367" spans="1:9" x14ac:dyDescent="0.25">
      <c r="A367" s="8">
        <v>42487</v>
      </c>
      <c r="B367" s="9">
        <v>1.6493761055602629E-3</v>
      </c>
      <c r="C367" s="9">
        <f t="shared" si="35"/>
        <v>8.4250744961323839E-4</v>
      </c>
      <c r="D367" s="5">
        <f t="shared" si="36"/>
        <v>7.0981880265380343E-7</v>
      </c>
      <c r="E367" s="5">
        <f t="shared" si="40"/>
        <v>1.1361962414829509E-6</v>
      </c>
      <c r="F367" s="5">
        <f t="shared" si="41"/>
        <v>2.5880451024013926E-5</v>
      </c>
      <c r="G367" s="10">
        <f t="shared" si="37"/>
        <v>4.3483593808881347</v>
      </c>
      <c r="H367" s="9">
        <f t="shared" si="38"/>
        <v>8.4250744961323839E-4</v>
      </c>
      <c r="I367" s="9">
        <f t="shared" si="39"/>
        <v>5.0872832655567673E-3</v>
      </c>
    </row>
    <row r="368" spans="1:9" x14ac:dyDescent="0.25">
      <c r="A368" s="8">
        <v>42488</v>
      </c>
      <c r="B368" s="9">
        <v>-9.2308426604300609E-3</v>
      </c>
      <c r="C368" s="9">
        <f t="shared" si="35"/>
        <v>-1.0037711316377085E-2</v>
      </c>
      <c r="D368" s="5">
        <f t="shared" si="36"/>
        <v>1.007556484709246E-4</v>
      </c>
      <c r="E368" s="5">
        <f t="shared" si="40"/>
        <v>7.0981880265380343E-7</v>
      </c>
      <c r="F368" s="5">
        <f t="shared" si="41"/>
        <v>2.3592650511116762E-5</v>
      </c>
      <c r="G368" s="10">
        <f t="shared" si="37"/>
        <v>2.2730305754124998</v>
      </c>
      <c r="H368" s="9">
        <f t="shared" si="38"/>
        <v>1.0037711316377085E-2</v>
      </c>
      <c r="I368" s="9">
        <f t="shared" si="39"/>
        <v>4.8572266275228254E-3</v>
      </c>
    </row>
    <row r="369" spans="1:9" x14ac:dyDescent="0.25">
      <c r="A369" s="8">
        <v>42489</v>
      </c>
      <c r="B369" s="9">
        <v>-5.0630838082482699E-3</v>
      </c>
      <c r="C369" s="9">
        <f t="shared" si="35"/>
        <v>-5.8699524641952945E-3</v>
      </c>
      <c r="D369" s="5">
        <f t="shared" si="36"/>
        <v>3.4456341931912407E-5</v>
      </c>
      <c r="E369" s="5">
        <f t="shared" si="40"/>
        <v>1.007556484709246E-4</v>
      </c>
      <c r="F369" s="5">
        <f t="shared" si="41"/>
        <v>4.2565470126278791E-5</v>
      </c>
      <c r="G369" s="10">
        <f t="shared" si="37"/>
        <v>3.7085498344019721</v>
      </c>
      <c r="H369" s="9">
        <f t="shared" si="38"/>
        <v>5.8699524641952945E-3</v>
      </c>
      <c r="I369" s="9">
        <f t="shared" si="39"/>
        <v>6.5242218023515101E-3</v>
      </c>
    </row>
    <row r="370" spans="1:9" x14ac:dyDescent="0.25">
      <c r="A370" s="8">
        <v>42492</v>
      </c>
      <c r="B370" s="9">
        <v>7.8100033893380161E-3</v>
      </c>
      <c r="C370" s="9">
        <f t="shared" si="35"/>
        <v>7.0031347333909914E-3</v>
      </c>
      <c r="D370" s="5">
        <f t="shared" si="36"/>
        <v>4.9043896094027314E-5</v>
      </c>
      <c r="E370" s="5">
        <f t="shared" si="40"/>
        <v>3.4456341931912407E-5</v>
      </c>
      <c r="F370" s="5">
        <f t="shared" si="41"/>
        <v>4.2952634996797811E-5</v>
      </c>
      <c r="G370" s="10">
        <f t="shared" si="37"/>
        <v>3.5378610253431138</v>
      </c>
      <c r="H370" s="9">
        <f t="shared" si="38"/>
        <v>7.0031347333909914E-3</v>
      </c>
      <c r="I370" s="9">
        <f t="shared" si="39"/>
        <v>6.5538259815773117E-3</v>
      </c>
    </row>
    <row r="371" spans="1:9" x14ac:dyDescent="0.25">
      <c r="A371" s="8">
        <v>42493</v>
      </c>
      <c r="B371" s="9">
        <v>-8.6767270578400613E-3</v>
      </c>
      <c r="C371" s="9">
        <f t="shared" si="35"/>
        <v>-9.4835957137870859E-3</v>
      </c>
      <c r="D371" s="5">
        <f t="shared" si="36"/>
        <v>8.993858766256079E-5</v>
      </c>
      <c r="E371" s="5">
        <f t="shared" si="40"/>
        <v>4.9043896094027314E-5</v>
      </c>
      <c r="F371" s="5">
        <f t="shared" si="41"/>
        <v>4.6254135226586488E-5</v>
      </c>
      <c r="G371" s="10">
        <f t="shared" si="37"/>
        <v>3.0995191815096024</v>
      </c>
      <c r="H371" s="9">
        <f t="shared" si="38"/>
        <v>9.4835957137870859E-3</v>
      </c>
      <c r="I371" s="9">
        <f t="shared" si="39"/>
        <v>6.8010392754774239E-3</v>
      </c>
    </row>
    <row r="372" spans="1:9" x14ac:dyDescent="0.25">
      <c r="A372" s="8">
        <v>42494</v>
      </c>
      <c r="B372" s="9">
        <v>-5.9368896513954938E-3</v>
      </c>
      <c r="C372" s="9">
        <f t="shared" si="35"/>
        <v>-6.7437583073425185E-3</v>
      </c>
      <c r="D372" s="5">
        <f t="shared" si="36"/>
        <v>4.547827610785123E-5</v>
      </c>
      <c r="E372" s="5">
        <f t="shared" si="40"/>
        <v>8.993858766256079E-5</v>
      </c>
      <c r="F372" s="5">
        <f t="shared" si="41"/>
        <v>5.7154846755449363E-5</v>
      </c>
      <c r="G372" s="10">
        <f t="shared" si="37"/>
        <v>3.5680832091826291</v>
      </c>
      <c r="H372" s="9">
        <f t="shared" si="38"/>
        <v>6.7437583073425185E-3</v>
      </c>
      <c r="I372" s="9">
        <f t="shared" si="39"/>
        <v>7.5600824569213108E-3</v>
      </c>
    </row>
    <row r="373" spans="1:9" x14ac:dyDescent="0.25">
      <c r="A373" s="8">
        <v>42495</v>
      </c>
      <c r="B373" s="9">
        <v>-2.3889387261577522E-4</v>
      </c>
      <c r="C373" s="9">
        <f t="shared" si="35"/>
        <v>-1.0457625285627999E-3</v>
      </c>
      <c r="D373" s="5">
        <f t="shared" si="36"/>
        <v>1.0936192661460609E-6</v>
      </c>
      <c r="E373" s="5">
        <f t="shared" si="40"/>
        <v>4.547827610785123E-5</v>
      </c>
      <c r="F373" s="5">
        <f t="shared" si="41"/>
        <v>5.6061445002125864E-5</v>
      </c>
      <c r="G373" s="10">
        <f t="shared" si="37"/>
        <v>3.9658388294801932</v>
      </c>
      <c r="H373" s="9">
        <f t="shared" si="38"/>
        <v>1.0457625285627999E-3</v>
      </c>
      <c r="I373" s="9">
        <f t="shared" si="39"/>
        <v>7.4874191148970592E-3</v>
      </c>
    </row>
    <row r="374" spans="1:9" x14ac:dyDescent="0.25">
      <c r="A374" s="8">
        <v>42496</v>
      </c>
      <c r="B374" s="9">
        <v>3.174634136826171E-3</v>
      </c>
      <c r="C374" s="9">
        <f t="shared" si="35"/>
        <v>2.3677654808791464E-3</v>
      </c>
      <c r="D374" s="5">
        <f t="shared" si="36"/>
        <v>5.6063133724428549E-6</v>
      </c>
      <c r="E374" s="5">
        <f t="shared" si="40"/>
        <v>1.0936192661460609E-6</v>
      </c>
      <c r="F374" s="5">
        <f t="shared" si="41"/>
        <v>4.6078982317965138E-5</v>
      </c>
      <c r="G374" s="10">
        <f t="shared" si="37"/>
        <v>4.012804543378218</v>
      </c>
      <c r="H374" s="9">
        <f t="shared" si="38"/>
        <v>2.3677654808791464E-3</v>
      </c>
      <c r="I374" s="9">
        <f t="shared" si="39"/>
        <v>6.7881501396157362E-3</v>
      </c>
    </row>
    <row r="375" spans="1:9" x14ac:dyDescent="0.25">
      <c r="A375" s="8">
        <v>42499</v>
      </c>
      <c r="B375" s="9">
        <v>7.5347326871288978E-4</v>
      </c>
      <c r="C375" s="9">
        <f t="shared" si="35"/>
        <v>-5.3395387234134758E-5</v>
      </c>
      <c r="D375" s="5">
        <f t="shared" si="36"/>
        <v>2.851067377883201E-9</v>
      </c>
      <c r="E375" s="5">
        <f t="shared" si="40"/>
        <v>5.6063133724428549E-6</v>
      </c>
      <c r="F375" s="5">
        <f t="shared" si="41"/>
        <v>3.960018991257611E-5</v>
      </c>
      <c r="G375" s="10">
        <f t="shared" si="37"/>
        <v>4.1493637906140952</v>
      </c>
      <c r="H375" s="9">
        <f t="shared" si="38"/>
        <v>5.3395387234134758E-5</v>
      </c>
      <c r="I375" s="9">
        <f t="shared" si="39"/>
        <v>6.2928681785475301E-3</v>
      </c>
    </row>
    <row r="376" spans="1:9" x14ac:dyDescent="0.25">
      <c r="A376" s="8">
        <v>42500</v>
      </c>
      <c r="B376" s="9">
        <v>1.2483666797817872E-2</v>
      </c>
      <c r="C376" s="9">
        <f t="shared" si="35"/>
        <v>1.1676798141870847E-2</v>
      </c>
      <c r="D376" s="5">
        <f t="shared" si="36"/>
        <v>1.3634761484599846E-4</v>
      </c>
      <c r="E376" s="5">
        <f t="shared" si="40"/>
        <v>2.851067377883201E-9</v>
      </c>
      <c r="F376" s="5">
        <f t="shared" si="41"/>
        <v>3.3632412681254586E-5</v>
      </c>
      <c r="G376" s="10">
        <f t="shared" si="37"/>
        <v>2.2040446476235416</v>
      </c>
      <c r="H376" s="9">
        <f t="shared" si="38"/>
        <v>1.1676798141870847E-2</v>
      </c>
      <c r="I376" s="9">
        <f t="shared" si="39"/>
        <v>5.7993458839126488E-3</v>
      </c>
    </row>
    <row r="377" spans="1:9" x14ac:dyDescent="0.25">
      <c r="A377" s="8">
        <v>42501</v>
      </c>
      <c r="B377" s="9">
        <v>-9.5615503816462999E-3</v>
      </c>
      <c r="C377" s="9">
        <f t="shared" si="35"/>
        <v>-1.0368419037593325E-2</v>
      </c>
      <c r="D377" s="5">
        <f t="shared" si="36"/>
        <v>1.0750411333912768E-4</v>
      </c>
      <c r="E377" s="5">
        <f t="shared" si="40"/>
        <v>1.3634761484599846E-4</v>
      </c>
      <c r="F377" s="5">
        <f t="shared" si="41"/>
        <v>5.7373173171771757E-5</v>
      </c>
      <c r="G377" s="10">
        <f t="shared" si="37"/>
        <v>3.0271434831584192</v>
      </c>
      <c r="H377" s="9">
        <f t="shared" si="38"/>
        <v>1.0368419037593325E-2</v>
      </c>
      <c r="I377" s="9">
        <f t="shared" si="39"/>
        <v>7.5745081141795441E-3</v>
      </c>
    </row>
    <row r="378" spans="1:9" x14ac:dyDescent="0.25">
      <c r="A378" s="8">
        <v>42502</v>
      </c>
      <c r="B378" s="9">
        <v>-1.6953585925616466E-4</v>
      </c>
      <c r="C378" s="9">
        <f t="shared" si="35"/>
        <v>-9.7640451520318919E-4</v>
      </c>
      <c r="D378" s="5">
        <f t="shared" si="36"/>
        <v>9.5336577730917486E-7</v>
      </c>
      <c r="E378" s="5">
        <f t="shared" si="40"/>
        <v>1.0750411333912768E-4</v>
      </c>
      <c r="F378" s="5">
        <f t="shared" si="41"/>
        <v>6.9039229204424809E-5</v>
      </c>
      <c r="G378" s="10">
        <f t="shared" si="37"/>
        <v>3.8645747824899543</v>
      </c>
      <c r="H378" s="9">
        <f t="shared" si="38"/>
        <v>9.7640451520318919E-4</v>
      </c>
      <c r="I378" s="9">
        <f t="shared" si="39"/>
        <v>8.3089848480078967E-3</v>
      </c>
    </row>
    <row r="379" spans="1:9" x14ac:dyDescent="0.25">
      <c r="A379" s="8">
        <v>42503</v>
      </c>
      <c r="B379" s="9">
        <v>-8.478230326872227E-3</v>
      </c>
      <c r="C379" s="9">
        <f t="shared" si="35"/>
        <v>-9.2850989828192516E-3</v>
      </c>
      <c r="D379" s="5">
        <f t="shared" si="36"/>
        <v>8.6213063120751108E-5</v>
      </c>
      <c r="E379" s="5">
        <f t="shared" si="40"/>
        <v>9.5336577730917486E-7</v>
      </c>
      <c r="F379" s="5">
        <f t="shared" si="41"/>
        <v>5.5684994790419369E-5</v>
      </c>
      <c r="G379" s="10">
        <f t="shared" si="37"/>
        <v>3.2048474319703733</v>
      </c>
      <c r="H379" s="9">
        <f t="shared" si="38"/>
        <v>9.2850989828192516E-3</v>
      </c>
      <c r="I379" s="9">
        <f t="shared" si="39"/>
        <v>7.4622379210542043E-3</v>
      </c>
    </row>
    <row r="380" spans="1:9" x14ac:dyDescent="0.25">
      <c r="A380" s="8">
        <v>42506</v>
      </c>
      <c r="B380" s="9">
        <v>9.7966881819202545E-3</v>
      </c>
      <c r="C380" s="9">
        <f t="shared" si="35"/>
        <v>8.9898195259732298E-3</v>
      </c>
      <c r="D380" s="5">
        <f t="shared" si="36"/>
        <v>8.0816855109569545E-5</v>
      </c>
      <c r="E380" s="5">
        <f t="shared" si="40"/>
        <v>8.6213063120751108E-5</v>
      </c>
      <c r="F380" s="5">
        <f t="shared" si="41"/>
        <v>6.338676081521025E-5</v>
      </c>
      <c r="G380" s="10">
        <f t="shared" si="37"/>
        <v>3.2766992138043478</v>
      </c>
      <c r="H380" s="9">
        <f t="shared" si="38"/>
        <v>8.9898195259732298E-3</v>
      </c>
      <c r="I380" s="9">
        <f t="shared" si="39"/>
        <v>7.9615802963488511E-3</v>
      </c>
    </row>
    <row r="381" spans="1:9" x14ac:dyDescent="0.25">
      <c r="A381" s="8">
        <v>42507</v>
      </c>
      <c r="B381" s="9">
        <v>-9.4113206816794914E-3</v>
      </c>
      <c r="C381" s="9">
        <f t="shared" si="35"/>
        <v>-1.0218189337626516E-2</v>
      </c>
      <c r="D381" s="5">
        <f t="shared" si="36"/>
        <v>1.0441139333958422E-4</v>
      </c>
      <c r="E381" s="5">
        <f t="shared" si="40"/>
        <v>8.0816855109569545E-5</v>
      </c>
      <c r="F381" s="5">
        <f t="shared" si="41"/>
        <v>6.7989763591273168E-5</v>
      </c>
      <c r="G381" s="10">
        <f t="shared" si="37"/>
        <v>3.1112917451017044</v>
      </c>
      <c r="H381" s="9">
        <f t="shared" si="38"/>
        <v>1.0218189337626516E-2</v>
      </c>
      <c r="I381" s="9">
        <f t="shared" si="39"/>
        <v>8.2455905544280561E-3</v>
      </c>
    </row>
    <row r="382" spans="1:9" x14ac:dyDescent="0.25">
      <c r="A382" s="8">
        <v>42508</v>
      </c>
      <c r="B382" s="9">
        <v>2.0515726281145064E-4</v>
      </c>
      <c r="C382" s="9">
        <f t="shared" si="35"/>
        <v>-6.017113931355739E-4</v>
      </c>
      <c r="D382" s="5">
        <f t="shared" si="36"/>
        <v>3.6205660062915315E-7</v>
      </c>
      <c r="E382" s="5">
        <f t="shared" si="40"/>
        <v>1.0441139333958422E-4</v>
      </c>
      <c r="F382" s="5">
        <f t="shared" si="41"/>
        <v>7.628220505331638E-5</v>
      </c>
      <c r="G382" s="10">
        <f t="shared" si="37"/>
        <v>3.819223762619814</v>
      </c>
      <c r="H382" s="9">
        <f t="shared" si="38"/>
        <v>6.017113931355739E-4</v>
      </c>
      <c r="I382" s="9">
        <f t="shared" si="39"/>
        <v>8.7339684596016483E-3</v>
      </c>
    </row>
    <row r="383" spans="1:9" x14ac:dyDescent="0.25">
      <c r="A383" s="8">
        <v>42509</v>
      </c>
      <c r="B383" s="9">
        <v>-3.7067243593813526E-3</v>
      </c>
      <c r="C383" s="9">
        <f t="shared" si="35"/>
        <v>-4.5135930153283772E-3</v>
      </c>
      <c r="D383" s="5">
        <f t="shared" si="36"/>
        <v>2.0372521908021111E-5</v>
      </c>
      <c r="E383" s="5">
        <f t="shared" si="40"/>
        <v>3.6205660062915315E-7</v>
      </c>
      <c r="F383" s="5">
        <f t="shared" si="41"/>
        <v>6.0940163326773482E-5</v>
      </c>
      <c r="G383" s="10">
        <f t="shared" si="37"/>
        <v>3.7667186703390869</v>
      </c>
      <c r="H383" s="9">
        <f t="shared" si="38"/>
        <v>4.5135930153283772E-3</v>
      </c>
      <c r="I383" s="9">
        <f t="shared" si="39"/>
        <v>7.8064180855737849E-3</v>
      </c>
    </row>
    <row r="384" spans="1:9" x14ac:dyDescent="0.25">
      <c r="A384" s="8">
        <v>42510</v>
      </c>
      <c r="B384" s="9">
        <v>6.019489813925416E-3</v>
      </c>
      <c r="C384" s="9">
        <f t="shared" si="35"/>
        <v>5.2126211579783914E-3</v>
      </c>
      <c r="D384" s="5">
        <f t="shared" si="36"/>
        <v>2.7171419336603986E-5</v>
      </c>
      <c r="E384" s="5">
        <f t="shared" si="40"/>
        <v>2.0372521908021111E-5</v>
      </c>
      <c r="F384" s="5">
        <f t="shared" si="41"/>
        <v>5.368443030811934E-5</v>
      </c>
      <c r="G384" s="10">
        <f t="shared" si="37"/>
        <v>3.7441891304044441</v>
      </c>
      <c r="H384" s="9">
        <f t="shared" si="38"/>
        <v>5.2126211579783914E-3</v>
      </c>
      <c r="I384" s="9">
        <f t="shared" si="39"/>
        <v>7.3269659688113293E-3</v>
      </c>
    </row>
    <row r="385" spans="1:9" x14ac:dyDescent="0.25">
      <c r="A385" s="8">
        <v>42513</v>
      </c>
      <c r="B385" s="9">
        <v>-2.0854447649489849E-3</v>
      </c>
      <c r="C385" s="9">
        <f t="shared" si="35"/>
        <v>-2.8923134208960095E-3</v>
      </c>
      <c r="D385" s="5">
        <f t="shared" si="36"/>
        <v>8.3654769246951781E-6</v>
      </c>
      <c r="E385" s="5">
        <f t="shared" si="40"/>
        <v>2.7171419336603986E-5</v>
      </c>
      <c r="F385" s="5">
        <f t="shared" si="41"/>
        <v>4.9702393986737088E-5</v>
      </c>
      <c r="G385" s="10">
        <f t="shared" si="37"/>
        <v>3.9516345214933568</v>
      </c>
      <c r="H385" s="9">
        <f t="shared" si="38"/>
        <v>2.8923134208960095E-3</v>
      </c>
      <c r="I385" s="9">
        <f t="shared" si="39"/>
        <v>7.0499924813248625E-3</v>
      </c>
    </row>
    <row r="386" spans="1:9" x14ac:dyDescent="0.25">
      <c r="A386" s="8">
        <v>42514</v>
      </c>
      <c r="B386" s="9">
        <v>1.3681373410675546E-2</v>
      </c>
      <c r="C386" s="9">
        <f t="shared" si="35"/>
        <v>1.2874504754728521E-2</v>
      </c>
      <c r="D386" s="5">
        <f t="shared" si="36"/>
        <v>1.657528726795273E-4</v>
      </c>
      <c r="E386" s="5">
        <f t="shared" si="40"/>
        <v>8.3654769246951781E-6</v>
      </c>
      <c r="F386" s="5">
        <f t="shared" si="41"/>
        <v>4.2860384768133316E-5</v>
      </c>
      <c r="G386" s="10">
        <f t="shared" si="37"/>
        <v>2.1762055167143068</v>
      </c>
      <c r="H386" s="9">
        <f t="shared" si="38"/>
        <v>1.2874504754728521E-2</v>
      </c>
      <c r="I386" s="9">
        <f t="shared" si="39"/>
        <v>6.5467843074392875E-3</v>
      </c>
    </row>
    <row r="387" spans="1:9" x14ac:dyDescent="0.25">
      <c r="A387" s="8">
        <v>42515</v>
      </c>
      <c r="B387" s="9">
        <v>6.9747502480661527E-3</v>
      </c>
      <c r="C387" s="9">
        <f t="shared" si="35"/>
        <v>6.1678815921191281E-3</v>
      </c>
      <c r="D387" s="5">
        <f t="shared" si="36"/>
        <v>3.8042763334401994E-5</v>
      </c>
      <c r="E387" s="5">
        <f t="shared" si="40"/>
        <v>1.657528726795273E-4</v>
      </c>
      <c r="F387" s="5">
        <f t="shared" si="41"/>
        <v>7.0299896185343816E-5</v>
      </c>
      <c r="G387" s="10">
        <f t="shared" si="37"/>
        <v>3.5918567660069018</v>
      </c>
      <c r="H387" s="9">
        <f t="shared" si="38"/>
        <v>6.1678815921191281E-3</v>
      </c>
      <c r="I387" s="9">
        <f t="shared" si="39"/>
        <v>8.3845033356391378E-3</v>
      </c>
    </row>
    <row r="388" spans="1:9" x14ac:dyDescent="0.25">
      <c r="A388" s="8">
        <v>42516</v>
      </c>
      <c r="B388" s="9">
        <v>-2.104719354808493E-4</v>
      </c>
      <c r="C388" s="9">
        <f t="shared" si="35"/>
        <v>-1.0173405914278739E-3</v>
      </c>
      <c r="D388" s="5">
        <f t="shared" si="36"/>
        <v>1.0349818789668163E-6</v>
      </c>
      <c r="E388" s="5">
        <f t="shared" si="40"/>
        <v>3.8042763334401994E-5</v>
      </c>
      <c r="F388" s="5">
        <f t="shared" si="41"/>
        <v>6.4284302323276287E-5</v>
      </c>
      <c r="G388" s="10">
        <f t="shared" si="37"/>
        <v>3.8991089751051233</v>
      </c>
      <c r="H388" s="9">
        <f t="shared" si="38"/>
        <v>1.0173405914278739E-3</v>
      </c>
      <c r="I388" s="9">
        <f t="shared" si="39"/>
        <v>8.0177492055611404E-3</v>
      </c>
    </row>
    <row r="389" spans="1:9" x14ac:dyDescent="0.25">
      <c r="A389" s="8">
        <v>42517</v>
      </c>
      <c r="B389" s="9">
        <v>4.2868762260179771E-3</v>
      </c>
      <c r="C389" s="9">
        <f t="shared" si="35"/>
        <v>3.4800075700709525E-3</v>
      </c>
      <c r="D389" s="5">
        <f t="shared" si="36"/>
        <v>1.2110452687751135E-5</v>
      </c>
      <c r="E389" s="5">
        <f t="shared" si="40"/>
        <v>1.0349818789668163E-6</v>
      </c>
      <c r="F389" s="5">
        <f t="shared" si="41"/>
        <v>5.2171696256316984E-5</v>
      </c>
      <c r="G389" s="10">
        <f t="shared" si="37"/>
        <v>3.8954832442392404</v>
      </c>
      <c r="H389" s="9">
        <f t="shared" si="38"/>
        <v>3.4800075700709525E-3</v>
      </c>
      <c r="I389" s="9">
        <f t="shared" si="39"/>
        <v>7.2229977333733804E-3</v>
      </c>
    </row>
    <row r="390" spans="1:9" x14ac:dyDescent="0.25">
      <c r="A390" s="8">
        <v>42521</v>
      </c>
      <c r="B390" s="9">
        <v>-1.0004478195001498E-3</v>
      </c>
      <c r="C390" s="9">
        <f t="shared" si="35"/>
        <v>-1.8073164754471745E-3</v>
      </c>
      <c r="D390" s="5">
        <f t="shared" si="36"/>
        <v>3.2663928424227972E-6</v>
      </c>
      <c r="E390" s="5">
        <f t="shared" si="40"/>
        <v>1.2110452687751135E-5</v>
      </c>
      <c r="F390" s="5">
        <f t="shared" si="41"/>
        <v>4.5467430682690869E-5</v>
      </c>
      <c r="G390" s="10">
        <f t="shared" si="37"/>
        <v>4.0443984767370669</v>
      </c>
      <c r="H390" s="9">
        <f t="shared" si="38"/>
        <v>1.8073164754471745E-3</v>
      </c>
      <c r="I390" s="9">
        <f t="shared" si="39"/>
        <v>6.7429541510150336E-3</v>
      </c>
    </row>
    <row r="391" spans="1:9" x14ac:dyDescent="0.25">
      <c r="A391" s="8">
        <v>42522</v>
      </c>
      <c r="B391" s="9">
        <v>1.130207538531991E-3</v>
      </c>
      <c r="C391" s="9">
        <f t="shared" si="35"/>
        <v>3.2333888258496643E-4</v>
      </c>
      <c r="D391" s="5">
        <f t="shared" si="36"/>
        <v>1.045480329912947E-7</v>
      </c>
      <c r="E391" s="5">
        <f t="shared" si="40"/>
        <v>3.2663928424227972E-6</v>
      </c>
      <c r="F391" s="5">
        <f t="shared" si="41"/>
        <v>3.8662689385452617E-5</v>
      </c>
      <c r="G391" s="10">
        <f t="shared" si="37"/>
        <v>4.1600271742712351</v>
      </c>
      <c r="H391" s="9">
        <f t="shared" si="38"/>
        <v>3.2333888258496643E-4</v>
      </c>
      <c r="I391" s="9">
        <f t="shared" si="39"/>
        <v>6.217932886856581E-3</v>
      </c>
    </row>
    <row r="392" spans="1:9" x14ac:dyDescent="0.25">
      <c r="A392" s="8">
        <v>42523</v>
      </c>
      <c r="B392" s="9">
        <v>2.8247107410461769E-3</v>
      </c>
      <c r="C392" s="9">
        <f t="shared" si="35"/>
        <v>2.0178420850991523E-3</v>
      </c>
      <c r="D392" s="5">
        <f t="shared" si="36"/>
        <v>4.0716866803972943E-6</v>
      </c>
      <c r="E392" s="5">
        <f t="shared" si="40"/>
        <v>1.045480329912947E-7</v>
      </c>
      <c r="F392" s="5">
        <f t="shared" si="41"/>
        <v>3.295740422879035E-5</v>
      </c>
      <c r="G392" s="10">
        <f t="shared" si="37"/>
        <v>4.1794368159100523</v>
      </c>
      <c r="H392" s="9">
        <f t="shared" si="38"/>
        <v>2.0178420850991523E-3</v>
      </c>
      <c r="I392" s="9">
        <f t="shared" si="39"/>
        <v>5.740853963374295E-3</v>
      </c>
    </row>
    <row r="393" spans="1:9" x14ac:dyDescent="0.25">
      <c r="A393" s="8">
        <v>42524</v>
      </c>
      <c r="B393" s="9">
        <v>-2.9117543676315805E-3</v>
      </c>
      <c r="C393" s="9">
        <f t="shared" si="35"/>
        <v>-3.7186230235786051E-3</v>
      </c>
      <c r="D393" s="5">
        <f t="shared" si="36"/>
        <v>1.3828157191488887E-5</v>
      </c>
      <c r="E393" s="5">
        <f t="shared" si="40"/>
        <v>4.0716866803972943E-6</v>
      </c>
      <c r="F393" s="5">
        <f t="shared" si="41"/>
        <v>2.9541360248199023E-5</v>
      </c>
      <c r="G393" s="10">
        <f t="shared" si="37"/>
        <v>4.0618736826615507</v>
      </c>
      <c r="H393" s="9">
        <f t="shared" si="38"/>
        <v>3.7186230235786051E-3</v>
      </c>
      <c r="I393" s="9">
        <f t="shared" si="39"/>
        <v>5.4351964314272045E-3</v>
      </c>
    </row>
    <row r="394" spans="1:9" x14ac:dyDescent="0.25">
      <c r="A394" s="8">
        <v>42527</v>
      </c>
      <c r="B394" s="9">
        <v>4.8972669629798737E-3</v>
      </c>
      <c r="C394" s="9">
        <f t="shared" si="35"/>
        <v>4.0903983070328491E-3</v>
      </c>
      <c r="D394" s="5">
        <f t="shared" si="36"/>
        <v>1.6731358310177199E-5</v>
      </c>
      <c r="E394" s="5">
        <f t="shared" si="40"/>
        <v>1.3828157191488887E-5</v>
      </c>
      <c r="F394" s="5">
        <f t="shared" si="41"/>
        <v>2.9021082948515568E-5</v>
      </c>
      <c r="G394" s="10">
        <f t="shared" si="37"/>
        <v>4.01654333479242</v>
      </c>
      <c r="H394" s="9">
        <f t="shared" si="38"/>
        <v>4.0903983070328491E-3</v>
      </c>
      <c r="I394" s="9">
        <f t="shared" si="39"/>
        <v>5.3871219541157195E-3</v>
      </c>
    </row>
    <row r="395" spans="1:9" x14ac:dyDescent="0.25">
      <c r="A395" s="8">
        <v>42528</v>
      </c>
      <c r="B395" s="9">
        <v>1.2894600859958416E-3</v>
      </c>
      <c r="C395" s="9">
        <f t="shared" si="35"/>
        <v>4.8259143004881707E-4</v>
      </c>
      <c r="D395" s="5">
        <f t="shared" si="36"/>
        <v>2.328944883565623E-7</v>
      </c>
      <c r="E395" s="5">
        <f t="shared" si="40"/>
        <v>1.6731358310177199E-5</v>
      </c>
      <c r="F395" s="5">
        <f t="shared" si="41"/>
        <v>2.923467313223056E-5</v>
      </c>
      <c r="G395" s="10">
        <f t="shared" si="37"/>
        <v>4.2971558358066035</v>
      </c>
      <c r="H395" s="9">
        <f t="shared" si="38"/>
        <v>4.8259143004881707E-4</v>
      </c>
      <c r="I395" s="9">
        <f t="shared" si="39"/>
        <v>5.4069097580994041E-3</v>
      </c>
    </row>
    <row r="396" spans="1:9" x14ac:dyDescent="0.25">
      <c r="A396" s="8">
        <v>42529</v>
      </c>
      <c r="B396" s="9">
        <v>3.3094553839014829E-3</v>
      </c>
      <c r="C396" s="9">
        <f t="shared" si="35"/>
        <v>2.5025867279544582E-3</v>
      </c>
      <c r="D396" s="5">
        <f t="shared" si="36"/>
        <v>6.2629403309338015E-6</v>
      </c>
      <c r="E396" s="5">
        <f t="shared" si="40"/>
        <v>2.328944883565623E-7</v>
      </c>
      <c r="F396" s="5">
        <f t="shared" si="41"/>
        <v>2.5984357075494685E-5</v>
      </c>
      <c r="G396" s="10">
        <f t="shared" si="37"/>
        <v>4.2395557253984331</v>
      </c>
      <c r="H396" s="9">
        <f t="shared" si="38"/>
        <v>2.5025867279544582E-3</v>
      </c>
      <c r="I396" s="9">
        <f t="shared" si="39"/>
        <v>5.0974853678548886E-3</v>
      </c>
    </row>
    <row r="397" spans="1:9" x14ac:dyDescent="0.25">
      <c r="A397" s="8">
        <v>42530</v>
      </c>
      <c r="B397" s="9">
        <v>-1.7176941371889187E-3</v>
      </c>
      <c r="C397" s="9">
        <f t="shared" si="35"/>
        <v>-2.5245627931359434E-3</v>
      </c>
      <c r="D397" s="5">
        <f t="shared" si="36"/>
        <v>6.373417296486356E-6</v>
      </c>
      <c r="E397" s="5">
        <f t="shared" si="40"/>
        <v>6.2629403309338015E-6</v>
      </c>
      <c r="F397" s="5">
        <f t="shared" si="41"/>
        <v>2.4817171036987578E-5</v>
      </c>
      <c r="G397" s="10">
        <f t="shared" si="37"/>
        <v>4.2546414390506921</v>
      </c>
      <c r="H397" s="9">
        <f t="shared" si="38"/>
        <v>2.5245627931359434E-3</v>
      </c>
      <c r="I397" s="9">
        <f t="shared" si="39"/>
        <v>4.9816835544811136E-3</v>
      </c>
    </row>
    <row r="398" spans="1:9" x14ac:dyDescent="0.25">
      <c r="A398" s="8">
        <v>42531</v>
      </c>
      <c r="B398" s="9">
        <v>-9.175222644506098E-3</v>
      </c>
      <c r="C398" s="9">
        <f t="shared" si="35"/>
        <v>-9.9820913004531227E-3</v>
      </c>
      <c r="D398" s="5">
        <f t="shared" si="36"/>
        <v>9.9642146730581914E-5</v>
      </c>
      <c r="E398" s="5">
        <f t="shared" si="40"/>
        <v>6.373417296486356E-6</v>
      </c>
      <c r="F398" s="5">
        <f t="shared" si="41"/>
        <v>2.3973453137915349E-5</v>
      </c>
      <c r="G398" s="10">
        <f t="shared" si="37"/>
        <v>2.3221664281082623</v>
      </c>
      <c r="H398" s="9">
        <f t="shared" si="38"/>
        <v>9.9820913004531227E-3</v>
      </c>
      <c r="I398" s="9">
        <f t="shared" si="39"/>
        <v>4.8962693081483323E-3</v>
      </c>
    </row>
    <row r="399" spans="1:9" x14ac:dyDescent="0.25">
      <c r="A399" s="8">
        <v>42534</v>
      </c>
      <c r="B399" s="9">
        <v>-8.1151869928008935E-3</v>
      </c>
      <c r="C399" s="9">
        <f t="shared" si="35"/>
        <v>-8.9220556487479181E-3</v>
      </c>
      <c r="D399" s="5">
        <f t="shared" si="36"/>
        <v>7.9603076999354636E-5</v>
      </c>
      <c r="E399" s="5">
        <f t="shared" si="40"/>
        <v>9.9642146730581914E-5</v>
      </c>
      <c r="F399" s="5">
        <f t="shared" si="41"/>
        <v>4.2618116132609826E-5</v>
      </c>
      <c r="G399" s="10">
        <f t="shared" si="37"/>
        <v>3.1787657745320788</v>
      </c>
      <c r="H399" s="9">
        <f t="shared" si="38"/>
        <v>8.9220556487479181E-3</v>
      </c>
      <c r="I399" s="9">
        <f t="shared" si="39"/>
        <v>6.5282552135015239E-3</v>
      </c>
    </row>
    <row r="400" spans="1:9" x14ac:dyDescent="0.25">
      <c r="A400" s="8">
        <v>42535</v>
      </c>
      <c r="B400" s="9">
        <v>-1.7988898829277566E-3</v>
      </c>
      <c r="C400" s="9">
        <f t="shared" ref="C400:C463" si="42">B400-B$5</f>
        <v>-2.6057585388747813E-3</v>
      </c>
      <c r="D400" s="5">
        <f t="shared" ref="D400:D463" si="43">C400^2</f>
        <v>6.789977562918835E-6</v>
      </c>
      <c r="E400" s="5">
        <f t="shared" si="40"/>
        <v>7.9603076999354636E-5</v>
      </c>
      <c r="F400" s="5">
        <f t="shared" si="41"/>
        <v>5.2319877365175342E-5</v>
      </c>
      <c r="G400" s="10">
        <f t="shared" ref="G400:G463" si="44">IFERROR(LN(1/SQRT(2*PI()*F400)*EXP(-D400/(2*F400))),-1000)</f>
        <v>3.9452394827680473</v>
      </c>
      <c r="H400" s="9">
        <f t="shared" ref="H400:H463" si="45">SQRT(D400)</f>
        <v>2.6057585388747813E-3</v>
      </c>
      <c r="I400" s="9">
        <f t="shared" ref="I400:I463" si="46">SQRT(F400)</f>
        <v>7.2332480508534571E-3</v>
      </c>
    </row>
    <row r="401" spans="1:9" x14ac:dyDescent="0.25">
      <c r="A401" s="8">
        <v>42536</v>
      </c>
      <c r="B401" s="9">
        <v>-1.8406799915194894E-3</v>
      </c>
      <c r="C401" s="9">
        <f t="shared" si="42"/>
        <v>-2.647548647466514E-3</v>
      </c>
      <c r="D401" s="5">
        <f t="shared" si="43"/>
        <v>7.0095138407017674E-6</v>
      </c>
      <c r="E401" s="5">
        <f t="shared" ref="E401:E464" si="47">D400</f>
        <v>6.789977562918835E-6</v>
      </c>
      <c r="F401" s="5">
        <f t="shared" ref="F401:F464" si="48">B$6+B$7*E401+B$8*IF(C401&lt;0,1,0)*E401+B$9*F400</f>
        <v>4.4478134272804508E-5</v>
      </c>
      <c r="G401" s="10">
        <f t="shared" si="44"/>
        <v>4.0125205932106445</v>
      </c>
      <c r="H401" s="9">
        <f t="shared" si="45"/>
        <v>2.647548647466514E-3</v>
      </c>
      <c r="I401" s="9">
        <f t="shared" si="46"/>
        <v>6.6691929251450292E-3</v>
      </c>
    </row>
    <row r="402" spans="1:9" x14ac:dyDescent="0.25">
      <c r="A402" s="8">
        <v>42537</v>
      </c>
      <c r="B402" s="9">
        <v>3.1329954139511784E-3</v>
      </c>
      <c r="C402" s="9">
        <f t="shared" si="42"/>
        <v>2.3261267580041538E-3</v>
      </c>
      <c r="D402" s="5">
        <f t="shared" si="43"/>
        <v>5.4108656943029147E-6</v>
      </c>
      <c r="E402" s="5">
        <f t="shared" si="47"/>
        <v>7.0095138407017674E-6</v>
      </c>
      <c r="F402" s="5">
        <f t="shared" si="48"/>
        <v>3.8701612601003109E-5</v>
      </c>
      <c r="G402" s="10">
        <f t="shared" si="44"/>
        <v>4.0909711989347306</v>
      </c>
      <c r="H402" s="9">
        <f t="shared" si="45"/>
        <v>2.3261267580041538E-3</v>
      </c>
      <c r="I402" s="9">
        <f t="shared" si="46"/>
        <v>6.2210620155246088E-3</v>
      </c>
    </row>
    <row r="403" spans="1:9" x14ac:dyDescent="0.25">
      <c r="A403" s="8">
        <v>42538</v>
      </c>
      <c r="B403" s="9">
        <v>-3.2579560055631118E-3</v>
      </c>
      <c r="C403" s="9">
        <f t="shared" si="42"/>
        <v>-4.0648246615101365E-3</v>
      </c>
      <c r="D403" s="5">
        <f t="shared" si="43"/>
        <v>1.6522799528820996E-5</v>
      </c>
      <c r="E403" s="5">
        <f t="shared" si="47"/>
        <v>5.4108656943029147E-6</v>
      </c>
      <c r="F403" s="5">
        <f t="shared" si="48"/>
        <v>3.4082685794530312E-5</v>
      </c>
      <c r="G403" s="10">
        <f t="shared" si="44"/>
        <v>3.9820291297928336</v>
      </c>
      <c r="H403" s="9">
        <f t="shared" si="45"/>
        <v>4.0648246615101365E-3</v>
      </c>
      <c r="I403" s="9">
        <f t="shared" si="46"/>
        <v>5.838037837709714E-3</v>
      </c>
    </row>
    <row r="404" spans="1:9" x14ac:dyDescent="0.25">
      <c r="A404" s="8">
        <v>42541</v>
      </c>
      <c r="B404" s="9">
        <v>5.8081710296347122E-3</v>
      </c>
      <c r="C404" s="9">
        <f t="shared" si="42"/>
        <v>5.0013023736876876E-3</v>
      </c>
      <c r="D404" s="5">
        <f t="shared" si="43"/>
        <v>2.5013025433054099E-5</v>
      </c>
      <c r="E404" s="5">
        <f t="shared" si="47"/>
        <v>1.6522799528820996E-5</v>
      </c>
      <c r="F404" s="5">
        <f t="shared" si="48"/>
        <v>3.2949425901473349E-5</v>
      </c>
      <c r="G404" s="10">
        <f t="shared" si="44"/>
        <v>3.861762888487327</v>
      </c>
      <c r="H404" s="9">
        <f t="shared" si="45"/>
        <v>5.0013023736876876E-3</v>
      </c>
      <c r="I404" s="9">
        <f t="shared" si="46"/>
        <v>5.740159048447469E-3</v>
      </c>
    </row>
    <row r="405" spans="1:9" x14ac:dyDescent="0.25">
      <c r="A405" s="8">
        <v>42542</v>
      </c>
      <c r="B405" s="9">
        <v>2.7121084843393373E-3</v>
      </c>
      <c r="C405" s="9">
        <f t="shared" si="42"/>
        <v>1.9052398283923126E-3</v>
      </c>
      <c r="D405" s="5">
        <f t="shared" si="43"/>
        <v>3.629938803692369E-6</v>
      </c>
      <c r="E405" s="5">
        <f t="shared" si="47"/>
        <v>2.5013025433054099E-5</v>
      </c>
      <c r="F405" s="5">
        <f t="shared" si="48"/>
        <v>3.3862307812123279E-5</v>
      </c>
      <c r="G405" s="10">
        <f t="shared" si="44"/>
        <v>4.1740669651838589</v>
      </c>
      <c r="H405" s="9">
        <f t="shared" si="45"/>
        <v>1.9052398283923126E-3</v>
      </c>
      <c r="I405" s="9">
        <f t="shared" si="46"/>
        <v>5.8191329089584539E-3</v>
      </c>
    </row>
    <row r="406" spans="1:9" x14ac:dyDescent="0.25">
      <c r="A406" s="8">
        <v>42543</v>
      </c>
      <c r="B406" s="9">
        <v>-1.6515869596439581E-3</v>
      </c>
      <c r="C406" s="9">
        <f t="shared" si="42"/>
        <v>-2.4584556155909827E-3</v>
      </c>
      <c r="D406" s="5">
        <f t="shared" si="43"/>
        <v>6.0440040138308378E-6</v>
      </c>
      <c r="E406" s="5">
        <f t="shared" si="47"/>
        <v>3.629938803692369E-6</v>
      </c>
      <c r="F406" s="5">
        <f t="shared" si="48"/>
        <v>3.0121907159668803E-5</v>
      </c>
      <c r="G406" s="10">
        <f t="shared" si="44"/>
        <v>4.1858646665096426</v>
      </c>
      <c r="H406" s="9">
        <f t="shared" si="45"/>
        <v>2.4584556155909827E-3</v>
      </c>
      <c r="I406" s="9">
        <f t="shared" si="46"/>
        <v>5.4883428427594432E-3</v>
      </c>
    </row>
    <row r="407" spans="1:9" x14ac:dyDescent="0.25">
      <c r="A407" s="8">
        <v>42544</v>
      </c>
      <c r="B407" s="9">
        <v>1.3364022153492305E-2</v>
      </c>
      <c r="C407" s="9">
        <f t="shared" si="42"/>
        <v>1.2557153497545281E-2</v>
      </c>
      <c r="D407" s="5">
        <f t="shared" si="43"/>
        <v>1.5768210396091369E-4</v>
      </c>
      <c r="E407" s="5">
        <f t="shared" si="47"/>
        <v>6.0440040138308378E-6</v>
      </c>
      <c r="F407" s="5">
        <f t="shared" si="48"/>
        <v>2.7843742588878095E-5</v>
      </c>
      <c r="G407" s="10">
        <f t="shared" si="44"/>
        <v>1.493958929776021</v>
      </c>
      <c r="H407" s="9">
        <f t="shared" si="45"/>
        <v>1.2557153497545281E-2</v>
      </c>
      <c r="I407" s="9">
        <f t="shared" si="46"/>
        <v>5.2767170275539784E-3</v>
      </c>
    </row>
    <row r="408" spans="1:9" x14ac:dyDescent="0.25">
      <c r="A408" s="8">
        <v>42545</v>
      </c>
      <c r="B408" s="9">
        <v>-3.5919784982870628E-2</v>
      </c>
      <c r="C408" s="9">
        <f t="shared" si="42"/>
        <v>-3.672665363881765E-2</v>
      </c>
      <c r="D408" s="5">
        <f t="shared" si="43"/>
        <v>1.3488470875056776E-3</v>
      </c>
      <c r="E408" s="5">
        <f t="shared" si="47"/>
        <v>1.5768210396091369E-4</v>
      </c>
      <c r="F408" s="5">
        <f t="shared" si="48"/>
        <v>5.7483640651620138E-5</v>
      </c>
      <c r="G408" s="10">
        <f t="shared" si="44"/>
        <v>-7.769376563585495</v>
      </c>
      <c r="H408" s="9">
        <f t="shared" si="45"/>
        <v>3.672665363881765E-2</v>
      </c>
      <c r="I408" s="9">
        <f t="shared" si="46"/>
        <v>7.5817966638271261E-3</v>
      </c>
    </row>
    <row r="409" spans="1:9" x14ac:dyDescent="0.25">
      <c r="A409" s="8">
        <v>42548</v>
      </c>
      <c r="B409" s="9">
        <v>-1.809650487628911E-2</v>
      </c>
      <c r="C409" s="9">
        <f t="shared" si="42"/>
        <v>-1.8903373532236135E-2</v>
      </c>
      <c r="D409" s="5">
        <f t="shared" si="43"/>
        <v>3.5733753089924562E-4</v>
      </c>
      <c r="E409" s="5">
        <f t="shared" si="47"/>
        <v>1.3488470875056776E-3</v>
      </c>
      <c r="F409" s="5">
        <f t="shared" si="48"/>
        <v>3.2560583480837957E-4</v>
      </c>
      <c r="G409" s="10">
        <f t="shared" si="44"/>
        <v>2.547245807368574</v>
      </c>
      <c r="H409" s="9">
        <f t="shared" si="45"/>
        <v>1.8903373532236135E-2</v>
      </c>
      <c r="I409" s="9">
        <f t="shared" si="46"/>
        <v>1.804455138839366E-2</v>
      </c>
    </row>
    <row r="410" spans="1:9" x14ac:dyDescent="0.25">
      <c r="A410" s="8">
        <v>42549</v>
      </c>
      <c r="B410" s="9">
        <v>1.7770202045447769E-2</v>
      </c>
      <c r="C410" s="9">
        <f t="shared" si="42"/>
        <v>1.6963333389500745E-2</v>
      </c>
      <c r="D410" s="5">
        <f t="shared" si="43"/>
        <v>2.8775467968335082E-4</v>
      </c>
      <c r="E410" s="5">
        <f t="shared" si="47"/>
        <v>3.5733753089924562E-4</v>
      </c>
      <c r="F410" s="5">
        <f t="shared" si="48"/>
        <v>3.1980127666456158E-4</v>
      </c>
      <c r="G410" s="10">
        <f t="shared" si="44"/>
        <v>2.6550707723870932</v>
      </c>
      <c r="H410" s="9">
        <f t="shared" si="45"/>
        <v>1.6963333389500745E-2</v>
      </c>
      <c r="I410" s="9">
        <f t="shared" si="46"/>
        <v>1.7882988471297562E-2</v>
      </c>
    </row>
    <row r="411" spans="1:9" x14ac:dyDescent="0.25">
      <c r="A411" s="8">
        <v>42550</v>
      </c>
      <c r="B411" s="9">
        <v>1.703264590465059E-2</v>
      </c>
      <c r="C411" s="9">
        <f t="shared" si="42"/>
        <v>1.6225777248703565E-2</v>
      </c>
      <c r="D411" s="5">
        <f t="shared" si="43"/>
        <v>2.6327584732454624E-4</v>
      </c>
      <c r="E411" s="5">
        <f t="shared" si="47"/>
        <v>2.8775467968335082E-4</v>
      </c>
      <c r="F411" s="5">
        <f t="shared" si="48"/>
        <v>3.011147316592254E-4</v>
      </c>
      <c r="G411" s="10">
        <f t="shared" si="44"/>
        <v>2.6979024058417176</v>
      </c>
      <c r="H411" s="9">
        <f t="shared" si="45"/>
        <v>1.6225777248703565E-2</v>
      </c>
      <c r="I411" s="9">
        <f t="shared" si="46"/>
        <v>1.7352657769322408E-2</v>
      </c>
    </row>
    <row r="412" spans="1:9" x14ac:dyDescent="0.25">
      <c r="A412" s="8">
        <v>42551</v>
      </c>
      <c r="B412" s="9">
        <v>1.3565002390415248E-2</v>
      </c>
      <c r="C412" s="9">
        <f t="shared" si="42"/>
        <v>1.2758133734468224E-2</v>
      </c>
      <c r="D412" s="5">
        <f t="shared" si="43"/>
        <v>1.6276997638657611E-4</v>
      </c>
      <c r="E412" s="5">
        <f t="shared" si="47"/>
        <v>2.6327584732454624E-4</v>
      </c>
      <c r="F412" s="5">
        <f t="shared" si="48"/>
        <v>2.8218364809668426E-4</v>
      </c>
      <c r="G412" s="10">
        <f t="shared" si="44"/>
        <v>2.8791262736212953</v>
      </c>
      <c r="H412" s="9">
        <f t="shared" si="45"/>
        <v>1.2758133734468224E-2</v>
      </c>
      <c r="I412" s="9">
        <f t="shared" si="46"/>
        <v>1.6798322776297767E-2</v>
      </c>
    </row>
    <row r="413" spans="1:9" x14ac:dyDescent="0.25">
      <c r="A413" s="8">
        <v>42552</v>
      </c>
      <c r="B413" s="9">
        <v>1.9486769007936999E-3</v>
      </c>
      <c r="C413" s="9">
        <f t="shared" si="42"/>
        <v>1.1418082448466753E-3</v>
      </c>
      <c r="D413" s="5">
        <f t="shared" si="43"/>
        <v>1.3037260679998452E-6</v>
      </c>
      <c r="E413" s="5">
        <f t="shared" si="47"/>
        <v>1.6276997638657611E-4</v>
      </c>
      <c r="F413" s="5">
        <f t="shared" si="48"/>
        <v>2.4736241073909215E-4</v>
      </c>
      <c r="G413" s="10">
        <f t="shared" si="44"/>
        <v>3.230754235147955</v>
      </c>
      <c r="H413" s="9">
        <f t="shared" si="45"/>
        <v>1.1418082448466753E-3</v>
      </c>
      <c r="I413" s="9">
        <f t="shared" si="46"/>
        <v>1.5727759240880188E-2</v>
      </c>
    </row>
    <row r="414" spans="1:9" x14ac:dyDescent="0.25">
      <c r="A414" s="8">
        <v>42556</v>
      </c>
      <c r="B414" s="9">
        <v>-6.8475237166835123E-3</v>
      </c>
      <c r="C414" s="9">
        <f t="shared" si="42"/>
        <v>-7.654392372630537E-3</v>
      </c>
      <c r="D414" s="5">
        <f t="shared" si="43"/>
        <v>5.8589722594184538E-5</v>
      </c>
      <c r="E414" s="5">
        <f t="shared" si="47"/>
        <v>1.3037260679998452E-6</v>
      </c>
      <c r="F414" s="5">
        <f t="shared" si="48"/>
        <v>1.8814842446401885E-4</v>
      </c>
      <c r="G414" s="10">
        <f t="shared" si="44"/>
        <v>3.2145003684003126</v>
      </c>
      <c r="H414" s="9">
        <f t="shared" si="45"/>
        <v>7.654392372630537E-3</v>
      </c>
      <c r="I414" s="9">
        <f t="shared" si="46"/>
        <v>1.3716720616241291E-2</v>
      </c>
    </row>
    <row r="415" spans="1:9" x14ac:dyDescent="0.25">
      <c r="A415" s="8">
        <v>42557</v>
      </c>
      <c r="B415" s="9">
        <v>5.3529960977711788E-3</v>
      </c>
      <c r="C415" s="9">
        <f t="shared" si="42"/>
        <v>4.5461274418241542E-3</v>
      </c>
      <c r="D415" s="5">
        <f t="shared" si="43"/>
        <v>2.0667274717306629E-5</v>
      </c>
      <c r="E415" s="5">
        <f t="shared" si="47"/>
        <v>5.8589722594184538E-5</v>
      </c>
      <c r="F415" s="5">
        <f t="shared" si="48"/>
        <v>1.5602301758235054E-4</v>
      </c>
      <c r="G415" s="10">
        <f t="shared" si="44"/>
        <v>3.3975834805371807</v>
      </c>
      <c r="H415" s="9">
        <f t="shared" si="45"/>
        <v>4.5461274418241542E-3</v>
      </c>
      <c r="I415" s="9">
        <f t="shared" si="46"/>
        <v>1.2490917403551693E-2</v>
      </c>
    </row>
    <row r="416" spans="1:9" x14ac:dyDescent="0.25">
      <c r="A416" s="8">
        <v>42558</v>
      </c>
      <c r="B416" s="9">
        <v>-8.7154062665195653E-4</v>
      </c>
      <c r="C416" s="9">
        <f t="shared" si="42"/>
        <v>-1.6784092825989812E-3</v>
      </c>
      <c r="D416" s="5">
        <f t="shared" si="43"/>
        <v>2.8170577199144268E-6</v>
      </c>
      <c r="E416" s="5">
        <f t="shared" si="47"/>
        <v>2.0667274717306629E-5</v>
      </c>
      <c r="F416" s="5">
        <f t="shared" si="48"/>
        <v>1.2433692688985123E-4</v>
      </c>
      <c r="G416" s="10">
        <f t="shared" si="44"/>
        <v>3.5659909062685751</v>
      </c>
      <c r="H416" s="9">
        <f t="shared" si="45"/>
        <v>1.6784092825989812E-3</v>
      </c>
      <c r="I416" s="9">
        <f t="shared" si="46"/>
        <v>1.1150646926965773E-2</v>
      </c>
    </row>
    <row r="417" spans="1:9" x14ac:dyDescent="0.25">
      <c r="A417" s="8">
        <v>42559</v>
      </c>
      <c r="B417" s="9">
        <v>1.5253348586681925E-2</v>
      </c>
      <c r="C417" s="9">
        <f t="shared" si="42"/>
        <v>1.4446479930734901E-2</v>
      </c>
      <c r="D417" s="5">
        <f t="shared" si="43"/>
        <v>2.0870078238912625E-4</v>
      </c>
      <c r="E417" s="5">
        <f t="shared" si="47"/>
        <v>2.8170577199144268E-6</v>
      </c>
      <c r="F417" s="5">
        <f t="shared" si="48"/>
        <v>9.7124291131454136E-5</v>
      </c>
      <c r="G417" s="10">
        <f t="shared" si="44"/>
        <v>2.6264204470423325</v>
      </c>
      <c r="H417" s="9">
        <f t="shared" si="45"/>
        <v>1.4446479930734901E-2</v>
      </c>
      <c r="I417" s="9">
        <f t="shared" si="46"/>
        <v>9.8551657079652463E-3</v>
      </c>
    </row>
    <row r="418" spans="1:9" x14ac:dyDescent="0.25">
      <c r="A418" s="8">
        <v>42562</v>
      </c>
      <c r="B418" s="9">
        <v>3.4086107328981097E-3</v>
      </c>
      <c r="C418" s="9">
        <f t="shared" si="42"/>
        <v>2.601742076951085E-3</v>
      </c>
      <c r="D418" s="5">
        <f t="shared" si="43"/>
        <v>6.7690618349777458E-6</v>
      </c>
      <c r="E418" s="5">
        <f t="shared" si="47"/>
        <v>2.0870078238912625E-4</v>
      </c>
      <c r="F418" s="5">
        <f t="shared" si="48"/>
        <v>1.1946044822474302E-4</v>
      </c>
      <c r="G418" s="10">
        <f t="shared" si="44"/>
        <v>3.5689922644439771</v>
      </c>
      <c r="H418" s="9">
        <f t="shared" si="45"/>
        <v>2.601742076951085E-3</v>
      </c>
      <c r="I418" s="9">
        <f t="shared" si="46"/>
        <v>1.0929796348731435E-2</v>
      </c>
    </row>
    <row r="419" spans="1:9" x14ac:dyDescent="0.25">
      <c r="A419" s="8">
        <v>42563</v>
      </c>
      <c r="B419" s="9">
        <v>7.0093020644219628E-3</v>
      </c>
      <c r="C419" s="9">
        <f t="shared" si="42"/>
        <v>6.2024334084749382E-3</v>
      </c>
      <c r="D419" s="5">
        <f t="shared" si="43"/>
        <v>3.8470180186566042E-5</v>
      </c>
      <c r="E419" s="5">
        <f t="shared" si="47"/>
        <v>6.7690618349777458E-6</v>
      </c>
      <c r="F419" s="5">
        <f t="shared" si="48"/>
        <v>9.4320444180703305E-5</v>
      </c>
      <c r="G419" s="10">
        <f t="shared" si="44"/>
        <v>3.511534350065102</v>
      </c>
      <c r="H419" s="9">
        <f t="shared" si="45"/>
        <v>6.2024334084749382E-3</v>
      </c>
      <c r="I419" s="9">
        <f t="shared" si="46"/>
        <v>9.7118713016958423E-3</v>
      </c>
    </row>
    <row r="420" spans="1:9" x14ac:dyDescent="0.25">
      <c r="A420" s="8">
        <v>42564</v>
      </c>
      <c r="B420" s="9">
        <v>1.3474959807435738E-4</v>
      </c>
      <c r="C420" s="9">
        <f t="shared" si="42"/>
        <v>-6.7211905787266716E-4</v>
      </c>
      <c r="D420" s="5">
        <f t="shared" si="43"/>
        <v>4.5174402795564173E-7</v>
      </c>
      <c r="E420" s="5">
        <f t="shared" si="47"/>
        <v>3.8470180186566042E-5</v>
      </c>
      <c r="F420" s="5">
        <f t="shared" si="48"/>
        <v>8.220599595799273E-5</v>
      </c>
      <c r="G420" s="10">
        <f t="shared" si="44"/>
        <v>3.7814549900147902</v>
      </c>
      <c r="H420" s="9">
        <f t="shared" si="45"/>
        <v>6.7211905787266716E-4</v>
      </c>
      <c r="I420" s="9">
        <f t="shared" si="46"/>
        <v>9.0667522276718648E-3</v>
      </c>
    </row>
    <row r="421" spans="1:9" x14ac:dyDescent="0.25">
      <c r="A421" s="8">
        <v>42565</v>
      </c>
      <c r="B421" s="9">
        <v>5.2591721914301282E-3</v>
      </c>
      <c r="C421" s="9">
        <f t="shared" si="42"/>
        <v>4.4523035354831035E-3</v>
      </c>
      <c r="D421" s="5">
        <f t="shared" si="43"/>
        <v>1.9823006772075342E-5</v>
      </c>
      <c r="E421" s="5">
        <f t="shared" si="47"/>
        <v>4.5174402795564173E-7</v>
      </c>
      <c r="F421" s="5">
        <f t="shared" si="48"/>
        <v>6.5356646634239361E-5</v>
      </c>
      <c r="G421" s="10">
        <f t="shared" si="44"/>
        <v>3.7472346048547513</v>
      </c>
      <c r="H421" s="9">
        <f t="shared" si="45"/>
        <v>4.4523035354831035E-3</v>
      </c>
      <c r="I421" s="9">
        <f t="shared" si="46"/>
        <v>8.0843457765139761E-3</v>
      </c>
    </row>
    <row r="422" spans="1:9" x14ac:dyDescent="0.25">
      <c r="A422" s="8">
        <v>42566</v>
      </c>
      <c r="B422" s="9">
        <v>-9.2894280762578774E-4</v>
      </c>
      <c r="C422" s="9">
        <f t="shared" si="42"/>
        <v>-1.7358114635728124E-3</v>
      </c>
      <c r="D422" s="5">
        <f t="shared" si="43"/>
        <v>3.0130414370707891E-6</v>
      </c>
      <c r="E422" s="5">
        <f t="shared" si="47"/>
        <v>1.9823006772075342E-5</v>
      </c>
      <c r="F422" s="5">
        <f t="shared" si="48"/>
        <v>5.6849784254391677E-5</v>
      </c>
      <c r="G422" s="10">
        <f t="shared" si="44"/>
        <v>3.9421105079256189</v>
      </c>
      <c r="H422" s="9">
        <f t="shared" si="45"/>
        <v>1.7358114635728124E-3</v>
      </c>
      <c r="I422" s="9">
        <f t="shared" si="46"/>
        <v>7.5398795915048722E-3</v>
      </c>
    </row>
    <row r="423" spans="1:9" x14ac:dyDescent="0.25">
      <c r="A423" s="8">
        <v>42569</v>
      </c>
      <c r="B423" s="9">
        <v>2.3823401519147414E-3</v>
      </c>
      <c r="C423" s="9">
        <f t="shared" si="42"/>
        <v>1.5754714959677167E-3</v>
      </c>
      <c r="D423" s="5">
        <f t="shared" si="43"/>
        <v>2.4821104346067554E-6</v>
      </c>
      <c r="E423" s="5">
        <f t="shared" si="47"/>
        <v>3.0130414370707891E-6</v>
      </c>
      <c r="F423" s="5">
        <f t="shared" si="48"/>
        <v>4.706085104962655E-5</v>
      </c>
      <c r="G423" s="10">
        <f t="shared" si="44"/>
        <v>4.0367247248674456</v>
      </c>
      <c r="H423" s="9">
        <f t="shared" si="45"/>
        <v>1.5754714959677167E-3</v>
      </c>
      <c r="I423" s="9">
        <f t="shared" si="46"/>
        <v>6.8600911837691011E-3</v>
      </c>
    </row>
    <row r="424" spans="1:9" x14ac:dyDescent="0.25">
      <c r="A424" s="8">
        <v>42570</v>
      </c>
      <c r="B424" s="9">
        <v>-1.4352366756040791E-3</v>
      </c>
      <c r="C424" s="9">
        <f t="shared" si="42"/>
        <v>-2.2421053315511037E-3</v>
      </c>
      <c r="D424" s="5">
        <f t="shared" si="43"/>
        <v>5.027036317769885E-6</v>
      </c>
      <c r="E424" s="5">
        <f t="shared" si="47"/>
        <v>2.4821104346067554E-6</v>
      </c>
      <c r="F424" s="5">
        <f t="shared" si="48"/>
        <v>3.9683632231343178E-5</v>
      </c>
      <c r="G424" s="10">
        <f t="shared" si="44"/>
        <v>4.0850084238772943</v>
      </c>
      <c r="H424" s="9">
        <f t="shared" si="45"/>
        <v>2.2421053315511037E-3</v>
      </c>
      <c r="I424" s="9">
        <f t="shared" si="46"/>
        <v>6.2994946012631184E-3</v>
      </c>
    </row>
    <row r="425" spans="1:9" x14ac:dyDescent="0.25">
      <c r="A425" s="8">
        <v>42571</v>
      </c>
      <c r="B425" s="9">
        <v>4.2703047444747622E-3</v>
      </c>
      <c r="C425" s="9">
        <f t="shared" si="42"/>
        <v>3.4634360885277375E-3</v>
      </c>
      <c r="D425" s="5">
        <f t="shared" si="43"/>
        <v>1.1995389539316313E-5</v>
      </c>
      <c r="E425" s="5">
        <f t="shared" si="47"/>
        <v>5.027036317769885E-6</v>
      </c>
      <c r="F425" s="5">
        <f t="shared" si="48"/>
        <v>3.4732452391140017E-5</v>
      </c>
      <c r="G425" s="10">
        <f t="shared" si="44"/>
        <v>4.0422967750733747</v>
      </c>
      <c r="H425" s="9">
        <f t="shared" si="45"/>
        <v>3.4634360885277375E-3</v>
      </c>
      <c r="I425" s="9">
        <f t="shared" si="46"/>
        <v>5.8934245045762666E-3</v>
      </c>
    </row>
    <row r="426" spans="1:9" x14ac:dyDescent="0.25">
      <c r="A426" s="8">
        <v>42572</v>
      </c>
      <c r="B426" s="9">
        <v>-3.6124840084306165E-3</v>
      </c>
      <c r="C426" s="9">
        <f t="shared" si="42"/>
        <v>-4.4193526643776411E-3</v>
      </c>
      <c r="D426" s="5">
        <f t="shared" si="43"/>
        <v>1.9530677972141756E-5</v>
      </c>
      <c r="E426" s="5">
        <f t="shared" si="47"/>
        <v>1.1995389539316313E-5</v>
      </c>
      <c r="F426" s="5">
        <f t="shared" si="48"/>
        <v>3.2496379588663197E-5</v>
      </c>
      <c r="G426" s="10">
        <f t="shared" si="44"/>
        <v>3.9477469585592715</v>
      </c>
      <c r="H426" s="9">
        <f t="shared" si="45"/>
        <v>4.4193526643776411E-3</v>
      </c>
      <c r="I426" s="9">
        <f t="shared" si="46"/>
        <v>5.7005595855725601E-3</v>
      </c>
    </row>
    <row r="427" spans="1:9" x14ac:dyDescent="0.25">
      <c r="A427" s="8">
        <v>42573</v>
      </c>
      <c r="B427" s="9">
        <v>4.5539149350859454E-3</v>
      </c>
      <c r="C427" s="9">
        <f t="shared" si="42"/>
        <v>3.7470462791389207E-3</v>
      </c>
      <c r="D427" s="5">
        <f t="shared" si="43"/>
        <v>1.404035581800883E-5</v>
      </c>
      <c r="E427" s="5">
        <f t="shared" si="47"/>
        <v>1.9530677972141756E-5</v>
      </c>
      <c r="F427" s="5">
        <f t="shared" si="48"/>
        <v>3.2393201144560365E-5</v>
      </c>
      <c r="G427" s="10">
        <f t="shared" si="44"/>
        <v>4.0331248320193938</v>
      </c>
      <c r="H427" s="9">
        <f t="shared" si="45"/>
        <v>3.7470462791389207E-3</v>
      </c>
      <c r="I427" s="9">
        <f t="shared" si="46"/>
        <v>5.6915025383953198E-3</v>
      </c>
    </row>
    <row r="428" spans="1:9" x14ac:dyDescent="0.25">
      <c r="A428" s="8">
        <v>42576</v>
      </c>
      <c r="B428" s="9">
        <v>-3.0114527155947757E-3</v>
      </c>
      <c r="C428" s="9">
        <f t="shared" si="42"/>
        <v>-3.8183213715418003E-3</v>
      </c>
      <c r="D428" s="5">
        <f t="shared" si="43"/>
        <v>1.4579578096372856E-5</v>
      </c>
      <c r="E428" s="5">
        <f t="shared" si="47"/>
        <v>1.404035581800883E-5</v>
      </c>
      <c r="F428" s="5">
        <f t="shared" si="48"/>
        <v>3.1182196331383308E-5</v>
      </c>
      <c r="G428" s="10">
        <f t="shared" si="44"/>
        <v>4.0351126078760036</v>
      </c>
      <c r="H428" s="9">
        <f t="shared" si="45"/>
        <v>3.8183213715418003E-3</v>
      </c>
      <c r="I428" s="9">
        <f t="shared" si="46"/>
        <v>5.5841021061029412E-3</v>
      </c>
    </row>
    <row r="429" spans="1:9" x14ac:dyDescent="0.25">
      <c r="A429" s="8">
        <v>42577</v>
      </c>
      <c r="B429" s="9">
        <v>3.2280675865115072E-4</v>
      </c>
      <c r="C429" s="9">
        <f t="shared" si="42"/>
        <v>-4.8406189729587382E-4</v>
      </c>
      <c r="D429" s="5">
        <f t="shared" si="43"/>
        <v>2.3431592041368109E-7</v>
      </c>
      <c r="E429" s="5">
        <f t="shared" si="47"/>
        <v>1.4579578096372856E-5</v>
      </c>
      <c r="F429" s="5">
        <f t="shared" si="48"/>
        <v>3.0394533185237715E-5</v>
      </c>
      <c r="G429" s="10">
        <f t="shared" si="44"/>
        <v>4.2778307909377693</v>
      </c>
      <c r="H429" s="9">
        <f t="shared" si="45"/>
        <v>4.8406189729587382E-4</v>
      </c>
      <c r="I429" s="9">
        <f t="shared" si="46"/>
        <v>5.5131237230120018E-3</v>
      </c>
    </row>
    <row r="430" spans="1:9" x14ac:dyDescent="0.25">
      <c r="A430" s="8">
        <v>42578</v>
      </c>
      <c r="B430" s="9">
        <v>-1.1986096128490109E-3</v>
      </c>
      <c r="C430" s="9">
        <f t="shared" si="42"/>
        <v>-2.0054782687960356E-3</v>
      </c>
      <c r="D430" s="5">
        <f t="shared" si="43"/>
        <v>4.0219430866131436E-6</v>
      </c>
      <c r="E430" s="5">
        <f t="shared" si="47"/>
        <v>2.3431592041368109E-7</v>
      </c>
      <c r="F430" s="5">
        <f t="shared" si="48"/>
        <v>2.6845756296634803E-5</v>
      </c>
      <c r="G430" s="10">
        <f t="shared" si="44"/>
        <v>4.2688545089395573</v>
      </c>
      <c r="H430" s="9">
        <f t="shared" si="45"/>
        <v>2.0054782687960356E-3</v>
      </c>
      <c r="I430" s="9">
        <f t="shared" si="46"/>
        <v>5.1812890574291261E-3</v>
      </c>
    </row>
    <row r="431" spans="1:9" x14ac:dyDescent="0.25">
      <c r="A431" s="8">
        <v>42579</v>
      </c>
      <c r="B431" s="9">
        <v>1.6062180948777094E-3</v>
      </c>
      <c r="C431" s="9">
        <f t="shared" si="42"/>
        <v>7.9934943893068486E-4</v>
      </c>
      <c r="D431" s="5">
        <f t="shared" si="43"/>
        <v>6.3895952551880066E-7</v>
      </c>
      <c r="E431" s="5">
        <f t="shared" si="47"/>
        <v>4.0219430866131436E-6</v>
      </c>
      <c r="F431" s="5">
        <f t="shared" si="48"/>
        <v>2.49936609062225E-5</v>
      </c>
      <c r="G431" s="10">
        <f t="shared" si="44"/>
        <v>4.3667231996235767</v>
      </c>
      <c r="H431" s="9">
        <f t="shared" si="45"/>
        <v>7.9934943893068486E-4</v>
      </c>
      <c r="I431" s="9">
        <f t="shared" si="46"/>
        <v>4.9993660504330448E-3</v>
      </c>
    </row>
    <row r="432" spans="1:9" x14ac:dyDescent="0.25">
      <c r="A432" s="8">
        <v>42580</v>
      </c>
      <c r="B432" s="9">
        <v>1.6312913007012764E-3</v>
      </c>
      <c r="C432" s="9">
        <f t="shared" si="42"/>
        <v>8.2442264475425184E-4</v>
      </c>
      <c r="D432" s="5">
        <f t="shared" si="43"/>
        <v>6.7967269718359533E-7</v>
      </c>
      <c r="E432" s="5">
        <f t="shared" si="47"/>
        <v>6.3895952551880066E-7</v>
      </c>
      <c r="F432" s="5">
        <f t="shared" si="48"/>
        <v>2.2919637242573056E-5</v>
      </c>
      <c r="G432" s="10">
        <f t="shared" si="44"/>
        <v>4.4079924129800094</v>
      </c>
      <c r="H432" s="9">
        <f t="shared" si="45"/>
        <v>8.2442264475425184E-4</v>
      </c>
      <c r="I432" s="9">
        <f t="shared" si="46"/>
        <v>4.7874457952621309E-3</v>
      </c>
    </row>
    <row r="433" spans="1:9" x14ac:dyDescent="0.25">
      <c r="A433" s="8">
        <v>42583</v>
      </c>
      <c r="B433" s="9">
        <v>-1.2697828487301388E-3</v>
      </c>
      <c r="C433" s="9">
        <f t="shared" si="42"/>
        <v>-2.0766515046771634E-3</v>
      </c>
      <c r="D433" s="5">
        <f t="shared" si="43"/>
        <v>4.3124814718779268E-6</v>
      </c>
      <c r="E433" s="5">
        <f t="shared" si="47"/>
        <v>6.7967269718359533E-7</v>
      </c>
      <c r="F433" s="5">
        <f t="shared" si="48"/>
        <v>2.1388248713324803E-5</v>
      </c>
      <c r="G433" s="10">
        <f t="shared" si="44"/>
        <v>4.3565816503618917</v>
      </c>
      <c r="H433" s="9">
        <f t="shared" si="45"/>
        <v>2.0766515046771634E-3</v>
      </c>
      <c r="I433" s="9">
        <f t="shared" si="46"/>
        <v>4.624743097008179E-3</v>
      </c>
    </row>
    <row r="434" spans="1:9" x14ac:dyDescent="0.25">
      <c r="A434" s="8">
        <v>42584</v>
      </c>
      <c r="B434" s="9">
        <v>-6.3615927475078049E-3</v>
      </c>
      <c r="C434" s="9">
        <f t="shared" si="42"/>
        <v>-7.1684614034548295E-3</v>
      </c>
      <c r="D434" s="5">
        <f t="shared" si="43"/>
        <v>5.1386838892821581E-5</v>
      </c>
      <c r="E434" s="5">
        <f t="shared" si="47"/>
        <v>4.3124814718779268E-6</v>
      </c>
      <c r="F434" s="5">
        <f t="shared" si="48"/>
        <v>2.1001918295957054E-5</v>
      </c>
      <c r="G434" s="10">
        <f t="shared" si="44"/>
        <v>3.2431254441912576</v>
      </c>
      <c r="H434" s="9">
        <f t="shared" si="45"/>
        <v>7.1684614034548295E-3</v>
      </c>
      <c r="I434" s="9">
        <f t="shared" si="46"/>
        <v>4.5827849934245287E-3</v>
      </c>
    </row>
    <row r="435" spans="1:9" x14ac:dyDescent="0.25">
      <c r="A435" s="8">
        <v>42585</v>
      </c>
      <c r="B435" s="9">
        <v>3.1339387954731901E-3</v>
      </c>
      <c r="C435" s="9">
        <f t="shared" si="42"/>
        <v>2.3270701395261655E-3</v>
      </c>
      <c r="D435" s="5">
        <f t="shared" si="43"/>
        <v>5.4152554342743273E-6</v>
      </c>
      <c r="E435" s="5">
        <f t="shared" si="47"/>
        <v>5.1386838892821581E-5</v>
      </c>
      <c r="F435" s="5">
        <f t="shared" si="48"/>
        <v>3.0441537646677313E-5</v>
      </c>
      <c r="G435" s="10">
        <f t="shared" si="44"/>
        <v>4.1919675536954921</v>
      </c>
      <c r="H435" s="9">
        <f t="shared" si="45"/>
        <v>2.3270701395261655E-3</v>
      </c>
      <c r="I435" s="9">
        <f t="shared" si="46"/>
        <v>5.517385037015027E-3</v>
      </c>
    </row>
    <row r="436" spans="1:9" x14ac:dyDescent="0.25">
      <c r="A436" s="8">
        <v>42586</v>
      </c>
      <c r="B436" s="9">
        <v>2.1258994634409945E-4</v>
      </c>
      <c r="C436" s="9">
        <f t="shared" si="42"/>
        <v>-5.9427870960292509E-4</v>
      </c>
      <c r="D436" s="5">
        <f t="shared" si="43"/>
        <v>3.5316718468731777E-7</v>
      </c>
      <c r="E436" s="5">
        <f t="shared" si="47"/>
        <v>5.4152554342743273E-6</v>
      </c>
      <c r="F436" s="5">
        <f t="shared" si="48"/>
        <v>2.7951132094648852E-5</v>
      </c>
      <c r="G436" s="10">
        <f t="shared" si="44"/>
        <v>4.3172703114115079</v>
      </c>
      <c r="H436" s="9">
        <f t="shared" si="45"/>
        <v>5.9427870960292509E-4</v>
      </c>
      <c r="I436" s="9">
        <f t="shared" si="46"/>
        <v>5.2868830225993131E-3</v>
      </c>
    </row>
    <row r="437" spans="1:9" x14ac:dyDescent="0.25">
      <c r="A437" s="8">
        <v>42587</v>
      </c>
      <c r="B437" s="9">
        <v>8.6034423010279415E-3</v>
      </c>
      <c r="C437" s="9">
        <f t="shared" si="42"/>
        <v>7.7965736450809169E-3</v>
      </c>
      <c r="D437" s="5">
        <f t="shared" si="43"/>
        <v>6.0786560603170334E-5</v>
      </c>
      <c r="E437" s="5">
        <f t="shared" si="47"/>
        <v>3.5316718468731777E-7</v>
      </c>
      <c r="F437" s="5">
        <f t="shared" si="48"/>
        <v>2.505627865520985E-5</v>
      </c>
      <c r="G437" s="10">
        <f t="shared" si="44"/>
        <v>3.1652539548273371</v>
      </c>
      <c r="H437" s="9">
        <f t="shared" si="45"/>
        <v>7.7965736450809169E-3</v>
      </c>
      <c r="I437" s="9">
        <f t="shared" si="46"/>
        <v>5.0056247017939582E-3</v>
      </c>
    </row>
    <row r="438" spans="1:9" x14ac:dyDescent="0.25">
      <c r="A438" s="8">
        <v>42590</v>
      </c>
      <c r="B438" s="9">
        <v>-9.0706272018037382E-4</v>
      </c>
      <c r="C438" s="9">
        <f t="shared" si="42"/>
        <v>-1.7139313761273985E-3</v>
      </c>
      <c r="D438" s="5">
        <f t="shared" si="43"/>
        <v>2.9375607620739576E-6</v>
      </c>
      <c r="E438" s="5">
        <f t="shared" si="47"/>
        <v>6.0786560603170334E-5</v>
      </c>
      <c r="F438" s="5">
        <f t="shared" si="48"/>
        <v>3.5393741325061733E-5</v>
      </c>
      <c r="G438" s="10">
        <f t="shared" si="44"/>
        <v>4.1640509348227281</v>
      </c>
      <c r="H438" s="9">
        <f t="shared" si="45"/>
        <v>1.7139313761273985E-3</v>
      </c>
      <c r="I438" s="9">
        <f t="shared" si="46"/>
        <v>5.9492639313667812E-3</v>
      </c>
    </row>
    <row r="439" spans="1:9" x14ac:dyDescent="0.25">
      <c r="A439" s="8">
        <v>42591</v>
      </c>
      <c r="B439" s="9">
        <v>3.8974913911293818E-4</v>
      </c>
      <c r="C439" s="9">
        <f t="shared" si="42"/>
        <v>-4.1711951683408635E-4</v>
      </c>
      <c r="D439" s="5">
        <f t="shared" si="43"/>
        <v>1.7398869132390164E-7</v>
      </c>
      <c r="E439" s="5">
        <f t="shared" si="47"/>
        <v>2.9375607620739576E-6</v>
      </c>
      <c r="F439" s="5">
        <f t="shared" si="48"/>
        <v>3.1115818761223096E-5</v>
      </c>
      <c r="G439" s="10">
        <f t="shared" si="44"/>
        <v>4.2671627561538168</v>
      </c>
      <c r="H439" s="9">
        <f t="shared" si="45"/>
        <v>4.1711951683408635E-4</v>
      </c>
      <c r="I439" s="9">
        <f t="shared" si="46"/>
        <v>5.5781554981214976E-3</v>
      </c>
    </row>
    <row r="440" spans="1:9" x14ac:dyDescent="0.25">
      <c r="A440" s="8">
        <v>42592</v>
      </c>
      <c r="B440" s="9">
        <v>-2.8646859845811168E-3</v>
      </c>
      <c r="C440" s="9">
        <f t="shared" si="42"/>
        <v>-3.6715546405281414E-3</v>
      </c>
      <c r="D440" s="5">
        <f t="shared" si="43"/>
        <v>1.348031347838373E-5</v>
      </c>
      <c r="E440" s="5">
        <f t="shared" si="47"/>
        <v>1.7398869132390164E-7</v>
      </c>
      <c r="F440" s="5">
        <f t="shared" si="48"/>
        <v>2.7368789788604433E-5</v>
      </c>
      <c r="G440" s="10">
        <f t="shared" si="44"/>
        <v>4.0878434533465073</v>
      </c>
      <c r="H440" s="9">
        <f t="shared" si="45"/>
        <v>3.6715546405281414E-3</v>
      </c>
      <c r="I440" s="9">
        <f t="shared" si="46"/>
        <v>5.2315188796949238E-3</v>
      </c>
    </row>
    <row r="441" spans="1:9" x14ac:dyDescent="0.25">
      <c r="A441" s="8">
        <v>42593</v>
      </c>
      <c r="B441" s="9">
        <v>4.7345655461528136E-3</v>
      </c>
      <c r="C441" s="9">
        <f t="shared" si="42"/>
        <v>3.9276968902057889E-3</v>
      </c>
      <c r="D441" s="5">
        <f t="shared" si="43"/>
        <v>1.5426802861332224E-5</v>
      </c>
      <c r="E441" s="5">
        <f t="shared" si="47"/>
        <v>1.348031347838373E-5</v>
      </c>
      <c r="F441" s="5">
        <f t="shared" si="48"/>
        <v>2.7336248024333107E-5</v>
      </c>
      <c r="G441" s="10">
        <f t="shared" si="44"/>
        <v>4.0525424274308888</v>
      </c>
      <c r="H441" s="9">
        <f t="shared" si="45"/>
        <v>3.9276968902057889E-3</v>
      </c>
      <c r="I441" s="9">
        <f t="shared" si="46"/>
        <v>5.2284077905547025E-3</v>
      </c>
    </row>
    <row r="442" spans="1:9" x14ac:dyDescent="0.25">
      <c r="A442" s="8">
        <v>42594</v>
      </c>
      <c r="B442" s="9">
        <v>-7.960508557545154E-4</v>
      </c>
      <c r="C442" s="9">
        <f t="shared" si="42"/>
        <v>-1.60291951170154E-3</v>
      </c>
      <c r="D442" s="5">
        <f t="shared" si="43"/>
        <v>2.5693509609935035E-6</v>
      </c>
      <c r="E442" s="5">
        <f t="shared" si="47"/>
        <v>1.5426802861332224E-5</v>
      </c>
      <c r="F442" s="5">
        <f t="shared" si="48"/>
        <v>2.7714269286527727E-5</v>
      </c>
      <c r="G442" s="10">
        <f t="shared" si="44"/>
        <v>4.2814887397590882</v>
      </c>
      <c r="H442" s="9">
        <f t="shared" si="45"/>
        <v>1.60291951170154E-3</v>
      </c>
      <c r="I442" s="9">
        <f t="shared" si="46"/>
        <v>5.2644343747954275E-3</v>
      </c>
    </row>
    <row r="443" spans="1:9" x14ac:dyDescent="0.25">
      <c r="A443" s="8">
        <v>42597</v>
      </c>
      <c r="B443" s="9">
        <v>2.7929763512739569E-3</v>
      </c>
      <c r="C443" s="9">
        <f t="shared" si="42"/>
        <v>1.9861076953269323E-3</v>
      </c>
      <c r="D443" s="5">
        <f t="shared" si="43"/>
        <v>3.9446237774368586E-6</v>
      </c>
      <c r="E443" s="5">
        <f t="shared" si="47"/>
        <v>2.5693509609935035E-6</v>
      </c>
      <c r="F443" s="5">
        <f t="shared" si="48"/>
        <v>2.5338331383547316E-5</v>
      </c>
      <c r="G443" s="10">
        <f t="shared" si="44"/>
        <v>4.2948185242916113</v>
      </c>
      <c r="H443" s="9">
        <f t="shared" si="45"/>
        <v>1.9861076953269323E-3</v>
      </c>
      <c r="I443" s="9">
        <f t="shared" si="46"/>
        <v>5.0337194383027863E-3</v>
      </c>
    </row>
    <row r="444" spans="1:9" x14ac:dyDescent="0.25">
      <c r="A444" s="8">
        <v>42598</v>
      </c>
      <c r="B444" s="9">
        <v>-5.4790767755633629E-3</v>
      </c>
      <c r="C444" s="9">
        <f t="shared" si="42"/>
        <v>-6.2859454315103876E-3</v>
      </c>
      <c r="D444" s="5">
        <f t="shared" si="43"/>
        <v>3.9513109967926312E-5</v>
      </c>
      <c r="E444" s="5">
        <f t="shared" si="47"/>
        <v>3.9446237774368586E-6</v>
      </c>
      <c r="F444" s="5">
        <f t="shared" si="48"/>
        <v>2.3858539998700683E-5</v>
      </c>
      <c r="G444" s="10">
        <f t="shared" si="44"/>
        <v>3.5746750565081076</v>
      </c>
      <c r="H444" s="9">
        <f t="shared" si="45"/>
        <v>6.2859454315103876E-3</v>
      </c>
      <c r="I444" s="9">
        <f t="shared" si="46"/>
        <v>4.8845204471576007E-3</v>
      </c>
    </row>
    <row r="445" spans="1:9" x14ac:dyDescent="0.25">
      <c r="A445" s="8">
        <v>42599</v>
      </c>
      <c r="B445" s="9">
        <v>1.868558180106783E-3</v>
      </c>
      <c r="C445" s="9">
        <f t="shared" si="42"/>
        <v>1.0616895241597583E-3</v>
      </c>
      <c r="D445" s="5">
        <f t="shared" si="43"/>
        <v>1.1271846457105741E-6</v>
      </c>
      <c r="E445" s="5">
        <f t="shared" si="47"/>
        <v>3.9513109967926312E-5</v>
      </c>
      <c r="F445" s="5">
        <f t="shared" si="48"/>
        <v>3.0109022539575542E-5</v>
      </c>
      <c r="G445" s="10">
        <f t="shared" si="44"/>
        <v>4.2676859197251922</v>
      </c>
      <c r="H445" s="9">
        <f t="shared" si="45"/>
        <v>1.0616895241597583E-3</v>
      </c>
      <c r="I445" s="9">
        <f t="shared" si="46"/>
        <v>5.4871689002230963E-3</v>
      </c>
    </row>
    <row r="446" spans="1:9" x14ac:dyDescent="0.25">
      <c r="A446" s="8">
        <v>42600</v>
      </c>
      <c r="B446" s="9">
        <v>2.1995949079378629E-3</v>
      </c>
      <c r="C446" s="9">
        <f t="shared" si="42"/>
        <v>1.3927262519908383E-3</v>
      </c>
      <c r="D446" s="5">
        <f t="shared" si="43"/>
        <v>1.939686412984448E-6</v>
      </c>
      <c r="E446" s="5">
        <f t="shared" si="47"/>
        <v>1.1271846457105741E-6</v>
      </c>
      <c r="F446" s="5">
        <f t="shared" si="48"/>
        <v>2.6818270253217909E-5</v>
      </c>
      <c r="G446" s="10">
        <f t="shared" si="44"/>
        <v>4.3081115294848367</v>
      </c>
      <c r="H446" s="9">
        <f t="shared" si="45"/>
        <v>1.3927262519908383E-3</v>
      </c>
      <c r="I446" s="9">
        <f t="shared" si="46"/>
        <v>5.1786359452290053E-3</v>
      </c>
    </row>
    <row r="447" spans="1:9" x14ac:dyDescent="0.25">
      <c r="A447" s="8">
        <v>42601</v>
      </c>
      <c r="B447" s="9">
        <v>-1.4403160464925291E-3</v>
      </c>
      <c r="C447" s="9">
        <f t="shared" si="42"/>
        <v>-2.2471847024395537E-3</v>
      </c>
      <c r="D447" s="5">
        <f t="shared" si="43"/>
        <v>5.0498390868783452E-6</v>
      </c>
      <c r="E447" s="5">
        <f t="shared" si="47"/>
        <v>1.939686412984448E-6</v>
      </c>
      <c r="F447" s="5">
        <f t="shared" si="48"/>
        <v>2.4543021631413486E-5</v>
      </c>
      <c r="G447" s="10">
        <f t="shared" si="44"/>
        <v>4.2857256749180861</v>
      </c>
      <c r="H447" s="9">
        <f t="shared" si="45"/>
        <v>2.2471847024395537E-3</v>
      </c>
      <c r="I447" s="9">
        <f t="shared" si="46"/>
        <v>4.9540914032154765E-3</v>
      </c>
    </row>
    <row r="448" spans="1:9" x14ac:dyDescent="0.25">
      <c r="A448" s="8">
        <v>42604</v>
      </c>
      <c r="B448" s="9">
        <v>-5.6322033820699335E-4</v>
      </c>
      <c r="C448" s="9">
        <f t="shared" si="42"/>
        <v>-1.370088994154018E-3</v>
      </c>
      <c r="D448" s="5">
        <f t="shared" si="43"/>
        <v>1.8771438519019687E-6</v>
      </c>
      <c r="E448" s="5">
        <f t="shared" si="47"/>
        <v>5.0498390868783452E-6</v>
      </c>
      <c r="F448" s="5">
        <f t="shared" si="48"/>
        <v>2.3496442685723792E-5</v>
      </c>
      <c r="G448" s="10">
        <f t="shared" si="44"/>
        <v>4.3704469508584323</v>
      </c>
      <c r="H448" s="9">
        <f t="shared" si="45"/>
        <v>1.370088994154018E-3</v>
      </c>
      <c r="I448" s="9">
        <f t="shared" si="46"/>
        <v>4.84731293457765E-3</v>
      </c>
    </row>
    <row r="449" spans="1:9" x14ac:dyDescent="0.25">
      <c r="A449" s="8">
        <v>42605</v>
      </c>
      <c r="B449" s="9">
        <v>1.9517648352453953E-3</v>
      </c>
      <c r="C449" s="9">
        <f t="shared" si="42"/>
        <v>1.1448961792983707E-3</v>
      </c>
      <c r="D449" s="5">
        <f t="shared" si="43"/>
        <v>1.310787261372007E-6</v>
      </c>
      <c r="E449" s="5">
        <f t="shared" si="47"/>
        <v>1.8771438519019687E-6</v>
      </c>
      <c r="F449" s="5">
        <f t="shared" si="48"/>
        <v>2.2063901574180813E-5</v>
      </c>
      <c r="G449" s="10">
        <f t="shared" si="44"/>
        <v>4.4121409758728838</v>
      </c>
      <c r="H449" s="9">
        <f t="shared" si="45"/>
        <v>1.1448961792983707E-3</v>
      </c>
      <c r="I449" s="9">
        <f t="shared" si="46"/>
        <v>4.6972227511776375E-3</v>
      </c>
    </row>
    <row r="450" spans="1:9" x14ac:dyDescent="0.25">
      <c r="A450" s="8">
        <v>42606</v>
      </c>
      <c r="B450" s="9">
        <v>-5.240294480771901E-3</v>
      </c>
      <c r="C450" s="9">
        <f t="shared" si="42"/>
        <v>-6.0471631367189256E-3</v>
      </c>
      <c r="D450" s="5">
        <f t="shared" si="43"/>
        <v>3.6568182002092277E-5</v>
      </c>
      <c r="E450" s="5">
        <f t="shared" si="47"/>
        <v>1.310787261372007E-6</v>
      </c>
      <c r="F450" s="5">
        <f t="shared" si="48"/>
        <v>2.0883331826309035E-5</v>
      </c>
      <c r="G450" s="10">
        <f t="shared" si="44"/>
        <v>3.5938059384913967</v>
      </c>
      <c r="H450" s="9">
        <f t="shared" si="45"/>
        <v>6.0471631367189256E-3</v>
      </c>
      <c r="I450" s="9">
        <f t="shared" si="46"/>
        <v>4.569828424165292E-3</v>
      </c>
    </row>
    <row r="451" spans="1:9" x14ac:dyDescent="0.25">
      <c r="A451" s="8">
        <v>42607</v>
      </c>
      <c r="B451" s="9">
        <v>-1.3652410546832749E-3</v>
      </c>
      <c r="C451" s="9">
        <f t="shared" si="42"/>
        <v>-2.1721097106302996E-3</v>
      </c>
      <c r="D451" s="5">
        <f t="shared" si="43"/>
        <v>4.7180605950144437E-6</v>
      </c>
      <c r="E451" s="5">
        <f t="shared" si="47"/>
        <v>3.6568182002092277E-5</v>
      </c>
      <c r="F451" s="5">
        <f t="shared" si="48"/>
        <v>2.7291685778211023E-5</v>
      </c>
      <c r="G451" s="10">
        <f t="shared" si="44"/>
        <v>4.2490880021694766</v>
      </c>
      <c r="H451" s="9">
        <f t="shared" si="45"/>
        <v>2.1721097106302996E-3</v>
      </c>
      <c r="I451" s="9">
        <f t="shared" si="46"/>
        <v>5.2241445020415568E-3</v>
      </c>
    </row>
    <row r="452" spans="1:9" x14ac:dyDescent="0.25">
      <c r="A452" s="8">
        <v>42608</v>
      </c>
      <c r="B452" s="9">
        <v>-1.5788480393283955E-3</v>
      </c>
      <c r="C452" s="9">
        <f t="shared" si="42"/>
        <v>-2.3857166952754201E-3</v>
      </c>
      <c r="D452" s="5">
        <f t="shared" si="43"/>
        <v>5.6916441501158717E-6</v>
      </c>
      <c r="E452" s="5">
        <f t="shared" si="47"/>
        <v>4.7180605950144437E-6</v>
      </c>
      <c r="F452" s="5">
        <f t="shared" si="48"/>
        <v>2.5468559577929553E-5</v>
      </c>
      <c r="G452" s="10">
        <f t="shared" si="44"/>
        <v>4.2583557442165203</v>
      </c>
      <c r="H452" s="9">
        <f t="shared" si="45"/>
        <v>2.3857166952754201E-3</v>
      </c>
      <c r="I452" s="9">
        <f t="shared" si="46"/>
        <v>5.0466384433531155E-3</v>
      </c>
    </row>
    <row r="453" spans="1:9" x14ac:dyDescent="0.25">
      <c r="A453" s="8">
        <v>42611</v>
      </c>
      <c r="B453" s="9">
        <v>5.2281193523402436E-3</v>
      </c>
      <c r="C453" s="9">
        <f t="shared" si="42"/>
        <v>4.421250696393219E-3</v>
      </c>
      <c r="D453" s="5">
        <f t="shared" si="43"/>
        <v>1.9547457720357525E-5</v>
      </c>
      <c r="E453" s="5">
        <f t="shared" si="47"/>
        <v>5.6916441501158717E-6</v>
      </c>
      <c r="F453" s="5">
        <f t="shared" si="48"/>
        <v>2.4316191231193948E-5</v>
      </c>
      <c r="G453" s="10">
        <f t="shared" si="44"/>
        <v>3.9913022815566843</v>
      </c>
      <c r="H453" s="9">
        <f t="shared" si="45"/>
        <v>4.421250696393219E-3</v>
      </c>
      <c r="I453" s="9">
        <f t="shared" si="46"/>
        <v>4.9311450223243226E-3</v>
      </c>
    </row>
    <row r="454" spans="1:9" x14ac:dyDescent="0.25">
      <c r="A454" s="8">
        <v>42612</v>
      </c>
      <c r="B454" s="9">
        <v>-1.9537878718389745E-3</v>
      </c>
      <c r="C454" s="9">
        <f t="shared" si="42"/>
        <v>-2.7606565277859992E-3</v>
      </c>
      <c r="D454" s="5">
        <f t="shared" si="43"/>
        <v>7.6212244644074489E-6</v>
      </c>
      <c r="E454" s="5">
        <f t="shared" si="47"/>
        <v>1.9547457720357525E-5</v>
      </c>
      <c r="F454" s="5">
        <f t="shared" si="48"/>
        <v>2.6323517011854798E-5</v>
      </c>
      <c r="G454" s="10">
        <f t="shared" si="44"/>
        <v>4.2088246281357149</v>
      </c>
      <c r="H454" s="9">
        <f t="shared" si="45"/>
        <v>2.7606565277859992E-3</v>
      </c>
      <c r="I454" s="9">
        <f t="shared" si="46"/>
        <v>5.1306448923946002E-3</v>
      </c>
    </row>
    <row r="455" spans="1:9" x14ac:dyDescent="0.25">
      <c r="A455" s="8">
        <v>42613</v>
      </c>
      <c r="B455" s="9">
        <v>-2.3757880999210057E-3</v>
      </c>
      <c r="C455" s="9">
        <f t="shared" si="42"/>
        <v>-3.1826567558680303E-3</v>
      </c>
      <c r="D455" s="5">
        <f t="shared" si="43"/>
        <v>1.0129304025672416E-5</v>
      </c>
      <c r="E455" s="5">
        <f t="shared" si="47"/>
        <v>7.6212244644074489E-6</v>
      </c>
      <c r="F455" s="5">
        <f t="shared" si="48"/>
        <v>2.5349617622876515E-5</v>
      </c>
      <c r="G455" s="10">
        <f t="shared" si="44"/>
        <v>4.172642875088612</v>
      </c>
      <c r="H455" s="9">
        <f t="shared" si="45"/>
        <v>3.1826567558680303E-3</v>
      </c>
      <c r="I455" s="9">
        <f t="shared" si="46"/>
        <v>5.0348403771000045E-3</v>
      </c>
    </row>
    <row r="456" spans="1:9" x14ac:dyDescent="0.25">
      <c r="A456" s="8">
        <v>42614</v>
      </c>
      <c r="B456" s="9">
        <v>-4.1456505216475037E-5</v>
      </c>
      <c r="C456" s="9">
        <f t="shared" si="42"/>
        <v>-8.4832516116349957E-4</v>
      </c>
      <c r="D456" s="5">
        <f t="shared" si="43"/>
        <v>7.1965557906307757E-7</v>
      </c>
      <c r="E456" s="5">
        <f t="shared" si="47"/>
        <v>1.0129304025672416E-5</v>
      </c>
      <c r="F456" s="5">
        <f t="shared" si="48"/>
        <v>2.5144789347128213E-5</v>
      </c>
      <c r="G456" s="10">
        <f t="shared" si="44"/>
        <v>4.3621811669350334</v>
      </c>
      <c r="H456" s="9">
        <f t="shared" si="45"/>
        <v>8.4832516116349957E-4</v>
      </c>
      <c r="I456" s="9">
        <f t="shared" si="46"/>
        <v>5.0144580312460703E-3</v>
      </c>
    </row>
    <row r="457" spans="1:9" x14ac:dyDescent="0.25">
      <c r="A457" s="8">
        <v>42615</v>
      </c>
      <c r="B457" s="9">
        <v>4.2011000248749486E-3</v>
      </c>
      <c r="C457" s="9">
        <f t="shared" si="42"/>
        <v>3.394231368927924E-3</v>
      </c>
      <c r="D457" s="5">
        <f t="shared" si="43"/>
        <v>1.1520806585814329E-5</v>
      </c>
      <c r="E457" s="5">
        <f t="shared" si="47"/>
        <v>7.1965557906307757E-7</v>
      </c>
      <c r="F457" s="5">
        <f t="shared" si="48"/>
        <v>2.3048511618259572E-5</v>
      </c>
      <c r="G457" s="10">
        <f t="shared" si="44"/>
        <v>4.1700909733305167</v>
      </c>
      <c r="H457" s="9">
        <f t="shared" si="45"/>
        <v>3.394231368927924E-3</v>
      </c>
      <c r="I457" s="9">
        <f t="shared" si="46"/>
        <v>4.8008865450309872E-3</v>
      </c>
    </row>
    <row r="458" spans="1:9" x14ac:dyDescent="0.25">
      <c r="A458" s="8">
        <v>42619</v>
      </c>
      <c r="B458" s="9">
        <v>2.9816787309975279E-3</v>
      </c>
      <c r="C458" s="9">
        <f t="shared" si="42"/>
        <v>2.1748100750505032E-3</v>
      </c>
      <c r="D458" s="5">
        <f t="shared" si="43"/>
        <v>4.7297988625411756E-6</v>
      </c>
      <c r="E458" s="5">
        <f t="shared" si="47"/>
        <v>1.1520806585814329E-5</v>
      </c>
      <c r="F458" s="5">
        <f t="shared" si="48"/>
        <v>2.3723908171402389E-5</v>
      </c>
      <c r="G458" s="10">
        <f t="shared" si="44"/>
        <v>4.3058908578287785</v>
      </c>
      <c r="H458" s="9">
        <f t="shared" si="45"/>
        <v>2.1748100750505032E-3</v>
      </c>
      <c r="I458" s="9">
        <f t="shared" si="46"/>
        <v>4.8707194716389067E-3</v>
      </c>
    </row>
    <row r="459" spans="1:9" x14ac:dyDescent="0.25">
      <c r="A459" s="8">
        <v>42620</v>
      </c>
      <c r="B459" s="9">
        <v>-1.4635395704520882E-4</v>
      </c>
      <c r="C459" s="9">
        <f t="shared" si="42"/>
        <v>-9.5322261299223335E-4</v>
      </c>
      <c r="D459" s="5">
        <f t="shared" si="43"/>
        <v>9.0863334991974112E-7</v>
      </c>
      <c r="E459" s="5">
        <f t="shared" si="47"/>
        <v>4.7297988625411756E-6</v>
      </c>
      <c r="F459" s="5">
        <f t="shared" si="48"/>
        <v>2.2822188623920732E-5</v>
      </c>
      <c r="G459" s="10">
        <f t="shared" si="44"/>
        <v>4.4050433248332919</v>
      </c>
      <c r="H459" s="9">
        <f t="shared" si="45"/>
        <v>9.5322261299223335E-4</v>
      </c>
      <c r="I459" s="9">
        <f t="shared" si="46"/>
        <v>4.7772574374761023E-3</v>
      </c>
    </row>
    <row r="460" spans="1:9" x14ac:dyDescent="0.25">
      <c r="A460" s="8">
        <v>42621</v>
      </c>
      <c r="B460" s="9">
        <v>-2.2230760786033921E-3</v>
      </c>
      <c r="C460" s="9">
        <f t="shared" si="42"/>
        <v>-3.0299447345504167E-3</v>
      </c>
      <c r="D460" s="5">
        <f t="shared" si="43"/>
        <v>9.1805650944297951E-6</v>
      </c>
      <c r="E460" s="5">
        <f t="shared" si="47"/>
        <v>9.0863334991974112E-7</v>
      </c>
      <c r="F460" s="5">
        <f t="shared" si="48"/>
        <v>2.1363208260587305E-5</v>
      </c>
      <c r="G460" s="10">
        <f t="shared" si="44"/>
        <v>4.2431130494709084</v>
      </c>
      <c r="H460" s="9">
        <f t="shared" si="45"/>
        <v>3.0299447345504167E-3</v>
      </c>
      <c r="I460" s="9">
        <f t="shared" si="46"/>
        <v>4.6220350778187853E-3</v>
      </c>
    </row>
    <row r="461" spans="1:9" x14ac:dyDescent="0.25">
      <c r="A461" s="8">
        <v>42622</v>
      </c>
      <c r="B461" s="9">
        <v>-2.4522073992573334E-2</v>
      </c>
      <c r="C461" s="9">
        <f t="shared" si="42"/>
        <v>-2.5328942648520359E-2</v>
      </c>
      <c r="D461" s="5">
        <f t="shared" si="43"/>
        <v>6.4155533569203356E-4</v>
      </c>
      <c r="E461" s="5">
        <f t="shared" si="47"/>
        <v>9.1805650944297951E-6</v>
      </c>
      <c r="F461" s="5">
        <f t="shared" si="48"/>
        <v>2.1989164512979302E-5</v>
      </c>
      <c r="G461" s="10">
        <f t="shared" si="44"/>
        <v>-10.144446150102729</v>
      </c>
      <c r="H461" s="9">
        <f t="shared" si="45"/>
        <v>2.5328942648520359E-2</v>
      </c>
      <c r="I461" s="9">
        <f t="shared" si="46"/>
        <v>4.6892605507669648E-3</v>
      </c>
    </row>
    <row r="462" spans="1:9" x14ac:dyDescent="0.25">
      <c r="A462" s="8">
        <v>42625</v>
      </c>
      <c r="B462" s="9">
        <v>1.4677062331693191E-2</v>
      </c>
      <c r="C462" s="9">
        <f t="shared" si="42"/>
        <v>1.3870193675746167E-2</v>
      </c>
      <c r="D462" s="5">
        <f t="shared" si="43"/>
        <v>1.9238227260270896E-4</v>
      </c>
      <c r="E462" s="5">
        <f t="shared" si="47"/>
        <v>6.4155533569203356E-4</v>
      </c>
      <c r="F462" s="5">
        <f t="shared" si="48"/>
        <v>1.5311430069451232E-4</v>
      </c>
      <c r="G462" s="10">
        <f t="shared" si="44"/>
        <v>2.8449934838880298</v>
      </c>
      <c r="H462" s="9">
        <f t="shared" si="45"/>
        <v>1.3870193675746167E-2</v>
      </c>
      <c r="I462" s="9">
        <f t="shared" si="46"/>
        <v>1.2373936345985959E-2</v>
      </c>
    </row>
    <row r="463" spans="1:9" x14ac:dyDescent="0.25">
      <c r="A463" s="8">
        <v>42626</v>
      </c>
      <c r="B463" s="9">
        <v>-1.4830665480954464E-2</v>
      </c>
      <c r="C463" s="9">
        <f t="shared" si="42"/>
        <v>-1.5637534136901488E-2</v>
      </c>
      <c r="D463" s="5">
        <f t="shared" si="43"/>
        <v>2.4453247388275936E-4</v>
      </c>
      <c r="E463" s="5">
        <f t="shared" si="47"/>
        <v>1.9238227260270896E-4</v>
      </c>
      <c r="F463" s="5">
        <f t="shared" si="48"/>
        <v>1.576569503581365E-4</v>
      </c>
      <c r="G463" s="10">
        <f t="shared" si="44"/>
        <v>2.6830852561002594</v>
      </c>
      <c r="H463" s="9">
        <f t="shared" si="45"/>
        <v>1.5637534136901488E-2</v>
      </c>
      <c r="I463" s="9">
        <f t="shared" si="46"/>
        <v>1.2556151892922311E-2</v>
      </c>
    </row>
    <row r="464" spans="1:9" x14ac:dyDescent="0.25">
      <c r="A464" s="8">
        <v>42627</v>
      </c>
      <c r="B464" s="9">
        <v>-5.8767665560266469E-4</v>
      </c>
      <c r="C464" s="9">
        <f t="shared" ref="C464:C527" si="49">B464-B$5</f>
        <v>-1.3945453115496893E-3</v>
      </c>
      <c r="D464" s="5">
        <f t="shared" ref="D464:D527" si="50">C464^2</f>
        <v>1.94475662596522E-6</v>
      </c>
      <c r="E464" s="5">
        <f t="shared" si="47"/>
        <v>2.4453247388275936E-4</v>
      </c>
      <c r="F464" s="5">
        <f t="shared" si="48"/>
        <v>1.7180471649596158E-4</v>
      </c>
      <c r="G464" s="10">
        <f t="shared" ref="G464:G527" si="51">IFERROR(LN(1/SQRT(2*PI()*F464)*EXP(-D464/(2*F464))),-1000)</f>
        <v>3.4099777262513702</v>
      </c>
      <c r="H464" s="9">
        <f t="shared" ref="H464:H527" si="52">SQRT(D464)</f>
        <v>1.3945453115496893E-3</v>
      </c>
      <c r="I464" s="9">
        <f t="shared" ref="I464:I527" si="53">SQRT(F464)</f>
        <v>1.3107429820371407E-2</v>
      </c>
    </row>
    <row r="465" spans="1:9" x14ac:dyDescent="0.25">
      <c r="A465" s="8">
        <v>42628</v>
      </c>
      <c r="B465" s="9">
        <v>1.010927804983619E-2</v>
      </c>
      <c r="C465" s="9">
        <f t="shared" si="49"/>
        <v>9.3024093938891654E-3</v>
      </c>
      <c r="D465" s="5">
        <f t="shared" si="50"/>
        <v>8.6534820531517388E-5</v>
      </c>
      <c r="E465" s="5">
        <f t="shared" ref="E465:E528" si="54">D464</f>
        <v>1.94475662596522E-6</v>
      </c>
      <c r="F465" s="5">
        <f t="shared" ref="F465:F528" si="55">B$6+B$7*E465+B$8*IF(C465&lt;0,1,0)*E465+B$9*F464</f>
        <v>1.3218518493822112E-4</v>
      </c>
      <c r="G465" s="10">
        <f t="shared" si="51"/>
        <v>3.2193906152906213</v>
      </c>
      <c r="H465" s="9">
        <f t="shared" si="52"/>
        <v>9.3024093938891654E-3</v>
      </c>
      <c r="I465" s="9">
        <f t="shared" si="53"/>
        <v>1.1497181608473492E-2</v>
      </c>
    </row>
    <row r="466" spans="1:9" x14ac:dyDescent="0.25">
      <c r="A466" s="8">
        <v>42629</v>
      </c>
      <c r="B466" s="9">
        <v>-3.7722492851356426E-3</v>
      </c>
      <c r="C466" s="9">
        <f t="shared" si="49"/>
        <v>-4.5791179410826673E-3</v>
      </c>
      <c r="D466" s="5">
        <f t="shared" si="50"/>
        <v>2.0968321118345164E-5</v>
      </c>
      <c r="E466" s="5">
        <f t="shared" si="54"/>
        <v>8.6534820531517388E-5</v>
      </c>
      <c r="F466" s="5">
        <f t="shared" si="55"/>
        <v>1.2024865989643199E-4</v>
      </c>
      <c r="G466" s="10">
        <f t="shared" si="51"/>
        <v>3.5068485254324067</v>
      </c>
      <c r="H466" s="9">
        <f t="shared" si="52"/>
        <v>4.5791179410826673E-3</v>
      </c>
      <c r="I466" s="9">
        <f t="shared" si="53"/>
        <v>1.0965794996097273E-2</v>
      </c>
    </row>
    <row r="467" spans="1:9" x14ac:dyDescent="0.25">
      <c r="A467" s="8">
        <v>42632</v>
      </c>
      <c r="B467" s="9">
        <v>-1.8698928551330596E-5</v>
      </c>
      <c r="C467" s="9">
        <f t="shared" si="49"/>
        <v>-8.2556758449835513E-4</v>
      </c>
      <c r="D467" s="5">
        <f t="shared" si="50"/>
        <v>6.8156183657444876E-7</v>
      </c>
      <c r="E467" s="5">
        <f t="shared" si="54"/>
        <v>2.0968321118345164E-5</v>
      </c>
      <c r="F467" s="5">
        <f t="shared" si="55"/>
        <v>9.7839461388174191E-5</v>
      </c>
      <c r="G467" s="10">
        <f t="shared" si="51"/>
        <v>3.6936696905249287</v>
      </c>
      <c r="H467" s="9">
        <f t="shared" si="52"/>
        <v>8.2556758449835513E-4</v>
      </c>
      <c r="I467" s="9">
        <f t="shared" si="53"/>
        <v>9.8913831888252212E-3</v>
      </c>
    </row>
    <row r="468" spans="1:9" x14ac:dyDescent="0.25">
      <c r="A468" s="8">
        <v>42633</v>
      </c>
      <c r="B468" s="9">
        <v>2.9918845132592686E-4</v>
      </c>
      <c r="C468" s="9">
        <f t="shared" si="49"/>
        <v>-5.0768020462109767E-4</v>
      </c>
      <c r="D468" s="5">
        <f t="shared" si="50"/>
        <v>2.5773919016411963E-7</v>
      </c>
      <c r="E468" s="5">
        <f t="shared" si="54"/>
        <v>6.8156183657444876E-7</v>
      </c>
      <c r="F468" s="5">
        <f t="shared" si="55"/>
        <v>7.7010758687910506E-5</v>
      </c>
      <c r="G468" s="10">
        <f t="shared" si="51"/>
        <v>3.8151707808284994</v>
      </c>
      <c r="H468" s="9">
        <f t="shared" si="52"/>
        <v>5.0768020462109767E-4</v>
      </c>
      <c r="I468" s="9">
        <f t="shared" si="53"/>
        <v>8.7755773991179918E-3</v>
      </c>
    </row>
    <row r="469" spans="1:9" x14ac:dyDescent="0.25">
      <c r="A469" s="8">
        <v>42634</v>
      </c>
      <c r="B469" s="9">
        <v>1.0917112199498868E-2</v>
      </c>
      <c r="C469" s="9">
        <f t="shared" si="49"/>
        <v>1.0110243543551844E-2</v>
      </c>
      <c r="D469" s="5">
        <f t="shared" si="50"/>
        <v>1.0221702450993175E-4</v>
      </c>
      <c r="E469" s="5">
        <f t="shared" si="54"/>
        <v>2.5773919016411963E-7</v>
      </c>
      <c r="F469" s="5">
        <f t="shared" si="55"/>
        <v>6.1459503593492749E-5</v>
      </c>
      <c r="G469" s="10">
        <f t="shared" si="51"/>
        <v>3.0980472088421647</v>
      </c>
      <c r="H469" s="9">
        <f t="shared" si="52"/>
        <v>1.0110243543551844E-2</v>
      </c>
      <c r="I469" s="9">
        <f t="shared" si="53"/>
        <v>7.8396111889233854E-3</v>
      </c>
    </row>
    <row r="470" spans="1:9" x14ac:dyDescent="0.25">
      <c r="A470" s="8">
        <v>42635</v>
      </c>
      <c r="B470" s="9">
        <v>6.4998705573431348E-3</v>
      </c>
      <c r="C470" s="9">
        <f t="shared" si="49"/>
        <v>5.6930019013961101E-3</v>
      </c>
      <c r="D470" s="5">
        <f t="shared" si="50"/>
        <v>3.2410270649299728E-5</v>
      </c>
      <c r="E470" s="5">
        <f t="shared" si="54"/>
        <v>1.0221702450993175E-4</v>
      </c>
      <c r="F470" s="5">
        <f t="shared" si="55"/>
        <v>7.0980599397137476E-5</v>
      </c>
      <c r="G470" s="10">
        <f t="shared" si="51"/>
        <v>3.6293097237693983</v>
      </c>
      <c r="H470" s="9">
        <f t="shared" si="52"/>
        <v>5.6930019013961101E-3</v>
      </c>
      <c r="I470" s="9">
        <f t="shared" si="53"/>
        <v>8.4249984805421473E-3</v>
      </c>
    </row>
    <row r="471" spans="1:9" x14ac:dyDescent="0.25">
      <c r="A471" s="8">
        <v>42636</v>
      </c>
      <c r="B471" s="9">
        <v>-5.7367787688660243E-3</v>
      </c>
      <c r="C471" s="9">
        <f t="shared" si="49"/>
        <v>-6.543647424813049E-3</v>
      </c>
      <c r="D471" s="5">
        <f t="shared" si="50"/>
        <v>4.281932162026245E-5</v>
      </c>
      <c r="E471" s="5">
        <f t="shared" si="54"/>
        <v>3.2410270649299728E-5</v>
      </c>
      <c r="F471" s="5">
        <f t="shared" si="55"/>
        <v>6.3625893352463539E-5</v>
      </c>
      <c r="G471" s="10">
        <f t="shared" si="51"/>
        <v>3.5758135967276012</v>
      </c>
      <c r="H471" s="9">
        <f t="shared" si="52"/>
        <v>6.543647424813049E-3</v>
      </c>
      <c r="I471" s="9">
        <f t="shared" si="53"/>
        <v>7.9765840654044094E-3</v>
      </c>
    </row>
    <row r="472" spans="1:9" x14ac:dyDescent="0.25">
      <c r="A472" s="8">
        <v>42639</v>
      </c>
      <c r="B472" s="9">
        <v>-8.58783474770064E-3</v>
      </c>
      <c r="C472" s="9">
        <f t="shared" si="49"/>
        <v>-9.3947034036476647E-3</v>
      </c>
      <c r="D472" s="5">
        <f t="shared" si="50"/>
        <v>8.8260452042509014E-5</v>
      </c>
      <c r="E472" s="5">
        <f t="shared" si="54"/>
        <v>4.281932162026245E-5</v>
      </c>
      <c r="F472" s="5">
        <f t="shared" si="55"/>
        <v>6.0316302287797709E-5</v>
      </c>
      <c r="G472" s="10">
        <f t="shared" si="51"/>
        <v>3.2073687942796445</v>
      </c>
      <c r="H472" s="9">
        <f t="shared" si="52"/>
        <v>9.3947034036476647E-3</v>
      </c>
      <c r="I472" s="9">
        <f t="shared" si="53"/>
        <v>7.7663570795964377E-3</v>
      </c>
    </row>
    <row r="473" spans="1:9" x14ac:dyDescent="0.25">
      <c r="A473" s="8">
        <v>42640</v>
      </c>
      <c r="B473" s="9">
        <v>6.4442477051396274E-3</v>
      </c>
      <c r="C473" s="9">
        <f t="shared" si="49"/>
        <v>5.6373790491926028E-3</v>
      </c>
      <c r="D473" s="5">
        <f t="shared" si="50"/>
        <v>3.1780042544275696E-5</v>
      </c>
      <c r="E473" s="5">
        <f t="shared" si="54"/>
        <v>8.8260452042509014E-5</v>
      </c>
      <c r="F473" s="5">
        <f t="shared" si="55"/>
        <v>6.7248173723105919E-5</v>
      </c>
      <c r="G473" s="10">
        <f t="shared" si="51"/>
        <v>3.6483325539950862</v>
      </c>
      <c r="H473" s="9">
        <f t="shared" si="52"/>
        <v>5.6373790491926028E-3</v>
      </c>
      <c r="I473" s="9">
        <f t="shared" si="53"/>
        <v>8.2004983826049205E-3</v>
      </c>
    </row>
    <row r="474" spans="1:9" x14ac:dyDescent="0.25">
      <c r="A474" s="8">
        <v>42641</v>
      </c>
      <c r="B474" s="9">
        <v>5.2964679410907323E-3</v>
      </c>
      <c r="C474" s="9">
        <f t="shared" si="49"/>
        <v>4.4895992851437076E-3</v>
      </c>
      <c r="D474" s="5">
        <f t="shared" si="50"/>
        <v>2.0156501741162891E-5</v>
      </c>
      <c r="E474" s="5">
        <f t="shared" si="54"/>
        <v>3.1780042544275696E-5</v>
      </c>
      <c r="F474" s="5">
        <f t="shared" si="55"/>
        <v>6.0724641848110058E-5</v>
      </c>
      <c r="G474" s="10">
        <f t="shared" si="51"/>
        <v>3.7696755462453733</v>
      </c>
      <c r="H474" s="9">
        <f t="shared" si="52"/>
        <v>4.4895992851437076E-3</v>
      </c>
      <c r="I474" s="9">
        <f t="shared" si="53"/>
        <v>7.7926017380660524E-3</v>
      </c>
    </row>
    <row r="475" spans="1:9" x14ac:dyDescent="0.25">
      <c r="A475" s="8">
        <v>42642</v>
      </c>
      <c r="B475" s="9">
        <v>-9.3213040614910092E-3</v>
      </c>
      <c r="C475" s="9">
        <f t="shared" si="49"/>
        <v>-1.0128172717438034E-2</v>
      </c>
      <c r="D475" s="5">
        <f t="shared" si="50"/>
        <v>1.0257988259425612E-4</v>
      </c>
      <c r="E475" s="5">
        <f t="shared" si="54"/>
        <v>2.0156501741162891E-5</v>
      </c>
      <c r="F475" s="5">
        <f t="shared" si="55"/>
        <v>5.3479788646034539E-5</v>
      </c>
      <c r="G475" s="10">
        <f t="shared" si="51"/>
        <v>3.0401120409479923</v>
      </c>
      <c r="H475" s="9">
        <f t="shared" si="52"/>
        <v>1.0128172717438034E-2</v>
      </c>
      <c r="I475" s="9">
        <f t="shared" si="53"/>
        <v>7.3129876689376786E-3</v>
      </c>
    </row>
    <row r="476" spans="1:9" x14ac:dyDescent="0.25">
      <c r="A476" s="8">
        <v>42643</v>
      </c>
      <c r="B476" s="9">
        <v>7.9679052405015049E-3</v>
      </c>
      <c r="C476" s="9">
        <f t="shared" si="49"/>
        <v>7.1610365845544803E-3</v>
      </c>
      <c r="D476" s="5">
        <f t="shared" si="50"/>
        <v>5.1280444965327697E-5</v>
      </c>
      <c r="E476" s="5">
        <f t="shared" si="54"/>
        <v>1.0257988259425612E-4</v>
      </c>
      <c r="F476" s="5">
        <f t="shared" si="55"/>
        <v>6.5131257352035214E-5</v>
      </c>
      <c r="G476" s="10">
        <f t="shared" si="51"/>
        <v>3.5069444508029353</v>
      </c>
      <c r="H476" s="9">
        <f t="shared" si="52"/>
        <v>7.1610365845544803E-3</v>
      </c>
      <c r="I476" s="9">
        <f t="shared" si="53"/>
        <v>8.0703938783702016E-3</v>
      </c>
    </row>
    <row r="477" spans="1:9" x14ac:dyDescent="0.25">
      <c r="A477" s="8">
        <v>42646</v>
      </c>
      <c r="B477" s="9">
        <v>-3.2606640316935609E-3</v>
      </c>
      <c r="C477" s="9">
        <f t="shared" si="49"/>
        <v>-4.0675326876405855E-3</v>
      </c>
      <c r="D477" s="5">
        <f t="shared" si="50"/>
        <v>1.6544822165024645E-5</v>
      </c>
      <c r="E477" s="5">
        <f t="shared" si="54"/>
        <v>5.1280444965327697E-5</v>
      </c>
      <c r="F477" s="5">
        <f t="shared" si="55"/>
        <v>6.3182143282304701E-5</v>
      </c>
      <c r="G477" s="10">
        <f t="shared" si="51"/>
        <v>3.7848763130089842</v>
      </c>
      <c r="H477" s="9">
        <f t="shared" si="52"/>
        <v>4.0675326876405855E-3</v>
      </c>
      <c r="I477" s="9">
        <f t="shared" si="53"/>
        <v>7.9487196001811946E-3</v>
      </c>
    </row>
    <row r="478" spans="1:9" x14ac:dyDescent="0.25">
      <c r="A478" s="8">
        <v>42647</v>
      </c>
      <c r="B478" s="9">
        <v>-4.9555802332037491E-3</v>
      </c>
      <c r="C478" s="9">
        <f t="shared" si="49"/>
        <v>-5.7624488891507737E-3</v>
      </c>
      <c r="D478" s="5">
        <f t="shared" si="50"/>
        <v>3.3205817200074989E-5</v>
      </c>
      <c r="E478" s="5">
        <f t="shared" si="54"/>
        <v>1.6544822165024645E-5</v>
      </c>
      <c r="F478" s="5">
        <f t="shared" si="55"/>
        <v>5.455805127005774E-5</v>
      </c>
      <c r="G478" s="10">
        <f t="shared" si="51"/>
        <v>3.6848677190665957</v>
      </c>
      <c r="H478" s="9">
        <f t="shared" si="52"/>
        <v>5.7624488891507737E-3</v>
      </c>
      <c r="I478" s="9">
        <f t="shared" si="53"/>
        <v>7.3863422118161937E-3</v>
      </c>
    </row>
    <row r="479" spans="1:9" x14ac:dyDescent="0.25">
      <c r="A479" s="8">
        <v>42648</v>
      </c>
      <c r="B479" s="9">
        <v>4.2966951717982038E-3</v>
      </c>
      <c r="C479" s="9">
        <f t="shared" si="49"/>
        <v>3.4898265158511792E-3</v>
      </c>
      <c r="D479" s="5">
        <f t="shared" si="50"/>
        <v>1.217888911073798E-5</v>
      </c>
      <c r="E479" s="5">
        <f t="shared" si="54"/>
        <v>3.3205817200074989E-5</v>
      </c>
      <c r="F479" s="5">
        <f t="shared" si="55"/>
        <v>5.1597808393733905E-5</v>
      </c>
      <c r="G479" s="10">
        <f t="shared" si="51"/>
        <v>3.8990596425401902</v>
      </c>
      <c r="H479" s="9">
        <f t="shared" si="52"/>
        <v>3.4898265158511792E-3</v>
      </c>
      <c r="I479" s="9">
        <f t="shared" si="53"/>
        <v>7.1831614483967923E-3</v>
      </c>
    </row>
    <row r="480" spans="1:9" x14ac:dyDescent="0.25">
      <c r="A480" s="8">
        <v>42649</v>
      </c>
      <c r="B480" s="9">
        <v>4.8154167419078853E-4</v>
      </c>
      <c r="C480" s="9">
        <f t="shared" si="49"/>
        <v>-3.2532698175623601E-4</v>
      </c>
      <c r="D480" s="5">
        <f t="shared" si="50"/>
        <v>1.0583764505862231E-7</v>
      </c>
      <c r="E480" s="5">
        <f t="shared" si="54"/>
        <v>1.217888911073798E-5</v>
      </c>
      <c r="F480" s="5">
        <f t="shared" si="55"/>
        <v>4.5055503994602381E-5</v>
      </c>
      <c r="G480" s="10">
        <f t="shared" si="51"/>
        <v>4.0836946447125291</v>
      </c>
      <c r="H480" s="9">
        <f t="shared" si="52"/>
        <v>3.2532698175623601E-4</v>
      </c>
      <c r="I480" s="9">
        <f t="shared" si="53"/>
        <v>6.7123396811098867E-3</v>
      </c>
    </row>
    <row r="481" spans="1:9" x14ac:dyDescent="0.25">
      <c r="A481" s="8">
        <v>42650</v>
      </c>
      <c r="B481" s="9">
        <v>-3.2534698278855467E-3</v>
      </c>
      <c r="C481" s="9">
        <f t="shared" si="49"/>
        <v>-4.0603384838325714E-3</v>
      </c>
      <c r="D481" s="5">
        <f t="shared" si="50"/>
        <v>1.6486348603291783E-5</v>
      </c>
      <c r="E481" s="5">
        <f t="shared" si="54"/>
        <v>1.0583764505862231E-7</v>
      </c>
      <c r="F481" s="5">
        <f t="shared" si="55"/>
        <v>3.7703836379160944E-5</v>
      </c>
      <c r="G481" s="10">
        <f t="shared" si="51"/>
        <v>3.9553062304435724</v>
      </c>
      <c r="H481" s="9">
        <f t="shared" si="52"/>
        <v>4.0603384838325714E-3</v>
      </c>
      <c r="I481" s="9">
        <f t="shared" si="53"/>
        <v>6.1403449723253286E-3</v>
      </c>
    </row>
    <row r="482" spans="1:9" x14ac:dyDescent="0.25">
      <c r="A482" s="8">
        <v>42653</v>
      </c>
      <c r="B482" s="9">
        <v>4.605941292820992E-3</v>
      </c>
      <c r="C482" s="9">
        <f t="shared" si="49"/>
        <v>3.7990726368739673E-3</v>
      </c>
      <c r="D482" s="5">
        <f t="shared" si="50"/>
        <v>1.4432952900244518E-5</v>
      </c>
      <c r="E482" s="5">
        <f t="shared" si="54"/>
        <v>1.6486348603291783E-5</v>
      </c>
      <c r="F482" s="5">
        <f t="shared" si="55"/>
        <v>3.5630316028432491E-5</v>
      </c>
      <c r="G482" s="10">
        <f t="shared" si="51"/>
        <v>3.9996807841466047</v>
      </c>
      <c r="H482" s="9">
        <f t="shared" si="52"/>
        <v>3.7990726368739673E-3</v>
      </c>
      <c r="I482" s="9">
        <f t="shared" si="53"/>
        <v>5.9691135044018465E-3</v>
      </c>
    </row>
    <row r="483" spans="1:9" x14ac:dyDescent="0.25">
      <c r="A483" s="8">
        <v>42654</v>
      </c>
      <c r="B483" s="9">
        <v>-1.2446502685264704E-2</v>
      </c>
      <c r="C483" s="9">
        <f t="shared" si="49"/>
        <v>-1.3253371341211729E-2</v>
      </c>
      <c r="D483" s="5">
        <f t="shared" si="50"/>
        <v>1.7565185190805238E-4</v>
      </c>
      <c r="E483" s="5">
        <f t="shared" si="54"/>
        <v>1.4432952900244518E-5</v>
      </c>
      <c r="F483" s="5">
        <f t="shared" si="55"/>
        <v>3.3666619250408932E-5</v>
      </c>
      <c r="G483" s="10">
        <f t="shared" si="51"/>
        <v>1.6218687918766279</v>
      </c>
      <c r="H483" s="9">
        <f t="shared" si="52"/>
        <v>1.3253371341211729E-2</v>
      </c>
      <c r="I483" s="9">
        <f t="shared" si="53"/>
        <v>5.8022943091857147E-3</v>
      </c>
    </row>
    <row r="484" spans="1:9" x14ac:dyDescent="0.25">
      <c r="A484" s="8">
        <v>42655</v>
      </c>
      <c r="B484" s="9">
        <v>1.1466118788989732E-3</v>
      </c>
      <c r="C484" s="9">
        <f t="shared" si="49"/>
        <v>3.3974322295194867E-4</v>
      </c>
      <c r="D484" s="5">
        <f t="shared" si="50"/>
        <v>1.154254575417775E-7</v>
      </c>
      <c r="E484" s="5">
        <f t="shared" si="54"/>
        <v>1.7565185190805238E-4</v>
      </c>
      <c r="F484" s="5">
        <f t="shared" si="55"/>
        <v>6.5519556729125143E-5</v>
      </c>
      <c r="G484" s="10">
        <f t="shared" si="51"/>
        <v>3.8967615613677298</v>
      </c>
      <c r="H484" s="9">
        <f t="shared" si="52"/>
        <v>3.3974322295194867E-4</v>
      </c>
      <c r="I484" s="9">
        <f t="shared" si="53"/>
        <v>8.0944151567068235E-3</v>
      </c>
    </row>
    <row r="485" spans="1:9" x14ac:dyDescent="0.25">
      <c r="A485" s="8">
        <v>42656</v>
      </c>
      <c r="B485" s="9">
        <v>-3.0993184304264343E-3</v>
      </c>
      <c r="C485" s="9">
        <f t="shared" si="49"/>
        <v>-3.9061870863734589E-3</v>
      </c>
      <c r="D485" s="5">
        <f t="shared" si="50"/>
        <v>1.5258297553750772E-5</v>
      </c>
      <c r="E485" s="5">
        <f t="shared" si="54"/>
        <v>1.154254575417775E-7</v>
      </c>
      <c r="F485" s="5">
        <f t="shared" si="55"/>
        <v>5.289877870973662E-5</v>
      </c>
      <c r="G485" s="10">
        <f t="shared" si="51"/>
        <v>3.8604049768900821</v>
      </c>
      <c r="H485" s="9">
        <f t="shared" si="52"/>
        <v>3.9061870863734589E-3</v>
      </c>
      <c r="I485" s="9">
        <f t="shared" si="53"/>
        <v>7.2731546601001564E-3</v>
      </c>
    </row>
    <row r="486" spans="1:9" x14ac:dyDescent="0.25">
      <c r="A486" s="8">
        <v>42657</v>
      </c>
      <c r="B486" s="9">
        <v>2.0163653841631657E-4</v>
      </c>
      <c r="C486" s="9">
        <f t="shared" si="49"/>
        <v>-6.0523211753070797E-4</v>
      </c>
      <c r="D486" s="5">
        <f t="shared" si="50"/>
        <v>3.6630591609070469E-7</v>
      </c>
      <c r="E486" s="5">
        <f t="shared" si="54"/>
        <v>1.5258297553750772E-5</v>
      </c>
      <c r="F486" s="5">
        <f t="shared" si="55"/>
        <v>4.6657636045859628E-5</v>
      </c>
      <c r="G486" s="10">
        <f t="shared" si="51"/>
        <v>4.0634729789477326</v>
      </c>
      <c r="H486" s="9">
        <f t="shared" si="52"/>
        <v>6.0523211753070797E-4</v>
      </c>
      <c r="I486" s="9">
        <f t="shared" si="53"/>
        <v>6.8306395048970073E-3</v>
      </c>
    </row>
    <row r="487" spans="1:9" x14ac:dyDescent="0.25">
      <c r="A487" s="8">
        <v>42660</v>
      </c>
      <c r="B487" s="9">
        <v>-3.0380031692749387E-3</v>
      </c>
      <c r="C487" s="9">
        <f t="shared" si="49"/>
        <v>-3.8448718252219634E-3</v>
      </c>
      <c r="D487" s="5">
        <f t="shared" si="50"/>
        <v>1.4783039352385673E-5</v>
      </c>
      <c r="E487" s="5">
        <f t="shared" si="54"/>
        <v>3.6630591609070469E-7</v>
      </c>
      <c r="F487" s="5">
        <f t="shared" si="55"/>
        <v>3.8947111930666231E-5</v>
      </c>
      <c r="G487" s="10">
        <f t="shared" si="51"/>
        <v>3.9679309232666462</v>
      </c>
      <c r="H487" s="9">
        <f t="shared" si="52"/>
        <v>3.8448718252219634E-3</v>
      </c>
      <c r="I487" s="9">
        <f t="shared" si="53"/>
        <v>6.2407621273900702E-3</v>
      </c>
    </row>
    <row r="488" spans="1:9" x14ac:dyDescent="0.25">
      <c r="A488" s="8">
        <v>42661</v>
      </c>
      <c r="B488" s="9">
        <v>6.1603573947801582E-3</v>
      </c>
      <c r="C488" s="9">
        <f t="shared" si="49"/>
        <v>5.3534887388331336E-3</v>
      </c>
      <c r="D488" s="5">
        <f t="shared" si="50"/>
        <v>2.8659841676813174E-5</v>
      </c>
      <c r="E488" s="5">
        <f t="shared" si="54"/>
        <v>1.4783039352385673E-5</v>
      </c>
      <c r="F488" s="5">
        <f t="shared" si="55"/>
        <v>3.6201415615620751E-5</v>
      </c>
      <c r="G488" s="10">
        <f t="shared" si="51"/>
        <v>3.7984289466668884</v>
      </c>
      <c r="H488" s="9">
        <f t="shared" si="52"/>
        <v>5.3534887388331336E-3</v>
      </c>
      <c r="I488" s="9">
        <f t="shared" si="53"/>
        <v>6.0167612230851205E-3</v>
      </c>
    </row>
    <row r="489" spans="1:9" x14ac:dyDescent="0.25">
      <c r="A489" s="8">
        <v>42662</v>
      </c>
      <c r="B489" s="9">
        <v>2.1919985043934442E-3</v>
      </c>
      <c r="C489" s="9">
        <f t="shared" si="49"/>
        <v>1.3851298484464196E-3</v>
      </c>
      <c r="D489" s="5">
        <f t="shared" si="50"/>
        <v>1.9185846970572014E-6</v>
      </c>
      <c r="E489" s="5">
        <f t="shared" si="54"/>
        <v>2.8659841676813174E-5</v>
      </c>
      <c r="F489" s="5">
        <f t="shared" si="55"/>
        <v>3.7030156455578673E-5</v>
      </c>
      <c r="G489" s="10">
        <f t="shared" si="51"/>
        <v>4.157044729706536</v>
      </c>
      <c r="H489" s="9">
        <f t="shared" si="52"/>
        <v>1.3851298484464196E-3</v>
      </c>
      <c r="I489" s="9">
        <f t="shared" si="53"/>
        <v>6.08524087079375E-3</v>
      </c>
    </row>
    <row r="490" spans="1:9" x14ac:dyDescent="0.25">
      <c r="A490" s="8">
        <v>42663</v>
      </c>
      <c r="B490" s="9">
        <v>-1.3757467506726462E-3</v>
      </c>
      <c r="C490" s="9">
        <f t="shared" si="49"/>
        <v>-2.1826154066196708E-3</v>
      </c>
      <c r="D490" s="5">
        <f t="shared" si="50"/>
        <v>4.7638100132135512E-6</v>
      </c>
      <c r="E490" s="5">
        <f t="shared" si="54"/>
        <v>1.9185846970572014E-6</v>
      </c>
      <c r="F490" s="5">
        <f t="shared" si="55"/>
        <v>3.2120189778688015E-5</v>
      </c>
      <c r="G490" s="10">
        <f t="shared" si="51"/>
        <v>4.1799183403900892</v>
      </c>
      <c r="H490" s="9">
        <f t="shared" si="52"/>
        <v>2.1826154066196708E-3</v>
      </c>
      <c r="I490" s="9">
        <f t="shared" si="53"/>
        <v>5.6674676689583339E-3</v>
      </c>
    </row>
    <row r="491" spans="1:9" x14ac:dyDescent="0.25">
      <c r="A491" s="8">
        <v>42664</v>
      </c>
      <c r="B491" s="9">
        <v>-8.4059514136147762E-5</v>
      </c>
      <c r="C491" s="9">
        <f t="shared" si="49"/>
        <v>-8.909281700831723E-4</v>
      </c>
      <c r="D491" s="5">
        <f t="shared" si="50"/>
        <v>7.9375300424774995E-7</v>
      </c>
      <c r="E491" s="5">
        <f t="shared" si="54"/>
        <v>4.7638100132135512E-6</v>
      </c>
      <c r="F491" s="5">
        <f t="shared" si="55"/>
        <v>2.9062799468173331E-5</v>
      </c>
      <c r="G491" s="10">
        <f t="shared" si="51"/>
        <v>4.2904314270385884</v>
      </c>
      <c r="H491" s="9">
        <f t="shared" si="52"/>
        <v>8.909281700831723E-4</v>
      </c>
      <c r="I491" s="9">
        <f t="shared" si="53"/>
        <v>5.3909924381484097E-3</v>
      </c>
    </row>
    <row r="492" spans="1:9" x14ac:dyDescent="0.25">
      <c r="A492" s="8">
        <v>42667</v>
      </c>
      <c r="B492" s="9">
        <v>4.7497618113545581E-3</v>
      </c>
      <c r="C492" s="9">
        <f t="shared" si="49"/>
        <v>3.9428931554075335E-3</v>
      </c>
      <c r="D492" s="5">
        <f t="shared" si="50"/>
        <v>1.5546406434959574E-5</v>
      </c>
      <c r="E492" s="5">
        <f t="shared" si="54"/>
        <v>7.9375300424774995E-7</v>
      </c>
      <c r="F492" s="5">
        <f t="shared" si="55"/>
        <v>2.597263812147144E-5</v>
      </c>
      <c r="G492" s="10">
        <f t="shared" si="51"/>
        <v>4.0610106284794369</v>
      </c>
      <c r="H492" s="9">
        <f t="shared" si="52"/>
        <v>3.9428931554075335E-3</v>
      </c>
      <c r="I492" s="9">
        <f t="shared" si="53"/>
        <v>5.0963357543897594E-3</v>
      </c>
    </row>
    <row r="493" spans="1:9" x14ac:dyDescent="0.25">
      <c r="A493" s="8">
        <v>42668</v>
      </c>
      <c r="B493" s="9">
        <v>-3.7976507555791406E-3</v>
      </c>
      <c r="C493" s="9">
        <f t="shared" si="49"/>
        <v>-4.6045194115261652E-3</v>
      </c>
      <c r="D493" s="5">
        <f t="shared" si="50"/>
        <v>2.1201599011121262E-5</v>
      </c>
      <c r="E493" s="5">
        <f t="shared" si="54"/>
        <v>1.5546406434959574E-5</v>
      </c>
      <c r="F493" s="5">
        <f t="shared" si="55"/>
        <v>2.6726607732377383E-5</v>
      </c>
      <c r="G493" s="10">
        <f t="shared" si="51"/>
        <v>3.9493485174477043</v>
      </c>
      <c r="H493" s="9">
        <f t="shared" si="52"/>
        <v>4.6045194115261652E-3</v>
      </c>
      <c r="I493" s="9">
        <f t="shared" si="53"/>
        <v>5.1697783059215779E-3</v>
      </c>
    </row>
    <row r="494" spans="1:9" x14ac:dyDescent="0.25">
      <c r="A494" s="8">
        <v>42669</v>
      </c>
      <c r="B494" s="9">
        <v>-1.7404206872095873E-3</v>
      </c>
      <c r="C494" s="9">
        <f t="shared" si="49"/>
        <v>-2.547289343156612E-3</v>
      </c>
      <c r="D494" s="5">
        <f t="shared" si="50"/>
        <v>6.4886829977592433E-6</v>
      </c>
      <c r="E494" s="5">
        <f t="shared" si="54"/>
        <v>2.1201599011121262E-5</v>
      </c>
      <c r="F494" s="5">
        <f t="shared" si="55"/>
        <v>2.8454839474455721E-5</v>
      </c>
      <c r="G494" s="10">
        <f t="shared" si="51"/>
        <v>4.2006404072510177</v>
      </c>
      <c r="H494" s="9">
        <f t="shared" si="52"/>
        <v>2.547289343156612E-3</v>
      </c>
      <c r="I494" s="9">
        <f t="shared" si="53"/>
        <v>5.3343077783772211E-3</v>
      </c>
    </row>
    <row r="495" spans="1:9" x14ac:dyDescent="0.25">
      <c r="A495" s="8">
        <v>42670</v>
      </c>
      <c r="B495" s="9">
        <v>-2.9867768517781723E-3</v>
      </c>
      <c r="C495" s="9">
        <f t="shared" si="49"/>
        <v>-3.793645507725197E-3</v>
      </c>
      <c r="D495" s="5">
        <f t="shared" si="50"/>
        <v>1.4391746238283567E-5</v>
      </c>
      <c r="E495" s="5">
        <f t="shared" si="54"/>
        <v>6.4886829977592433E-6</v>
      </c>
      <c r="F495" s="5">
        <f t="shared" si="55"/>
        <v>2.6697953963370225E-5</v>
      </c>
      <c r="G495" s="10">
        <f t="shared" si="51"/>
        <v>4.0769942691471597</v>
      </c>
      <c r="H495" s="9">
        <f t="shared" si="52"/>
        <v>3.793645507725197E-3</v>
      </c>
      <c r="I495" s="9">
        <f t="shared" si="53"/>
        <v>5.1670062863683674E-3</v>
      </c>
    </row>
    <row r="496" spans="1:9" x14ac:dyDescent="0.25">
      <c r="A496" s="8">
        <v>42671</v>
      </c>
      <c r="B496" s="9">
        <v>-3.1082398829839208E-3</v>
      </c>
      <c r="C496" s="9">
        <f t="shared" si="49"/>
        <v>-3.9151085389309455E-3</v>
      </c>
      <c r="D496" s="5">
        <f t="shared" si="50"/>
        <v>1.5328074871610003E-5</v>
      </c>
      <c r="E496" s="5">
        <f t="shared" si="54"/>
        <v>1.4391746238283567E-5</v>
      </c>
      <c r="F496" s="5">
        <f t="shared" si="55"/>
        <v>2.7026523797013987E-5</v>
      </c>
      <c r="G496" s="10">
        <f t="shared" si="51"/>
        <v>4.0568327073041868</v>
      </c>
      <c r="H496" s="9">
        <f t="shared" si="52"/>
        <v>3.9151085389309455E-3</v>
      </c>
      <c r="I496" s="9">
        <f t="shared" si="53"/>
        <v>5.1987040497622084E-3</v>
      </c>
    </row>
    <row r="497" spans="1:9" x14ac:dyDescent="0.25">
      <c r="A497" s="8">
        <v>42674</v>
      </c>
      <c r="B497" s="9">
        <v>-1.2227181023405365E-4</v>
      </c>
      <c r="C497" s="9">
        <f t="shared" si="49"/>
        <v>-9.2914046618107818E-4</v>
      </c>
      <c r="D497" s="5">
        <f t="shared" si="50"/>
        <v>8.6330200589519125E-7</v>
      </c>
      <c r="E497" s="5">
        <f t="shared" si="54"/>
        <v>1.5328074871610003E-5</v>
      </c>
      <c r="F497" s="5">
        <f t="shared" si="55"/>
        <v>2.7463924188626186E-5</v>
      </c>
      <c r="G497" s="10">
        <f t="shared" si="51"/>
        <v>4.3166630794556262</v>
      </c>
      <c r="H497" s="9">
        <f t="shared" si="52"/>
        <v>9.2914046618107818E-4</v>
      </c>
      <c r="I497" s="9">
        <f t="shared" si="53"/>
        <v>5.2406034183695091E-3</v>
      </c>
    </row>
    <row r="498" spans="1:9" x14ac:dyDescent="0.25">
      <c r="A498" s="8">
        <v>42675</v>
      </c>
      <c r="B498" s="9">
        <v>-6.7869153164171747E-3</v>
      </c>
      <c r="C498" s="9">
        <f t="shared" si="49"/>
        <v>-7.5937839723641994E-3</v>
      </c>
      <c r="D498" s="5">
        <f t="shared" si="50"/>
        <v>5.7665555018935397E-5</v>
      </c>
      <c r="E498" s="5">
        <f t="shared" si="54"/>
        <v>8.6330200589519125E-7</v>
      </c>
      <c r="F498" s="5">
        <f t="shared" si="55"/>
        <v>2.4799968187406381E-5</v>
      </c>
      <c r="G498" s="10">
        <f t="shared" si="51"/>
        <v>3.2207820728649352</v>
      </c>
      <c r="H498" s="9">
        <f t="shared" si="52"/>
        <v>7.5937839723641994E-3</v>
      </c>
      <c r="I498" s="9">
        <f t="shared" si="53"/>
        <v>4.9799566451332062E-3</v>
      </c>
    </row>
    <row r="499" spans="1:9" x14ac:dyDescent="0.25">
      <c r="A499" s="8">
        <v>42676</v>
      </c>
      <c r="B499" s="9">
        <v>-6.5254863334153201E-3</v>
      </c>
      <c r="C499" s="9">
        <f t="shared" si="49"/>
        <v>-7.3323549893623448E-3</v>
      </c>
      <c r="D499" s="5">
        <f t="shared" si="50"/>
        <v>5.3763429690026873E-5</v>
      </c>
      <c r="E499" s="5">
        <f t="shared" si="54"/>
        <v>5.7665555018935397E-5</v>
      </c>
      <c r="F499" s="5">
        <f t="shared" si="55"/>
        <v>3.4558592898842547E-5</v>
      </c>
      <c r="G499" s="10">
        <f t="shared" si="51"/>
        <v>3.4396295641305428</v>
      </c>
      <c r="H499" s="9">
        <f t="shared" si="52"/>
        <v>7.3323549893623448E-3</v>
      </c>
      <c r="I499" s="9">
        <f t="shared" si="53"/>
        <v>5.8786557050776967E-3</v>
      </c>
    </row>
    <row r="500" spans="1:9" x14ac:dyDescent="0.25">
      <c r="A500" s="8">
        <v>42677</v>
      </c>
      <c r="B500" s="9">
        <v>-4.4233867508127744E-3</v>
      </c>
      <c r="C500" s="9">
        <f t="shared" si="49"/>
        <v>-5.2302554067597991E-3</v>
      </c>
      <c r="D500" s="5">
        <f t="shared" si="50"/>
        <v>2.7355571619940111E-5</v>
      </c>
      <c r="E500" s="5">
        <f t="shared" si="54"/>
        <v>5.3763429690026873E-5</v>
      </c>
      <c r="F500" s="5">
        <f t="shared" si="55"/>
        <v>4.0997357974852845E-5</v>
      </c>
      <c r="G500" s="10">
        <f t="shared" si="51"/>
        <v>3.7984369025912934</v>
      </c>
      <c r="H500" s="9">
        <f t="shared" si="52"/>
        <v>5.2302554067597991E-3</v>
      </c>
      <c r="I500" s="9">
        <f t="shared" si="53"/>
        <v>6.402917926606029E-3</v>
      </c>
    </row>
    <row r="501" spans="1:9" x14ac:dyDescent="0.25">
      <c r="A501" s="8">
        <v>42678</v>
      </c>
      <c r="B501" s="9">
        <v>-1.6661400132141901E-3</v>
      </c>
      <c r="C501" s="9">
        <f t="shared" si="49"/>
        <v>-2.4730086691612148E-3</v>
      </c>
      <c r="D501" s="5">
        <f t="shared" si="50"/>
        <v>6.1157718777465227E-6</v>
      </c>
      <c r="E501" s="5">
        <f t="shared" si="54"/>
        <v>2.7355571619940111E-5</v>
      </c>
      <c r="F501" s="5">
        <f t="shared" si="55"/>
        <v>4.0321282687123176E-5</v>
      </c>
      <c r="G501" s="10">
        <f t="shared" si="51"/>
        <v>4.0645390153494887</v>
      </c>
      <c r="H501" s="9">
        <f t="shared" si="52"/>
        <v>2.4730086691612148E-3</v>
      </c>
      <c r="I501" s="9">
        <f t="shared" si="53"/>
        <v>6.349904147868941E-3</v>
      </c>
    </row>
    <row r="502" spans="1:9" x14ac:dyDescent="0.25">
      <c r="A502" s="8">
        <v>42681</v>
      </c>
      <c r="B502" s="9">
        <v>2.2223501088635134E-2</v>
      </c>
      <c r="C502" s="9">
        <f t="shared" si="49"/>
        <v>2.1416632432688109E-2</v>
      </c>
      <c r="D502" s="5">
        <f t="shared" si="50"/>
        <v>4.586721447568682E-4</v>
      </c>
      <c r="E502" s="5">
        <f t="shared" si="54"/>
        <v>6.1157718777465227E-6</v>
      </c>
      <c r="F502" s="5">
        <f t="shared" si="55"/>
        <v>3.5430811122788318E-5</v>
      </c>
      <c r="G502" s="10">
        <f t="shared" si="51"/>
        <v>-2.2677605604191409</v>
      </c>
      <c r="H502" s="9">
        <f t="shared" si="52"/>
        <v>2.1416632432688109E-2</v>
      </c>
      <c r="I502" s="9">
        <f t="shared" si="53"/>
        <v>5.9523786105042343E-3</v>
      </c>
    </row>
    <row r="503" spans="1:9" x14ac:dyDescent="0.25">
      <c r="A503" s="8">
        <v>42682</v>
      </c>
      <c r="B503" s="9">
        <v>3.771956162738288E-3</v>
      </c>
      <c r="C503" s="9">
        <f t="shared" si="49"/>
        <v>2.9650875067912634E-3</v>
      </c>
      <c r="D503" s="5">
        <f t="shared" si="50"/>
        <v>8.7917439229296304E-6</v>
      </c>
      <c r="E503" s="5">
        <f t="shared" si="54"/>
        <v>4.586721447568682E-4</v>
      </c>
      <c r="F503" s="5">
        <f t="shared" si="55"/>
        <v>1.2530659831282075E-4</v>
      </c>
      <c r="G503" s="10">
        <f t="shared" si="51"/>
        <v>3.5383540557996107</v>
      </c>
      <c r="H503" s="9">
        <f t="shared" si="52"/>
        <v>2.9650875067912634E-3</v>
      </c>
      <c r="I503" s="9">
        <f t="shared" si="53"/>
        <v>1.1194042983338091E-2</v>
      </c>
    </row>
    <row r="504" spans="1:9" x14ac:dyDescent="0.25">
      <c r="A504" s="8">
        <v>42683</v>
      </c>
      <c r="B504" s="9">
        <v>1.1077043878180648E-2</v>
      </c>
      <c r="C504" s="9">
        <f t="shared" si="49"/>
        <v>1.0270175222233623E-2</v>
      </c>
      <c r="D504" s="5">
        <f t="shared" si="50"/>
        <v>1.0547649909538146E-4</v>
      </c>
      <c r="E504" s="5">
        <f t="shared" si="54"/>
        <v>8.7917439229296304E-6</v>
      </c>
      <c r="F504" s="5">
        <f t="shared" si="55"/>
        <v>9.9078677964252381E-5</v>
      </c>
      <c r="G504" s="10">
        <f t="shared" si="51"/>
        <v>3.1585730461386756</v>
      </c>
      <c r="H504" s="9">
        <f t="shared" si="52"/>
        <v>1.0270175222233623E-2</v>
      </c>
      <c r="I504" s="9">
        <f t="shared" si="53"/>
        <v>9.9538273023120297E-3</v>
      </c>
    </row>
    <row r="505" spans="1:9" x14ac:dyDescent="0.25">
      <c r="A505" s="8">
        <v>42684</v>
      </c>
      <c r="B505" s="9">
        <v>1.9507595018628532E-3</v>
      </c>
      <c r="C505" s="9">
        <f t="shared" si="49"/>
        <v>1.1438908459158285E-3</v>
      </c>
      <c r="D505" s="5">
        <f t="shared" si="50"/>
        <v>1.3084862673700298E-6</v>
      </c>
      <c r="E505" s="5">
        <f t="shared" si="54"/>
        <v>1.0547649909538146E-4</v>
      </c>
      <c r="F505" s="5">
        <f t="shared" si="55"/>
        <v>9.9583367232576161E-5</v>
      </c>
      <c r="G505" s="10">
        <f t="shared" si="51"/>
        <v>3.6817493649931725</v>
      </c>
      <c r="H505" s="9">
        <f t="shared" si="52"/>
        <v>1.1438908459158285E-3</v>
      </c>
      <c r="I505" s="9">
        <f t="shared" si="53"/>
        <v>9.9791466184527104E-3</v>
      </c>
    </row>
    <row r="506" spans="1:9" x14ac:dyDescent="0.25">
      <c r="A506" s="8">
        <v>42685</v>
      </c>
      <c r="B506" s="9">
        <v>-1.3979367745031723E-3</v>
      </c>
      <c r="C506" s="9">
        <f t="shared" si="49"/>
        <v>-2.204805430450197E-3</v>
      </c>
      <c r="D506" s="5">
        <f t="shared" si="50"/>
        <v>4.8611669861426781E-6</v>
      </c>
      <c r="E506" s="5">
        <f t="shared" si="54"/>
        <v>1.3084862673700298E-6</v>
      </c>
      <c r="F506" s="5">
        <f t="shared" si="55"/>
        <v>7.8435006882925386E-5</v>
      </c>
      <c r="G506" s="10">
        <f t="shared" si="51"/>
        <v>3.7766930701478438</v>
      </c>
      <c r="H506" s="9">
        <f t="shared" si="52"/>
        <v>2.204805430450197E-3</v>
      </c>
      <c r="I506" s="9">
        <f t="shared" si="53"/>
        <v>8.8563540400621622E-3</v>
      </c>
    </row>
    <row r="507" spans="1:9" x14ac:dyDescent="0.25">
      <c r="A507" s="8">
        <v>42688</v>
      </c>
      <c r="B507" s="9">
        <v>-1.1550278361704969E-4</v>
      </c>
      <c r="C507" s="9">
        <f t="shared" si="49"/>
        <v>-9.2237143956407422E-4</v>
      </c>
      <c r="D507" s="5">
        <f t="shared" si="50"/>
        <v>8.5076907252350258E-7</v>
      </c>
      <c r="E507" s="5">
        <f t="shared" si="54"/>
        <v>4.8611669861426781E-6</v>
      </c>
      <c r="F507" s="5">
        <f t="shared" si="55"/>
        <v>6.3468050644246917E-5</v>
      </c>
      <c r="G507" s="10">
        <f t="shared" si="51"/>
        <v>3.9068460845796773</v>
      </c>
      <c r="H507" s="9">
        <f t="shared" si="52"/>
        <v>9.2237143956407422E-4</v>
      </c>
      <c r="I507" s="9">
        <f t="shared" si="53"/>
        <v>7.9666837921588754E-3</v>
      </c>
    </row>
    <row r="508" spans="1:9" x14ac:dyDescent="0.25">
      <c r="A508" s="8">
        <v>42689</v>
      </c>
      <c r="B508" s="9">
        <v>7.4808243230755078E-3</v>
      </c>
      <c r="C508" s="9">
        <f t="shared" si="49"/>
        <v>6.6739556671284832E-3</v>
      </c>
      <c r="D508" s="5">
        <f t="shared" si="50"/>
        <v>4.4541684246796395E-5</v>
      </c>
      <c r="E508" s="5">
        <f t="shared" si="54"/>
        <v>8.5076907252350258E-7</v>
      </c>
      <c r="F508" s="5">
        <f t="shared" si="55"/>
        <v>5.1527631319259365E-5</v>
      </c>
      <c r="G508" s="10">
        <f t="shared" si="51"/>
        <v>3.585546006986629</v>
      </c>
      <c r="H508" s="9">
        <f t="shared" si="52"/>
        <v>6.6739556671284832E-3</v>
      </c>
      <c r="I508" s="9">
        <f t="shared" si="53"/>
        <v>7.1782749542811022E-3</v>
      </c>
    </row>
    <row r="509" spans="1:9" x14ac:dyDescent="0.25">
      <c r="A509" s="8">
        <v>42690</v>
      </c>
      <c r="B509" s="9">
        <v>-1.5822857378724464E-3</v>
      </c>
      <c r="C509" s="9">
        <f t="shared" si="49"/>
        <v>-2.3891543938194711E-3</v>
      </c>
      <c r="D509" s="5">
        <f t="shared" si="50"/>
        <v>5.7080587175068845E-6</v>
      </c>
      <c r="E509" s="5">
        <f t="shared" si="54"/>
        <v>4.4541684246796395E-5</v>
      </c>
      <c r="F509" s="5">
        <f t="shared" si="55"/>
        <v>5.1690159584304215E-5</v>
      </c>
      <c r="G509" s="10">
        <f t="shared" si="51"/>
        <v>3.9609688605714943</v>
      </c>
      <c r="H509" s="9">
        <f t="shared" si="52"/>
        <v>2.3891543938194711E-3</v>
      </c>
      <c r="I509" s="9">
        <f t="shared" si="53"/>
        <v>7.1895868855104753E-3</v>
      </c>
    </row>
    <row r="510" spans="1:9" x14ac:dyDescent="0.25">
      <c r="A510" s="8">
        <v>42691</v>
      </c>
      <c r="B510" s="9">
        <v>4.6762887355644711E-3</v>
      </c>
      <c r="C510" s="9">
        <f t="shared" si="49"/>
        <v>3.8694200796174465E-3</v>
      </c>
      <c r="D510" s="5">
        <f t="shared" si="50"/>
        <v>1.4972411752546686E-5</v>
      </c>
      <c r="E510" s="5">
        <f t="shared" si="54"/>
        <v>5.7080587175068845E-6</v>
      </c>
      <c r="F510" s="5">
        <f t="shared" si="55"/>
        <v>4.3787073393153337E-5</v>
      </c>
      <c r="G510" s="10">
        <f t="shared" si="51"/>
        <v>3.9281790229264315</v>
      </c>
      <c r="H510" s="9">
        <f t="shared" si="52"/>
        <v>3.8694200796174465E-3</v>
      </c>
      <c r="I510" s="9">
        <f t="shared" si="53"/>
        <v>6.6171801693133111E-3</v>
      </c>
    </row>
    <row r="511" spans="1:9" x14ac:dyDescent="0.25">
      <c r="A511" s="8">
        <v>42692</v>
      </c>
      <c r="B511" s="9">
        <v>-2.3867003182266311E-3</v>
      </c>
      <c r="C511" s="9">
        <f t="shared" si="49"/>
        <v>-3.1935689741736557E-3</v>
      </c>
      <c r="D511" s="5">
        <f t="shared" si="50"/>
        <v>1.0198882792804576E-5</v>
      </c>
      <c r="E511" s="5">
        <f t="shared" si="54"/>
        <v>1.4972411752546686E-5</v>
      </c>
      <c r="F511" s="5">
        <f t="shared" si="55"/>
        <v>3.983383696143217E-5</v>
      </c>
      <c r="G511" s="10">
        <f t="shared" si="51"/>
        <v>4.0184405520705111</v>
      </c>
      <c r="H511" s="9">
        <f t="shared" si="52"/>
        <v>3.1935689741736557E-3</v>
      </c>
      <c r="I511" s="9">
        <f t="shared" si="53"/>
        <v>6.3114053079668534E-3</v>
      </c>
    </row>
    <row r="512" spans="1:9" x14ac:dyDescent="0.25">
      <c r="A512" s="8">
        <v>42695</v>
      </c>
      <c r="B512" s="9">
        <v>7.4613868646591364E-3</v>
      </c>
      <c r="C512" s="9">
        <f t="shared" si="49"/>
        <v>6.6545182087121117E-3</v>
      </c>
      <c r="D512" s="5">
        <f t="shared" si="50"/>
        <v>4.4282612590081052E-5</v>
      </c>
      <c r="E512" s="5">
        <f t="shared" si="54"/>
        <v>1.0198882792804576E-5</v>
      </c>
      <c r="F512" s="5">
        <f t="shared" si="55"/>
        <v>3.5912567539407917E-5</v>
      </c>
      <c r="G512" s="10">
        <f t="shared" si="51"/>
        <v>3.5817394447101725</v>
      </c>
      <c r="H512" s="9">
        <f t="shared" si="52"/>
        <v>6.6545182087121117E-3</v>
      </c>
      <c r="I512" s="9">
        <f t="shared" si="53"/>
        <v>5.9927095323741427E-3</v>
      </c>
    </row>
    <row r="513" spans="1:9" x14ac:dyDescent="0.25">
      <c r="A513" s="8">
        <v>42696</v>
      </c>
      <c r="B513" s="9">
        <v>2.1654277629676866E-3</v>
      </c>
      <c r="C513" s="9">
        <f t="shared" si="49"/>
        <v>1.3585591070206619E-3</v>
      </c>
      <c r="D513" s="5">
        <f t="shared" si="50"/>
        <v>1.8456828472687783E-6</v>
      </c>
      <c r="E513" s="5">
        <f t="shared" si="54"/>
        <v>4.4282612590081052E-5</v>
      </c>
      <c r="F513" s="5">
        <f t="shared" si="55"/>
        <v>4.004366492899985E-5</v>
      </c>
      <c r="G513" s="10">
        <f t="shared" si="51"/>
        <v>4.1207856266266845</v>
      </c>
      <c r="H513" s="9">
        <f t="shared" si="52"/>
        <v>1.3585591070206619E-3</v>
      </c>
      <c r="I513" s="9">
        <f t="shared" si="53"/>
        <v>6.3280063945131918E-3</v>
      </c>
    </row>
    <row r="514" spans="1:9" x14ac:dyDescent="0.25">
      <c r="A514" s="8">
        <v>42697</v>
      </c>
      <c r="B514" s="9">
        <v>8.080111124224576E-4</v>
      </c>
      <c r="C514" s="9">
        <f t="shared" si="49"/>
        <v>1.1424564754330653E-6</v>
      </c>
      <c r="D514" s="5">
        <f t="shared" si="50"/>
        <v>1.3052067982589421E-12</v>
      </c>
      <c r="E514" s="5">
        <f t="shared" si="54"/>
        <v>1.8456828472687783E-6</v>
      </c>
      <c r="F514" s="5">
        <f t="shared" si="55"/>
        <v>3.4342421642884389E-5</v>
      </c>
      <c r="G514" s="10">
        <f t="shared" si="51"/>
        <v>4.2206260404857741</v>
      </c>
      <c r="H514" s="9">
        <f t="shared" si="52"/>
        <v>1.1424564754330653E-6</v>
      </c>
      <c r="I514" s="9">
        <f t="shared" si="53"/>
        <v>5.8602407495668973E-3</v>
      </c>
    </row>
    <row r="515" spans="1:9" x14ac:dyDescent="0.25">
      <c r="A515" s="8">
        <v>42699</v>
      </c>
      <c r="B515" s="9">
        <v>3.9143292572298982E-3</v>
      </c>
      <c r="C515" s="9">
        <f t="shared" si="49"/>
        <v>3.1074606012828736E-3</v>
      </c>
      <c r="D515" s="5">
        <f t="shared" si="50"/>
        <v>9.6563113885253184E-6</v>
      </c>
      <c r="E515" s="5">
        <f t="shared" si="54"/>
        <v>1.3052067982589421E-12</v>
      </c>
      <c r="F515" s="5">
        <f t="shared" si="55"/>
        <v>2.9728341456744384E-5</v>
      </c>
      <c r="G515" s="10">
        <f t="shared" si="51"/>
        <v>4.1303571369206127</v>
      </c>
      <c r="H515" s="9">
        <f t="shared" si="52"/>
        <v>3.1074606012828736E-3</v>
      </c>
      <c r="I515" s="9">
        <f t="shared" si="53"/>
        <v>5.4523702604229278E-3</v>
      </c>
    </row>
    <row r="516" spans="1:9" x14ac:dyDescent="0.25">
      <c r="A516" s="8">
        <v>42702</v>
      </c>
      <c r="B516" s="9">
        <v>-5.2544785054330356E-3</v>
      </c>
      <c r="C516" s="9">
        <f t="shared" si="49"/>
        <v>-6.0613471613800603E-3</v>
      </c>
      <c r="D516" s="5">
        <f t="shared" si="50"/>
        <v>3.6739929410770115E-5</v>
      </c>
      <c r="E516" s="5">
        <f t="shared" si="54"/>
        <v>9.6563113885253184E-6</v>
      </c>
      <c r="F516" s="5">
        <f t="shared" si="55"/>
        <v>2.8297920806861228E-5</v>
      </c>
      <c r="G516" s="10">
        <f t="shared" si="51"/>
        <v>3.6682595252198964</v>
      </c>
      <c r="H516" s="9">
        <f t="shared" si="52"/>
        <v>6.0613471613800603E-3</v>
      </c>
      <c r="I516" s="9">
        <f t="shared" si="53"/>
        <v>5.3195790065437721E-3</v>
      </c>
    </row>
    <row r="517" spans="1:9" x14ac:dyDescent="0.25">
      <c r="A517" s="8">
        <v>42703</v>
      </c>
      <c r="B517" s="9">
        <v>1.33531965917566E-3</v>
      </c>
      <c r="C517" s="9">
        <f t="shared" si="49"/>
        <v>5.2845100322863544E-4</v>
      </c>
      <c r="D517" s="5">
        <f t="shared" si="50"/>
        <v>2.7926046281335127E-7</v>
      </c>
      <c r="E517" s="5">
        <f t="shared" si="54"/>
        <v>3.6739929410770115E-5</v>
      </c>
      <c r="F517" s="5">
        <f t="shared" si="55"/>
        <v>3.2831925376021034E-5</v>
      </c>
      <c r="G517" s="10">
        <f t="shared" si="51"/>
        <v>4.2388631776815044</v>
      </c>
      <c r="H517" s="9">
        <f t="shared" si="52"/>
        <v>5.2845100322863544E-4</v>
      </c>
      <c r="I517" s="9">
        <f t="shared" si="53"/>
        <v>5.7299149536464353E-3</v>
      </c>
    </row>
    <row r="518" spans="1:9" x14ac:dyDescent="0.25">
      <c r="A518" s="8">
        <v>42704</v>
      </c>
      <c r="B518" s="9">
        <v>-2.6534703763845258E-3</v>
      </c>
      <c r="C518" s="9">
        <f t="shared" si="49"/>
        <v>-3.4603390323315504E-3</v>
      </c>
      <c r="D518" s="5">
        <f t="shared" si="50"/>
        <v>1.1973946218677251E-5</v>
      </c>
      <c r="E518" s="5">
        <f t="shared" si="54"/>
        <v>2.7926046281335127E-7</v>
      </c>
      <c r="F518" s="5">
        <f t="shared" si="55"/>
        <v>2.8664616065289358E-5</v>
      </c>
      <c r="G518" s="10">
        <f t="shared" si="51"/>
        <v>4.1021221699009152</v>
      </c>
      <c r="H518" s="9">
        <f t="shared" si="52"/>
        <v>3.4603390323315504E-3</v>
      </c>
      <c r="I518" s="9">
        <f t="shared" si="53"/>
        <v>5.3539346340135078E-3</v>
      </c>
    </row>
    <row r="519" spans="1:9" x14ac:dyDescent="0.25">
      <c r="A519" s="8">
        <v>42705</v>
      </c>
      <c r="B519" s="9">
        <v>-3.5155379500729778E-3</v>
      </c>
      <c r="C519" s="9">
        <f t="shared" si="49"/>
        <v>-4.3224066060200024E-3</v>
      </c>
      <c r="D519" s="5">
        <f t="shared" si="50"/>
        <v>1.8683198867765355E-5</v>
      </c>
      <c r="E519" s="5">
        <f t="shared" si="54"/>
        <v>1.1973946218677251E-5</v>
      </c>
      <c r="F519" s="5">
        <f t="shared" si="55"/>
        <v>2.7987054307367036E-5</v>
      </c>
      <c r="G519" s="10">
        <f t="shared" si="51"/>
        <v>3.9891628427878749</v>
      </c>
      <c r="H519" s="9">
        <f t="shared" si="52"/>
        <v>4.3224066060200024E-3</v>
      </c>
      <c r="I519" s="9">
        <f t="shared" si="53"/>
        <v>5.2902792277314658E-3</v>
      </c>
    </row>
    <row r="520" spans="1:9" x14ac:dyDescent="0.25">
      <c r="A520" s="8">
        <v>42706</v>
      </c>
      <c r="B520" s="9">
        <v>3.9706446136156259E-4</v>
      </c>
      <c r="C520" s="9">
        <f t="shared" si="49"/>
        <v>-4.0980419458546194E-4</v>
      </c>
      <c r="D520" s="5">
        <f t="shared" si="50"/>
        <v>1.6793947789983917E-7</v>
      </c>
      <c r="E520" s="5">
        <f t="shared" si="54"/>
        <v>1.8683198867765355E-5</v>
      </c>
      <c r="F520" s="5">
        <f t="shared" si="55"/>
        <v>2.887027423744653E-5</v>
      </c>
      <c r="G520" s="10">
        <f t="shared" si="51"/>
        <v>4.3045019805161724</v>
      </c>
      <c r="H520" s="9">
        <f t="shared" si="52"/>
        <v>4.0980419458546194E-4</v>
      </c>
      <c r="I520" s="9">
        <f t="shared" si="53"/>
        <v>5.3731065723142445E-3</v>
      </c>
    </row>
    <row r="521" spans="1:9" x14ac:dyDescent="0.25">
      <c r="A521" s="8">
        <v>42709</v>
      </c>
      <c r="B521" s="9">
        <v>5.8213006683547341E-3</v>
      </c>
      <c r="C521" s="9">
        <f t="shared" si="49"/>
        <v>5.0144320124077095E-3</v>
      </c>
      <c r="D521" s="5">
        <f t="shared" si="50"/>
        <v>2.5144528407059233E-5</v>
      </c>
      <c r="E521" s="5">
        <f t="shared" si="54"/>
        <v>1.6793947789983917E-7</v>
      </c>
      <c r="F521" s="5">
        <f t="shared" si="55"/>
        <v>2.5700398432940728E-5</v>
      </c>
      <c r="G521" s="10">
        <f t="shared" si="51"/>
        <v>3.8763779225580737</v>
      </c>
      <c r="H521" s="9">
        <f t="shared" si="52"/>
        <v>5.0144320124077095E-3</v>
      </c>
      <c r="I521" s="9">
        <f t="shared" si="53"/>
        <v>5.069556039037415E-3</v>
      </c>
    </row>
    <row r="522" spans="1:9" x14ac:dyDescent="0.25">
      <c r="A522" s="8">
        <v>42710</v>
      </c>
      <c r="B522" s="9">
        <v>3.4108794353906458E-3</v>
      </c>
      <c r="C522" s="9">
        <f t="shared" si="49"/>
        <v>2.6040107794436211E-3</v>
      </c>
      <c r="D522" s="5">
        <f t="shared" si="50"/>
        <v>6.7808721394585747E-6</v>
      </c>
      <c r="E522" s="5">
        <f t="shared" si="54"/>
        <v>2.5144528407059233E-5</v>
      </c>
      <c r="F522" s="5">
        <f t="shared" si="55"/>
        <v>2.8507641890280596E-5</v>
      </c>
      <c r="G522" s="10">
        <f t="shared" si="51"/>
        <v>4.1947998724304663</v>
      </c>
      <c r="H522" s="9">
        <f t="shared" si="52"/>
        <v>2.6040107794436211E-3</v>
      </c>
      <c r="I522" s="9">
        <f t="shared" si="53"/>
        <v>5.3392548066448931E-3</v>
      </c>
    </row>
    <row r="523" spans="1:9" x14ac:dyDescent="0.25">
      <c r="A523" s="8">
        <v>42711</v>
      </c>
      <c r="B523" s="9">
        <v>1.3163188276083426E-2</v>
      </c>
      <c r="C523" s="9">
        <f t="shared" si="49"/>
        <v>1.2356319620136402E-2</v>
      </c>
      <c r="D523" s="5">
        <f t="shared" si="50"/>
        <v>1.5267863455496779E-4</v>
      </c>
      <c r="E523" s="5">
        <f t="shared" si="54"/>
        <v>6.7808721394585747E-6</v>
      </c>
      <c r="F523" s="5">
        <f t="shared" si="55"/>
        <v>2.6797527356186573E-5</v>
      </c>
      <c r="G523" s="10">
        <f t="shared" si="51"/>
        <v>1.4959171143400056</v>
      </c>
      <c r="H523" s="9">
        <f t="shared" si="52"/>
        <v>1.2356319620136402E-2</v>
      </c>
      <c r="I523" s="9">
        <f t="shared" si="53"/>
        <v>5.176632820298014E-3</v>
      </c>
    </row>
    <row r="524" spans="1:9" x14ac:dyDescent="0.25">
      <c r="A524" s="8">
        <v>42712</v>
      </c>
      <c r="B524" s="9">
        <v>2.159412853860454E-3</v>
      </c>
      <c r="C524" s="9">
        <f t="shared" si="49"/>
        <v>1.3525441979134294E-3</v>
      </c>
      <c r="D524" s="5">
        <f t="shared" si="50"/>
        <v>1.829375807309282E-6</v>
      </c>
      <c r="E524" s="5">
        <f t="shared" si="54"/>
        <v>1.5267863455496779E-4</v>
      </c>
      <c r="F524" s="5">
        <f t="shared" si="55"/>
        <v>5.5673097506556906E-5</v>
      </c>
      <c r="G524" s="10">
        <f t="shared" si="51"/>
        <v>3.9626386039937751</v>
      </c>
      <c r="H524" s="9">
        <f t="shared" si="52"/>
        <v>1.3525441979134294E-3</v>
      </c>
      <c r="I524" s="9">
        <f t="shared" si="53"/>
        <v>7.4614407125270996E-3</v>
      </c>
    </row>
    <row r="525" spans="1:9" x14ac:dyDescent="0.25">
      <c r="A525" s="8">
        <v>42713</v>
      </c>
      <c r="B525" s="9">
        <v>5.9389455032745619E-3</v>
      </c>
      <c r="C525" s="9">
        <f t="shared" si="49"/>
        <v>5.1320768473275373E-3</v>
      </c>
      <c r="D525" s="5">
        <f t="shared" si="50"/>
        <v>2.6338212766875354E-5</v>
      </c>
      <c r="E525" s="5">
        <f t="shared" si="54"/>
        <v>1.829375807309282E-6</v>
      </c>
      <c r="F525" s="5">
        <f t="shared" si="55"/>
        <v>4.5942685637871492E-5</v>
      </c>
      <c r="G525" s="10">
        <f t="shared" si="51"/>
        <v>3.7884773509708158</v>
      </c>
      <c r="H525" s="9">
        <f t="shared" si="52"/>
        <v>5.1320768473275373E-3</v>
      </c>
      <c r="I525" s="9">
        <f t="shared" si="53"/>
        <v>6.7781033953364482E-3</v>
      </c>
    </row>
    <row r="526" spans="1:9" x14ac:dyDescent="0.25">
      <c r="A526" s="8">
        <v>42716</v>
      </c>
      <c r="B526" s="9">
        <v>-1.1374046815045835E-3</v>
      </c>
      <c r="C526" s="9">
        <f t="shared" si="49"/>
        <v>-1.9442733374516082E-3</v>
      </c>
      <c r="D526" s="5">
        <f t="shared" si="50"/>
        <v>3.7801988107252152E-6</v>
      </c>
      <c r="E526" s="5">
        <f t="shared" si="54"/>
        <v>2.6338212766875354E-5</v>
      </c>
      <c r="F526" s="5">
        <f t="shared" si="55"/>
        <v>4.3782597044217676E-5</v>
      </c>
      <c r="G526" s="10">
        <f t="shared" si="51"/>
        <v>4.0560284333006527</v>
      </c>
      <c r="H526" s="9">
        <f t="shared" si="52"/>
        <v>1.9442733374516082E-3</v>
      </c>
      <c r="I526" s="9">
        <f t="shared" si="53"/>
        <v>6.6168419237743374E-3</v>
      </c>
    </row>
    <row r="527" spans="1:9" x14ac:dyDescent="0.25">
      <c r="A527" s="8">
        <v>42717</v>
      </c>
      <c r="B527" s="9">
        <v>6.5397703105061211E-3</v>
      </c>
      <c r="C527" s="9">
        <f t="shared" si="49"/>
        <v>5.7329016545590965E-3</v>
      </c>
      <c r="D527" s="5">
        <f t="shared" si="50"/>
        <v>3.2866161380846424E-5</v>
      </c>
      <c r="E527" s="5">
        <f t="shared" si="54"/>
        <v>3.7801988107252152E-6</v>
      </c>
      <c r="F527" s="5">
        <f t="shared" si="55"/>
        <v>3.7517993850047304E-5</v>
      </c>
      <c r="G527" s="10">
        <f t="shared" si="51"/>
        <v>3.7384011044715124</v>
      </c>
      <c r="H527" s="9">
        <f t="shared" si="52"/>
        <v>5.7329016545590965E-3</v>
      </c>
      <c r="I527" s="9">
        <f t="shared" si="53"/>
        <v>6.1251933724615834E-3</v>
      </c>
    </row>
    <row r="528" spans="1:9" x14ac:dyDescent="0.25">
      <c r="A528" s="8">
        <v>42718</v>
      </c>
      <c r="B528" s="9">
        <v>-8.1171975419503939E-3</v>
      </c>
      <c r="C528" s="9">
        <f t="shared" ref="C528:C591" si="56">B528-B$5</f>
        <v>-8.9240661978974185E-3</v>
      </c>
      <c r="D528" s="5">
        <f t="shared" ref="D528:D591" si="57">C528^2</f>
        <v>7.9638957504455293E-5</v>
      </c>
      <c r="E528" s="5">
        <f t="shared" si="54"/>
        <v>3.2866161380846424E-5</v>
      </c>
      <c r="F528" s="5">
        <f t="shared" si="55"/>
        <v>3.887671703523056E-5</v>
      </c>
      <c r="G528" s="10">
        <f t="shared" ref="G528:G591" si="58">IFERROR(LN(1/SQRT(2*PI()*F528)*EXP(-D528/(2*F528))),-1000)</f>
        <v>3.1343689427788175</v>
      </c>
      <c r="H528" s="9">
        <f t="shared" ref="H528:H591" si="59">SQRT(D528)</f>
        <v>8.9240661978974185E-3</v>
      </c>
      <c r="I528" s="9">
        <f t="shared" ref="I528:I591" si="60">SQRT(F528)</f>
        <v>6.2351196488303704E-3</v>
      </c>
    </row>
    <row r="529" spans="1:9" x14ac:dyDescent="0.25">
      <c r="A529" s="8">
        <v>42719</v>
      </c>
      <c r="B529" s="9">
        <v>3.8832280053966439E-3</v>
      </c>
      <c r="C529" s="9">
        <f t="shared" si="56"/>
        <v>3.0763593494496193E-3</v>
      </c>
      <c r="D529" s="5">
        <f t="shared" si="57"/>
        <v>9.4639868469460853E-6</v>
      </c>
      <c r="E529" s="5">
        <f t="shared" ref="E529:E592" si="61">D528</f>
        <v>7.9638957504455293E-5</v>
      </c>
      <c r="F529" s="5">
        <f t="shared" ref="F529:F592" si="62">B$6+B$7*E529+B$8*IF(C529&lt;0,1,0)*E529+B$9*F528</f>
        <v>4.9549594247085644E-5</v>
      </c>
      <c r="G529" s="10">
        <f t="shared" si="58"/>
        <v>3.9418295650232245</v>
      </c>
      <c r="H529" s="9">
        <f t="shared" si="59"/>
        <v>3.0763593494496193E-3</v>
      </c>
      <c r="I529" s="9">
        <f t="shared" si="60"/>
        <v>7.0391472670406352E-3</v>
      </c>
    </row>
    <row r="530" spans="1:9" x14ac:dyDescent="0.25">
      <c r="A530" s="8">
        <v>42720</v>
      </c>
      <c r="B530" s="9">
        <v>-1.7506399119374683E-3</v>
      </c>
      <c r="C530" s="9">
        <f t="shared" si="56"/>
        <v>-2.5575085678844929E-3</v>
      </c>
      <c r="D530" s="5">
        <f t="shared" si="57"/>
        <v>6.5408500748025903E-6</v>
      </c>
      <c r="E530" s="5">
        <f t="shared" si="61"/>
        <v>9.4639868469460853E-6</v>
      </c>
      <c r="F530" s="5">
        <f t="shared" si="62"/>
        <v>4.2973915513901258E-5</v>
      </c>
      <c r="G530" s="10">
        <f t="shared" si="58"/>
        <v>4.0324175266949629</v>
      </c>
      <c r="H530" s="9">
        <f t="shared" si="59"/>
        <v>2.5575085678844929E-3</v>
      </c>
      <c r="I530" s="9">
        <f t="shared" si="60"/>
        <v>6.55544929916335E-3</v>
      </c>
    </row>
    <row r="531" spans="1:9" x14ac:dyDescent="0.25">
      <c r="A531" s="8">
        <v>42723</v>
      </c>
      <c r="B531" s="9">
        <v>1.975138060378967E-3</v>
      </c>
      <c r="C531" s="9">
        <f t="shared" si="56"/>
        <v>1.1682694044319424E-3</v>
      </c>
      <c r="D531" s="5">
        <f t="shared" si="57"/>
        <v>1.3648534013317653E-6</v>
      </c>
      <c r="E531" s="5">
        <f t="shared" si="61"/>
        <v>6.5408500748025903E-6</v>
      </c>
      <c r="F531" s="5">
        <f t="shared" si="62"/>
        <v>3.7488012954771964E-5</v>
      </c>
      <c r="G531" s="10">
        <f t="shared" si="58"/>
        <v>4.1586022678102417</v>
      </c>
      <c r="H531" s="9">
        <f t="shared" si="59"/>
        <v>1.1682694044319424E-3</v>
      </c>
      <c r="I531" s="9">
        <f t="shared" si="60"/>
        <v>6.1227455405865076E-3</v>
      </c>
    </row>
    <row r="532" spans="1:9" x14ac:dyDescent="0.25">
      <c r="A532" s="8">
        <v>42724</v>
      </c>
      <c r="B532" s="9">
        <v>3.6375208284531446E-3</v>
      </c>
      <c r="C532" s="9">
        <f t="shared" si="56"/>
        <v>2.83065217250612E-3</v>
      </c>
      <c r="D532" s="5">
        <f t="shared" si="57"/>
        <v>8.0125917217136169E-6</v>
      </c>
      <c r="E532" s="5">
        <f t="shared" si="61"/>
        <v>1.3648534013317653E-6</v>
      </c>
      <c r="F532" s="5">
        <f t="shared" si="62"/>
        <v>3.2345701274597111E-5</v>
      </c>
      <c r="G532" s="10">
        <f t="shared" si="58"/>
        <v>4.1267175006891446</v>
      </c>
      <c r="H532" s="9">
        <f t="shared" si="59"/>
        <v>2.83065217250612E-3</v>
      </c>
      <c r="I532" s="9">
        <f t="shared" si="60"/>
        <v>5.6873281314336974E-3</v>
      </c>
    </row>
    <row r="533" spans="1:9" x14ac:dyDescent="0.25">
      <c r="A533" s="8">
        <v>42725</v>
      </c>
      <c r="B533" s="9">
        <v>-2.4573270623052812E-3</v>
      </c>
      <c r="C533" s="9">
        <f t="shared" si="56"/>
        <v>-3.2641957182523058E-3</v>
      </c>
      <c r="D533" s="5">
        <f t="shared" si="57"/>
        <v>1.0654973687056687E-5</v>
      </c>
      <c r="E533" s="5">
        <f t="shared" si="61"/>
        <v>8.0125917217136169E-6</v>
      </c>
      <c r="F533" s="5">
        <f t="shared" si="62"/>
        <v>2.9901482991071709E-5</v>
      </c>
      <c r="G533" s="10">
        <f t="shared" si="58"/>
        <v>4.1116947263433001</v>
      </c>
      <c r="H533" s="9">
        <f t="shared" si="59"/>
        <v>3.2641957182523058E-3</v>
      </c>
      <c r="I533" s="9">
        <f t="shared" si="60"/>
        <v>5.4682248482548438E-3</v>
      </c>
    </row>
    <row r="534" spans="1:9" x14ac:dyDescent="0.25">
      <c r="A534" s="8">
        <v>42726</v>
      </c>
      <c r="B534" s="9">
        <v>-1.8629866059208799E-3</v>
      </c>
      <c r="C534" s="9">
        <f t="shared" si="56"/>
        <v>-2.6698552618679046E-3</v>
      </c>
      <c r="D534" s="5">
        <f t="shared" si="57"/>
        <v>7.1281271193237371E-6</v>
      </c>
      <c r="E534" s="5">
        <f t="shared" si="61"/>
        <v>1.0654973687056687E-5</v>
      </c>
      <c r="F534" s="5">
        <f t="shared" si="62"/>
        <v>2.8632807119047337E-5</v>
      </c>
      <c r="G534" s="10">
        <f t="shared" si="58"/>
        <v>4.1870653428854272</v>
      </c>
      <c r="H534" s="9">
        <f t="shared" si="59"/>
        <v>2.6698552618679046E-3</v>
      </c>
      <c r="I534" s="9">
        <f t="shared" si="60"/>
        <v>5.350963195448772E-3</v>
      </c>
    </row>
    <row r="535" spans="1:9" x14ac:dyDescent="0.25">
      <c r="A535" s="8">
        <v>42727</v>
      </c>
      <c r="B535" s="9">
        <v>1.2516807020026555E-3</v>
      </c>
      <c r="C535" s="9">
        <f t="shared" si="56"/>
        <v>4.4481204605563093E-4</v>
      </c>
      <c r="D535" s="5">
        <f t="shared" si="57"/>
        <v>1.9785775631619672E-7</v>
      </c>
      <c r="E535" s="5">
        <f t="shared" si="61"/>
        <v>7.1281271193237371E-6</v>
      </c>
      <c r="F535" s="5">
        <f t="shared" si="62"/>
        <v>2.6962202115852108E-5</v>
      </c>
      <c r="G535" s="10">
        <f t="shared" si="58"/>
        <v>4.3379295949221941</v>
      </c>
      <c r="H535" s="9">
        <f t="shared" si="59"/>
        <v>4.4481204605563093E-4</v>
      </c>
      <c r="I535" s="9">
        <f t="shared" si="60"/>
        <v>5.1925140458021013E-3</v>
      </c>
    </row>
    <row r="536" spans="1:9" x14ac:dyDescent="0.25">
      <c r="A536" s="8">
        <v>42731</v>
      </c>
      <c r="B536" s="9">
        <v>2.248441772426002E-3</v>
      </c>
      <c r="C536" s="9">
        <f t="shared" si="56"/>
        <v>1.4415731164789773E-3</v>
      </c>
      <c r="D536" s="5">
        <f t="shared" si="57"/>
        <v>2.0781330501549112E-6</v>
      </c>
      <c r="E536" s="5">
        <f t="shared" si="61"/>
        <v>1.9785775631619672E-7</v>
      </c>
      <c r="F536" s="5">
        <f t="shared" si="62"/>
        <v>2.4289985539953406E-5</v>
      </c>
      <c r="G536" s="10">
        <f t="shared" si="58"/>
        <v>4.3510071032281168</v>
      </c>
      <c r="H536" s="9">
        <f t="shared" si="59"/>
        <v>1.4415731164789773E-3</v>
      </c>
      <c r="I536" s="9">
        <f t="shared" si="60"/>
        <v>4.9284871451545252E-3</v>
      </c>
    </row>
    <row r="537" spans="1:9" x14ac:dyDescent="0.25">
      <c r="A537" s="8">
        <v>42732</v>
      </c>
      <c r="B537" s="9">
        <v>-8.3565459610027704E-3</v>
      </c>
      <c r="C537" s="9">
        <f t="shared" si="56"/>
        <v>-9.163414616949795E-3</v>
      </c>
      <c r="D537" s="5">
        <f t="shared" si="57"/>
        <v>8.3968167442129152E-5</v>
      </c>
      <c r="E537" s="5">
        <f t="shared" si="61"/>
        <v>2.0781330501549112E-6</v>
      </c>
      <c r="F537" s="5">
        <f t="shared" si="62"/>
        <v>2.269457329713595E-5</v>
      </c>
      <c r="G537" s="10">
        <f t="shared" si="58"/>
        <v>2.5777924669755614</v>
      </c>
      <c r="H537" s="9">
        <f t="shared" si="59"/>
        <v>9.163414616949795E-3</v>
      </c>
      <c r="I537" s="9">
        <f t="shared" si="60"/>
        <v>4.7638821665880815E-3</v>
      </c>
    </row>
    <row r="538" spans="1:9" x14ac:dyDescent="0.25">
      <c r="A538" s="8">
        <v>42733</v>
      </c>
      <c r="B538" s="9">
        <v>-2.9334376333378653E-4</v>
      </c>
      <c r="C538" s="9">
        <f t="shared" si="56"/>
        <v>-1.1002124192808112E-3</v>
      </c>
      <c r="D538" s="5">
        <f t="shared" si="57"/>
        <v>1.2104673675397355E-6</v>
      </c>
      <c r="E538" s="5">
        <f t="shared" si="61"/>
        <v>8.3968167442129152E-5</v>
      </c>
      <c r="F538" s="5">
        <f t="shared" si="62"/>
        <v>3.8430111485328262E-5</v>
      </c>
      <c r="G538" s="10">
        <f t="shared" si="58"/>
        <v>4.1486471487303858</v>
      </c>
      <c r="H538" s="9">
        <f t="shared" si="59"/>
        <v>1.1002124192808112E-3</v>
      </c>
      <c r="I538" s="9">
        <f t="shared" si="60"/>
        <v>6.1992024878469859E-3</v>
      </c>
    </row>
    <row r="539" spans="1:9" x14ac:dyDescent="0.25">
      <c r="A539" s="8">
        <v>42734</v>
      </c>
      <c r="B539" s="9">
        <v>-4.6370806398550179E-3</v>
      </c>
      <c r="C539" s="9">
        <f t="shared" si="56"/>
        <v>-5.4439492958020426E-3</v>
      </c>
      <c r="D539" s="5">
        <f t="shared" si="57"/>
        <v>2.9636583935263555E-5</v>
      </c>
      <c r="E539" s="5">
        <f t="shared" si="61"/>
        <v>1.2104673675397355E-6</v>
      </c>
      <c r="F539" s="5">
        <f t="shared" si="62"/>
        <v>3.3013236842196358E-5</v>
      </c>
      <c r="G539" s="10">
        <f t="shared" si="58"/>
        <v>3.7915033412698431</v>
      </c>
      <c r="H539" s="9">
        <f t="shared" si="59"/>
        <v>5.4439492958020426E-3</v>
      </c>
      <c r="I539" s="9">
        <f t="shared" si="60"/>
        <v>5.7457146502586046E-3</v>
      </c>
    </row>
    <row r="540" spans="1:9" x14ac:dyDescent="0.25">
      <c r="A540" s="8">
        <v>42738</v>
      </c>
      <c r="B540" s="9">
        <v>8.4865755774221618E-3</v>
      </c>
      <c r="C540" s="9">
        <f t="shared" si="56"/>
        <v>7.6797069214751372E-3</v>
      </c>
      <c r="D540" s="5">
        <f t="shared" si="57"/>
        <v>5.8977898399753131E-5</v>
      </c>
      <c r="E540" s="5">
        <f t="shared" si="61"/>
        <v>2.9636583935263555E-5</v>
      </c>
      <c r="F540" s="5">
        <f t="shared" si="62"/>
        <v>3.4864995804387798E-5</v>
      </c>
      <c r="G540" s="10">
        <f t="shared" si="58"/>
        <v>3.3672711820626473</v>
      </c>
      <c r="H540" s="9">
        <f t="shared" si="59"/>
        <v>7.6797069214751372E-3</v>
      </c>
      <c r="I540" s="9">
        <f t="shared" si="60"/>
        <v>5.904658822014003E-3</v>
      </c>
    </row>
    <row r="541" spans="1:9" x14ac:dyDescent="0.25">
      <c r="A541" s="8">
        <v>42739</v>
      </c>
      <c r="B541" s="9">
        <v>5.7223085883348901E-3</v>
      </c>
      <c r="C541" s="9">
        <f t="shared" si="56"/>
        <v>4.9154399323878654E-3</v>
      </c>
      <c r="D541" s="5">
        <f t="shared" si="57"/>
        <v>2.4161549728913223E-5</v>
      </c>
      <c r="E541" s="5">
        <f t="shared" si="61"/>
        <v>5.8977898399753131E-5</v>
      </c>
      <c r="F541" s="5">
        <f t="shared" si="62"/>
        <v>4.2302244620344613E-5</v>
      </c>
      <c r="G541" s="10">
        <f t="shared" si="58"/>
        <v>3.8308143110048545</v>
      </c>
      <c r="H541" s="9">
        <f t="shared" si="59"/>
        <v>4.9154399323878654E-3</v>
      </c>
      <c r="I541" s="9">
        <f t="shared" si="60"/>
        <v>6.5040175753409996E-3</v>
      </c>
    </row>
    <row r="542" spans="1:9" x14ac:dyDescent="0.25">
      <c r="A542" s="8">
        <v>42740</v>
      </c>
      <c r="B542" s="9">
        <v>-7.7067048332046806E-4</v>
      </c>
      <c r="C542" s="9">
        <f t="shared" si="56"/>
        <v>-1.5775391392674927E-3</v>
      </c>
      <c r="D542" s="5">
        <f t="shared" si="57"/>
        <v>2.4886297359208215E-6</v>
      </c>
      <c r="E542" s="5">
        <f t="shared" si="61"/>
        <v>2.4161549728913223E-5</v>
      </c>
      <c r="F542" s="5">
        <f t="shared" si="62"/>
        <v>4.0630114688601351E-5</v>
      </c>
      <c r="G542" s="10">
        <f t="shared" si="58"/>
        <v>4.1059365460867276</v>
      </c>
      <c r="H542" s="9">
        <f t="shared" si="59"/>
        <v>1.5775391392674927E-3</v>
      </c>
      <c r="I542" s="9">
        <f t="shared" si="60"/>
        <v>6.3741756085474574E-3</v>
      </c>
    </row>
    <row r="543" spans="1:9" x14ac:dyDescent="0.25">
      <c r="A543" s="8">
        <v>42741</v>
      </c>
      <c r="B543" s="9">
        <v>3.51696782723665E-3</v>
      </c>
      <c r="C543" s="9">
        <f t="shared" si="56"/>
        <v>2.7100991712896254E-3</v>
      </c>
      <c r="D543" s="5">
        <f t="shared" si="57"/>
        <v>7.3446375182247143E-6</v>
      </c>
      <c r="E543" s="5">
        <f t="shared" si="61"/>
        <v>2.4886297359208215E-6</v>
      </c>
      <c r="F543" s="5">
        <f t="shared" si="62"/>
        <v>3.491065960818974E-5</v>
      </c>
      <c r="G543" s="10">
        <f t="shared" si="58"/>
        <v>4.1072287338970197</v>
      </c>
      <c r="H543" s="9">
        <f t="shared" si="59"/>
        <v>2.7100991712896254E-3</v>
      </c>
      <c r="I543" s="9">
        <f t="shared" si="60"/>
        <v>5.9085243173054424E-3</v>
      </c>
    </row>
    <row r="544" spans="1:9" x14ac:dyDescent="0.25">
      <c r="A544" s="8">
        <v>42744</v>
      </c>
      <c r="B544" s="9">
        <v>-3.5485599346501973E-3</v>
      </c>
      <c r="C544" s="9">
        <f t="shared" si="56"/>
        <v>-4.3554285905972219E-3</v>
      </c>
      <c r="D544" s="5">
        <f t="shared" si="57"/>
        <v>1.8969758207791701E-5</v>
      </c>
      <c r="E544" s="5">
        <f t="shared" si="61"/>
        <v>7.3446375182247143E-6</v>
      </c>
      <c r="F544" s="5">
        <f t="shared" si="62"/>
        <v>3.1667752493842262E-5</v>
      </c>
      <c r="G544" s="10">
        <f t="shared" si="58"/>
        <v>3.9616550720062196</v>
      </c>
      <c r="H544" s="9">
        <f t="shared" si="59"/>
        <v>4.3554285905972219E-3</v>
      </c>
      <c r="I544" s="9">
        <f t="shared" si="60"/>
        <v>5.6274108161606844E-3</v>
      </c>
    </row>
    <row r="545" spans="1:9" x14ac:dyDescent="0.25">
      <c r="A545" s="8">
        <v>42745</v>
      </c>
      <c r="B545" s="9">
        <v>0</v>
      </c>
      <c r="C545" s="9">
        <f t="shared" si="56"/>
        <v>-8.0686865594702453E-4</v>
      </c>
      <c r="D545" s="5">
        <f t="shared" si="57"/>
        <v>6.5103702794975787E-7</v>
      </c>
      <c r="E545" s="5">
        <f t="shared" si="61"/>
        <v>1.8969758207791701E-5</v>
      </c>
      <c r="F545" s="5">
        <f t="shared" si="62"/>
        <v>3.1662113749744517E-5</v>
      </c>
      <c r="G545" s="10">
        <f t="shared" si="58"/>
        <v>4.2509753274554711</v>
      </c>
      <c r="H545" s="9">
        <f t="shared" si="59"/>
        <v>8.0686865594702453E-4</v>
      </c>
      <c r="I545" s="9">
        <f t="shared" si="60"/>
        <v>5.6269097868852066E-3</v>
      </c>
    </row>
    <row r="546" spans="1:9" x14ac:dyDescent="0.25">
      <c r="A546" s="8">
        <v>42746</v>
      </c>
      <c r="B546" s="9">
        <v>2.829564987438804E-3</v>
      </c>
      <c r="C546" s="9">
        <f t="shared" si="56"/>
        <v>2.0226963314917794E-3</v>
      </c>
      <c r="D546" s="5">
        <f t="shared" si="57"/>
        <v>4.0913004494303024E-6</v>
      </c>
      <c r="E546" s="5">
        <f t="shared" si="61"/>
        <v>6.5103702794975787E-7</v>
      </c>
      <c r="F546" s="5">
        <f t="shared" si="62"/>
        <v>2.7872938239158139E-5</v>
      </c>
      <c r="G546" s="10">
        <f t="shared" si="58"/>
        <v>4.2515966309631672</v>
      </c>
      <c r="H546" s="9">
        <f t="shared" si="59"/>
        <v>2.0226963314917794E-3</v>
      </c>
      <c r="I546" s="9">
        <f t="shared" si="60"/>
        <v>5.2794827624643437E-3</v>
      </c>
    </row>
    <row r="547" spans="1:9" x14ac:dyDescent="0.25">
      <c r="A547" s="8">
        <v>42747</v>
      </c>
      <c r="B547" s="9">
        <v>-2.144753265474808E-3</v>
      </c>
      <c r="C547" s="9">
        <f t="shared" si="56"/>
        <v>-2.9516219214218327E-3</v>
      </c>
      <c r="D547" s="5">
        <f t="shared" si="57"/>
        <v>8.7120719670179118E-6</v>
      </c>
      <c r="E547" s="5">
        <f t="shared" si="61"/>
        <v>4.0913004494303024E-6</v>
      </c>
      <c r="F547" s="5">
        <f t="shared" si="62"/>
        <v>2.57705938192638E-5</v>
      </c>
      <c r="G547" s="10">
        <f t="shared" si="58"/>
        <v>4.1951684505310558</v>
      </c>
      <c r="H547" s="9">
        <f t="shared" si="59"/>
        <v>2.9516219214218327E-3</v>
      </c>
      <c r="I547" s="9">
        <f t="shared" si="60"/>
        <v>5.076474546303153E-3</v>
      </c>
    </row>
    <row r="548" spans="1:9" x14ac:dyDescent="0.25">
      <c r="A548" s="8">
        <v>42748</v>
      </c>
      <c r="B548" s="9">
        <v>1.8498617008155804E-3</v>
      </c>
      <c r="C548" s="9">
        <f t="shared" si="56"/>
        <v>1.0429930448685558E-3</v>
      </c>
      <c r="D548" s="5">
        <f t="shared" si="57"/>
        <v>1.0878344916441813E-6</v>
      </c>
      <c r="E548" s="5">
        <f t="shared" si="61"/>
        <v>8.7120719670179118E-6</v>
      </c>
      <c r="F548" s="5">
        <f t="shared" si="62"/>
        <v>2.5164504748022152E-5</v>
      </c>
      <c r="G548" s="10">
        <f t="shared" si="58"/>
        <v>4.3544850532908885</v>
      </c>
      <c r="H548" s="9">
        <f t="shared" si="59"/>
        <v>1.0429930448685558E-3</v>
      </c>
      <c r="I548" s="9">
        <f t="shared" si="60"/>
        <v>5.0164235016615325E-3</v>
      </c>
    </row>
    <row r="549" spans="1:9" x14ac:dyDescent="0.25">
      <c r="A549" s="8">
        <v>42752</v>
      </c>
      <c r="B549" s="9">
        <v>-2.9675025498540064E-3</v>
      </c>
      <c r="C549" s="9">
        <f t="shared" si="56"/>
        <v>-3.7743712058010311E-3</v>
      </c>
      <c r="D549" s="5">
        <f t="shared" si="57"/>
        <v>1.424587799917993E-5</v>
      </c>
      <c r="E549" s="5">
        <f t="shared" si="61"/>
        <v>1.0878344916441813E-6</v>
      </c>
      <c r="F549" s="5">
        <f t="shared" si="62"/>
        <v>2.3139221388752969E-5</v>
      </c>
      <c r="G549" s="10">
        <f t="shared" si="58"/>
        <v>4.1102225341140697</v>
      </c>
      <c r="H549" s="9">
        <f t="shared" si="59"/>
        <v>3.7743712058010311E-3</v>
      </c>
      <c r="I549" s="9">
        <f t="shared" si="60"/>
        <v>4.8103244577422186E-3</v>
      </c>
    </row>
    <row r="550" spans="1:9" x14ac:dyDescent="0.25">
      <c r="A550" s="8">
        <v>42753</v>
      </c>
      <c r="B550" s="9">
        <v>1.7637539739581154E-3</v>
      </c>
      <c r="C550" s="9">
        <f t="shared" si="56"/>
        <v>9.5688531801109086E-4</v>
      </c>
      <c r="D550" s="5">
        <f t="shared" si="57"/>
        <v>9.1562951182518646E-7</v>
      </c>
      <c r="E550" s="5">
        <f t="shared" si="61"/>
        <v>1.424587799917993E-5</v>
      </c>
      <c r="F550" s="5">
        <f t="shared" si="62"/>
        <v>2.4354303631741648E-5</v>
      </c>
      <c r="G550" s="10">
        <f t="shared" si="58"/>
        <v>4.3736643535992803</v>
      </c>
      <c r="H550" s="9">
        <f t="shared" si="59"/>
        <v>9.5688531801109086E-4</v>
      </c>
      <c r="I550" s="9">
        <f t="shared" si="60"/>
        <v>4.9350079667353774E-3</v>
      </c>
    </row>
    <row r="551" spans="1:9" x14ac:dyDescent="0.25">
      <c r="A551" s="8">
        <v>42754</v>
      </c>
      <c r="B551" s="9">
        <v>-3.6093296770529637E-3</v>
      </c>
      <c r="C551" s="9">
        <f t="shared" si="56"/>
        <v>-4.4161983329999883E-3</v>
      </c>
      <c r="D551" s="5">
        <f t="shared" si="57"/>
        <v>1.9502807716391876E-5</v>
      </c>
      <c r="E551" s="5">
        <f t="shared" si="61"/>
        <v>9.1562951182518646E-7</v>
      </c>
      <c r="F551" s="5">
        <f t="shared" si="62"/>
        <v>2.2502129562863197E-5</v>
      </c>
      <c r="G551" s="10">
        <f t="shared" si="58"/>
        <v>3.9986570585881953</v>
      </c>
      <c r="H551" s="9">
        <f t="shared" si="59"/>
        <v>4.4161983329999883E-3</v>
      </c>
      <c r="I551" s="9">
        <f t="shared" si="60"/>
        <v>4.7436409605769274E-3</v>
      </c>
    </row>
    <row r="552" spans="1:9" x14ac:dyDescent="0.25">
      <c r="A552" s="8">
        <v>42755</v>
      </c>
      <c r="B552" s="9">
        <v>3.3661852992237229E-3</v>
      </c>
      <c r="C552" s="9">
        <f t="shared" si="56"/>
        <v>2.5593166432766982E-3</v>
      </c>
      <c r="D552" s="5">
        <f t="shared" si="57"/>
        <v>6.5501016805531061E-6</v>
      </c>
      <c r="E552" s="5">
        <f t="shared" si="61"/>
        <v>1.9502807716391876E-5</v>
      </c>
      <c r="F552" s="5">
        <f t="shared" si="62"/>
        <v>2.4967492343228686E-5</v>
      </c>
      <c r="G552" s="10">
        <f t="shared" si="58"/>
        <v>4.2488568113816552</v>
      </c>
      <c r="H552" s="9">
        <f t="shared" si="59"/>
        <v>2.5593166432766982E-3</v>
      </c>
      <c r="I552" s="9">
        <f t="shared" si="60"/>
        <v>4.996748176887513E-3</v>
      </c>
    </row>
    <row r="553" spans="1:9" x14ac:dyDescent="0.25">
      <c r="A553" s="8">
        <v>42758</v>
      </c>
      <c r="B553" s="9">
        <v>-2.6900775323491777E-3</v>
      </c>
      <c r="C553" s="9">
        <f t="shared" si="56"/>
        <v>-3.4969461882962023E-3</v>
      </c>
      <c r="D553" s="5">
        <f t="shared" si="57"/>
        <v>1.2228632643839338E-5</v>
      </c>
      <c r="E553" s="5">
        <f t="shared" si="61"/>
        <v>6.5501016805531061E-6</v>
      </c>
      <c r="F553" s="5">
        <f t="shared" si="62"/>
        <v>2.4121561257059046E-5</v>
      </c>
      <c r="G553" s="10">
        <f t="shared" si="58"/>
        <v>4.1437844023501125</v>
      </c>
      <c r="H553" s="9">
        <f t="shared" si="59"/>
        <v>3.4969461882962023E-3</v>
      </c>
      <c r="I553" s="9">
        <f t="shared" si="60"/>
        <v>4.9113706088075911E-3</v>
      </c>
    </row>
    <row r="554" spans="1:9" x14ac:dyDescent="0.25">
      <c r="A554" s="8">
        <v>42759</v>
      </c>
      <c r="B554" s="9">
        <v>6.5645417623170221E-3</v>
      </c>
      <c r="C554" s="9">
        <f t="shared" si="56"/>
        <v>5.7576731063699975E-3</v>
      </c>
      <c r="D554" s="5">
        <f t="shared" si="57"/>
        <v>3.3150799599816338E-5</v>
      </c>
      <c r="E554" s="5">
        <f t="shared" si="61"/>
        <v>1.2228632643839338E-5</v>
      </c>
      <c r="F554" s="5">
        <f t="shared" si="62"/>
        <v>2.466681379848142E-5</v>
      </c>
      <c r="G554" s="10">
        <f t="shared" si="58"/>
        <v>3.7141157017316058</v>
      </c>
      <c r="H554" s="9">
        <f t="shared" si="59"/>
        <v>5.7576731063699975E-3</v>
      </c>
      <c r="I554" s="9">
        <f t="shared" si="60"/>
        <v>4.96656962082295E-3</v>
      </c>
    </row>
    <row r="555" spans="1:9" x14ac:dyDescent="0.25">
      <c r="A555" s="8">
        <v>42760</v>
      </c>
      <c r="B555" s="9">
        <v>8.0260693750628942E-3</v>
      </c>
      <c r="C555" s="9">
        <f t="shared" si="56"/>
        <v>7.2192007191158696E-3</v>
      </c>
      <c r="D555" s="5">
        <f t="shared" si="57"/>
        <v>5.2116859022883087E-5</v>
      </c>
      <c r="E555" s="5">
        <f t="shared" si="61"/>
        <v>3.3150799599816338E-5</v>
      </c>
      <c r="F555" s="5">
        <f t="shared" si="62"/>
        <v>2.9394530835366129E-5</v>
      </c>
      <c r="G555" s="10">
        <f t="shared" si="58"/>
        <v>3.411906377234593</v>
      </c>
      <c r="H555" s="9">
        <f t="shared" si="59"/>
        <v>7.2192007191158696E-3</v>
      </c>
      <c r="I555" s="9">
        <f t="shared" si="60"/>
        <v>5.4216723282919013E-3</v>
      </c>
    </row>
    <row r="556" spans="1:9" x14ac:dyDescent="0.25">
      <c r="A556" s="8">
        <v>42761</v>
      </c>
      <c r="B556" s="9">
        <v>-7.3530371524166416E-4</v>
      </c>
      <c r="C556" s="9">
        <f t="shared" si="56"/>
        <v>-1.5421723711886888E-3</v>
      </c>
      <c r="D556" s="5">
        <f t="shared" si="57"/>
        <v>2.3782956224577431E-6</v>
      </c>
      <c r="E556" s="5">
        <f t="shared" si="61"/>
        <v>5.2116859022883087E-5</v>
      </c>
      <c r="F556" s="5">
        <f t="shared" si="62"/>
        <v>3.6823232920476963E-5</v>
      </c>
      <c r="G556" s="10">
        <f t="shared" si="58"/>
        <v>4.1534588466725255</v>
      </c>
      <c r="H556" s="9">
        <f t="shared" si="59"/>
        <v>1.5421723711886888E-3</v>
      </c>
      <c r="I556" s="9">
        <f t="shared" si="60"/>
        <v>6.0682149698636223E-3</v>
      </c>
    </row>
    <row r="557" spans="1:9" x14ac:dyDescent="0.25">
      <c r="A557" s="8">
        <v>42762</v>
      </c>
      <c r="B557" s="9">
        <v>-8.6646811919810496E-4</v>
      </c>
      <c r="C557" s="9">
        <f t="shared" si="56"/>
        <v>-1.6733367751451296E-3</v>
      </c>
      <c r="D557" s="5">
        <f t="shared" si="57"/>
        <v>2.8000559630531019E-6</v>
      </c>
      <c r="E557" s="5">
        <f t="shared" si="61"/>
        <v>2.3782956224577431E-6</v>
      </c>
      <c r="F557" s="5">
        <f t="shared" si="62"/>
        <v>3.2061550054947788E-5</v>
      </c>
      <c r="G557" s="10">
        <f t="shared" si="58"/>
        <v>4.2113211146634928</v>
      </c>
      <c r="H557" s="9">
        <f t="shared" si="59"/>
        <v>1.6733367751451296E-3</v>
      </c>
      <c r="I557" s="9">
        <f t="shared" si="60"/>
        <v>5.6622919436344664E-3</v>
      </c>
    </row>
    <row r="558" spans="1:9" x14ac:dyDescent="0.25">
      <c r="A558" s="8">
        <v>42765</v>
      </c>
      <c r="B558" s="9">
        <v>-6.0095263412487387E-3</v>
      </c>
      <c r="C558" s="9">
        <f t="shared" si="56"/>
        <v>-6.8163949971957634E-3</v>
      </c>
      <c r="D558" s="5">
        <f t="shared" si="57"/>
        <v>4.6463240757795433E-5</v>
      </c>
      <c r="E558" s="5">
        <f t="shared" si="61"/>
        <v>2.8000559630531019E-6</v>
      </c>
      <c r="F558" s="5">
        <f t="shared" si="62"/>
        <v>2.8613515868645302E-5</v>
      </c>
      <c r="G558" s="10">
        <f t="shared" si="58"/>
        <v>3.4999664274873901</v>
      </c>
      <c r="H558" s="9">
        <f t="shared" si="59"/>
        <v>6.8163949971957634E-3</v>
      </c>
      <c r="I558" s="9">
        <f t="shared" si="60"/>
        <v>5.3491602956581234E-3</v>
      </c>
    </row>
    <row r="559" spans="1:9" x14ac:dyDescent="0.25">
      <c r="A559" s="8">
        <v>42766</v>
      </c>
      <c r="B559" s="9">
        <v>-8.8999956157664872E-4</v>
      </c>
      <c r="C559" s="9">
        <f t="shared" si="56"/>
        <v>-1.6968682175236734E-3</v>
      </c>
      <c r="D559" s="5">
        <f t="shared" si="57"/>
        <v>2.8793617476419686E-6</v>
      </c>
      <c r="E559" s="5">
        <f t="shared" si="61"/>
        <v>4.6463240757795433E-5</v>
      </c>
      <c r="F559" s="5">
        <f t="shared" si="62"/>
        <v>3.5075247395430475E-5</v>
      </c>
      <c r="G559" s="10">
        <f t="shared" si="58"/>
        <v>4.169023411639019</v>
      </c>
      <c r="H559" s="9">
        <f t="shared" si="59"/>
        <v>1.6968682175236734E-3</v>
      </c>
      <c r="I559" s="9">
        <f t="shared" si="60"/>
        <v>5.9224359342613811E-3</v>
      </c>
    </row>
    <row r="560" spans="1:9" x14ac:dyDescent="0.25">
      <c r="A560" s="8">
        <v>42767</v>
      </c>
      <c r="B560" s="9">
        <v>2.9839350204285964E-4</v>
      </c>
      <c r="C560" s="9">
        <f t="shared" si="56"/>
        <v>-5.084751539041649E-4</v>
      </c>
      <c r="D560" s="5">
        <f t="shared" si="57"/>
        <v>2.585469821378642E-7</v>
      </c>
      <c r="E560" s="5">
        <f t="shared" si="61"/>
        <v>2.8793617476419686E-6</v>
      </c>
      <c r="F560" s="5">
        <f t="shared" si="62"/>
        <v>3.0867336885691213E-5</v>
      </c>
      <c r="G560" s="10">
        <f t="shared" si="58"/>
        <v>4.2697794275994179</v>
      </c>
      <c r="H560" s="9">
        <f t="shared" si="59"/>
        <v>5.084751539041649E-4</v>
      </c>
      <c r="I560" s="9">
        <f t="shared" si="60"/>
        <v>5.5558380903056575E-3</v>
      </c>
    </row>
    <row r="561" spans="1:9" x14ac:dyDescent="0.25">
      <c r="A561" s="8">
        <v>42768</v>
      </c>
      <c r="B561" s="9">
        <v>5.7028799543767938E-4</v>
      </c>
      <c r="C561" s="9">
        <f t="shared" si="56"/>
        <v>-2.3658066050934515E-4</v>
      </c>
      <c r="D561" s="5">
        <f t="shared" si="57"/>
        <v>5.5970408927038023E-8</v>
      </c>
      <c r="E561" s="5">
        <f t="shared" si="61"/>
        <v>2.585469821378642E-7</v>
      </c>
      <c r="F561" s="5">
        <f t="shared" si="62"/>
        <v>2.7201782716346428E-5</v>
      </c>
      <c r="G561" s="10">
        <f t="shared" si="58"/>
        <v>4.3361466892967648</v>
      </c>
      <c r="H561" s="9">
        <f t="shared" si="59"/>
        <v>2.3658066050934515E-4</v>
      </c>
      <c r="I561" s="9">
        <f t="shared" si="60"/>
        <v>5.2155328314896481E-3</v>
      </c>
    </row>
    <row r="562" spans="1:9" x14ac:dyDescent="0.25">
      <c r="A562" s="8">
        <v>42769</v>
      </c>
      <c r="B562" s="9">
        <v>7.2648354780016078E-3</v>
      </c>
      <c r="C562" s="9">
        <f t="shared" si="56"/>
        <v>6.4579668220545831E-3</v>
      </c>
      <c r="D562" s="5">
        <f t="shared" si="57"/>
        <v>4.170533547475777E-5</v>
      </c>
      <c r="E562" s="5">
        <f t="shared" si="61"/>
        <v>5.5970408927038023E-8</v>
      </c>
      <c r="F562" s="5">
        <f t="shared" si="62"/>
        <v>2.4438538859040422E-5</v>
      </c>
      <c r="G562" s="10">
        <f t="shared" si="58"/>
        <v>3.5374662484887658</v>
      </c>
      <c r="H562" s="9">
        <f t="shared" si="59"/>
        <v>6.4579668220545831E-3</v>
      </c>
      <c r="I562" s="9">
        <f t="shared" si="60"/>
        <v>4.9435350569243895E-3</v>
      </c>
    </row>
    <row r="563" spans="1:9" x14ac:dyDescent="0.25">
      <c r="A563" s="8">
        <v>42772</v>
      </c>
      <c r="B563" s="9">
        <v>-2.1154164236404371E-3</v>
      </c>
      <c r="C563" s="9">
        <f t="shared" si="56"/>
        <v>-2.9222850795874618E-3</v>
      </c>
      <c r="D563" s="5">
        <f t="shared" si="57"/>
        <v>8.5397500863794974E-6</v>
      </c>
      <c r="E563" s="5">
        <f t="shared" si="61"/>
        <v>4.170533547475777E-5</v>
      </c>
      <c r="F563" s="5">
        <f t="shared" si="62"/>
        <v>3.0992581050735159E-5</v>
      </c>
      <c r="G563" s="10">
        <f t="shared" si="58"/>
        <v>4.1341719422526726</v>
      </c>
      <c r="H563" s="9">
        <f t="shared" si="59"/>
        <v>2.9222850795874618E-3</v>
      </c>
      <c r="I563" s="9">
        <f t="shared" si="60"/>
        <v>5.5670980816521602E-3</v>
      </c>
    </row>
    <row r="564" spans="1:9" x14ac:dyDescent="0.25">
      <c r="A564" s="8">
        <v>42773</v>
      </c>
      <c r="B564" s="9">
        <v>2.2682067208701362E-4</v>
      </c>
      <c r="C564" s="9">
        <f t="shared" si="56"/>
        <v>-5.8004798386001092E-4</v>
      </c>
      <c r="D564" s="5">
        <f t="shared" si="57"/>
        <v>3.3645566358006349E-7</v>
      </c>
      <c r="E564" s="5">
        <f t="shared" si="61"/>
        <v>8.5397500863794974E-6</v>
      </c>
      <c r="F564" s="5">
        <f t="shared" si="62"/>
        <v>2.9005817619556238E-5</v>
      </c>
      <c r="G564" s="10">
        <f t="shared" si="58"/>
        <v>4.2992687408244157</v>
      </c>
      <c r="H564" s="9">
        <f t="shared" si="59"/>
        <v>5.8004798386001092E-4</v>
      </c>
      <c r="I564" s="9">
        <f t="shared" si="60"/>
        <v>5.3857049324629955E-3</v>
      </c>
    </row>
    <row r="565" spans="1:9" x14ac:dyDescent="0.25">
      <c r="A565" s="8">
        <v>42774</v>
      </c>
      <c r="B565" s="9">
        <v>6.9339054895611874E-4</v>
      </c>
      <c r="C565" s="9">
        <f t="shared" si="56"/>
        <v>-1.134781069909058E-4</v>
      </c>
      <c r="D565" s="5">
        <f t="shared" si="57"/>
        <v>1.2877280766239464E-8</v>
      </c>
      <c r="E565" s="5">
        <f t="shared" si="61"/>
        <v>3.3645566358006349E-7</v>
      </c>
      <c r="F565" s="5">
        <f t="shared" si="62"/>
        <v>2.5835847395276893E-5</v>
      </c>
      <c r="G565" s="10">
        <f t="shared" si="58"/>
        <v>4.3626860515968504</v>
      </c>
      <c r="H565" s="9">
        <f t="shared" si="59"/>
        <v>1.134781069909058E-4</v>
      </c>
      <c r="I565" s="9">
        <f t="shared" si="60"/>
        <v>5.0828975393250745E-3</v>
      </c>
    </row>
    <row r="566" spans="1:9" x14ac:dyDescent="0.25">
      <c r="A566" s="8">
        <v>42775</v>
      </c>
      <c r="B566" s="9">
        <v>5.7524611382027135E-3</v>
      </c>
      <c r="C566" s="9">
        <f t="shared" si="56"/>
        <v>4.9455924822556889E-3</v>
      </c>
      <c r="D566" s="5">
        <f t="shared" si="57"/>
        <v>2.4458885000543988E-5</v>
      </c>
      <c r="E566" s="5">
        <f t="shared" si="61"/>
        <v>1.2877280766239464E-8</v>
      </c>
      <c r="F566" s="5">
        <f t="shared" si="62"/>
        <v>2.3415534692836274E-5</v>
      </c>
      <c r="G566" s="10">
        <f t="shared" si="58"/>
        <v>3.8898378873558288</v>
      </c>
      <c r="H566" s="9">
        <f t="shared" si="59"/>
        <v>4.9455924822556889E-3</v>
      </c>
      <c r="I566" s="9">
        <f t="shared" si="60"/>
        <v>4.8389600838234107E-3</v>
      </c>
    </row>
    <row r="567" spans="1:9" x14ac:dyDescent="0.25">
      <c r="A567" s="8">
        <v>42776</v>
      </c>
      <c r="B567" s="9">
        <v>3.5660587468098193E-3</v>
      </c>
      <c r="C567" s="9">
        <f t="shared" si="56"/>
        <v>2.7591900908627946E-3</v>
      </c>
      <c r="D567" s="5">
        <f t="shared" si="57"/>
        <v>7.6131299575154366E-6</v>
      </c>
      <c r="E567" s="5">
        <f t="shared" si="61"/>
        <v>2.4458885000543988E-5</v>
      </c>
      <c r="F567" s="5">
        <f t="shared" si="62"/>
        <v>2.6669642261354175E-5</v>
      </c>
      <c r="G567" s="10">
        <f t="shared" si="58"/>
        <v>4.2043235233109808</v>
      </c>
      <c r="H567" s="9">
        <f t="shared" si="59"/>
        <v>2.7591900908627946E-3</v>
      </c>
      <c r="I567" s="9">
        <f t="shared" si="60"/>
        <v>5.1642658976232209E-3</v>
      </c>
    </row>
    <row r="568" spans="1:9" x14ac:dyDescent="0.25">
      <c r="A568" s="8">
        <v>42779</v>
      </c>
      <c r="B568" s="9">
        <v>5.2458874832692626E-3</v>
      </c>
      <c r="C568" s="9">
        <f t="shared" si="56"/>
        <v>4.4390188273222379E-3</v>
      </c>
      <c r="D568" s="5">
        <f t="shared" si="57"/>
        <v>1.9704888149321296E-5</v>
      </c>
      <c r="E568" s="5">
        <f t="shared" si="61"/>
        <v>7.6131299575154366E-6</v>
      </c>
      <c r="F568" s="5">
        <f t="shared" si="62"/>
        <v>2.5604916118989067E-5</v>
      </c>
      <c r="G568" s="10">
        <f t="shared" si="58"/>
        <v>3.982637357593743</v>
      </c>
      <c r="H568" s="9">
        <f t="shared" si="59"/>
        <v>4.4390188273222379E-3</v>
      </c>
      <c r="I568" s="9">
        <f t="shared" si="60"/>
        <v>5.0601300496122695E-3</v>
      </c>
    </row>
    <row r="569" spans="1:9" x14ac:dyDescent="0.25">
      <c r="A569" s="8">
        <v>42780</v>
      </c>
      <c r="B569" s="9">
        <v>4.0073016213895141E-3</v>
      </c>
      <c r="C569" s="9">
        <f t="shared" si="56"/>
        <v>3.2004329654424894E-3</v>
      </c>
      <c r="D569" s="5">
        <f t="shared" si="57"/>
        <v>1.0242771166291006E-5</v>
      </c>
      <c r="E569" s="5">
        <f t="shared" si="61"/>
        <v>1.9704888149321296E-5</v>
      </c>
      <c r="F569" s="5">
        <f t="shared" si="62"/>
        <v>2.7312822677125139E-5</v>
      </c>
      <c r="G569" s="10">
        <f t="shared" si="58"/>
        <v>4.1476301325601375</v>
      </c>
      <c r="H569" s="9">
        <f t="shared" si="59"/>
        <v>3.2004329654424894E-3</v>
      </c>
      <c r="I569" s="9">
        <f t="shared" si="60"/>
        <v>5.2261671114809498E-3</v>
      </c>
    </row>
    <row r="570" spans="1:9" x14ac:dyDescent="0.25">
      <c r="A570" s="8">
        <v>42781</v>
      </c>
      <c r="B570" s="9">
        <v>4.9923425080640182E-3</v>
      </c>
      <c r="C570" s="9">
        <f t="shared" si="56"/>
        <v>4.1854738521169936E-3</v>
      </c>
      <c r="D570" s="5">
        <f t="shared" si="57"/>
        <v>1.7518191366755064E-5</v>
      </c>
      <c r="E570" s="5">
        <f t="shared" si="61"/>
        <v>1.0242771166291006E-5</v>
      </c>
      <c r="F570" s="5">
        <f t="shared" si="62"/>
        <v>2.6625760237501458E-5</v>
      </c>
      <c r="G570" s="10">
        <f t="shared" si="58"/>
        <v>4.0189064309150266</v>
      </c>
      <c r="H570" s="9">
        <f t="shared" si="59"/>
        <v>4.1854738521169936E-3</v>
      </c>
      <c r="I570" s="9">
        <f t="shared" si="60"/>
        <v>5.1600155268663149E-3</v>
      </c>
    </row>
    <row r="571" spans="1:9" x14ac:dyDescent="0.25">
      <c r="A571" s="8">
        <v>42782</v>
      </c>
      <c r="B571" s="9">
        <v>-8.641055656061214E-4</v>
      </c>
      <c r="C571" s="9">
        <f t="shared" si="56"/>
        <v>-1.670974221553146E-3</v>
      </c>
      <c r="D571" s="5">
        <f t="shared" si="57"/>
        <v>2.7921548490951423E-6</v>
      </c>
      <c r="E571" s="5">
        <f t="shared" si="61"/>
        <v>1.7518191366755064E-5</v>
      </c>
      <c r="F571" s="5">
        <f t="shared" si="62"/>
        <v>2.7618907420447145E-5</v>
      </c>
      <c r="G571" s="10">
        <f t="shared" si="58"/>
        <v>4.2790185634757325</v>
      </c>
      <c r="H571" s="9">
        <f t="shared" si="59"/>
        <v>1.670974221553146E-3</v>
      </c>
      <c r="I571" s="9">
        <f t="shared" si="60"/>
        <v>5.2553693895336364E-3</v>
      </c>
    </row>
    <row r="572" spans="1:9" x14ac:dyDescent="0.25">
      <c r="A572" s="8">
        <v>42783</v>
      </c>
      <c r="B572" s="9">
        <v>1.6785814708464297E-3</v>
      </c>
      <c r="C572" s="9">
        <f t="shared" si="56"/>
        <v>8.7171281489940519E-4</v>
      </c>
      <c r="D572" s="5">
        <f t="shared" si="57"/>
        <v>7.5988323165984467E-7</v>
      </c>
      <c r="E572" s="5">
        <f t="shared" si="61"/>
        <v>2.7921548490951423E-6</v>
      </c>
      <c r="F572" s="5">
        <f t="shared" si="62"/>
        <v>2.5313568079348508E-5</v>
      </c>
      <c r="G572" s="10">
        <f t="shared" si="58"/>
        <v>4.3581370701144158</v>
      </c>
      <c r="H572" s="9">
        <f t="shared" si="59"/>
        <v>8.7171281489940519E-4</v>
      </c>
      <c r="I572" s="9">
        <f t="shared" si="60"/>
        <v>5.0312590948338679E-3</v>
      </c>
    </row>
    <row r="573" spans="1:9" x14ac:dyDescent="0.25">
      <c r="A573" s="8">
        <v>42787</v>
      </c>
      <c r="B573" s="9">
        <v>6.0480783953453798E-3</v>
      </c>
      <c r="C573" s="9">
        <f t="shared" si="56"/>
        <v>5.2412097393983552E-3</v>
      </c>
      <c r="D573" s="5">
        <f t="shared" si="57"/>
        <v>2.7470279532364174E-5</v>
      </c>
      <c r="E573" s="5">
        <f t="shared" si="61"/>
        <v>7.5988323165984467E-7</v>
      </c>
      <c r="F573" s="5">
        <f t="shared" si="62"/>
        <v>2.3182128431297087E-5</v>
      </c>
      <c r="G573" s="10">
        <f t="shared" si="58"/>
        <v>3.8246376222339724</v>
      </c>
      <c r="H573" s="9">
        <f t="shared" si="59"/>
        <v>5.2412097393983552E-3</v>
      </c>
      <c r="I573" s="9">
        <f t="shared" si="60"/>
        <v>4.8147822828552784E-3</v>
      </c>
    </row>
    <row r="574" spans="1:9" x14ac:dyDescent="0.25">
      <c r="A574" s="8">
        <v>42788</v>
      </c>
      <c r="B574" s="9">
        <v>-1.0822785345272479E-3</v>
      </c>
      <c r="C574" s="9">
        <f t="shared" si="56"/>
        <v>-1.8891471904742725E-3</v>
      </c>
      <c r="D574" s="5">
        <f t="shared" si="57"/>
        <v>3.5688771072768374E-6</v>
      </c>
      <c r="E574" s="5">
        <f t="shared" si="61"/>
        <v>2.7470279532364174E-5</v>
      </c>
      <c r="F574" s="5">
        <f t="shared" si="62"/>
        <v>2.7118566567273162E-5</v>
      </c>
      <c r="G574" s="10">
        <f t="shared" si="58"/>
        <v>4.2729060828196959</v>
      </c>
      <c r="H574" s="9">
        <f t="shared" si="59"/>
        <v>1.8891471904742725E-3</v>
      </c>
      <c r="I574" s="9">
        <f t="shared" si="60"/>
        <v>5.2075489980674362E-3</v>
      </c>
    </row>
    <row r="575" spans="1:9" x14ac:dyDescent="0.25">
      <c r="A575" s="8">
        <v>42789</v>
      </c>
      <c r="B575" s="9">
        <v>4.1899086684549225E-4</v>
      </c>
      <c r="C575" s="9">
        <f t="shared" si="56"/>
        <v>-3.8787778910153229E-4</v>
      </c>
      <c r="D575" s="5">
        <f t="shared" si="57"/>
        <v>1.5044917927829277E-7</v>
      </c>
      <c r="E575" s="5">
        <f t="shared" si="61"/>
        <v>3.5688771072768374E-6</v>
      </c>
      <c r="F575" s="5">
        <f t="shared" si="62"/>
        <v>2.5102589356314807E-5</v>
      </c>
      <c r="G575" s="10">
        <f t="shared" si="58"/>
        <v>4.3743345581057431</v>
      </c>
      <c r="H575" s="9">
        <f t="shared" si="59"/>
        <v>3.8787778910153229E-4</v>
      </c>
      <c r="I575" s="9">
        <f t="shared" si="60"/>
        <v>5.0102484325944162E-3</v>
      </c>
    </row>
    <row r="576" spans="1:9" x14ac:dyDescent="0.25">
      <c r="A576" s="8">
        <v>42790</v>
      </c>
      <c r="B576" s="9">
        <v>1.493351834538359E-3</v>
      </c>
      <c r="C576" s="9">
        <f t="shared" si="56"/>
        <v>6.8648317859133442E-4</v>
      </c>
      <c r="D576" s="5">
        <f t="shared" si="57"/>
        <v>4.7125915448886194E-7</v>
      </c>
      <c r="E576" s="5">
        <f t="shared" si="61"/>
        <v>1.5044917927829277E-7</v>
      </c>
      <c r="F576" s="5">
        <f t="shared" si="62"/>
        <v>2.2899572770157542E-5</v>
      </c>
      <c r="G576" s="10">
        <f t="shared" si="58"/>
        <v>4.4129679255893093</v>
      </c>
      <c r="H576" s="9">
        <f t="shared" si="59"/>
        <v>6.8648317859133442E-4</v>
      </c>
      <c r="I576" s="9">
        <f t="shared" si="60"/>
        <v>4.7853498064569467E-3</v>
      </c>
    </row>
    <row r="577" spans="1:9" x14ac:dyDescent="0.25">
      <c r="A577" s="8">
        <v>42793</v>
      </c>
      <c r="B577" s="9">
        <v>1.018020225231675E-3</v>
      </c>
      <c r="C577" s="9">
        <f t="shared" si="56"/>
        <v>2.1115156928465048E-4</v>
      </c>
      <c r="D577" s="5">
        <f t="shared" si="57"/>
        <v>4.4584985211370551E-8</v>
      </c>
      <c r="E577" s="5">
        <f t="shared" si="61"/>
        <v>4.7125915448886194E-7</v>
      </c>
      <c r="F577" s="5">
        <f t="shared" si="62"/>
        <v>2.1330290287287674E-5</v>
      </c>
      <c r="G577" s="10">
        <f t="shared" si="58"/>
        <v>4.4577075652423597</v>
      </c>
      <c r="H577" s="9">
        <f t="shared" si="59"/>
        <v>2.1115156928465048E-4</v>
      </c>
      <c r="I577" s="9">
        <f t="shared" si="60"/>
        <v>4.6184727223712897E-3</v>
      </c>
    </row>
    <row r="578" spans="1:9" x14ac:dyDescent="0.25">
      <c r="A578" s="8">
        <v>42794</v>
      </c>
      <c r="B578" s="9">
        <v>-2.5783310475788745E-3</v>
      </c>
      <c r="C578" s="9">
        <f t="shared" si="56"/>
        <v>-3.3851997035258992E-3</v>
      </c>
      <c r="D578" s="5">
        <f t="shared" si="57"/>
        <v>1.1459577032751835E-5</v>
      </c>
      <c r="E578" s="5">
        <f t="shared" si="61"/>
        <v>4.4584985211370551E-8</v>
      </c>
      <c r="F578" s="5">
        <f t="shared" si="62"/>
        <v>2.0077061739406005E-5</v>
      </c>
      <c r="G578" s="10">
        <f t="shared" si="58"/>
        <v>4.203637973456976</v>
      </c>
      <c r="H578" s="9">
        <f t="shared" si="59"/>
        <v>3.3851997035258992E-3</v>
      </c>
      <c r="I578" s="9">
        <f t="shared" si="60"/>
        <v>4.4807434360166175E-3</v>
      </c>
    </row>
    <row r="579" spans="1:9" x14ac:dyDescent="0.25">
      <c r="A579" s="8">
        <v>42795</v>
      </c>
      <c r="B579" s="9">
        <v>1.3673825117192173E-2</v>
      </c>
      <c r="C579" s="9">
        <f t="shared" si="56"/>
        <v>1.2866956461245149E-2</v>
      </c>
      <c r="D579" s="5">
        <f t="shared" si="57"/>
        <v>1.6555856857557828E-4</v>
      </c>
      <c r="E579" s="5">
        <f t="shared" si="61"/>
        <v>1.1459577032751835E-5</v>
      </c>
      <c r="F579" s="5">
        <f t="shared" si="62"/>
        <v>2.1505187482210815E-5</v>
      </c>
      <c r="G579" s="10">
        <f t="shared" si="58"/>
        <v>0.60539912966784182</v>
      </c>
      <c r="H579" s="9">
        <f t="shared" si="59"/>
        <v>1.2866956461245149E-2</v>
      </c>
      <c r="I579" s="9">
        <f t="shared" si="60"/>
        <v>4.6373685946030658E-3</v>
      </c>
    </row>
    <row r="580" spans="1:9" x14ac:dyDescent="0.25">
      <c r="A580" s="8">
        <v>42796</v>
      </c>
      <c r="B580" s="9">
        <v>-5.8598641045760624E-3</v>
      </c>
      <c r="C580" s="9">
        <f t="shared" si="56"/>
        <v>-6.6667327605230871E-3</v>
      </c>
      <c r="D580" s="5">
        <f t="shared" si="57"/>
        <v>4.4445325700231778E-5</v>
      </c>
      <c r="E580" s="5">
        <f t="shared" si="61"/>
        <v>1.6555856857557828E-4</v>
      </c>
      <c r="F580" s="5">
        <f t="shared" si="62"/>
        <v>5.4405182778267434E-5</v>
      </c>
      <c r="G580" s="10">
        <f t="shared" si="58"/>
        <v>3.5821211187079305</v>
      </c>
      <c r="H580" s="9">
        <f t="shared" si="59"/>
        <v>6.6667327605230871E-3</v>
      </c>
      <c r="I580" s="9">
        <f t="shared" si="60"/>
        <v>7.3759869019858915E-3</v>
      </c>
    </row>
    <row r="581" spans="1:9" x14ac:dyDescent="0.25">
      <c r="A581" s="8">
        <v>42797</v>
      </c>
      <c r="B581" s="9">
        <v>5.0379525760724242E-4</v>
      </c>
      <c r="C581" s="9">
        <f t="shared" si="56"/>
        <v>-3.0307339833978212E-4</v>
      </c>
      <c r="D581" s="5">
        <f t="shared" si="57"/>
        <v>9.1853484781224249E-8</v>
      </c>
      <c r="E581" s="5">
        <f t="shared" si="61"/>
        <v>4.4445325700231778E-5</v>
      </c>
      <c r="F581" s="5">
        <f t="shared" si="62"/>
        <v>5.3806607390211443E-5</v>
      </c>
      <c r="G581" s="10">
        <f t="shared" si="58"/>
        <v>3.995265056898218</v>
      </c>
      <c r="H581" s="9">
        <f t="shared" si="59"/>
        <v>3.0307339833978212E-4</v>
      </c>
      <c r="I581" s="9">
        <f t="shared" si="60"/>
        <v>7.335298725356142E-3</v>
      </c>
    </row>
    <row r="582" spans="1:9" x14ac:dyDescent="0.25">
      <c r="A582" s="8">
        <v>42800</v>
      </c>
      <c r="B582" s="9">
        <v>-3.2772164221692712E-3</v>
      </c>
      <c r="C582" s="9">
        <f t="shared" si="56"/>
        <v>-4.0840850781162959E-3</v>
      </c>
      <c r="D582" s="5">
        <f t="shared" si="57"/>
        <v>1.667975092529219E-5</v>
      </c>
      <c r="E582" s="5">
        <f t="shared" si="61"/>
        <v>9.1853484781224249E-8</v>
      </c>
      <c r="F582" s="5">
        <f t="shared" si="62"/>
        <v>4.4197957970862417E-5</v>
      </c>
      <c r="G582" s="10">
        <f t="shared" si="58"/>
        <v>3.9057837688263697</v>
      </c>
      <c r="H582" s="9">
        <f t="shared" si="59"/>
        <v>4.0840850781162959E-3</v>
      </c>
      <c r="I582" s="9">
        <f t="shared" si="60"/>
        <v>6.6481544785648907E-3</v>
      </c>
    </row>
    <row r="583" spans="1:9" x14ac:dyDescent="0.25">
      <c r="A583" s="8">
        <v>42801</v>
      </c>
      <c r="B583" s="9">
        <v>-2.9133039476952893E-3</v>
      </c>
      <c r="C583" s="9">
        <f t="shared" si="56"/>
        <v>-3.720172603642314E-3</v>
      </c>
      <c r="D583" s="5">
        <f t="shared" si="57"/>
        <v>1.3839684200890833E-5</v>
      </c>
      <c r="E583" s="5">
        <f t="shared" si="61"/>
        <v>1.667975092529219E-5</v>
      </c>
      <c r="F583" s="5">
        <f t="shared" si="62"/>
        <v>4.0491654769321467E-5</v>
      </c>
      <c r="G583" s="10">
        <f t="shared" si="58"/>
        <v>3.9673732842118863</v>
      </c>
      <c r="H583" s="9">
        <f t="shared" si="59"/>
        <v>3.720172603642314E-3</v>
      </c>
      <c r="I583" s="9">
        <f t="shared" si="60"/>
        <v>6.3633053336549445E-3</v>
      </c>
    </row>
    <row r="584" spans="1:9" x14ac:dyDescent="0.25">
      <c r="A584" s="8">
        <v>42802</v>
      </c>
      <c r="B584" s="9">
        <v>-2.2842521713062336E-3</v>
      </c>
      <c r="C584" s="9">
        <f t="shared" si="56"/>
        <v>-3.0911208272532582E-3</v>
      </c>
      <c r="D584" s="5">
        <f t="shared" si="57"/>
        <v>9.5550279686788671E-6</v>
      </c>
      <c r="E584" s="5">
        <f t="shared" si="61"/>
        <v>1.3839684200890833E-5</v>
      </c>
      <c r="F584" s="5">
        <f t="shared" si="62"/>
        <v>3.7153203319826831E-5</v>
      </c>
      <c r="G584" s="10">
        <f t="shared" si="58"/>
        <v>4.0527021909701686</v>
      </c>
      <c r="H584" s="9">
        <f t="shared" si="59"/>
        <v>3.0911208272532582E-3</v>
      </c>
      <c r="I584" s="9">
        <f t="shared" si="60"/>
        <v>6.0953427565500224E-3</v>
      </c>
    </row>
    <row r="585" spans="1:9" x14ac:dyDescent="0.25">
      <c r="A585" s="8">
        <v>42803</v>
      </c>
      <c r="B585" s="9">
        <v>7.9983749333467635E-4</v>
      </c>
      <c r="C585" s="9">
        <f t="shared" si="56"/>
        <v>-7.0311626123481822E-6</v>
      </c>
      <c r="D585" s="5">
        <f t="shared" si="57"/>
        <v>4.9437247681282916E-11</v>
      </c>
      <c r="E585" s="5">
        <f t="shared" si="61"/>
        <v>9.5550279686788671E-6</v>
      </c>
      <c r="F585" s="5">
        <f t="shared" si="62"/>
        <v>3.3789373960462556E-5</v>
      </c>
      <c r="G585" s="10">
        <f t="shared" si="58"/>
        <v>4.2287428276306027</v>
      </c>
      <c r="H585" s="9">
        <f t="shared" si="59"/>
        <v>7.0311626123481822E-6</v>
      </c>
      <c r="I585" s="9">
        <f t="shared" si="60"/>
        <v>5.8128628024805952E-3</v>
      </c>
    </row>
    <row r="586" spans="1:9" x14ac:dyDescent="0.25">
      <c r="A586" s="8">
        <v>42804</v>
      </c>
      <c r="B586" s="9">
        <v>3.2686786165836423E-3</v>
      </c>
      <c r="C586" s="9">
        <f t="shared" si="56"/>
        <v>2.4618099606366177E-3</v>
      </c>
      <c r="D586" s="5">
        <f t="shared" si="57"/>
        <v>6.060508282289665E-6</v>
      </c>
      <c r="E586" s="5">
        <f t="shared" si="61"/>
        <v>4.9437247681282916E-11</v>
      </c>
      <c r="F586" s="5">
        <f t="shared" si="62"/>
        <v>2.9317756679818464E-5</v>
      </c>
      <c r="G586" s="10">
        <f t="shared" si="58"/>
        <v>4.1963610601508332</v>
      </c>
      <c r="H586" s="9">
        <f t="shared" si="59"/>
        <v>2.4618099606366177E-3</v>
      </c>
      <c r="I586" s="9">
        <f t="shared" si="60"/>
        <v>5.4145873970062085E-3</v>
      </c>
    </row>
    <row r="587" spans="1:9" x14ac:dyDescent="0.25">
      <c r="A587" s="8">
        <v>42807</v>
      </c>
      <c r="B587" s="9">
        <v>3.6668633566550035E-4</v>
      </c>
      <c r="C587" s="9">
        <f t="shared" si="56"/>
        <v>-4.4018232028152418E-4</v>
      </c>
      <c r="D587" s="5">
        <f t="shared" si="57"/>
        <v>1.9376047508842633E-7</v>
      </c>
      <c r="E587" s="5">
        <f t="shared" si="61"/>
        <v>6.060508282289665E-6</v>
      </c>
      <c r="F587" s="5">
        <f t="shared" si="62"/>
        <v>2.7250133735579385E-5</v>
      </c>
      <c r="G587" s="10">
        <f t="shared" si="58"/>
        <v>4.3327323107380549</v>
      </c>
      <c r="H587" s="9">
        <f t="shared" si="59"/>
        <v>4.4018232028152418E-4</v>
      </c>
      <c r="I587" s="9">
        <f t="shared" si="60"/>
        <v>5.2201660639848791E-3</v>
      </c>
    </row>
    <row r="588" spans="1:9" x14ac:dyDescent="0.25">
      <c r="A588" s="8">
        <v>42808</v>
      </c>
      <c r="B588" s="9">
        <v>-3.3790189048102937E-3</v>
      </c>
      <c r="C588" s="9">
        <f t="shared" si="56"/>
        <v>-4.1858875607573183E-3</v>
      </c>
      <c r="D588" s="5">
        <f t="shared" si="57"/>
        <v>1.7521654671302853E-5</v>
      </c>
      <c r="E588" s="5">
        <f t="shared" si="61"/>
        <v>1.9376047508842633E-7</v>
      </c>
      <c r="F588" s="5">
        <f t="shared" si="62"/>
        <v>2.4502905711068302E-5</v>
      </c>
      <c r="G588" s="10">
        <f t="shared" si="58"/>
        <v>4.0318785057705462</v>
      </c>
      <c r="H588" s="9">
        <f t="shared" si="59"/>
        <v>4.1858875607573183E-3</v>
      </c>
      <c r="I588" s="9">
        <f t="shared" si="60"/>
        <v>4.9500409807463515E-3</v>
      </c>
    </row>
    <row r="589" spans="1:9" x14ac:dyDescent="0.25">
      <c r="A589" s="8">
        <v>42809</v>
      </c>
      <c r="B589" s="9">
        <v>8.374727853051489E-3</v>
      </c>
      <c r="C589" s="9">
        <f t="shared" si="56"/>
        <v>7.5678591971044644E-3</v>
      </c>
      <c r="D589" s="5">
        <f t="shared" si="57"/>
        <v>5.727249282719863E-5</v>
      </c>
      <c r="E589" s="5">
        <f t="shared" si="61"/>
        <v>1.7521654671302853E-5</v>
      </c>
      <c r="F589" s="5">
        <f t="shared" si="62"/>
        <v>2.6043569271590372E-5</v>
      </c>
      <c r="G589" s="10">
        <f t="shared" si="58"/>
        <v>3.2593797783875385</v>
      </c>
      <c r="H589" s="9">
        <f t="shared" si="59"/>
        <v>7.5678591971044644E-3</v>
      </c>
      <c r="I589" s="9">
        <f t="shared" si="60"/>
        <v>5.1032900438433212E-3</v>
      </c>
    </row>
    <row r="590" spans="1:9" x14ac:dyDescent="0.25">
      <c r="A590" s="8">
        <v>42810</v>
      </c>
      <c r="B590" s="9">
        <v>-1.6266570520614421E-3</v>
      </c>
      <c r="C590" s="9">
        <f t="shared" si="56"/>
        <v>-2.4335257080084667E-3</v>
      </c>
      <c r="D590" s="5">
        <f t="shared" si="57"/>
        <v>5.9220473715381092E-6</v>
      </c>
      <c r="E590" s="5">
        <f t="shared" si="61"/>
        <v>5.727249282719863E-5</v>
      </c>
      <c r="F590" s="5">
        <f t="shared" si="62"/>
        <v>3.5400655628810336E-5</v>
      </c>
      <c r="G590" s="10">
        <f t="shared" si="58"/>
        <v>4.1218083877342968</v>
      </c>
      <c r="H590" s="9">
        <f t="shared" si="59"/>
        <v>2.4335257080084667E-3</v>
      </c>
      <c r="I590" s="9">
        <f t="shared" si="60"/>
        <v>5.9498450088057197E-3</v>
      </c>
    </row>
    <row r="591" spans="1:9" x14ac:dyDescent="0.25">
      <c r="A591" s="8">
        <v>42811</v>
      </c>
      <c r="B591" s="9">
        <v>-1.3143639402364293E-3</v>
      </c>
      <c r="C591" s="9">
        <f t="shared" si="56"/>
        <v>-2.121232596183454E-3</v>
      </c>
      <c r="D591" s="5">
        <f t="shared" si="57"/>
        <v>4.4996277271111963E-6</v>
      </c>
      <c r="E591" s="5">
        <f t="shared" si="61"/>
        <v>5.9220473715381092E-6</v>
      </c>
      <c r="F591" s="5">
        <f t="shared" si="62"/>
        <v>3.1737602644279306E-5</v>
      </c>
      <c r="G591" s="10">
        <f t="shared" si="58"/>
        <v>4.1891776965434735</v>
      </c>
      <c r="H591" s="9">
        <f t="shared" si="59"/>
        <v>2.121232596183454E-3</v>
      </c>
      <c r="I591" s="9">
        <f t="shared" si="60"/>
        <v>5.6336136399543152E-3</v>
      </c>
    </row>
    <row r="592" spans="1:9" x14ac:dyDescent="0.25">
      <c r="A592" s="8">
        <v>42814</v>
      </c>
      <c r="B592" s="9">
        <v>-2.00988121517931E-3</v>
      </c>
      <c r="C592" s="9">
        <f t="shared" ref="C592:C655" si="63">B592-B$5</f>
        <v>-2.8167498711263346E-3</v>
      </c>
      <c r="D592" s="5">
        <f t="shared" ref="D592:D655" si="64">C592^2</f>
        <v>7.934079836490223E-6</v>
      </c>
      <c r="E592" s="5">
        <f t="shared" si="61"/>
        <v>4.4996277271111963E-6</v>
      </c>
      <c r="F592" s="5">
        <f t="shared" si="62"/>
        <v>2.8724173409899638E-5</v>
      </c>
      <c r="G592" s="10">
        <f t="shared" ref="G592:G655" si="65">IFERROR(LN(1/SQRT(2*PI()*F592)*EXP(-D592/(2*F592))),-1000)</f>
        <v>4.1718391602458231</v>
      </c>
      <c r="H592" s="9">
        <f t="shared" ref="H592:H655" si="66">SQRT(D592)</f>
        <v>2.8167498711263346E-3</v>
      </c>
      <c r="I592" s="9">
        <f t="shared" ref="I592:I655" si="67">SQRT(F592)</f>
        <v>5.3594937643306985E-3</v>
      </c>
    </row>
    <row r="593" spans="1:9" x14ac:dyDescent="0.25">
      <c r="A593" s="8">
        <v>42815</v>
      </c>
      <c r="B593" s="9">
        <v>-1.2407993359932812E-2</v>
      </c>
      <c r="C593" s="9">
        <f t="shared" si="63"/>
        <v>-1.3214862015879836E-2</v>
      </c>
      <c r="D593" s="5">
        <f t="shared" si="64"/>
        <v>1.7463257809874368E-4</v>
      </c>
      <c r="E593" s="5">
        <f t="shared" ref="E593:E656" si="68">D592</f>
        <v>7.934079836490223E-6</v>
      </c>
      <c r="F593" s="5">
        <f t="shared" ref="F593:F656" si="69">B$6+B$7*E593+B$8*IF(C593&lt;0,1,0)*E593+B$9*F592</f>
        <v>2.7196559303973227E-5</v>
      </c>
      <c r="G593" s="10">
        <f t="shared" si="65"/>
        <v>1.1267077015278026</v>
      </c>
      <c r="H593" s="9">
        <f t="shared" si="66"/>
        <v>1.3214862015879836E-2</v>
      </c>
      <c r="I593" s="9">
        <f t="shared" si="67"/>
        <v>5.2150320520561741E-3</v>
      </c>
    </row>
    <row r="594" spans="1:9" x14ac:dyDescent="0.25">
      <c r="A594" s="8">
        <v>42816</v>
      </c>
      <c r="B594" s="9">
        <v>1.8899156150544716E-3</v>
      </c>
      <c r="C594" s="9">
        <f t="shared" si="63"/>
        <v>1.0830469591074469E-3</v>
      </c>
      <c r="D594" s="5">
        <f t="shared" si="64"/>
        <v>1.1729907156318878E-6</v>
      </c>
      <c r="E594" s="5">
        <f t="shared" si="68"/>
        <v>1.7463257809874368E-4</v>
      </c>
      <c r="F594" s="5">
        <f t="shared" si="69"/>
        <v>6.0505441440882625E-5</v>
      </c>
      <c r="G594" s="10">
        <f t="shared" si="65"/>
        <v>3.9277568283735036</v>
      </c>
      <c r="H594" s="9">
        <f t="shared" si="66"/>
        <v>1.0830469591074469E-3</v>
      </c>
      <c r="I594" s="9">
        <f t="shared" si="67"/>
        <v>7.7785243742552242E-3</v>
      </c>
    </row>
    <row r="595" spans="1:9" x14ac:dyDescent="0.25">
      <c r="A595" s="8">
        <v>42817</v>
      </c>
      <c r="B595" s="9">
        <v>-1.0602737976110888E-3</v>
      </c>
      <c r="C595" s="9">
        <f t="shared" si="63"/>
        <v>-1.8671424535581134E-3</v>
      </c>
      <c r="D595" s="5">
        <f t="shared" si="64"/>
        <v>3.4862209418790116E-6</v>
      </c>
      <c r="E595" s="5">
        <f t="shared" si="68"/>
        <v>1.1729907156318878E-6</v>
      </c>
      <c r="F595" s="5">
        <f t="shared" si="69"/>
        <v>4.9394702304457186E-5</v>
      </c>
      <c r="G595" s="10">
        <f t="shared" si="65"/>
        <v>4.0036057354267447</v>
      </c>
      <c r="H595" s="9">
        <f t="shared" si="66"/>
        <v>1.8671424535581134E-3</v>
      </c>
      <c r="I595" s="9">
        <f t="shared" si="67"/>
        <v>7.0281364745184895E-3</v>
      </c>
    </row>
    <row r="596" spans="1:9" x14ac:dyDescent="0.25">
      <c r="A596" s="8">
        <v>42818</v>
      </c>
      <c r="B596" s="9">
        <v>-8.440041603438031E-4</v>
      </c>
      <c r="C596" s="9">
        <f t="shared" si="63"/>
        <v>-1.6508728162908277E-3</v>
      </c>
      <c r="D596" s="5">
        <f t="shared" si="64"/>
        <v>2.7253810555680091E-6</v>
      </c>
      <c r="E596" s="5">
        <f t="shared" si="68"/>
        <v>3.4862209418790116E-6</v>
      </c>
      <c r="F596" s="5">
        <f t="shared" si="69"/>
        <v>4.162380250294719E-5</v>
      </c>
      <c r="G596" s="10">
        <f t="shared" si="65"/>
        <v>4.0917424043693851</v>
      </c>
      <c r="H596" s="9">
        <f t="shared" si="66"/>
        <v>1.6508728162908277E-3</v>
      </c>
      <c r="I596" s="9">
        <f t="shared" si="67"/>
        <v>6.4516511454779692E-3</v>
      </c>
    </row>
    <row r="597" spans="1:9" x14ac:dyDescent="0.25">
      <c r="A597" s="8">
        <v>42821</v>
      </c>
      <c r="B597" s="9">
        <v>-1.0196332733214408E-3</v>
      </c>
      <c r="C597" s="9">
        <f t="shared" si="63"/>
        <v>-1.8265019292684655E-3</v>
      </c>
      <c r="D597" s="5">
        <f t="shared" si="64"/>
        <v>3.3361092976214264E-6</v>
      </c>
      <c r="E597" s="5">
        <f t="shared" si="68"/>
        <v>2.7253810555680091E-6</v>
      </c>
      <c r="F597" s="5">
        <f t="shared" si="69"/>
        <v>3.5697312457335119E-5</v>
      </c>
      <c r="G597" s="10">
        <f t="shared" si="65"/>
        <v>4.1545513058753203</v>
      </c>
      <c r="H597" s="9">
        <f t="shared" si="66"/>
        <v>1.8265019292684655E-3</v>
      </c>
      <c r="I597" s="9">
        <f t="shared" si="67"/>
        <v>5.9747227933465768E-3</v>
      </c>
    </row>
    <row r="598" spans="1:9" x14ac:dyDescent="0.25">
      <c r="A598" s="8">
        <v>42822</v>
      </c>
      <c r="B598" s="9">
        <v>7.251482966702083E-3</v>
      </c>
      <c r="C598" s="9">
        <f t="shared" si="63"/>
        <v>6.4446143107550584E-3</v>
      </c>
      <c r="D598" s="5">
        <f t="shared" si="64"/>
        <v>4.1533053614388899E-5</v>
      </c>
      <c r="E598" s="5">
        <f t="shared" si="68"/>
        <v>3.3361092976214264E-6</v>
      </c>
      <c r="F598" s="5">
        <f t="shared" si="69"/>
        <v>3.1423544178712536E-5</v>
      </c>
      <c r="G598" s="10">
        <f t="shared" si="65"/>
        <v>3.6041791971932549</v>
      </c>
      <c r="H598" s="9">
        <f t="shared" si="66"/>
        <v>6.4446143107550584E-3</v>
      </c>
      <c r="I598" s="9">
        <f t="shared" si="67"/>
        <v>5.6056707162223272E-3</v>
      </c>
    </row>
    <row r="599" spans="1:9" x14ac:dyDescent="0.25">
      <c r="A599" s="8">
        <v>42823</v>
      </c>
      <c r="B599" s="9">
        <v>1.0854034436120763E-3</v>
      </c>
      <c r="C599" s="9">
        <f t="shared" si="63"/>
        <v>2.7853478766505177E-4</v>
      </c>
      <c r="D599" s="5">
        <f t="shared" si="64"/>
        <v>7.7581627939615471E-8</v>
      </c>
      <c r="E599" s="5">
        <f t="shared" si="68"/>
        <v>4.1533053614388899E-5</v>
      </c>
      <c r="F599" s="5">
        <f t="shared" si="69"/>
        <v>3.6142805464179181E-5</v>
      </c>
      <c r="G599" s="10">
        <f t="shared" si="65"/>
        <v>4.1940045257020691</v>
      </c>
      <c r="H599" s="9">
        <f t="shared" si="66"/>
        <v>2.7853478766505177E-4</v>
      </c>
      <c r="I599" s="9">
        <f t="shared" si="67"/>
        <v>6.0118886769616065E-3</v>
      </c>
    </row>
    <row r="600" spans="1:9" x14ac:dyDescent="0.25">
      <c r="A600" s="8">
        <v>42824</v>
      </c>
      <c r="B600" s="9">
        <v>2.9350353432466836E-3</v>
      </c>
      <c r="C600" s="9">
        <f t="shared" si="63"/>
        <v>2.1281666872996589E-3</v>
      </c>
      <c r="D600" s="5">
        <f t="shared" si="64"/>
        <v>4.5290934489320042E-6</v>
      </c>
      <c r="E600" s="5">
        <f t="shared" si="68"/>
        <v>7.7581627939615471E-8</v>
      </c>
      <c r="F600" s="5">
        <f t="shared" si="69"/>
        <v>3.1081015409467406E-5</v>
      </c>
      <c r="G600" s="10">
        <f t="shared" si="65"/>
        <v>4.1976586645368421</v>
      </c>
      <c r="H600" s="9">
        <f t="shared" si="66"/>
        <v>2.1281666872996589E-3</v>
      </c>
      <c r="I600" s="9">
        <f t="shared" si="67"/>
        <v>5.5750350141920545E-3</v>
      </c>
    </row>
    <row r="601" spans="1:9" x14ac:dyDescent="0.25">
      <c r="A601" s="8">
        <v>42825</v>
      </c>
      <c r="B601" s="9">
        <v>-2.255010430479043E-3</v>
      </c>
      <c r="C601" s="9">
        <f t="shared" si="63"/>
        <v>-3.0618790864260677E-3</v>
      </c>
      <c r="D601" s="5">
        <f t="shared" si="64"/>
        <v>9.3751035398933314E-6</v>
      </c>
      <c r="E601" s="5">
        <f t="shared" si="68"/>
        <v>4.5290934489320042E-6</v>
      </c>
      <c r="F601" s="5">
        <f t="shared" si="69"/>
        <v>2.8242796822029232E-5</v>
      </c>
      <c r="G601" s="10">
        <f t="shared" si="65"/>
        <v>4.152424167163951</v>
      </c>
      <c r="H601" s="9">
        <f t="shared" si="66"/>
        <v>3.0618790864260677E-3</v>
      </c>
      <c r="I601" s="9">
        <f t="shared" si="67"/>
        <v>5.3143952451835223E-3</v>
      </c>
    </row>
    <row r="602" spans="1:9" x14ac:dyDescent="0.25">
      <c r="A602" s="8">
        <v>42828</v>
      </c>
      <c r="B602" s="9">
        <v>-1.6421751202002621E-3</v>
      </c>
      <c r="C602" s="9">
        <f t="shared" si="63"/>
        <v>-2.4490437761472868E-3</v>
      </c>
      <c r="D602" s="5">
        <f t="shared" si="64"/>
        <v>5.9978154174857614E-6</v>
      </c>
      <c r="E602" s="5">
        <f t="shared" si="68"/>
        <v>9.3751035398933314E-6</v>
      </c>
      <c r="F602" s="5">
        <f t="shared" si="69"/>
        <v>2.7136917125688021E-5</v>
      </c>
      <c r="G602" s="10">
        <f t="shared" si="65"/>
        <v>4.227858959721182</v>
      </c>
      <c r="H602" s="9">
        <f t="shared" si="66"/>
        <v>2.4490437761472868E-3</v>
      </c>
      <c r="I602" s="9">
        <f t="shared" si="67"/>
        <v>5.2093106190443297E-3</v>
      </c>
    </row>
    <row r="603" spans="1:9" x14ac:dyDescent="0.25">
      <c r="A603" s="8">
        <v>42829</v>
      </c>
      <c r="B603" s="9">
        <v>5.5959709009489877E-4</v>
      </c>
      <c r="C603" s="9">
        <f t="shared" si="63"/>
        <v>-2.4727156585212576E-4</v>
      </c>
      <c r="D603" s="5">
        <f t="shared" si="64"/>
        <v>6.1143227278962172E-8</v>
      </c>
      <c r="E603" s="5">
        <f t="shared" si="68"/>
        <v>5.9978154174857614E-6</v>
      </c>
      <c r="F603" s="5">
        <f t="shared" si="69"/>
        <v>2.5618077133689048E-5</v>
      </c>
      <c r="G603" s="10">
        <f t="shared" si="65"/>
        <v>4.365974264636205</v>
      </c>
      <c r="H603" s="9">
        <f t="shared" si="66"/>
        <v>2.4727156585212576E-4</v>
      </c>
      <c r="I603" s="9">
        <f t="shared" si="67"/>
        <v>5.0614303446445894E-3</v>
      </c>
    </row>
    <row r="604" spans="1:9" x14ac:dyDescent="0.25">
      <c r="A604" s="8">
        <v>42830</v>
      </c>
      <c r="B604" s="9">
        <v>-3.0548776354145657E-3</v>
      </c>
      <c r="C604" s="9">
        <f t="shared" si="63"/>
        <v>-3.8617462913615903E-3</v>
      </c>
      <c r="D604" s="5">
        <f t="shared" si="64"/>
        <v>1.4913084418844996E-5</v>
      </c>
      <c r="E604" s="5">
        <f t="shared" si="68"/>
        <v>6.1143227278962172E-8</v>
      </c>
      <c r="F604" s="5">
        <f t="shared" si="69"/>
        <v>2.3263829921273808E-5</v>
      </c>
      <c r="G604" s="10">
        <f t="shared" si="65"/>
        <v>4.0948460147578585</v>
      </c>
      <c r="H604" s="9">
        <f t="shared" si="66"/>
        <v>3.8617462913615903E-3</v>
      </c>
      <c r="I604" s="9">
        <f t="shared" si="67"/>
        <v>4.823259263327424E-3</v>
      </c>
    </row>
    <row r="605" spans="1:9" x14ac:dyDescent="0.25">
      <c r="A605" s="8">
        <v>42831</v>
      </c>
      <c r="B605" s="9">
        <v>1.9294927644020188E-3</v>
      </c>
      <c r="C605" s="9">
        <f t="shared" si="63"/>
        <v>1.1226241084549941E-3</v>
      </c>
      <c r="D605" s="5">
        <f t="shared" si="64"/>
        <v>1.2602848888843704E-6</v>
      </c>
      <c r="E605" s="5">
        <f t="shared" si="68"/>
        <v>1.4913084418844996E-5</v>
      </c>
      <c r="F605" s="5">
        <f t="shared" si="69"/>
        <v>2.4584673017988189E-5</v>
      </c>
      <c r="G605" s="10">
        <f t="shared" si="65"/>
        <v>4.3621236292322818</v>
      </c>
      <c r="H605" s="9">
        <f t="shared" si="66"/>
        <v>1.1226241084549941E-3</v>
      </c>
      <c r="I605" s="9">
        <f t="shared" si="67"/>
        <v>4.9582933573950813E-3</v>
      </c>
    </row>
    <row r="606" spans="1:9" x14ac:dyDescent="0.25">
      <c r="A606" s="8">
        <v>42832</v>
      </c>
      <c r="B606" s="9">
        <v>-8.2715091050222789E-4</v>
      </c>
      <c r="C606" s="9">
        <f t="shared" si="63"/>
        <v>-1.6340195664492525E-3</v>
      </c>
      <c r="D606" s="5">
        <f t="shared" si="64"/>
        <v>2.6700199435390034E-6</v>
      </c>
      <c r="E606" s="5">
        <f t="shared" si="68"/>
        <v>1.2602848888843704E-6</v>
      </c>
      <c r="F606" s="5">
        <f t="shared" si="69"/>
        <v>2.2744373068667692E-5</v>
      </c>
      <c r="G606" s="10">
        <f t="shared" si="65"/>
        <v>4.3679615823969735</v>
      </c>
      <c r="H606" s="9">
        <f t="shared" si="66"/>
        <v>1.6340195664492525E-3</v>
      </c>
      <c r="I606" s="9">
        <f t="shared" si="67"/>
        <v>4.7691061079271129E-3</v>
      </c>
    </row>
    <row r="607" spans="1:9" x14ac:dyDescent="0.25">
      <c r="A607" s="8">
        <v>42835</v>
      </c>
      <c r="B607" s="9">
        <v>6.8774039073837834E-4</v>
      </c>
      <c r="C607" s="9">
        <f t="shared" si="63"/>
        <v>-1.191282652086462E-4</v>
      </c>
      <c r="D607" s="5">
        <f t="shared" si="64"/>
        <v>1.4191543571621543E-8</v>
      </c>
      <c r="E607" s="5">
        <f t="shared" si="68"/>
        <v>2.6700199435390034E-6</v>
      </c>
      <c r="F607" s="5">
        <f t="shared" si="69"/>
        <v>2.1669371582132565E-5</v>
      </c>
      <c r="G607" s="10">
        <f t="shared" si="65"/>
        <v>4.4505393816546714</v>
      </c>
      <c r="H607" s="9">
        <f t="shared" si="66"/>
        <v>1.191282652086462E-4</v>
      </c>
      <c r="I607" s="9">
        <f t="shared" si="67"/>
        <v>4.6550372267182318E-3</v>
      </c>
    </row>
    <row r="608" spans="1:9" x14ac:dyDescent="0.25">
      <c r="A608" s="8">
        <v>42836</v>
      </c>
      <c r="B608" s="9">
        <v>-1.4339289653649834E-3</v>
      </c>
      <c r="C608" s="9">
        <f t="shared" si="63"/>
        <v>-2.240797621312008E-3</v>
      </c>
      <c r="D608" s="5">
        <f t="shared" si="64"/>
        <v>5.0211739796775536E-6</v>
      </c>
      <c r="E608" s="5">
        <f t="shared" si="68"/>
        <v>1.4191543571621543E-8</v>
      </c>
      <c r="F608" s="5">
        <f t="shared" si="69"/>
        <v>2.0322523273702072E-5</v>
      </c>
      <c r="G608" s="10">
        <f t="shared" si="65"/>
        <v>4.3594146809639689</v>
      </c>
      <c r="H608" s="9">
        <f t="shared" si="66"/>
        <v>2.240797621312008E-3</v>
      </c>
      <c r="I608" s="9">
        <f t="shared" si="67"/>
        <v>4.5080509395638013E-3</v>
      </c>
    </row>
    <row r="609" spans="1:9" x14ac:dyDescent="0.25">
      <c r="A609" s="8">
        <v>42837</v>
      </c>
      <c r="B609" s="9">
        <v>-3.7599095922304926E-3</v>
      </c>
      <c r="C609" s="9">
        <f t="shared" si="63"/>
        <v>-4.5667782481775172E-3</v>
      </c>
      <c r="D609" s="5">
        <f t="shared" si="64"/>
        <v>2.0855463568027314E-5</v>
      </c>
      <c r="E609" s="5">
        <f t="shared" si="68"/>
        <v>5.0211739796775536E-6</v>
      </c>
      <c r="F609" s="5">
        <f t="shared" si="69"/>
        <v>2.0357129448822607E-5</v>
      </c>
      <c r="G609" s="10">
        <f t="shared" si="65"/>
        <v>3.9698613563322724</v>
      </c>
      <c r="H609" s="9">
        <f t="shared" si="66"/>
        <v>4.5667782481775172E-3</v>
      </c>
      <c r="I609" s="9">
        <f t="shared" si="67"/>
        <v>4.5118875704989155E-3</v>
      </c>
    </row>
    <row r="610" spans="1:9" x14ac:dyDescent="0.25">
      <c r="A610" s="8">
        <v>42838</v>
      </c>
      <c r="B610" s="9">
        <v>-6.8147023578528643E-3</v>
      </c>
      <c r="C610" s="9">
        <f t="shared" si="63"/>
        <v>-7.6215710137998889E-3</v>
      </c>
      <c r="D610" s="5">
        <f t="shared" si="64"/>
        <v>5.8088344718394668E-5</v>
      </c>
      <c r="E610" s="5">
        <f t="shared" si="68"/>
        <v>2.0855463568027314E-5</v>
      </c>
      <c r="F610" s="5">
        <f t="shared" si="69"/>
        <v>2.3654481148489439E-5</v>
      </c>
      <c r="G610" s="10">
        <f t="shared" si="65"/>
        <v>3.1791897109437106</v>
      </c>
      <c r="H610" s="9">
        <f t="shared" si="66"/>
        <v>7.6215710137998889E-3</v>
      </c>
      <c r="I610" s="9">
        <f t="shared" si="67"/>
        <v>4.8635872716020464E-3</v>
      </c>
    </row>
    <row r="611" spans="1:9" x14ac:dyDescent="0.25">
      <c r="A611" s="8">
        <v>42842</v>
      </c>
      <c r="B611" s="9">
        <v>8.6133236007643887E-3</v>
      </c>
      <c r="C611" s="9">
        <f t="shared" si="63"/>
        <v>7.8064549448173641E-3</v>
      </c>
      <c r="D611" s="5">
        <f t="shared" si="64"/>
        <v>6.0940738805463472E-5</v>
      </c>
      <c r="E611" s="5">
        <f t="shared" si="68"/>
        <v>5.8088344718394668E-5</v>
      </c>
      <c r="F611" s="5">
        <f t="shared" si="69"/>
        <v>3.3795514443779077E-5</v>
      </c>
      <c r="G611" s="10">
        <f t="shared" si="65"/>
        <v>3.3270428327710362</v>
      </c>
      <c r="H611" s="9">
        <f t="shared" si="66"/>
        <v>7.8064549448173641E-3</v>
      </c>
      <c r="I611" s="9">
        <f t="shared" si="67"/>
        <v>5.8133909591372808E-3</v>
      </c>
    </row>
    <row r="612" spans="1:9" x14ac:dyDescent="0.25">
      <c r="A612" s="8">
        <v>42843</v>
      </c>
      <c r="B612" s="9">
        <v>-2.9033507733046138E-3</v>
      </c>
      <c r="C612" s="9">
        <f t="shared" si="63"/>
        <v>-3.7102194292516384E-3</v>
      </c>
      <c r="D612" s="5">
        <f t="shared" si="64"/>
        <v>1.3765728213196354E-5</v>
      </c>
      <c r="E612" s="5">
        <f t="shared" si="68"/>
        <v>6.0940738805463472E-5</v>
      </c>
      <c r="F612" s="5">
        <f t="shared" si="69"/>
        <v>4.1913797623146219E-5</v>
      </c>
      <c r="G612" s="10">
        <f t="shared" si="65"/>
        <v>3.9567944526189538</v>
      </c>
      <c r="H612" s="9">
        <f t="shared" si="66"/>
        <v>3.7102194292516384E-3</v>
      </c>
      <c r="I612" s="9">
        <f t="shared" si="67"/>
        <v>6.4740866246248375E-3</v>
      </c>
    </row>
    <row r="613" spans="1:9" x14ac:dyDescent="0.25">
      <c r="A613" s="8">
        <v>42844</v>
      </c>
      <c r="B613" s="9">
        <v>-1.7163423974997372E-3</v>
      </c>
      <c r="C613" s="9">
        <f t="shared" si="63"/>
        <v>-2.5232110534467618E-3</v>
      </c>
      <c r="D613" s="5">
        <f t="shared" si="64"/>
        <v>6.3665940202359174E-6</v>
      </c>
      <c r="E613" s="5">
        <f t="shared" si="68"/>
        <v>1.3765728213196354E-5</v>
      </c>
      <c r="F613" s="5">
        <f t="shared" si="69"/>
        <v>3.8193752661721202E-5</v>
      </c>
      <c r="G613" s="10">
        <f t="shared" si="65"/>
        <v>4.0841347529905221</v>
      </c>
      <c r="H613" s="9">
        <f t="shared" si="66"/>
        <v>2.5232110534467618E-3</v>
      </c>
      <c r="I613" s="9">
        <f t="shared" si="67"/>
        <v>6.1801094376816015E-3</v>
      </c>
    </row>
    <row r="614" spans="1:9" x14ac:dyDescent="0.25">
      <c r="A614" s="8">
        <v>42845</v>
      </c>
      <c r="B614" s="9">
        <v>7.5571921631019112E-3</v>
      </c>
      <c r="C614" s="9">
        <f t="shared" si="63"/>
        <v>6.7503235071548866E-3</v>
      </c>
      <c r="D614" s="5">
        <f t="shared" si="64"/>
        <v>4.5566867451247847E-5</v>
      </c>
      <c r="E614" s="5">
        <f t="shared" si="68"/>
        <v>6.3665940202359174E-6</v>
      </c>
      <c r="F614" s="5">
        <f t="shared" si="69"/>
        <v>3.3903110726710025E-5</v>
      </c>
      <c r="G614" s="10">
        <f t="shared" si="65"/>
        <v>3.5550473341765505</v>
      </c>
      <c r="H614" s="9">
        <f t="shared" si="66"/>
        <v>6.7503235071548866E-3</v>
      </c>
      <c r="I614" s="9">
        <f t="shared" si="67"/>
        <v>5.8226377808266614E-3</v>
      </c>
    </row>
    <row r="615" spans="1:9" x14ac:dyDescent="0.25">
      <c r="A615" s="8">
        <v>42846</v>
      </c>
      <c r="B615" s="9">
        <v>-3.0350108666123976E-3</v>
      </c>
      <c r="C615" s="9">
        <f t="shared" si="63"/>
        <v>-3.8418795225594222E-3</v>
      </c>
      <c r="D615" s="5">
        <f t="shared" si="64"/>
        <v>1.4760038265861414E-5</v>
      </c>
      <c r="E615" s="5">
        <f t="shared" si="68"/>
        <v>4.5566867451247847E-5</v>
      </c>
      <c r="F615" s="5">
        <f t="shared" si="69"/>
        <v>3.8817151132853659E-5</v>
      </c>
      <c r="G615" s="10">
        <f t="shared" si="65"/>
        <v>3.9692630145777676</v>
      </c>
      <c r="H615" s="9">
        <f t="shared" si="66"/>
        <v>3.8418795225594222E-3</v>
      </c>
      <c r="I615" s="9">
        <f t="shared" si="67"/>
        <v>6.2303411730701922E-3</v>
      </c>
    </row>
    <row r="616" spans="1:9" x14ac:dyDescent="0.25">
      <c r="A616" s="8">
        <v>42849</v>
      </c>
      <c r="B616" s="9">
        <v>1.0840085324159476E-2</v>
      </c>
      <c r="C616" s="9">
        <f t="shared" si="63"/>
        <v>1.0033216668212452E-2</v>
      </c>
      <c r="D616" s="5">
        <f t="shared" si="64"/>
        <v>1.0066543671129617E-4</v>
      </c>
      <c r="E616" s="5">
        <f t="shared" si="68"/>
        <v>1.4760038265861414E-5</v>
      </c>
      <c r="F616" s="5">
        <f t="shared" si="69"/>
        <v>3.6100177417538109E-5</v>
      </c>
      <c r="G616" s="10">
        <f t="shared" si="65"/>
        <v>2.8014165818180019</v>
      </c>
      <c r="H616" s="9">
        <f t="shared" si="66"/>
        <v>1.0033216668212452E-2</v>
      </c>
      <c r="I616" s="9">
        <f t="shared" si="67"/>
        <v>6.0083423186048672E-3</v>
      </c>
    </row>
    <row r="617" spans="1:9" x14ac:dyDescent="0.25">
      <c r="A617" s="8">
        <v>42850</v>
      </c>
      <c r="B617" s="9">
        <v>6.0906008466188322E-3</v>
      </c>
      <c r="C617" s="9">
        <f t="shared" si="63"/>
        <v>5.2837321906718075E-3</v>
      </c>
      <c r="D617" s="5">
        <f t="shared" si="64"/>
        <v>2.7917825862741499E-5</v>
      </c>
      <c r="E617" s="5">
        <f t="shared" si="68"/>
        <v>1.0066543671129617E-4</v>
      </c>
      <c r="F617" s="5">
        <f t="shared" si="69"/>
        <v>5.1832692828348336E-5</v>
      </c>
      <c r="G617" s="10">
        <f t="shared" si="65"/>
        <v>3.7454990885568828</v>
      </c>
      <c r="H617" s="9">
        <f t="shared" si="66"/>
        <v>5.2837321906718075E-3</v>
      </c>
      <c r="I617" s="9">
        <f t="shared" si="67"/>
        <v>7.199492539641133E-3</v>
      </c>
    </row>
    <row r="618" spans="1:9" x14ac:dyDescent="0.25">
      <c r="A618" s="8">
        <v>42851</v>
      </c>
      <c r="B618" s="9">
        <v>-4.856380907726221E-4</v>
      </c>
      <c r="C618" s="9">
        <f t="shared" si="63"/>
        <v>-1.2925067467196467E-3</v>
      </c>
      <c r="D618" s="5">
        <f t="shared" si="64"/>
        <v>1.670573690315805E-6</v>
      </c>
      <c r="E618" s="5">
        <f t="shared" si="68"/>
        <v>2.7917825862741499E-5</v>
      </c>
      <c r="F618" s="5">
        <f t="shared" si="69"/>
        <v>4.8481844991112263E-5</v>
      </c>
      <c r="G618" s="10">
        <f t="shared" si="65"/>
        <v>4.0309931884268408</v>
      </c>
      <c r="H618" s="9">
        <f t="shared" si="66"/>
        <v>1.2925067467196467E-3</v>
      </c>
      <c r="I618" s="9">
        <f t="shared" si="67"/>
        <v>6.9628905629136716E-3</v>
      </c>
    </row>
    <row r="619" spans="1:9" x14ac:dyDescent="0.25">
      <c r="A619" s="8">
        <v>42852</v>
      </c>
      <c r="B619" s="9">
        <v>5.5289116002432692E-4</v>
      </c>
      <c r="C619" s="9">
        <f t="shared" si="63"/>
        <v>-2.5397749592269761E-4</v>
      </c>
      <c r="D619" s="5">
        <f t="shared" si="64"/>
        <v>6.450456843516388E-8</v>
      </c>
      <c r="E619" s="5">
        <f t="shared" si="68"/>
        <v>1.670573690315805E-6</v>
      </c>
      <c r="F619" s="5">
        <f t="shared" si="69"/>
        <v>4.0570930665668709E-5</v>
      </c>
      <c r="G619" s="10">
        <f t="shared" si="65"/>
        <v>4.1364958770013569</v>
      </c>
      <c r="H619" s="9">
        <f t="shared" si="66"/>
        <v>2.5397749592269761E-4</v>
      </c>
      <c r="I619" s="9">
        <f t="shared" si="67"/>
        <v>6.3695314321909665E-3</v>
      </c>
    </row>
    <row r="620" spans="1:9" x14ac:dyDescent="0.25">
      <c r="A620" s="8">
        <v>42853</v>
      </c>
      <c r="B620" s="9">
        <v>-1.9131184668260692E-3</v>
      </c>
      <c r="C620" s="9">
        <f t="shared" si="63"/>
        <v>-2.7199871227730939E-3</v>
      </c>
      <c r="D620" s="5">
        <f t="shared" si="64"/>
        <v>7.3983299480514536E-6</v>
      </c>
      <c r="E620" s="5">
        <f t="shared" si="68"/>
        <v>6.450456843516388E-8</v>
      </c>
      <c r="F620" s="5">
        <f t="shared" si="69"/>
        <v>3.436585065669685E-5</v>
      </c>
      <c r="G620" s="10">
        <f t="shared" si="65"/>
        <v>4.1126443449366548</v>
      </c>
      <c r="H620" s="9">
        <f t="shared" si="66"/>
        <v>2.7199871227730939E-3</v>
      </c>
      <c r="I620" s="9">
        <f t="shared" si="67"/>
        <v>5.8622393892348726E-3</v>
      </c>
    </row>
    <row r="621" spans="1:9" x14ac:dyDescent="0.25">
      <c r="A621" s="8">
        <v>42856</v>
      </c>
      <c r="B621" s="9">
        <v>1.7322372284205301E-3</v>
      </c>
      <c r="C621" s="9">
        <f t="shared" si="63"/>
        <v>9.2536857247350554E-4</v>
      </c>
      <c r="D621" s="5">
        <f t="shared" si="64"/>
        <v>8.563069949216535E-7</v>
      </c>
      <c r="E621" s="5">
        <f t="shared" si="68"/>
        <v>7.3983299480514536E-6</v>
      </c>
      <c r="F621" s="5">
        <f t="shared" si="69"/>
        <v>3.1274368242983496E-5</v>
      </c>
      <c r="G621" s="10">
        <f t="shared" si="65"/>
        <v>4.2537270812407817</v>
      </c>
      <c r="H621" s="9">
        <f t="shared" si="66"/>
        <v>9.2536857247350554E-4</v>
      </c>
      <c r="I621" s="9">
        <f t="shared" si="67"/>
        <v>5.5923490809304359E-3</v>
      </c>
    </row>
    <row r="622" spans="1:9" x14ac:dyDescent="0.25">
      <c r="A622" s="8">
        <v>42857</v>
      </c>
      <c r="B622" s="9">
        <v>1.1891154069998411E-3</v>
      </c>
      <c r="C622" s="9">
        <f t="shared" si="63"/>
        <v>3.8224675105281655E-4</v>
      </c>
      <c r="D622" s="5">
        <f t="shared" si="64"/>
        <v>1.461125786904339E-7</v>
      </c>
      <c r="E622" s="5">
        <f t="shared" si="68"/>
        <v>8.563069949216535E-7</v>
      </c>
      <c r="F622" s="5">
        <f t="shared" si="69"/>
        <v>2.7627480076377125E-5</v>
      </c>
      <c r="G622" s="10">
        <f t="shared" si="65"/>
        <v>4.3267669454522339</v>
      </c>
      <c r="H622" s="9">
        <f t="shared" si="66"/>
        <v>3.8224675105281655E-4</v>
      </c>
      <c r="I622" s="9">
        <f t="shared" si="67"/>
        <v>5.2561849355190239E-3</v>
      </c>
    </row>
    <row r="623" spans="1:9" x14ac:dyDescent="0.25">
      <c r="A623" s="8">
        <v>42858</v>
      </c>
      <c r="B623" s="9">
        <v>-1.2713441536987835E-3</v>
      </c>
      <c r="C623" s="9">
        <f t="shared" si="63"/>
        <v>-2.0782128096458082E-3</v>
      </c>
      <c r="D623" s="5">
        <f t="shared" si="64"/>
        <v>4.318968482175924E-6</v>
      </c>
      <c r="E623" s="5">
        <f t="shared" si="68"/>
        <v>1.461125786904339E-7</v>
      </c>
      <c r="F623" s="5">
        <f t="shared" si="69"/>
        <v>2.4773210962319555E-5</v>
      </c>
      <c r="G623" s="10">
        <f t="shared" si="65"/>
        <v>4.2967651737577492</v>
      </c>
      <c r="H623" s="9">
        <f t="shared" si="66"/>
        <v>2.0782128096458082E-3</v>
      </c>
      <c r="I623" s="9">
        <f t="shared" si="67"/>
        <v>4.9772694283431711E-3</v>
      </c>
    </row>
    <row r="624" spans="1:9" x14ac:dyDescent="0.25">
      <c r="A624" s="8">
        <v>42859</v>
      </c>
      <c r="B624" s="9">
        <v>5.8204536603945201E-4</v>
      </c>
      <c r="C624" s="9">
        <f t="shared" si="63"/>
        <v>-2.2482328990757253E-4</v>
      </c>
      <c r="D624" s="5">
        <f t="shared" si="64"/>
        <v>5.0545511684864401E-8</v>
      </c>
      <c r="E624" s="5">
        <f t="shared" si="68"/>
        <v>4.318968482175924E-6</v>
      </c>
      <c r="F624" s="5">
        <f t="shared" si="69"/>
        <v>2.3516328803166951E-5</v>
      </c>
      <c r="G624" s="10">
        <f t="shared" si="65"/>
        <v>4.408894544825575</v>
      </c>
      <c r="H624" s="9">
        <f t="shared" si="66"/>
        <v>2.2482328990757253E-4</v>
      </c>
      <c r="I624" s="9">
        <f t="shared" si="67"/>
        <v>4.8493637524078302E-3</v>
      </c>
    </row>
    <row r="625" spans="1:9" x14ac:dyDescent="0.25">
      <c r="A625" s="8">
        <v>42860</v>
      </c>
      <c r="B625" s="9">
        <v>4.0886872677357022E-3</v>
      </c>
      <c r="C625" s="9">
        <f t="shared" si="63"/>
        <v>3.2818186117886776E-3</v>
      </c>
      <c r="D625" s="5">
        <f t="shared" si="64"/>
        <v>1.0770333400682562E-5</v>
      </c>
      <c r="E625" s="5">
        <f t="shared" si="68"/>
        <v>5.0545511684864401E-8</v>
      </c>
      <c r="F625" s="5">
        <f t="shared" si="69"/>
        <v>2.1701256206094098E-5</v>
      </c>
      <c r="G625" s="10">
        <f t="shared" si="65"/>
        <v>4.2019816727545791</v>
      </c>
      <c r="H625" s="9">
        <f t="shared" si="66"/>
        <v>3.2818186117886776E-3</v>
      </c>
      <c r="I625" s="9">
        <f t="shared" si="67"/>
        <v>4.6584607120908617E-3</v>
      </c>
    </row>
    <row r="626" spans="1:9" x14ac:dyDescent="0.25">
      <c r="A626" s="8">
        <v>42863</v>
      </c>
      <c r="B626" s="9">
        <v>3.7511097032982832E-5</v>
      </c>
      <c r="C626" s="9">
        <f t="shared" si="63"/>
        <v>-7.693575589140417E-4</v>
      </c>
      <c r="D626" s="5">
        <f t="shared" si="64"/>
        <v>5.9191105345817311E-7</v>
      </c>
      <c r="E626" s="5">
        <f t="shared" si="68"/>
        <v>1.0770333400682562E-5</v>
      </c>
      <c r="F626" s="5">
        <f t="shared" si="69"/>
        <v>2.256861447651885E-5</v>
      </c>
      <c r="G626" s="10">
        <f t="shared" si="65"/>
        <v>4.417423056569695</v>
      </c>
      <c r="H626" s="9">
        <f t="shared" si="66"/>
        <v>7.693575589140417E-4</v>
      </c>
      <c r="I626" s="9">
        <f t="shared" si="67"/>
        <v>4.7506435855070046E-3</v>
      </c>
    </row>
    <row r="627" spans="1:9" x14ac:dyDescent="0.25">
      <c r="A627" s="8">
        <v>42864</v>
      </c>
      <c r="B627" s="9">
        <v>-1.0252648600889147E-3</v>
      </c>
      <c r="C627" s="9">
        <f t="shared" si="63"/>
        <v>-1.8321335160359394E-3</v>
      </c>
      <c r="D627" s="5">
        <f t="shared" si="64"/>
        <v>3.3567132205822137E-6</v>
      </c>
      <c r="E627" s="5">
        <f t="shared" si="68"/>
        <v>5.9191105345817311E-7</v>
      </c>
      <c r="F627" s="5">
        <f t="shared" si="69"/>
        <v>2.1109508526478926E-5</v>
      </c>
      <c r="G627" s="10">
        <f t="shared" si="65"/>
        <v>4.3844478176269286</v>
      </c>
      <c r="H627" s="9">
        <f t="shared" si="66"/>
        <v>1.8321335160359394E-3</v>
      </c>
      <c r="I627" s="9">
        <f t="shared" si="67"/>
        <v>4.5945085184901906E-3</v>
      </c>
    </row>
    <row r="628" spans="1:9" x14ac:dyDescent="0.25">
      <c r="A628" s="8">
        <v>42865</v>
      </c>
      <c r="B628" s="9">
        <v>1.1306176259533451E-3</v>
      </c>
      <c r="C628" s="9">
        <f t="shared" si="63"/>
        <v>3.2374897000632061E-4</v>
      </c>
      <c r="D628" s="5">
        <f t="shared" si="64"/>
        <v>1.0481339558015348E-7</v>
      </c>
      <c r="E628" s="5">
        <f t="shared" si="68"/>
        <v>3.3567132205822137E-6</v>
      </c>
      <c r="F628" s="5">
        <f t="shared" si="69"/>
        <v>2.0597495939014397E-5</v>
      </c>
      <c r="G628" s="10">
        <f t="shared" si="65"/>
        <v>4.4736876660186882</v>
      </c>
      <c r="H628" s="9">
        <f t="shared" si="66"/>
        <v>3.2374897000632061E-4</v>
      </c>
      <c r="I628" s="9">
        <f t="shared" si="67"/>
        <v>4.5384464235037961E-3</v>
      </c>
    </row>
    <row r="629" spans="1:9" x14ac:dyDescent="0.25">
      <c r="A629" s="8">
        <v>42866</v>
      </c>
      <c r="B629" s="9">
        <v>-2.162833436821554E-3</v>
      </c>
      <c r="C629" s="9">
        <f t="shared" si="63"/>
        <v>-2.9697020927685787E-3</v>
      </c>
      <c r="D629" s="5">
        <f t="shared" si="64"/>
        <v>8.8191305197940759E-6</v>
      </c>
      <c r="E629" s="5">
        <f t="shared" si="68"/>
        <v>1.0481339558015348E-7</v>
      </c>
      <c r="F629" s="5">
        <f t="shared" si="69"/>
        <v>1.9545463464835127E-5</v>
      </c>
      <c r="G629" s="10">
        <f t="shared" si="65"/>
        <v>4.2768395784357534</v>
      </c>
      <c r="H629" s="9">
        <f t="shared" si="66"/>
        <v>2.9697020927685787E-3</v>
      </c>
      <c r="I629" s="9">
        <f t="shared" si="67"/>
        <v>4.4210251599414276E-3</v>
      </c>
    </row>
    <row r="630" spans="1:9" x14ac:dyDescent="0.25">
      <c r="A630" s="8">
        <v>42867</v>
      </c>
      <c r="B630" s="9">
        <v>-1.4784250179582514E-3</v>
      </c>
      <c r="C630" s="9">
        <f t="shared" si="63"/>
        <v>-2.2852936739052761E-3</v>
      </c>
      <c r="D630" s="5">
        <f t="shared" si="64"/>
        <v>5.2225671759914739E-6</v>
      </c>
      <c r="E630" s="5">
        <f t="shared" si="68"/>
        <v>8.8191305197940759E-6</v>
      </c>
      <c r="F630" s="5">
        <f t="shared" si="69"/>
        <v>2.0564951813927149E-5</v>
      </c>
      <c r="G630" s="10">
        <f t="shared" si="65"/>
        <v>4.3500452419957352</v>
      </c>
      <c r="H630" s="9">
        <f t="shared" si="66"/>
        <v>2.2852936739052761E-3</v>
      </c>
      <c r="I630" s="9">
        <f t="shared" si="67"/>
        <v>4.5348596245007571E-3</v>
      </c>
    </row>
    <row r="631" spans="1:9" x14ac:dyDescent="0.25">
      <c r="A631" s="8">
        <v>42870</v>
      </c>
      <c r="B631" s="9">
        <v>4.7764440168973632E-3</v>
      </c>
      <c r="C631" s="9">
        <f t="shared" si="63"/>
        <v>3.9695753609503386E-3</v>
      </c>
      <c r="D631" s="5">
        <f t="shared" si="64"/>
        <v>1.5757528546264012E-5</v>
      </c>
      <c r="E631" s="5">
        <f t="shared" si="68"/>
        <v>5.2225671759914739E-6</v>
      </c>
      <c r="F631" s="5">
        <f t="shared" si="69"/>
        <v>2.0578725298494765E-5</v>
      </c>
      <c r="G631" s="10">
        <f t="shared" si="65"/>
        <v>4.0938281665581773</v>
      </c>
      <c r="H631" s="9">
        <f t="shared" si="66"/>
        <v>3.9695753609503386E-3</v>
      </c>
      <c r="I631" s="9">
        <f t="shared" si="67"/>
        <v>4.5363779933438927E-3</v>
      </c>
    </row>
    <row r="632" spans="1:9" x14ac:dyDescent="0.25">
      <c r="A632" s="8">
        <v>42871</v>
      </c>
      <c r="B632" s="9">
        <v>-6.8683605847685847E-4</v>
      </c>
      <c r="C632" s="9">
        <f t="shared" si="63"/>
        <v>-1.4937047144238831E-3</v>
      </c>
      <c r="D632" s="5">
        <f t="shared" si="64"/>
        <v>2.2311537738921343E-6</v>
      </c>
      <c r="E632" s="5">
        <f t="shared" si="68"/>
        <v>1.5757528546264012E-5</v>
      </c>
      <c r="F632" s="5">
        <f t="shared" si="69"/>
        <v>2.2765670383940729E-5</v>
      </c>
      <c r="G632" s="10">
        <f t="shared" si="65"/>
        <v>4.3771872942995511</v>
      </c>
      <c r="H632" s="9">
        <f t="shared" si="66"/>
        <v>1.4937047144238831E-3</v>
      </c>
      <c r="I632" s="9">
        <f t="shared" si="67"/>
        <v>4.7713384268924719E-3</v>
      </c>
    </row>
    <row r="633" spans="1:9" x14ac:dyDescent="0.25">
      <c r="A633" s="8">
        <v>42872</v>
      </c>
      <c r="B633" s="9">
        <v>-1.817825856948263E-2</v>
      </c>
      <c r="C633" s="9">
        <f t="shared" si="63"/>
        <v>-1.8985127225429655E-2</v>
      </c>
      <c r="D633" s="5">
        <f t="shared" si="64"/>
        <v>3.6043505576575029E-4</v>
      </c>
      <c r="E633" s="5">
        <f t="shared" si="68"/>
        <v>2.2311537738921343E-6</v>
      </c>
      <c r="F633" s="5">
        <f t="shared" si="69"/>
        <v>2.1594505246458376E-5</v>
      </c>
      <c r="G633" s="10">
        <f t="shared" si="65"/>
        <v>-3.8929297620753238</v>
      </c>
      <c r="H633" s="9">
        <f t="shared" si="66"/>
        <v>1.8985127225429655E-2</v>
      </c>
      <c r="I633" s="9">
        <f t="shared" si="67"/>
        <v>4.6469888364895368E-3</v>
      </c>
    </row>
    <row r="634" spans="1:9" x14ac:dyDescent="0.25">
      <c r="A634" s="8">
        <v>42873</v>
      </c>
      <c r="B634" s="9">
        <v>3.6868431882495223E-3</v>
      </c>
      <c r="C634" s="9">
        <f t="shared" si="63"/>
        <v>2.8799745323024976E-3</v>
      </c>
      <c r="D634" s="5">
        <f t="shared" si="64"/>
        <v>8.2942533067109903E-6</v>
      </c>
      <c r="E634" s="5">
        <f t="shared" si="68"/>
        <v>3.6043505576575029E-4</v>
      </c>
      <c r="F634" s="5">
        <f t="shared" si="69"/>
        <v>9.4736608215165592E-5</v>
      </c>
      <c r="G634" s="10">
        <f t="shared" si="65"/>
        <v>3.6694911639803292</v>
      </c>
      <c r="H634" s="9">
        <f t="shared" si="66"/>
        <v>2.8799745323024976E-3</v>
      </c>
      <c r="I634" s="9">
        <f t="shared" si="67"/>
        <v>9.7332732528767323E-3</v>
      </c>
    </row>
    <row r="635" spans="1:9" x14ac:dyDescent="0.25">
      <c r="A635" s="8">
        <v>42874</v>
      </c>
      <c r="B635" s="9">
        <v>6.7674957306866901E-3</v>
      </c>
      <c r="C635" s="9">
        <f t="shared" si="63"/>
        <v>5.9606270747396654E-3</v>
      </c>
      <c r="D635" s="5">
        <f t="shared" si="64"/>
        <v>3.5529075124119543E-5</v>
      </c>
      <c r="E635" s="5">
        <f t="shared" si="68"/>
        <v>8.2942533067109903E-6</v>
      </c>
      <c r="F635" s="5">
        <f t="shared" si="69"/>
        <v>7.6280056407411614E-5</v>
      </c>
      <c r="G635" s="10">
        <f t="shared" si="65"/>
        <v>3.588725243333835</v>
      </c>
      <c r="H635" s="9">
        <f t="shared" si="66"/>
        <v>5.9606270747396654E-3</v>
      </c>
      <c r="I635" s="9">
        <f t="shared" si="67"/>
        <v>8.7338454536024165E-3</v>
      </c>
    </row>
    <row r="636" spans="1:9" x14ac:dyDescent="0.25">
      <c r="A636" s="8">
        <v>42877</v>
      </c>
      <c r="B636" s="9">
        <v>5.160114706536767E-3</v>
      </c>
      <c r="C636" s="9">
        <f t="shared" si="63"/>
        <v>4.3532460505897423E-3</v>
      </c>
      <c r="D636" s="5">
        <f t="shared" si="64"/>
        <v>1.8950751176975189E-5</v>
      </c>
      <c r="E636" s="5">
        <f t="shared" si="68"/>
        <v>3.5529075124119543E-5</v>
      </c>
      <c r="F636" s="5">
        <f t="shared" si="69"/>
        <v>6.8204729524327096E-5</v>
      </c>
      <c r="G636" s="10">
        <f t="shared" si="65"/>
        <v>3.7386342988781744</v>
      </c>
      <c r="H636" s="9">
        <f t="shared" si="66"/>
        <v>4.3532460505897423E-3</v>
      </c>
      <c r="I636" s="9">
        <f t="shared" si="67"/>
        <v>8.2586154726035713E-3</v>
      </c>
    </row>
    <row r="637" spans="1:9" x14ac:dyDescent="0.25">
      <c r="A637" s="8">
        <v>42878</v>
      </c>
      <c r="B637" s="9">
        <v>1.8379127993919386E-3</v>
      </c>
      <c r="C637" s="9">
        <f t="shared" si="63"/>
        <v>1.031044143444914E-3</v>
      </c>
      <c r="D637" s="5">
        <f t="shared" si="64"/>
        <v>1.0630520257320565E-6</v>
      </c>
      <c r="E637" s="5">
        <f t="shared" si="68"/>
        <v>1.8950751176975189E-5</v>
      </c>
      <c r="F637" s="5">
        <f t="shared" si="69"/>
        <v>5.8784039158957393E-5</v>
      </c>
      <c r="G637" s="10">
        <f t="shared" si="65"/>
        <v>3.9428395457544649</v>
      </c>
      <c r="H637" s="9">
        <f t="shared" si="66"/>
        <v>1.031044143444914E-3</v>
      </c>
      <c r="I637" s="9">
        <f t="shared" si="67"/>
        <v>7.66707500673871E-3</v>
      </c>
    </row>
    <row r="638" spans="1:9" x14ac:dyDescent="0.25">
      <c r="A638" s="8">
        <v>42879</v>
      </c>
      <c r="B638" s="9">
        <v>2.4891386829661855E-3</v>
      </c>
      <c r="C638" s="9">
        <f t="shared" si="63"/>
        <v>1.6822700270191608E-3</v>
      </c>
      <c r="D638" s="5">
        <f t="shared" si="64"/>
        <v>2.830032443807048E-6</v>
      </c>
      <c r="E638" s="5">
        <f t="shared" si="68"/>
        <v>1.0630520257320565E-6</v>
      </c>
      <c r="F638" s="5">
        <f t="shared" si="69"/>
        <v>4.8093980136102863E-5</v>
      </c>
      <c r="G638" s="10">
        <f t="shared" si="65"/>
        <v>4.0228163387722269</v>
      </c>
      <c r="H638" s="9">
        <f t="shared" si="66"/>
        <v>1.6822700270191608E-3</v>
      </c>
      <c r="I638" s="9">
        <f t="shared" si="67"/>
        <v>6.9349823457672093E-3</v>
      </c>
    </row>
    <row r="639" spans="1:9" x14ac:dyDescent="0.25">
      <c r="A639" s="8">
        <v>42880</v>
      </c>
      <c r="B639" s="9">
        <v>4.4418750701842313E-3</v>
      </c>
      <c r="C639" s="9">
        <f t="shared" si="63"/>
        <v>3.6350064142372067E-3</v>
      </c>
      <c r="D639" s="5">
        <f t="shared" si="64"/>
        <v>1.3213271631545634E-5</v>
      </c>
      <c r="E639" s="5">
        <f t="shared" si="68"/>
        <v>2.830032443807048E-6</v>
      </c>
      <c r="F639" s="5">
        <f t="shared" si="69"/>
        <v>4.0522537081685382E-5</v>
      </c>
      <c r="G639" s="10">
        <f t="shared" si="65"/>
        <v>3.9748515151435595</v>
      </c>
      <c r="H639" s="9">
        <f t="shared" si="66"/>
        <v>3.6350064142372067E-3</v>
      </c>
      <c r="I639" s="9">
        <f t="shared" si="67"/>
        <v>6.3657314647796275E-3</v>
      </c>
    </row>
    <row r="640" spans="1:9" x14ac:dyDescent="0.25">
      <c r="A640" s="8">
        <v>42881</v>
      </c>
      <c r="B640" s="9">
        <v>3.1055000476176708E-4</v>
      </c>
      <c r="C640" s="9">
        <f t="shared" si="63"/>
        <v>-4.9631865118525745E-4</v>
      </c>
      <c r="D640" s="5">
        <f t="shared" si="64"/>
        <v>2.4633220351435325E-7</v>
      </c>
      <c r="E640" s="5">
        <f t="shared" si="68"/>
        <v>1.3213271631545634E-5</v>
      </c>
      <c r="F640" s="5">
        <f t="shared" si="69"/>
        <v>3.7046702514798651E-5</v>
      </c>
      <c r="G640" s="10">
        <f t="shared" si="65"/>
        <v>4.1794024552327835</v>
      </c>
      <c r="H640" s="9">
        <f t="shared" si="66"/>
        <v>4.9631865118525745E-4</v>
      </c>
      <c r="I640" s="9">
        <f t="shared" si="67"/>
        <v>6.0866002427298156E-3</v>
      </c>
    </row>
    <row r="641" spans="1:9" x14ac:dyDescent="0.25">
      <c r="A641" s="8">
        <v>42885</v>
      </c>
      <c r="B641" s="9">
        <v>-1.2045599423798903E-3</v>
      </c>
      <c r="C641" s="9">
        <f t="shared" si="63"/>
        <v>-2.0114285983269149E-3</v>
      </c>
      <c r="D641" s="5">
        <f t="shared" si="64"/>
        <v>4.0458450061673774E-6</v>
      </c>
      <c r="E641" s="5">
        <f t="shared" si="68"/>
        <v>2.4633220351435325E-7</v>
      </c>
      <c r="F641" s="5">
        <f t="shared" si="69"/>
        <v>3.1786955406475827E-5</v>
      </c>
      <c r="G641" s="10">
        <f t="shared" si="65"/>
        <v>4.1956487258400035</v>
      </c>
      <c r="H641" s="9">
        <f t="shared" si="66"/>
        <v>2.0114285983269149E-3</v>
      </c>
      <c r="I641" s="9">
        <f t="shared" si="67"/>
        <v>5.6379921431725872E-3</v>
      </c>
    </row>
    <row r="642" spans="1:9" x14ac:dyDescent="0.25">
      <c r="A642" s="8">
        <v>42886</v>
      </c>
      <c r="B642" s="9">
        <v>-4.6002544645251664E-4</v>
      </c>
      <c r="C642" s="9">
        <f t="shared" si="63"/>
        <v>-1.2668941023995413E-3</v>
      </c>
      <c r="D642" s="5">
        <f t="shared" si="64"/>
        <v>1.6050206666947395E-6</v>
      </c>
      <c r="E642" s="5">
        <f t="shared" si="68"/>
        <v>4.0458450061673774E-6</v>
      </c>
      <c r="F642" s="5">
        <f t="shared" si="69"/>
        <v>2.8667054015497226E-5</v>
      </c>
      <c r="G642" s="10">
        <f t="shared" si="65"/>
        <v>4.2829483176959569</v>
      </c>
      <c r="H642" s="9">
        <f t="shared" si="66"/>
        <v>1.2668941023995413E-3</v>
      </c>
      <c r="I642" s="9">
        <f t="shared" si="67"/>
        <v>5.3541623075414168E-3</v>
      </c>
    </row>
    <row r="643" spans="1:9" x14ac:dyDescent="0.25">
      <c r="A643" s="8">
        <v>42887</v>
      </c>
      <c r="B643" s="9">
        <v>7.5711087154821666E-3</v>
      </c>
      <c r="C643" s="9">
        <f t="shared" si="63"/>
        <v>6.7642400595351419E-3</v>
      </c>
      <c r="D643" s="5">
        <f t="shared" si="64"/>
        <v>4.5754943583019983E-5</v>
      </c>
      <c r="E643" s="5">
        <f t="shared" si="68"/>
        <v>1.6050206666947395E-6</v>
      </c>
      <c r="F643" s="5">
        <f t="shared" si="69"/>
        <v>2.584645104074486E-5</v>
      </c>
      <c r="G643" s="10">
        <f t="shared" si="65"/>
        <v>3.4775999953690384</v>
      </c>
      <c r="H643" s="9">
        <f t="shared" si="66"/>
        <v>6.7642400595351419E-3</v>
      </c>
      <c r="I643" s="9">
        <f t="shared" si="67"/>
        <v>5.083940503265637E-3</v>
      </c>
    </row>
    <row r="644" spans="1:9" x14ac:dyDescent="0.25">
      <c r="A644" s="8">
        <v>42888</v>
      </c>
      <c r="B644" s="9">
        <v>3.7077273812169409E-3</v>
      </c>
      <c r="C644" s="9">
        <f t="shared" si="63"/>
        <v>2.9008587252699163E-3</v>
      </c>
      <c r="D644" s="5">
        <f t="shared" si="64"/>
        <v>8.4149813439746042E-6</v>
      </c>
      <c r="E644" s="5">
        <f t="shared" si="68"/>
        <v>4.5754943583019983E-5</v>
      </c>
      <c r="F644" s="5">
        <f t="shared" si="69"/>
        <v>3.2874570418668379E-5</v>
      </c>
      <c r="G644" s="10">
        <f t="shared" si="65"/>
        <v>4.1144808545850307</v>
      </c>
      <c r="H644" s="9">
        <f t="shared" si="66"/>
        <v>2.9008587252699163E-3</v>
      </c>
      <c r="I644" s="9">
        <f t="shared" si="67"/>
        <v>5.7336350091951593E-3</v>
      </c>
    </row>
    <row r="645" spans="1:9" x14ac:dyDescent="0.25">
      <c r="A645" s="8">
        <v>42891</v>
      </c>
      <c r="B645" s="9">
        <v>-1.2176772294358873E-3</v>
      </c>
      <c r="C645" s="9">
        <f t="shared" si="63"/>
        <v>-2.0245458853829119E-3</v>
      </c>
      <c r="D645" s="5">
        <f t="shared" si="64"/>
        <v>4.098786042020879E-6</v>
      </c>
      <c r="E645" s="5">
        <f t="shared" si="68"/>
        <v>8.4149813439746042E-6</v>
      </c>
      <c r="F645" s="5">
        <f t="shared" si="69"/>
        <v>3.0377268231014308E-5</v>
      </c>
      <c r="G645" s="10">
        <f t="shared" si="65"/>
        <v>4.2145047679950061</v>
      </c>
      <c r="H645" s="9">
        <f t="shared" si="66"/>
        <v>2.0245458853829119E-3</v>
      </c>
      <c r="I645" s="9">
        <f t="shared" si="67"/>
        <v>5.5115576955171493E-3</v>
      </c>
    </row>
    <row r="646" spans="1:9" x14ac:dyDescent="0.25">
      <c r="A646" s="8">
        <v>42892</v>
      </c>
      <c r="B646" s="9">
        <v>-2.7790320594393014E-3</v>
      </c>
      <c r="C646" s="9">
        <f t="shared" si="63"/>
        <v>-3.5859007153863261E-3</v>
      </c>
      <c r="D646" s="5">
        <f t="shared" si="64"/>
        <v>1.2858683940608165E-5</v>
      </c>
      <c r="E646" s="5">
        <f t="shared" si="68"/>
        <v>4.098786042020879E-6</v>
      </c>
      <c r="F646" s="5">
        <f t="shared" si="69"/>
        <v>2.7631409961555785E-5</v>
      </c>
      <c r="G646" s="10">
        <f t="shared" si="65"/>
        <v>4.0966577914057902</v>
      </c>
      <c r="H646" s="9">
        <f t="shared" si="66"/>
        <v>3.5859007153863261E-3</v>
      </c>
      <c r="I646" s="9">
        <f t="shared" si="67"/>
        <v>5.2565587565969229E-3</v>
      </c>
    </row>
    <row r="647" spans="1:9" x14ac:dyDescent="0.25">
      <c r="A647" s="8">
        <v>42893</v>
      </c>
      <c r="B647" s="9">
        <v>1.568333655781684E-3</v>
      </c>
      <c r="C647" s="9">
        <f t="shared" si="63"/>
        <v>7.6146499983465951E-4</v>
      </c>
      <c r="D647" s="5">
        <f t="shared" si="64"/>
        <v>5.7982894597319798E-7</v>
      </c>
      <c r="E647" s="5">
        <f t="shared" si="68"/>
        <v>1.2858683940608165E-5</v>
      </c>
      <c r="F647" s="5">
        <f t="shared" si="69"/>
        <v>2.7402782750018417E-5</v>
      </c>
      <c r="G647" s="10">
        <f t="shared" si="65"/>
        <v>4.3229147158483761</v>
      </c>
      <c r="H647" s="9">
        <f t="shared" si="66"/>
        <v>7.6146499983465951E-4</v>
      </c>
      <c r="I647" s="9">
        <f t="shared" si="67"/>
        <v>5.2347667331045823E-3</v>
      </c>
    </row>
    <row r="648" spans="1:9" x14ac:dyDescent="0.25">
      <c r="A648" s="8">
        <v>42894</v>
      </c>
      <c r="B648" s="9">
        <v>2.6714451285170249E-4</v>
      </c>
      <c r="C648" s="9">
        <f t="shared" si="63"/>
        <v>-5.3972414309532205E-4</v>
      </c>
      <c r="D648" s="5">
        <f t="shared" si="64"/>
        <v>2.9130215063997965E-7</v>
      </c>
      <c r="E648" s="5">
        <f t="shared" si="68"/>
        <v>5.7982894597319798E-7</v>
      </c>
      <c r="F648" s="5">
        <f t="shared" si="69"/>
        <v>2.4696004626217712E-5</v>
      </c>
      <c r="G648" s="10">
        <f t="shared" si="65"/>
        <v>4.3795982498474286</v>
      </c>
      <c r="H648" s="9">
        <f t="shared" si="66"/>
        <v>5.3972414309532205E-4</v>
      </c>
      <c r="I648" s="9">
        <f t="shared" si="67"/>
        <v>4.9695074832640821E-3</v>
      </c>
    </row>
    <row r="649" spans="1:9" x14ac:dyDescent="0.25">
      <c r="A649" s="8">
        <v>42895</v>
      </c>
      <c r="B649" s="9">
        <v>-8.2998122270205865E-4</v>
      </c>
      <c r="C649" s="9">
        <f t="shared" si="63"/>
        <v>-1.6368498786490833E-3</v>
      </c>
      <c r="D649" s="5">
        <f t="shared" si="64"/>
        <v>2.6792775252335185E-6</v>
      </c>
      <c r="E649" s="5">
        <f t="shared" si="68"/>
        <v>2.9130215063997965E-7</v>
      </c>
      <c r="F649" s="5">
        <f t="shared" si="69"/>
        <v>2.2626818203259441E-5</v>
      </c>
      <c r="G649" s="10">
        <f t="shared" si="65"/>
        <v>4.3700430261977328</v>
      </c>
      <c r="H649" s="9">
        <f t="shared" si="66"/>
        <v>1.6368498786490833E-3</v>
      </c>
      <c r="I649" s="9">
        <f t="shared" si="67"/>
        <v>4.756765519053829E-3</v>
      </c>
    </row>
    <row r="650" spans="1:9" x14ac:dyDescent="0.25">
      <c r="A650" s="8">
        <v>42898</v>
      </c>
      <c r="B650" s="9">
        <v>-9.78710980068076E-4</v>
      </c>
      <c r="C650" s="9">
        <f t="shared" si="63"/>
        <v>-1.7855796360151006E-3</v>
      </c>
      <c r="D650" s="5">
        <f t="shared" si="64"/>
        <v>3.1882946365518192E-6</v>
      </c>
      <c r="E650" s="5">
        <f t="shared" si="68"/>
        <v>2.6792775252335185E-6</v>
      </c>
      <c r="F650" s="5">
        <f t="shared" si="69"/>
        <v>2.1584009062223874E-5</v>
      </c>
      <c r="G650" s="10">
        <f t="shared" si="65"/>
        <v>4.3789825910377669</v>
      </c>
      <c r="H650" s="9">
        <f t="shared" si="66"/>
        <v>1.7855796360151006E-3</v>
      </c>
      <c r="I650" s="9">
        <f t="shared" si="67"/>
        <v>4.6458593459363226E-3</v>
      </c>
    </row>
    <row r="651" spans="1:9" x14ac:dyDescent="0.25">
      <c r="A651" s="8">
        <v>42899</v>
      </c>
      <c r="B651" s="9">
        <v>4.5114205623633108E-3</v>
      </c>
      <c r="C651" s="9">
        <f t="shared" si="63"/>
        <v>3.7045519064162862E-3</v>
      </c>
      <c r="D651" s="5">
        <f t="shared" si="64"/>
        <v>1.3723704827332539E-5</v>
      </c>
      <c r="E651" s="5">
        <f t="shared" si="68"/>
        <v>3.1882946365518192E-6</v>
      </c>
      <c r="F651" s="5">
        <f t="shared" si="69"/>
        <v>2.0914977119409076E-5</v>
      </c>
      <c r="G651" s="10">
        <f t="shared" si="65"/>
        <v>4.1405008002463859</v>
      </c>
      <c r="H651" s="9">
        <f t="shared" si="66"/>
        <v>3.7045519064162862E-3</v>
      </c>
      <c r="I651" s="9">
        <f t="shared" si="67"/>
        <v>4.5732895293660427E-3</v>
      </c>
    </row>
    <row r="652" spans="1:9" x14ac:dyDescent="0.25">
      <c r="A652" s="8">
        <v>42900</v>
      </c>
      <c r="B652" s="9">
        <v>-9.9575880508939729E-4</v>
      </c>
      <c r="C652" s="9">
        <f t="shared" si="63"/>
        <v>-1.8026274610364219E-3</v>
      </c>
      <c r="D652" s="5">
        <f t="shared" si="64"/>
        <v>3.2494657632826168E-6</v>
      </c>
      <c r="E652" s="5">
        <f t="shared" si="68"/>
        <v>1.3723704827332539E-5</v>
      </c>
      <c r="F652" s="5">
        <f t="shared" si="69"/>
        <v>2.2595085223563229E-5</v>
      </c>
      <c r="G652" s="10">
        <f t="shared" si="65"/>
        <v>4.3580440656285724</v>
      </c>
      <c r="H652" s="9">
        <f t="shared" si="66"/>
        <v>1.8026274610364219E-3</v>
      </c>
      <c r="I652" s="9">
        <f t="shared" si="67"/>
        <v>4.7534287859989262E-3</v>
      </c>
    </row>
    <row r="653" spans="1:9" x14ac:dyDescent="0.25">
      <c r="A653" s="8">
        <v>42901</v>
      </c>
      <c r="B653" s="9">
        <v>-2.2396140972632539E-3</v>
      </c>
      <c r="C653" s="9">
        <f t="shared" si="63"/>
        <v>-3.0464827532102785E-3</v>
      </c>
      <c r="D653" s="5">
        <f t="shared" si="64"/>
        <v>9.2810571656076795E-6</v>
      </c>
      <c r="E653" s="5">
        <f t="shared" si="68"/>
        <v>3.2494657632826168E-6</v>
      </c>
      <c r="F653" s="5">
        <f t="shared" si="69"/>
        <v>2.1678261318536252E-5</v>
      </c>
      <c r="G653" s="10">
        <f t="shared" si="65"/>
        <v>4.2365980691255851</v>
      </c>
      <c r="H653" s="9">
        <f t="shared" si="66"/>
        <v>3.0464827532102785E-3</v>
      </c>
      <c r="I653" s="9">
        <f t="shared" si="67"/>
        <v>4.6559919800764531E-3</v>
      </c>
    </row>
    <row r="654" spans="1:9" x14ac:dyDescent="0.25">
      <c r="A654" s="8">
        <v>42902</v>
      </c>
      <c r="B654" s="9">
        <v>2.8366345181418673E-4</v>
      </c>
      <c r="C654" s="9">
        <f t="shared" si="63"/>
        <v>-5.2320520413283781E-4</v>
      </c>
      <c r="D654" s="5">
        <f t="shared" si="64"/>
        <v>2.737436856316845E-7</v>
      </c>
      <c r="E654" s="5">
        <f t="shared" si="68"/>
        <v>9.2810571656076795E-6</v>
      </c>
      <c r="F654" s="5">
        <f t="shared" si="69"/>
        <v>2.2243830343649341E-5</v>
      </c>
      <c r="G654" s="10">
        <f t="shared" si="65"/>
        <v>4.431631154940785</v>
      </c>
      <c r="H654" s="9">
        <f t="shared" si="66"/>
        <v>5.2320520413283781E-4</v>
      </c>
      <c r="I654" s="9">
        <f t="shared" si="67"/>
        <v>4.7163365384214626E-3</v>
      </c>
    </row>
    <row r="655" spans="1:9" x14ac:dyDescent="0.25">
      <c r="A655" s="8">
        <v>42905</v>
      </c>
      <c r="B655" s="9">
        <v>8.3472042414154402E-3</v>
      </c>
      <c r="C655" s="9">
        <f t="shared" si="63"/>
        <v>7.5403355854684155E-3</v>
      </c>
      <c r="D655" s="5">
        <f t="shared" si="64"/>
        <v>5.685666074148131E-5</v>
      </c>
      <c r="E655" s="5">
        <f t="shared" si="68"/>
        <v>2.737436856316845E-7</v>
      </c>
      <c r="F655" s="5">
        <f t="shared" si="69"/>
        <v>2.080264235960499E-5</v>
      </c>
      <c r="G655" s="10">
        <f t="shared" si="65"/>
        <v>3.1047036904424554</v>
      </c>
      <c r="H655" s="9">
        <f t="shared" si="66"/>
        <v>7.5403355854684155E-3</v>
      </c>
      <c r="I655" s="9">
        <f t="shared" si="67"/>
        <v>4.5609913790320838E-3</v>
      </c>
    </row>
    <row r="656" spans="1:9" x14ac:dyDescent="0.25">
      <c r="A656" s="8">
        <v>42906</v>
      </c>
      <c r="B656" s="9">
        <v>-6.6966651178335113E-3</v>
      </c>
      <c r="C656" s="9">
        <f t="shared" ref="C656:C719" si="70">B656-B$5</f>
        <v>-7.5035337737805359E-3</v>
      </c>
      <c r="D656" s="5">
        <f t="shared" ref="D656:D719" si="71">C656^2</f>
        <v>5.630301909426517E-5</v>
      </c>
      <c r="E656" s="5">
        <f t="shared" si="68"/>
        <v>5.685666074148131E-5</v>
      </c>
      <c r="F656" s="5">
        <f t="shared" si="69"/>
        <v>3.1423757953032159E-5</v>
      </c>
      <c r="G656" s="10">
        <f t="shared" ref="G656:G719" si="72">IFERROR(LN(1/SQRT(2*PI()*F656)*EXP(-D656/(2*F656))),-1000)</f>
        <v>3.3691675743360645</v>
      </c>
      <c r="H656" s="9">
        <f t="shared" ref="H656:H719" si="73">SQRT(D656)</f>
        <v>7.5035337737805359E-3</v>
      </c>
      <c r="I656" s="9">
        <f t="shared" ref="I656:I719" si="74">SQRT(F656)</f>
        <v>5.6056897838742525E-3</v>
      </c>
    </row>
    <row r="657" spans="1:9" x14ac:dyDescent="0.25">
      <c r="A657" s="8">
        <v>42907</v>
      </c>
      <c r="B657" s="9">
        <v>-5.826764545369123E-4</v>
      </c>
      <c r="C657" s="9">
        <f t="shared" si="70"/>
        <v>-1.3895451104839369E-3</v>
      </c>
      <c r="D657" s="5">
        <f t="shared" si="71"/>
        <v>1.9308356140698167E-6</v>
      </c>
      <c r="E657" s="5">
        <f t="shared" ref="E657:E720" si="75">D656</f>
        <v>5.630301909426517E-5</v>
      </c>
      <c r="F657" s="5">
        <f t="shared" ref="F657:F720" si="76">B$6+B$7*E657+B$8*IF(C657&lt;0,1,0)*E657+B$9*F656</f>
        <v>3.9194714296080202E-5</v>
      </c>
      <c r="G657" s="10">
        <f t="shared" si="72"/>
        <v>4.1299144700634898</v>
      </c>
      <c r="H657" s="9">
        <f t="shared" si="73"/>
        <v>1.3895451104839369E-3</v>
      </c>
      <c r="I657" s="9">
        <f t="shared" si="74"/>
        <v>6.2605682087235664E-3</v>
      </c>
    </row>
    <row r="658" spans="1:9" x14ac:dyDescent="0.25">
      <c r="A658" s="8">
        <v>42908</v>
      </c>
      <c r="B658" s="9">
        <v>-4.5573798760889517E-4</v>
      </c>
      <c r="C658" s="9">
        <f t="shared" si="70"/>
        <v>-1.2626066435559198E-3</v>
      </c>
      <c r="D658" s="5">
        <f t="shared" si="71"/>
        <v>1.5941755363515455E-6</v>
      </c>
      <c r="E658" s="5">
        <f t="shared" si="75"/>
        <v>1.9308356140698167E-6</v>
      </c>
      <c r="F658" s="5">
        <f t="shared" si="76"/>
        <v>3.3729736233045261E-5</v>
      </c>
      <c r="G658" s="10">
        <f t="shared" si="72"/>
        <v>4.2059952272762926</v>
      </c>
      <c r="H658" s="9">
        <f t="shared" si="73"/>
        <v>1.2626066435559198E-3</v>
      </c>
      <c r="I658" s="9">
        <f t="shared" si="74"/>
        <v>5.8077307300739471E-3</v>
      </c>
    </row>
    <row r="659" spans="1:9" x14ac:dyDescent="0.25">
      <c r="A659" s="8">
        <v>42909</v>
      </c>
      <c r="B659" s="9">
        <v>1.5608954610804027E-3</v>
      </c>
      <c r="C659" s="9">
        <f t="shared" si="70"/>
        <v>7.5402680513337813E-4</v>
      </c>
      <c r="D659" s="5">
        <f t="shared" si="71"/>
        <v>5.6855642285964944E-7</v>
      </c>
      <c r="E659" s="5">
        <f t="shared" si="75"/>
        <v>1.5941755363515455E-6</v>
      </c>
      <c r="F659" s="5">
        <f t="shared" si="76"/>
        <v>2.9602856483963239E-5</v>
      </c>
      <c r="G659" s="10">
        <f t="shared" si="72"/>
        <v>4.2852782491160193</v>
      </c>
      <c r="H659" s="9">
        <f t="shared" si="73"/>
        <v>7.5402680513337813E-4</v>
      </c>
      <c r="I659" s="9">
        <f t="shared" si="74"/>
        <v>5.4408507132582898E-3</v>
      </c>
    </row>
    <row r="660" spans="1:9" x14ac:dyDescent="0.25">
      <c r="A660" s="8">
        <v>42912</v>
      </c>
      <c r="B660" s="9">
        <v>3.1579379075585834E-4</v>
      </c>
      <c r="C660" s="9">
        <f t="shared" si="70"/>
        <v>-4.910748651911662E-4</v>
      </c>
      <c r="D660" s="5">
        <f t="shared" si="71"/>
        <v>2.4115452322252207E-7</v>
      </c>
      <c r="E660" s="5">
        <f t="shared" si="75"/>
        <v>5.6855642285964944E-7</v>
      </c>
      <c r="F660" s="5">
        <f t="shared" si="76"/>
        <v>2.6327058477241479E-5</v>
      </c>
      <c r="G660" s="10">
        <f t="shared" si="72"/>
        <v>4.3489381462177814</v>
      </c>
      <c r="H660" s="9">
        <f t="shared" si="73"/>
        <v>4.910748651911662E-4</v>
      </c>
      <c r="I660" s="9">
        <f t="shared" si="74"/>
        <v>5.1309900094661538E-3</v>
      </c>
    </row>
    <row r="661" spans="1:9" x14ac:dyDescent="0.25">
      <c r="A661" s="8">
        <v>42913</v>
      </c>
      <c r="B661" s="9">
        <v>-8.0727490395929857E-3</v>
      </c>
      <c r="C661" s="9">
        <f t="shared" si="70"/>
        <v>-8.8796176955400104E-3</v>
      </c>
      <c r="D661" s="5">
        <f t="shared" si="71"/>
        <v>7.8847610418947281E-5</v>
      </c>
      <c r="E661" s="5">
        <f t="shared" si="75"/>
        <v>2.4115452322252207E-7</v>
      </c>
      <c r="F661" s="5">
        <f t="shared" si="76"/>
        <v>2.3827386899603525E-5</v>
      </c>
      <c r="G661" s="10">
        <f t="shared" si="72"/>
        <v>2.7488404445330015</v>
      </c>
      <c r="H661" s="9">
        <f t="shared" si="73"/>
        <v>8.8796176955400104E-3</v>
      </c>
      <c r="I661" s="9">
        <f t="shared" si="74"/>
        <v>4.8813304435987043E-3</v>
      </c>
    </row>
    <row r="662" spans="1:9" x14ac:dyDescent="0.25">
      <c r="A662" s="8">
        <v>42914</v>
      </c>
      <c r="B662" s="9">
        <v>8.8080417296994007E-3</v>
      </c>
      <c r="C662" s="9">
        <f t="shared" si="70"/>
        <v>8.001173073752376E-3</v>
      </c>
      <c r="D662" s="5">
        <f t="shared" si="71"/>
        <v>6.401877055614005E-5</v>
      </c>
      <c r="E662" s="5">
        <f t="shared" si="75"/>
        <v>7.8847610418947281E-5</v>
      </c>
      <c r="F662" s="5">
        <f t="shared" si="76"/>
        <v>3.8213134626723386E-5</v>
      </c>
      <c r="G662" s="10">
        <f t="shared" si="72"/>
        <v>3.3295730929460885</v>
      </c>
      <c r="H662" s="9">
        <f t="shared" si="73"/>
        <v>8.001173073752376E-3</v>
      </c>
      <c r="I662" s="9">
        <f t="shared" si="74"/>
        <v>6.1816773311718061E-3</v>
      </c>
    </row>
    <row r="663" spans="1:9" x14ac:dyDescent="0.25">
      <c r="A663" s="8">
        <v>42915</v>
      </c>
      <c r="B663" s="9">
        <v>-8.6000270415333979E-3</v>
      </c>
      <c r="C663" s="9">
        <f t="shared" si="70"/>
        <v>-9.4068956974804226E-3</v>
      </c>
      <c r="D663" s="5">
        <f t="shared" si="71"/>
        <v>8.8489686663275691E-5</v>
      </c>
      <c r="E663" s="5">
        <f t="shared" si="75"/>
        <v>6.401877055614005E-5</v>
      </c>
      <c r="F663" s="5">
        <f t="shared" si="76"/>
        <v>4.5829514400418892E-5</v>
      </c>
      <c r="G663" s="10">
        <f t="shared" si="72"/>
        <v>3.1109301169552723</v>
      </c>
      <c r="H663" s="9">
        <f t="shared" si="73"/>
        <v>9.4068956974804226E-3</v>
      </c>
      <c r="I663" s="9">
        <f t="shared" si="74"/>
        <v>6.7697499511000323E-3</v>
      </c>
    </row>
    <row r="664" spans="1:9" x14ac:dyDescent="0.25">
      <c r="A664" s="8">
        <v>42916</v>
      </c>
      <c r="B664" s="9">
        <v>1.5332479232963436E-3</v>
      </c>
      <c r="C664" s="9">
        <f t="shared" si="70"/>
        <v>7.2637926734931909E-4</v>
      </c>
      <c r="D664" s="5">
        <f t="shared" si="71"/>
        <v>5.2762684003493354E-7</v>
      </c>
      <c r="E664" s="5">
        <f t="shared" si="75"/>
        <v>8.8489686663275691E-5</v>
      </c>
      <c r="F664" s="5">
        <f t="shared" si="76"/>
        <v>5.6540228998503846E-5</v>
      </c>
      <c r="G664" s="10">
        <f t="shared" si="72"/>
        <v>3.966674602709054</v>
      </c>
      <c r="H664" s="9">
        <f t="shared" si="73"/>
        <v>7.2637926734931909E-4</v>
      </c>
      <c r="I664" s="9">
        <f t="shared" si="74"/>
        <v>7.5193237061921894E-3</v>
      </c>
    </row>
    <row r="665" spans="1:9" x14ac:dyDescent="0.25">
      <c r="A665" s="8">
        <v>42919</v>
      </c>
      <c r="B665" s="9">
        <v>2.3107934687074394E-3</v>
      </c>
      <c r="C665" s="9">
        <f t="shared" si="70"/>
        <v>1.5039248127604148E-3</v>
      </c>
      <c r="D665" s="5">
        <f t="shared" si="71"/>
        <v>2.2617898424364484E-6</v>
      </c>
      <c r="E665" s="5">
        <f t="shared" si="75"/>
        <v>5.2762684003493354E-7</v>
      </c>
      <c r="F665" s="5">
        <f t="shared" si="76"/>
        <v>4.6317497468466239E-5</v>
      </c>
      <c r="G665" s="10">
        <f t="shared" si="72"/>
        <v>4.0466406943473405</v>
      </c>
      <c r="H665" s="9">
        <f t="shared" si="73"/>
        <v>1.5039248127604148E-3</v>
      </c>
      <c r="I665" s="9">
        <f t="shared" si="74"/>
        <v>6.8056959576861965E-3</v>
      </c>
    </row>
    <row r="666" spans="1:9" x14ac:dyDescent="0.25">
      <c r="A666" s="8">
        <v>42921</v>
      </c>
      <c r="B666" s="9">
        <v>1.4532669688471778E-3</v>
      </c>
      <c r="C666" s="9">
        <f t="shared" si="70"/>
        <v>6.4639831290015323E-4</v>
      </c>
      <c r="D666" s="5">
        <f t="shared" si="71"/>
        <v>4.1783077892016439E-7</v>
      </c>
      <c r="E666" s="5">
        <f t="shared" si="75"/>
        <v>2.2617898424364484E-6</v>
      </c>
      <c r="F666" s="5">
        <f t="shared" si="76"/>
        <v>3.9086227898590263E-5</v>
      </c>
      <c r="G666" s="10">
        <f t="shared" si="72"/>
        <v>4.1505866698918314</v>
      </c>
      <c r="H666" s="9">
        <f t="shared" si="73"/>
        <v>6.4639831290015323E-4</v>
      </c>
      <c r="I666" s="9">
        <f t="shared" si="74"/>
        <v>6.2518979437119942E-3</v>
      </c>
    </row>
    <row r="667" spans="1:9" x14ac:dyDescent="0.25">
      <c r="A667" s="8">
        <v>42922</v>
      </c>
      <c r="B667" s="9">
        <v>-9.36880791271677E-3</v>
      </c>
      <c r="C667" s="9">
        <f t="shared" si="70"/>
        <v>-1.0175676568663795E-2</v>
      </c>
      <c r="D667" s="5">
        <f t="shared" si="71"/>
        <v>1.0354439363005338E-4</v>
      </c>
      <c r="E667" s="5">
        <f t="shared" si="75"/>
        <v>4.1783077892016439E-7</v>
      </c>
      <c r="F667" s="5">
        <f t="shared" si="76"/>
        <v>3.3336578558298133E-5</v>
      </c>
      <c r="G667" s="10">
        <f t="shared" si="72"/>
        <v>2.6824744131246634</v>
      </c>
      <c r="H667" s="9">
        <f t="shared" si="73"/>
        <v>1.0175676568663795E-2</v>
      </c>
      <c r="I667" s="9">
        <f t="shared" si="74"/>
        <v>5.7737837297822418E-3</v>
      </c>
    </row>
    <row r="668" spans="1:9" x14ac:dyDescent="0.25">
      <c r="A668" s="8">
        <v>42923</v>
      </c>
      <c r="B668" s="9">
        <v>6.4031538541342581E-3</v>
      </c>
      <c r="C668" s="9">
        <f t="shared" si="70"/>
        <v>5.5962851981872334E-3</v>
      </c>
      <c r="D668" s="5">
        <f t="shared" si="71"/>
        <v>3.131840801944952E-5</v>
      </c>
      <c r="E668" s="5">
        <f t="shared" si="75"/>
        <v>1.0354439363005338E-4</v>
      </c>
      <c r="F668" s="5">
        <f t="shared" si="76"/>
        <v>5.0375782610468568E-5</v>
      </c>
      <c r="G668" s="10">
        <f t="shared" si="72"/>
        <v>3.7182136120384155</v>
      </c>
      <c r="H668" s="9">
        <f t="shared" si="73"/>
        <v>5.5962851981872334E-3</v>
      </c>
      <c r="I668" s="9">
        <f t="shared" si="74"/>
        <v>7.09758991563112E-3</v>
      </c>
    </row>
    <row r="669" spans="1:9" x14ac:dyDescent="0.25">
      <c r="A669" s="8">
        <v>42926</v>
      </c>
      <c r="B669" s="9">
        <v>9.2776618642731457E-4</v>
      </c>
      <c r="C669" s="9">
        <f t="shared" si="70"/>
        <v>1.2089753048029003E-4</v>
      </c>
      <c r="D669" s="5">
        <f t="shared" si="71"/>
        <v>1.4616212876232658E-8</v>
      </c>
      <c r="E669" s="5">
        <f t="shared" si="75"/>
        <v>3.131840801944952E-5</v>
      </c>
      <c r="F669" s="5">
        <f t="shared" si="76"/>
        <v>4.8102826557573973E-5</v>
      </c>
      <c r="G669" s="10">
        <f t="shared" si="72"/>
        <v>4.0519943492325856</v>
      </c>
      <c r="H669" s="9">
        <f t="shared" si="73"/>
        <v>1.2089753048029003E-4</v>
      </c>
      <c r="I669" s="9">
        <f t="shared" si="74"/>
        <v>6.9356201278309619E-3</v>
      </c>
    </row>
    <row r="670" spans="1:9" x14ac:dyDescent="0.25">
      <c r="A670" s="8">
        <v>42927</v>
      </c>
      <c r="B670" s="9">
        <v>-7.8272081996166865E-4</v>
      </c>
      <c r="C670" s="9">
        <f t="shared" si="70"/>
        <v>-1.5895894759086933E-3</v>
      </c>
      <c r="D670" s="5">
        <f t="shared" si="71"/>
        <v>2.5267947019196743E-6</v>
      </c>
      <c r="E670" s="5">
        <f t="shared" si="75"/>
        <v>1.4616212876232658E-8</v>
      </c>
      <c r="F670" s="5">
        <f t="shared" si="76"/>
        <v>3.9947387397497798E-5</v>
      </c>
      <c r="G670" s="10">
        <f t="shared" si="72"/>
        <v>4.1134085765160986</v>
      </c>
      <c r="H670" s="9">
        <f t="shared" si="73"/>
        <v>1.5895894759086933E-3</v>
      </c>
      <c r="I670" s="9">
        <f t="shared" si="74"/>
        <v>6.3203945602705687E-3</v>
      </c>
    </row>
    <row r="671" spans="1:9" x14ac:dyDescent="0.25">
      <c r="A671" s="8">
        <v>42928</v>
      </c>
      <c r="B671" s="9">
        <v>7.3056198026821839E-3</v>
      </c>
      <c r="C671" s="9">
        <f t="shared" si="70"/>
        <v>6.4987511467351593E-3</v>
      </c>
      <c r="D671" s="5">
        <f t="shared" si="71"/>
        <v>4.2233766467191548E-5</v>
      </c>
      <c r="E671" s="5">
        <f t="shared" si="75"/>
        <v>2.5267947019196743E-6</v>
      </c>
      <c r="F671" s="5">
        <f t="shared" si="76"/>
        <v>3.4411673495520367E-5</v>
      </c>
      <c r="G671" s="10">
        <f t="shared" si="72"/>
        <v>3.6059641758985661</v>
      </c>
      <c r="H671" s="9">
        <f t="shared" si="73"/>
        <v>6.4987511467351593E-3</v>
      </c>
      <c r="I671" s="9">
        <f t="shared" si="74"/>
        <v>5.8661463922681277E-3</v>
      </c>
    </row>
    <row r="672" spans="1:9" x14ac:dyDescent="0.25">
      <c r="A672" s="8">
        <v>42929</v>
      </c>
      <c r="B672" s="9">
        <v>1.8745523380743201E-3</v>
      </c>
      <c r="C672" s="9">
        <f t="shared" si="70"/>
        <v>1.0676836821272954E-3</v>
      </c>
      <c r="D672" s="5">
        <f t="shared" si="71"/>
        <v>1.1399484450808997E-6</v>
      </c>
      <c r="E672" s="5">
        <f t="shared" si="75"/>
        <v>4.2233766467191548E-5</v>
      </c>
      <c r="F672" s="5">
        <f t="shared" si="76"/>
        <v>3.8506038500845788E-5</v>
      </c>
      <c r="G672" s="10">
        <f t="shared" si="72"/>
        <v>4.1486070055697359</v>
      </c>
      <c r="H672" s="9">
        <f t="shared" si="73"/>
        <v>1.0676836821272954E-3</v>
      </c>
      <c r="I672" s="9">
        <f t="shared" si="74"/>
        <v>6.2053234001819592E-3</v>
      </c>
    </row>
    <row r="673" spans="1:9" x14ac:dyDescent="0.25">
      <c r="A673" s="8">
        <v>42930</v>
      </c>
      <c r="B673" s="9">
        <v>4.6735271648765675E-3</v>
      </c>
      <c r="C673" s="9">
        <f t="shared" si="70"/>
        <v>3.8666585089295429E-3</v>
      </c>
      <c r="D673" s="5">
        <f t="shared" si="71"/>
        <v>1.4951048024677235E-5</v>
      </c>
      <c r="E673" s="5">
        <f t="shared" si="75"/>
        <v>1.1399484450808997E-6</v>
      </c>
      <c r="F673" s="5">
        <f t="shared" si="76"/>
        <v>3.3055036199220733E-5</v>
      </c>
      <c r="G673" s="10">
        <f t="shared" si="72"/>
        <v>4.0135759183253805</v>
      </c>
      <c r="H673" s="9">
        <f t="shared" si="73"/>
        <v>3.8666585089295429E-3</v>
      </c>
      <c r="I673" s="9">
        <f t="shared" si="74"/>
        <v>5.7493509372120201E-3</v>
      </c>
    </row>
    <row r="674" spans="1:9" x14ac:dyDescent="0.25">
      <c r="A674" s="8">
        <v>42933</v>
      </c>
      <c r="B674" s="9">
        <v>-5.2861214913435539E-5</v>
      </c>
      <c r="C674" s="9">
        <f t="shared" si="70"/>
        <v>-8.5972987086046007E-4</v>
      </c>
      <c r="D674" s="5">
        <f t="shared" si="71"/>
        <v>7.3913545084974335E-7</v>
      </c>
      <c r="E674" s="5">
        <f t="shared" si="75"/>
        <v>1.4951048024677235E-5</v>
      </c>
      <c r="F674" s="5">
        <f t="shared" si="76"/>
        <v>3.186172316454356E-5</v>
      </c>
      <c r="G674" s="10">
        <f t="shared" si="72"/>
        <v>4.2465149385704812</v>
      </c>
      <c r="H674" s="9">
        <f t="shared" si="73"/>
        <v>8.5972987086046007E-4</v>
      </c>
      <c r="I674" s="9">
        <f t="shared" si="74"/>
        <v>5.6446189565411376E-3</v>
      </c>
    </row>
    <row r="675" spans="1:9" x14ac:dyDescent="0.25">
      <c r="A675" s="8">
        <v>42934</v>
      </c>
      <c r="B675" s="9">
        <v>5.9776995209714912E-4</v>
      </c>
      <c r="C675" s="9">
        <f t="shared" si="70"/>
        <v>-2.0909870384987542E-4</v>
      </c>
      <c r="D675" s="5">
        <f t="shared" si="71"/>
        <v>4.3722267951697905E-8</v>
      </c>
      <c r="E675" s="5">
        <f t="shared" si="75"/>
        <v>7.3913545084974335E-7</v>
      </c>
      <c r="F675" s="5">
        <f t="shared" si="76"/>
        <v>2.8039335419996266E-5</v>
      </c>
      <c r="G675" s="10">
        <f t="shared" si="72"/>
        <v>4.3212329059145906</v>
      </c>
      <c r="H675" s="9">
        <f t="shared" si="73"/>
        <v>2.0909870384987542E-4</v>
      </c>
      <c r="I675" s="9">
        <f t="shared" si="74"/>
        <v>5.2952181654768735E-3</v>
      </c>
    </row>
    <row r="676" spans="1:9" x14ac:dyDescent="0.25">
      <c r="A676" s="8">
        <v>42935</v>
      </c>
      <c r="B676" s="9">
        <v>5.3726514969865136E-3</v>
      </c>
      <c r="C676" s="9">
        <f t="shared" si="70"/>
        <v>4.5657828410394889E-3</v>
      </c>
      <c r="D676" s="5">
        <f t="shared" si="71"/>
        <v>2.0846372951530627E-5</v>
      </c>
      <c r="E676" s="5">
        <f t="shared" si="75"/>
        <v>4.3722267951697905E-8</v>
      </c>
      <c r="F676" s="5">
        <f t="shared" si="76"/>
        <v>2.5057825650699795E-5</v>
      </c>
      <c r="G676" s="10">
        <f t="shared" si="72"/>
        <v>3.962258335375064</v>
      </c>
      <c r="H676" s="9">
        <f t="shared" si="73"/>
        <v>4.5657828410394889E-3</v>
      </c>
      <c r="I676" s="9">
        <f t="shared" si="74"/>
        <v>5.0057792251256743E-3</v>
      </c>
    </row>
    <row r="677" spans="1:9" x14ac:dyDescent="0.25">
      <c r="A677" s="8">
        <v>42936</v>
      </c>
      <c r="B677" s="9">
        <v>-1.5360796821128897E-4</v>
      </c>
      <c r="C677" s="9">
        <f t="shared" si="70"/>
        <v>-9.604766241583135E-4</v>
      </c>
      <c r="D677" s="5">
        <f t="shared" si="71"/>
        <v>9.2251534555455017E-7</v>
      </c>
      <c r="E677" s="5">
        <f t="shared" si="75"/>
        <v>2.0846372951530627E-5</v>
      </c>
      <c r="F677" s="5">
        <f t="shared" si="76"/>
        <v>2.7142502754415822E-5</v>
      </c>
      <c r="G677" s="10">
        <f t="shared" si="72"/>
        <v>4.3212723868619589</v>
      </c>
      <c r="H677" s="9">
        <f t="shared" si="73"/>
        <v>9.604766241583135E-4</v>
      </c>
      <c r="I677" s="9">
        <f t="shared" si="74"/>
        <v>5.2098467112205735E-3</v>
      </c>
    </row>
    <row r="678" spans="1:9" x14ac:dyDescent="0.25">
      <c r="A678" s="8">
        <v>42937</v>
      </c>
      <c r="B678" s="9">
        <v>-3.6790717418988539E-4</v>
      </c>
      <c r="C678" s="9">
        <f t="shared" si="70"/>
        <v>-1.17477583013691E-3</v>
      </c>
      <c r="D678" s="5">
        <f t="shared" si="71"/>
        <v>1.3800982510738662E-6</v>
      </c>
      <c r="E678" s="5">
        <f t="shared" si="75"/>
        <v>9.2251534555455017E-7</v>
      </c>
      <c r="F678" s="5">
        <f t="shared" si="76"/>
        <v>2.4573572448757261E-5</v>
      </c>
      <c r="G678" s="10">
        <f t="shared" si="72"/>
        <v>4.359900013832239</v>
      </c>
      <c r="H678" s="9">
        <f t="shared" si="73"/>
        <v>1.17477583013691E-3</v>
      </c>
      <c r="I678" s="9">
        <f t="shared" si="74"/>
        <v>4.9571738368507168E-3</v>
      </c>
    </row>
    <row r="679" spans="1:9" x14ac:dyDescent="0.25">
      <c r="A679" s="8">
        <v>42940</v>
      </c>
      <c r="B679" s="9">
        <v>-1.0636834995592093E-3</v>
      </c>
      <c r="C679" s="9">
        <f t="shared" si="70"/>
        <v>-1.8705521555062339E-3</v>
      </c>
      <c r="D679" s="5">
        <f t="shared" si="71"/>
        <v>3.498965366469018E-6</v>
      </c>
      <c r="E679" s="5">
        <f t="shared" si="75"/>
        <v>1.3800982510738662E-6</v>
      </c>
      <c r="F679" s="5">
        <f t="shared" si="76"/>
        <v>2.2760887436222539E-5</v>
      </c>
      <c r="G679" s="10">
        <f t="shared" si="72"/>
        <v>4.3494313927655277</v>
      </c>
      <c r="H679" s="9">
        <f t="shared" si="73"/>
        <v>1.8705521555062339E-3</v>
      </c>
      <c r="I679" s="9">
        <f t="shared" si="74"/>
        <v>4.7708371839984796E-3</v>
      </c>
    </row>
    <row r="680" spans="1:9" x14ac:dyDescent="0.25">
      <c r="A680" s="8">
        <v>42941</v>
      </c>
      <c r="B680" s="9">
        <v>2.9231834358338649E-3</v>
      </c>
      <c r="C680" s="9">
        <f t="shared" si="70"/>
        <v>2.1163147798868402E-3</v>
      </c>
      <c r="D680" s="5">
        <f t="shared" si="71"/>
        <v>4.4787882475674846E-6</v>
      </c>
      <c r="E680" s="5">
        <f t="shared" si="75"/>
        <v>3.498965366469018E-6</v>
      </c>
      <c r="F680" s="5">
        <f t="shared" si="76"/>
        <v>2.1852907783191228E-5</v>
      </c>
      <c r="G680" s="10">
        <f t="shared" si="72"/>
        <v>4.3441739535993937</v>
      </c>
      <c r="H680" s="9">
        <f t="shared" si="73"/>
        <v>2.1163147798868402E-3</v>
      </c>
      <c r="I680" s="9">
        <f t="shared" si="74"/>
        <v>4.6747093795434201E-3</v>
      </c>
    </row>
    <row r="681" spans="1:9" x14ac:dyDescent="0.25">
      <c r="A681" s="8">
        <v>42942</v>
      </c>
      <c r="B681" s="9">
        <v>2.8258508838852059E-4</v>
      </c>
      <c r="C681" s="9">
        <f t="shared" si="70"/>
        <v>-5.2428356755850395E-4</v>
      </c>
      <c r="D681" s="5">
        <f t="shared" si="71"/>
        <v>2.7487325921187236E-7</v>
      </c>
      <c r="E681" s="5">
        <f t="shared" si="75"/>
        <v>4.4787882475674846E-6</v>
      </c>
      <c r="F681" s="5">
        <f t="shared" si="76"/>
        <v>2.1381253453623117E-5</v>
      </c>
      <c r="G681" s="10">
        <f t="shared" si="72"/>
        <v>4.4511315768439417</v>
      </c>
      <c r="H681" s="9">
        <f t="shared" si="73"/>
        <v>5.2428356755850395E-4</v>
      </c>
      <c r="I681" s="9">
        <f t="shared" si="74"/>
        <v>4.6239867488589454E-3</v>
      </c>
    </row>
    <row r="682" spans="1:9" x14ac:dyDescent="0.25">
      <c r="A682" s="8">
        <v>42943</v>
      </c>
      <c r="B682" s="9">
        <v>-9.7262524063390643E-4</v>
      </c>
      <c r="C682" s="9">
        <f t="shared" si="70"/>
        <v>-1.7794938965809311E-3</v>
      </c>
      <c r="D682" s="5">
        <f t="shared" si="71"/>
        <v>3.1665985279687856E-6</v>
      </c>
      <c r="E682" s="5">
        <f t="shared" si="75"/>
        <v>2.7487325921187236E-7</v>
      </c>
      <c r="F682" s="5">
        <f t="shared" si="76"/>
        <v>2.0162479760235253E-5</v>
      </c>
      <c r="G682" s="10">
        <f t="shared" si="72"/>
        <v>4.4083780152624561</v>
      </c>
      <c r="H682" s="9">
        <f t="shared" si="73"/>
        <v>1.7794938965809311E-3</v>
      </c>
      <c r="I682" s="9">
        <f t="shared" si="74"/>
        <v>4.4902649988876218E-3</v>
      </c>
    </row>
    <row r="683" spans="1:9" x14ac:dyDescent="0.25">
      <c r="A683" s="8">
        <v>42944</v>
      </c>
      <c r="B683" s="9">
        <v>-1.3411865461215866E-3</v>
      </c>
      <c r="C683" s="9">
        <f t="shared" si="70"/>
        <v>-2.1480552020686113E-3</v>
      </c>
      <c r="D683" s="5">
        <f t="shared" si="71"/>
        <v>4.6141411511340221E-6</v>
      </c>
      <c r="E683" s="5">
        <f t="shared" si="75"/>
        <v>3.1665985279687856E-6</v>
      </c>
      <c r="F683" s="5">
        <f t="shared" si="76"/>
        <v>1.9855119786183507E-5</v>
      </c>
      <c r="G683" s="10">
        <f t="shared" si="72"/>
        <v>4.3783905485705841</v>
      </c>
      <c r="H683" s="9">
        <f t="shared" si="73"/>
        <v>2.1480552020686113E-3</v>
      </c>
      <c r="I683" s="9">
        <f t="shared" si="74"/>
        <v>4.455908413127845E-3</v>
      </c>
    </row>
    <row r="684" spans="1:9" x14ac:dyDescent="0.25">
      <c r="A684" s="8">
        <v>42947</v>
      </c>
      <c r="B684" s="9">
        <v>-7.2812588487514152E-4</v>
      </c>
      <c r="C684" s="9">
        <f t="shared" si="70"/>
        <v>-1.5349945408221662E-3</v>
      </c>
      <c r="D684" s="5">
        <f t="shared" si="71"/>
        <v>2.3562082403538529E-6</v>
      </c>
      <c r="E684" s="5">
        <f t="shared" si="75"/>
        <v>4.6141411511340221E-6</v>
      </c>
      <c r="F684" s="5">
        <f t="shared" si="76"/>
        <v>1.9926018286646217E-5</v>
      </c>
      <c r="G684" s="10">
        <f t="shared" si="72"/>
        <v>4.4336796706838975</v>
      </c>
      <c r="H684" s="9">
        <f t="shared" si="73"/>
        <v>1.5349945408221662E-3</v>
      </c>
      <c r="I684" s="9">
        <f t="shared" si="74"/>
        <v>4.46385688465101E-3</v>
      </c>
    </row>
    <row r="685" spans="1:9" x14ac:dyDescent="0.25">
      <c r="A685" s="8">
        <v>42948</v>
      </c>
      <c r="B685" s="9">
        <v>2.4490952515887621E-3</v>
      </c>
      <c r="C685" s="9">
        <f t="shared" si="70"/>
        <v>1.6422265956417374E-3</v>
      </c>
      <c r="D685" s="5">
        <f t="shared" si="71"/>
        <v>2.6969081914330504E-6</v>
      </c>
      <c r="E685" s="5">
        <f t="shared" si="75"/>
        <v>2.3562082403538529E-6</v>
      </c>
      <c r="F685" s="5">
        <f t="shared" si="76"/>
        <v>1.95121238692463E-5</v>
      </c>
      <c r="G685" s="10">
        <f t="shared" si="72"/>
        <v>4.4341902163804026</v>
      </c>
      <c r="H685" s="9">
        <f t="shared" si="73"/>
        <v>1.6422265956417374E-3</v>
      </c>
      <c r="I685" s="9">
        <f t="shared" si="74"/>
        <v>4.4172529777279342E-3</v>
      </c>
    </row>
    <row r="686" spans="1:9" x14ac:dyDescent="0.25">
      <c r="A686" s="8">
        <v>42949</v>
      </c>
      <c r="B686" s="9">
        <v>4.9266056898278343E-4</v>
      </c>
      <c r="C686" s="9">
        <f t="shared" si="70"/>
        <v>-3.142080869642411E-4</v>
      </c>
      <c r="D686" s="5">
        <f t="shared" si="71"/>
        <v>9.8726721913728098E-8</v>
      </c>
      <c r="E686" s="5">
        <f t="shared" si="75"/>
        <v>2.6969081914330504E-6</v>
      </c>
      <c r="F686" s="5">
        <f t="shared" si="76"/>
        <v>1.9275234540627792E-5</v>
      </c>
      <c r="G686" s="10">
        <f t="shared" si="72"/>
        <v>4.5068452287295511</v>
      </c>
      <c r="H686" s="9">
        <f t="shared" si="73"/>
        <v>3.142080869642411E-4</v>
      </c>
      <c r="I686" s="9">
        <f t="shared" si="74"/>
        <v>4.3903569946677221E-3</v>
      </c>
    </row>
    <row r="687" spans="1:9" x14ac:dyDescent="0.25">
      <c r="A687" s="8">
        <v>42950</v>
      </c>
      <c r="B687" s="9">
        <v>-2.1835911800677232E-3</v>
      </c>
      <c r="C687" s="9">
        <f t="shared" si="70"/>
        <v>-2.9904598360147479E-3</v>
      </c>
      <c r="D687" s="5">
        <f t="shared" si="71"/>
        <v>8.9428500308173527E-6</v>
      </c>
      <c r="E687" s="5">
        <f t="shared" si="75"/>
        <v>9.8726721913728098E-8</v>
      </c>
      <c r="F687" s="5">
        <f t="shared" si="76"/>
        <v>1.856252999928758E-5</v>
      </c>
      <c r="G687" s="10">
        <f t="shared" si="72"/>
        <v>4.2873597694190675</v>
      </c>
      <c r="H687" s="9">
        <f t="shared" si="73"/>
        <v>2.9904598360147479E-3</v>
      </c>
      <c r="I687" s="9">
        <f t="shared" si="74"/>
        <v>4.3084254663725563E-3</v>
      </c>
    </row>
    <row r="688" spans="1:9" x14ac:dyDescent="0.25">
      <c r="A688" s="8">
        <v>42951</v>
      </c>
      <c r="B688" s="9">
        <v>1.8890363083294837E-3</v>
      </c>
      <c r="C688" s="9">
        <f t="shared" si="70"/>
        <v>1.082167652382459E-3</v>
      </c>
      <c r="D688" s="5">
        <f t="shared" si="71"/>
        <v>1.1710868278629627E-6</v>
      </c>
      <c r="E688" s="5">
        <f t="shared" si="75"/>
        <v>8.9428500308173527E-6</v>
      </c>
      <c r="F688" s="5">
        <f t="shared" si="76"/>
        <v>1.9860763220407965E-5</v>
      </c>
      <c r="G688" s="10">
        <f t="shared" si="72"/>
        <v>4.4649612792475804</v>
      </c>
      <c r="H688" s="9">
        <f t="shared" si="73"/>
        <v>1.082167652382459E-3</v>
      </c>
      <c r="I688" s="9">
        <f t="shared" si="74"/>
        <v>4.4565416210788347E-3</v>
      </c>
    </row>
    <row r="689" spans="1:9" x14ac:dyDescent="0.25">
      <c r="A689" s="8">
        <v>42954</v>
      </c>
      <c r="B689" s="9">
        <v>1.647266869345021E-3</v>
      </c>
      <c r="C689" s="9">
        <f t="shared" si="70"/>
        <v>8.4039821339799644E-4</v>
      </c>
      <c r="D689" s="5">
        <f t="shared" si="71"/>
        <v>7.0626915708254436E-7</v>
      </c>
      <c r="E689" s="5">
        <f t="shared" si="75"/>
        <v>1.1710868278629627E-6</v>
      </c>
      <c r="F689" s="5">
        <f t="shared" si="76"/>
        <v>1.9218808907980673E-5</v>
      </c>
      <c r="G689" s="10">
        <f t="shared" si="72"/>
        <v>4.4924976048956022</v>
      </c>
      <c r="H689" s="9">
        <f t="shared" si="73"/>
        <v>8.4039821339799644E-4</v>
      </c>
      <c r="I689" s="9">
        <f t="shared" si="74"/>
        <v>4.3839261978254919E-3</v>
      </c>
    </row>
    <row r="690" spans="1:9" x14ac:dyDescent="0.25">
      <c r="A690" s="8">
        <v>42955</v>
      </c>
      <c r="B690" s="9">
        <v>-2.4144366381689819E-3</v>
      </c>
      <c r="C690" s="9">
        <f t="shared" si="70"/>
        <v>-3.2213052941160066E-3</v>
      </c>
      <c r="D690" s="5">
        <f t="shared" si="71"/>
        <v>1.0376807797899811E-5</v>
      </c>
      <c r="E690" s="5">
        <f t="shared" si="75"/>
        <v>7.0626915708254436E-7</v>
      </c>
      <c r="F690" s="5">
        <f t="shared" si="76"/>
        <v>1.8646167962058708E-5</v>
      </c>
      <c r="G690" s="10">
        <f t="shared" si="72"/>
        <v>4.2477406448616462</v>
      </c>
      <c r="H690" s="9">
        <f t="shared" si="73"/>
        <v>3.2213052941160066E-3</v>
      </c>
      <c r="I690" s="9">
        <f t="shared" si="74"/>
        <v>4.3181208832151407E-3</v>
      </c>
    </row>
    <row r="691" spans="1:9" x14ac:dyDescent="0.25">
      <c r="A691" s="8">
        <v>42956</v>
      </c>
      <c r="B691" s="9">
        <v>-3.6364811791900209E-4</v>
      </c>
      <c r="C691" s="9">
        <f t="shared" si="70"/>
        <v>-1.1705167738660267E-3</v>
      </c>
      <c r="D691" s="5">
        <f t="shared" si="71"/>
        <v>1.3701095179017311E-6</v>
      </c>
      <c r="E691" s="5">
        <f t="shared" si="75"/>
        <v>1.0376807797899811E-5</v>
      </c>
      <c r="F691" s="5">
        <f t="shared" si="76"/>
        <v>2.0219140275173564E-5</v>
      </c>
      <c r="G691" s="10">
        <f t="shared" si="72"/>
        <v>4.4516204007931846</v>
      </c>
      <c r="H691" s="9">
        <f t="shared" si="73"/>
        <v>1.1705167738660267E-3</v>
      </c>
      <c r="I691" s="9">
        <f t="shared" si="74"/>
        <v>4.4965698343485743E-3</v>
      </c>
    </row>
    <row r="692" spans="1:9" x14ac:dyDescent="0.25">
      <c r="A692" s="8">
        <v>42957</v>
      </c>
      <c r="B692" s="9">
        <v>-1.447441815345063E-2</v>
      </c>
      <c r="C692" s="9">
        <f t="shared" si="70"/>
        <v>-1.5281286809397655E-2</v>
      </c>
      <c r="D692" s="5">
        <f t="shared" si="71"/>
        <v>2.3351772655107075E-4</v>
      </c>
      <c r="E692" s="5">
        <f t="shared" si="75"/>
        <v>1.3701095179017311E-6</v>
      </c>
      <c r="F692" s="5">
        <f t="shared" si="76"/>
        <v>1.9525997685596227E-5</v>
      </c>
      <c r="G692" s="10">
        <f t="shared" si="72"/>
        <v>-1.4767184917447997</v>
      </c>
      <c r="H692" s="9">
        <f t="shared" si="73"/>
        <v>1.5281286809397655E-2</v>
      </c>
      <c r="I692" s="9">
        <f t="shared" si="74"/>
        <v>4.4188231109194929E-3</v>
      </c>
    </row>
    <row r="693" spans="1:9" x14ac:dyDescent="0.25">
      <c r="A693" s="8">
        <v>42958</v>
      </c>
      <c r="B693" s="9">
        <v>1.2755258980974293E-3</v>
      </c>
      <c r="C693" s="9">
        <f t="shared" si="70"/>
        <v>4.686572421504048E-4</v>
      </c>
      <c r="D693" s="5">
        <f t="shared" si="71"/>
        <v>2.1963961062002316E-7</v>
      </c>
      <c r="E693" s="5">
        <f t="shared" si="75"/>
        <v>2.3351772655107075E-4</v>
      </c>
      <c r="F693" s="5">
        <f t="shared" si="76"/>
        <v>6.6977417414944995E-5</v>
      </c>
      <c r="G693" s="10">
        <f t="shared" si="72"/>
        <v>3.884999337020774</v>
      </c>
      <c r="H693" s="9">
        <f t="shared" si="73"/>
        <v>4.686572421504048E-4</v>
      </c>
      <c r="I693" s="9">
        <f t="shared" si="74"/>
        <v>8.1839732046815137E-3</v>
      </c>
    </row>
    <row r="694" spans="1:9" x14ac:dyDescent="0.25">
      <c r="A694" s="8">
        <v>42961</v>
      </c>
      <c r="B694" s="9">
        <v>1.004374682548792E-2</v>
      </c>
      <c r="C694" s="9">
        <f t="shared" si="70"/>
        <v>9.2368781695408957E-3</v>
      </c>
      <c r="D694" s="5">
        <f t="shared" si="71"/>
        <v>8.5319918318941168E-5</v>
      </c>
      <c r="E694" s="5">
        <f t="shared" si="75"/>
        <v>2.1963961062002316E-7</v>
      </c>
      <c r="F694" s="5">
        <f t="shared" si="76"/>
        <v>5.4002659024479237E-5</v>
      </c>
      <c r="G694" s="10">
        <f t="shared" si="72"/>
        <v>3.204339757401204</v>
      </c>
      <c r="H694" s="9">
        <f t="shared" si="73"/>
        <v>9.2368781695408957E-3</v>
      </c>
      <c r="I694" s="9">
        <f t="shared" si="74"/>
        <v>7.3486501498220228E-3</v>
      </c>
    </row>
    <row r="695" spans="1:9" x14ac:dyDescent="0.25">
      <c r="A695" s="8">
        <v>42962</v>
      </c>
      <c r="B695" s="9">
        <v>-4.9881581935573571E-4</v>
      </c>
      <c r="C695" s="9">
        <f t="shared" si="70"/>
        <v>-1.3056844753027604E-3</v>
      </c>
      <c r="D695" s="5">
        <f t="shared" si="71"/>
        <v>1.7048119490466446E-6</v>
      </c>
      <c r="E695" s="5">
        <f t="shared" si="75"/>
        <v>8.5319918318941168E-5</v>
      </c>
      <c r="F695" s="5">
        <f t="shared" si="76"/>
        <v>6.195321750609119E-5</v>
      </c>
      <c r="G695" s="10">
        <f t="shared" si="72"/>
        <v>3.9118681085427869</v>
      </c>
      <c r="H695" s="9">
        <f t="shared" si="73"/>
        <v>1.3056844753027604E-3</v>
      </c>
      <c r="I695" s="9">
        <f t="shared" si="74"/>
        <v>7.8710366220778819E-3</v>
      </c>
    </row>
    <row r="696" spans="1:9" x14ac:dyDescent="0.25">
      <c r="A696" s="8">
        <v>42963</v>
      </c>
      <c r="B696" s="9">
        <v>1.4201029777529683E-3</v>
      </c>
      <c r="C696" s="9">
        <f t="shared" si="70"/>
        <v>6.1323432180594381E-4</v>
      </c>
      <c r="D696" s="5">
        <f t="shared" si="71"/>
        <v>3.7605633344079587E-7</v>
      </c>
      <c r="E696" s="5">
        <f t="shared" si="75"/>
        <v>1.7048119490466446E-6</v>
      </c>
      <c r="F696" s="5">
        <f t="shared" si="76"/>
        <v>5.0579447167490541E-5</v>
      </c>
      <c r="G696" s="10">
        <f t="shared" si="72"/>
        <v>4.0233266084681452</v>
      </c>
      <c r="H696" s="9">
        <f t="shared" si="73"/>
        <v>6.1323432180594381E-4</v>
      </c>
      <c r="I696" s="9">
        <f t="shared" si="74"/>
        <v>7.1119228881850608E-3</v>
      </c>
    </row>
    <row r="697" spans="1:9" x14ac:dyDescent="0.25">
      <c r="A697" s="8">
        <v>42964</v>
      </c>
      <c r="B697" s="9">
        <v>-1.5436913265616137E-2</v>
      </c>
      <c r="C697" s="9">
        <f t="shared" si="70"/>
        <v>-1.6243781921563161E-2</v>
      </c>
      <c r="D697" s="5">
        <f t="shared" si="71"/>
        <v>2.6386045111530222E-4</v>
      </c>
      <c r="E697" s="5">
        <f t="shared" si="75"/>
        <v>3.7605633344079587E-7</v>
      </c>
      <c r="F697" s="5">
        <f t="shared" si="76"/>
        <v>4.1860765089039427E-5</v>
      </c>
      <c r="G697" s="10">
        <f t="shared" si="72"/>
        <v>0.969998333984744</v>
      </c>
      <c r="H697" s="9">
        <f t="shared" si="73"/>
        <v>1.6243781921563161E-2</v>
      </c>
      <c r="I697" s="9">
        <f t="shared" si="74"/>
        <v>6.4699895741059292E-3</v>
      </c>
    </row>
    <row r="698" spans="1:9" x14ac:dyDescent="0.25">
      <c r="A698" s="8">
        <v>42965</v>
      </c>
      <c r="B698" s="9">
        <v>-1.8353833934839914E-3</v>
      </c>
      <c r="C698" s="9">
        <f t="shared" si="70"/>
        <v>-2.642252049431016E-3</v>
      </c>
      <c r="D698" s="5">
        <f t="shared" si="71"/>
        <v>6.9814958927224047E-6</v>
      </c>
      <c r="E698" s="5">
        <f t="shared" si="75"/>
        <v>2.6386045111530222E-4</v>
      </c>
      <c r="F698" s="5">
        <f t="shared" si="76"/>
        <v>8.9828610661794644E-5</v>
      </c>
      <c r="G698" s="10">
        <f t="shared" si="72"/>
        <v>3.7010048907963928</v>
      </c>
      <c r="H698" s="9">
        <f t="shared" si="73"/>
        <v>2.642252049431016E-3</v>
      </c>
      <c r="I698" s="9">
        <f t="shared" si="74"/>
        <v>9.4777956646993951E-3</v>
      </c>
    </row>
    <row r="699" spans="1:9" x14ac:dyDescent="0.25">
      <c r="A699" s="8">
        <v>42968</v>
      </c>
      <c r="B699" s="9">
        <v>1.1626229102676966E-3</v>
      </c>
      <c r="C699" s="9">
        <f t="shared" si="70"/>
        <v>3.5575425432067206E-4</v>
      </c>
      <c r="D699" s="5">
        <f t="shared" si="71"/>
        <v>1.2656108946725741E-7</v>
      </c>
      <c r="E699" s="5">
        <f t="shared" si="75"/>
        <v>6.9814958927224047E-6</v>
      </c>
      <c r="F699" s="5">
        <f t="shared" si="76"/>
        <v>7.2365011297162427E-5</v>
      </c>
      <c r="G699" s="10">
        <f t="shared" si="72"/>
        <v>3.8470808259014366</v>
      </c>
      <c r="H699" s="9">
        <f t="shared" si="73"/>
        <v>3.5575425432067206E-4</v>
      </c>
      <c r="I699" s="9">
        <f t="shared" si="74"/>
        <v>8.5067626801952363E-3</v>
      </c>
    </row>
    <row r="700" spans="1:9" x14ac:dyDescent="0.25">
      <c r="A700" s="8">
        <v>42969</v>
      </c>
      <c r="B700" s="9">
        <v>9.9408245036796128E-3</v>
      </c>
      <c r="C700" s="9">
        <f t="shared" si="70"/>
        <v>9.1339558477325881E-3</v>
      </c>
      <c r="D700" s="5">
        <f t="shared" si="71"/>
        <v>8.3429149428328344E-5</v>
      </c>
      <c r="E700" s="5">
        <f t="shared" si="75"/>
        <v>1.2656108946725741E-7</v>
      </c>
      <c r="F700" s="5">
        <f t="shared" si="76"/>
        <v>5.7983295058374059E-5</v>
      </c>
      <c r="G700" s="10">
        <f t="shared" si="72"/>
        <v>3.2393152581523892</v>
      </c>
      <c r="H700" s="9">
        <f t="shared" si="73"/>
        <v>9.1339558477325881E-3</v>
      </c>
      <c r="I700" s="9">
        <f t="shared" si="74"/>
        <v>7.6146762937352799E-3</v>
      </c>
    </row>
    <row r="701" spans="1:9" x14ac:dyDescent="0.25">
      <c r="A701" s="8">
        <v>42970</v>
      </c>
      <c r="B701" s="9">
        <v>-3.4536046743949278E-3</v>
      </c>
      <c r="C701" s="9">
        <f t="shared" si="70"/>
        <v>-4.2604733303419524E-3</v>
      </c>
      <c r="D701" s="5">
        <f t="shared" si="71"/>
        <v>1.8151632998555048E-5</v>
      </c>
      <c r="E701" s="5">
        <f t="shared" si="75"/>
        <v>8.3429149428328344E-5</v>
      </c>
      <c r="F701" s="5">
        <f t="shared" si="76"/>
        <v>6.4517860861640429E-5</v>
      </c>
      <c r="G701" s="10">
        <f t="shared" si="72"/>
        <v>3.7646743171044617</v>
      </c>
      <c r="H701" s="9">
        <f t="shared" si="73"/>
        <v>4.2604733303419524E-3</v>
      </c>
      <c r="I701" s="9">
        <f t="shared" si="74"/>
        <v>8.0323010938111901E-3</v>
      </c>
    </row>
    <row r="702" spans="1:9" x14ac:dyDescent="0.25">
      <c r="A702" s="8">
        <v>42971</v>
      </c>
      <c r="B702" s="9">
        <v>-2.0744341336476069E-3</v>
      </c>
      <c r="C702" s="9">
        <f t="shared" si="70"/>
        <v>-2.8813027895946315E-3</v>
      </c>
      <c r="D702" s="5">
        <f t="shared" si="71"/>
        <v>8.3019057653258059E-6</v>
      </c>
      <c r="E702" s="5">
        <f t="shared" si="75"/>
        <v>1.8151632998555048E-5</v>
      </c>
      <c r="F702" s="5">
        <f t="shared" si="76"/>
        <v>5.5881714341810275E-5</v>
      </c>
      <c r="G702" s="10">
        <f t="shared" si="72"/>
        <v>3.9029170809936828</v>
      </c>
      <c r="H702" s="9">
        <f t="shared" si="73"/>
        <v>2.8813027895946315E-3</v>
      </c>
      <c r="I702" s="9">
        <f t="shared" si="74"/>
        <v>7.475407302736773E-3</v>
      </c>
    </row>
    <row r="703" spans="1:9" x14ac:dyDescent="0.25">
      <c r="A703" s="8">
        <v>42972</v>
      </c>
      <c r="B703" s="9">
        <v>1.6728373042720346E-3</v>
      </c>
      <c r="C703" s="9">
        <f t="shared" si="70"/>
        <v>8.6596864832501005E-4</v>
      </c>
      <c r="D703" s="5">
        <f t="shared" si="71"/>
        <v>7.4990169988184498E-7</v>
      </c>
      <c r="E703" s="5">
        <f t="shared" si="75"/>
        <v>8.3019057653258059E-6</v>
      </c>
      <c r="F703" s="5">
        <f t="shared" si="76"/>
        <v>4.7434912660487901E-5</v>
      </c>
      <c r="G703" s="10">
        <f t="shared" si="72"/>
        <v>4.0512329566108098</v>
      </c>
      <c r="H703" s="9">
        <f t="shared" si="73"/>
        <v>8.6596864832501005E-4</v>
      </c>
      <c r="I703" s="9">
        <f t="shared" si="74"/>
        <v>6.887300825467688E-3</v>
      </c>
    </row>
    <row r="704" spans="1:9" x14ac:dyDescent="0.25">
      <c r="A704" s="8">
        <v>42975</v>
      </c>
      <c r="B704" s="9">
        <v>4.8709604797259054E-4</v>
      </c>
      <c r="C704" s="9">
        <f t="shared" si="70"/>
        <v>-3.1977260797443399E-4</v>
      </c>
      <c r="D704" s="5">
        <f t="shared" si="71"/>
        <v>1.0225452081077105E-7</v>
      </c>
      <c r="E704" s="5">
        <f t="shared" si="75"/>
        <v>7.4990169988184498E-7</v>
      </c>
      <c r="F704" s="5">
        <f t="shared" si="76"/>
        <v>3.9603437164422934E-5</v>
      </c>
      <c r="G704" s="10">
        <f t="shared" si="72"/>
        <v>4.1480678096087278</v>
      </c>
      <c r="H704" s="9">
        <f t="shared" si="73"/>
        <v>3.1977260797443399E-4</v>
      </c>
      <c r="I704" s="9">
        <f t="shared" si="74"/>
        <v>6.2931261837359444E-3</v>
      </c>
    </row>
    <row r="705" spans="1:9" x14ac:dyDescent="0.25">
      <c r="A705" s="8">
        <v>42976</v>
      </c>
      <c r="B705" s="9">
        <v>8.4279776126749972E-4</v>
      </c>
      <c r="C705" s="9">
        <f t="shared" si="70"/>
        <v>3.5929105320475188E-5</v>
      </c>
      <c r="D705" s="5">
        <f t="shared" si="71"/>
        <v>1.2909006091297985E-9</v>
      </c>
      <c r="E705" s="5">
        <f t="shared" si="75"/>
        <v>1.0225452081077105E-7</v>
      </c>
      <c r="F705" s="5">
        <f t="shared" si="76"/>
        <v>3.3655362118165073E-5</v>
      </c>
      <c r="G705" s="10">
        <f t="shared" si="72"/>
        <v>4.2307113709873461</v>
      </c>
      <c r="H705" s="9">
        <f t="shared" si="73"/>
        <v>3.5929105320475188E-5</v>
      </c>
      <c r="I705" s="9">
        <f t="shared" si="74"/>
        <v>5.8013241693741849E-3</v>
      </c>
    </row>
    <row r="706" spans="1:9" x14ac:dyDescent="0.25">
      <c r="A706" s="8">
        <v>42977</v>
      </c>
      <c r="B706" s="9">
        <v>4.6151330580876948E-3</v>
      </c>
      <c r="C706" s="9">
        <f t="shared" si="70"/>
        <v>3.8082644021406702E-3</v>
      </c>
      <c r="D706" s="5">
        <f t="shared" si="71"/>
        <v>1.4502877756611836E-5</v>
      </c>
      <c r="E706" s="5">
        <f t="shared" si="75"/>
        <v>1.2909006091297985E-9</v>
      </c>
      <c r="F706" s="5">
        <f t="shared" si="76"/>
        <v>2.9218519860104204E-5</v>
      </c>
      <c r="G706" s="10">
        <f t="shared" si="72"/>
        <v>4.0532358287197203</v>
      </c>
      <c r="H706" s="9">
        <f t="shared" si="73"/>
        <v>3.8082644021406702E-3</v>
      </c>
      <c r="I706" s="9">
        <f t="shared" si="74"/>
        <v>5.405415789752367E-3</v>
      </c>
    </row>
    <row r="707" spans="1:9" x14ac:dyDescent="0.25">
      <c r="A707" s="8">
        <v>42978</v>
      </c>
      <c r="B707" s="9">
        <v>5.721051924853171E-3</v>
      </c>
      <c r="C707" s="9">
        <f t="shared" si="70"/>
        <v>4.9141832689061464E-3</v>
      </c>
      <c r="D707" s="5">
        <f t="shared" si="71"/>
        <v>2.41491972003971E-5</v>
      </c>
      <c r="E707" s="5">
        <f t="shared" si="75"/>
        <v>1.4502877756611836E-5</v>
      </c>
      <c r="F707" s="5">
        <f t="shared" si="76"/>
        <v>2.8920809010770994E-5</v>
      </c>
      <c r="G707" s="10">
        <f t="shared" si="72"/>
        <v>3.8890304989499467</v>
      </c>
      <c r="H707" s="9">
        <f t="shared" si="73"/>
        <v>4.9141832689061464E-3</v>
      </c>
      <c r="I707" s="9">
        <f t="shared" si="74"/>
        <v>5.3778070819592433E-3</v>
      </c>
    </row>
    <row r="708" spans="1:9" x14ac:dyDescent="0.25">
      <c r="A708" s="8">
        <v>42979</v>
      </c>
      <c r="B708" s="9">
        <v>1.9824813383773066E-3</v>
      </c>
      <c r="C708" s="9">
        <f t="shared" si="70"/>
        <v>1.1756126824302819E-3</v>
      </c>
      <c r="D708" s="5">
        <f t="shared" si="71"/>
        <v>1.3820651790909229E-6</v>
      </c>
      <c r="E708" s="5">
        <f t="shared" si="75"/>
        <v>2.41491972003971E-5</v>
      </c>
      <c r="F708" s="5">
        <f t="shared" si="76"/>
        <v>3.0692891316440045E-5</v>
      </c>
      <c r="G708" s="10">
        <f t="shared" si="72"/>
        <v>4.2542867903353985</v>
      </c>
      <c r="H708" s="9">
        <f t="shared" si="73"/>
        <v>1.1756126824302819E-3</v>
      </c>
      <c r="I708" s="9">
        <f t="shared" si="74"/>
        <v>5.5401165435792089E-3</v>
      </c>
    </row>
    <row r="709" spans="1:9" x14ac:dyDescent="0.25">
      <c r="A709" s="8">
        <v>42983</v>
      </c>
      <c r="B709" s="9">
        <v>-7.5508267549616592E-3</v>
      </c>
      <c r="C709" s="9">
        <f t="shared" si="70"/>
        <v>-8.3576954109086839E-3</v>
      </c>
      <c r="D709" s="5">
        <f t="shared" si="71"/>
        <v>6.9851072581524076E-5</v>
      </c>
      <c r="E709" s="5">
        <f t="shared" si="75"/>
        <v>1.3820651790909229E-6</v>
      </c>
      <c r="F709" s="5">
        <f t="shared" si="76"/>
        <v>2.7304410299363544E-5</v>
      </c>
      <c r="G709" s="10">
        <f t="shared" si="72"/>
        <v>3.0561755934620076</v>
      </c>
      <c r="H709" s="9">
        <f t="shared" si="73"/>
        <v>8.3576954109086839E-3</v>
      </c>
      <c r="I709" s="9">
        <f t="shared" si="74"/>
        <v>5.2253622170490288E-3</v>
      </c>
    </row>
    <row r="710" spans="1:9" x14ac:dyDescent="0.25">
      <c r="A710" s="8">
        <v>42984</v>
      </c>
      <c r="B710" s="9">
        <v>3.128750737433128E-3</v>
      </c>
      <c r="C710" s="9">
        <f t="shared" si="70"/>
        <v>2.3218820814861034E-3</v>
      </c>
      <c r="D710" s="5">
        <f t="shared" si="71"/>
        <v>5.3911364003262397E-6</v>
      </c>
      <c r="E710" s="5">
        <f t="shared" si="75"/>
        <v>6.9851072581524076E-5</v>
      </c>
      <c r="F710" s="5">
        <f t="shared" si="76"/>
        <v>3.8935700636312049E-5</v>
      </c>
      <c r="G710" s="10">
        <f t="shared" si="72"/>
        <v>4.0886296787775152</v>
      </c>
      <c r="H710" s="9">
        <f t="shared" si="73"/>
        <v>2.3218820814861034E-3</v>
      </c>
      <c r="I710" s="9">
        <f t="shared" si="74"/>
        <v>6.2398478055407771E-3</v>
      </c>
    </row>
    <row r="711" spans="1:9" x14ac:dyDescent="0.25">
      <c r="A711" s="8">
        <v>42985</v>
      </c>
      <c r="B711" s="9">
        <v>-1.7845989113951521E-4</v>
      </c>
      <c r="C711" s="9">
        <f t="shared" si="70"/>
        <v>-9.8532854708653986E-4</v>
      </c>
      <c r="D711" s="5">
        <f t="shared" si="71"/>
        <v>9.7087234570367161E-7</v>
      </c>
      <c r="E711" s="5">
        <f t="shared" si="75"/>
        <v>5.3911364003262397E-6</v>
      </c>
      <c r="F711" s="5">
        <f t="shared" si="76"/>
        <v>3.4252401443201994E-5</v>
      </c>
      <c r="G711" s="10">
        <f t="shared" si="72"/>
        <v>4.2077660818663727</v>
      </c>
      <c r="H711" s="9">
        <f t="shared" si="73"/>
        <v>9.8532854708653986E-4</v>
      </c>
      <c r="I711" s="9">
        <f t="shared" si="74"/>
        <v>5.8525551209024926E-3</v>
      </c>
    </row>
    <row r="712" spans="1:9" x14ac:dyDescent="0.25">
      <c r="A712" s="8">
        <v>42986</v>
      </c>
      <c r="B712" s="9">
        <v>-1.488783416494277E-3</v>
      </c>
      <c r="C712" s="9">
        <f t="shared" si="70"/>
        <v>-2.2956520724413017E-3</v>
      </c>
      <c r="D712" s="5">
        <f t="shared" si="71"/>
        <v>5.270018437704043E-6</v>
      </c>
      <c r="E712" s="5">
        <f t="shared" si="75"/>
        <v>9.7087234570367161E-7</v>
      </c>
      <c r="F712" s="5">
        <f t="shared" si="76"/>
        <v>2.9862108537427035E-5</v>
      </c>
      <c r="G712" s="10">
        <f t="shared" si="72"/>
        <v>4.2022823221049812</v>
      </c>
      <c r="H712" s="9">
        <f t="shared" si="73"/>
        <v>2.2956520724413017E-3</v>
      </c>
      <c r="I712" s="9">
        <f t="shared" si="74"/>
        <v>5.4646233664752261E-3</v>
      </c>
    </row>
    <row r="713" spans="1:9" x14ac:dyDescent="0.25">
      <c r="A713" s="8">
        <v>42989</v>
      </c>
      <c r="B713" s="9">
        <v>1.0839227603466339E-2</v>
      </c>
      <c r="C713" s="9">
        <f t="shared" si="70"/>
        <v>1.0032358947519315E-2</v>
      </c>
      <c r="D713" s="5">
        <f t="shared" si="71"/>
        <v>1.0064822605187086E-4</v>
      </c>
      <c r="E713" s="5">
        <f t="shared" si="75"/>
        <v>5.270018437704043E-6</v>
      </c>
      <c r="F713" s="5">
        <f t="shared" si="76"/>
        <v>2.7490942553076339E-5</v>
      </c>
      <c r="G713" s="10">
        <f t="shared" si="72"/>
        <v>2.5013177851442721</v>
      </c>
      <c r="H713" s="9">
        <f t="shared" si="73"/>
        <v>1.0032358947519315E-2</v>
      </c>
      <c r="I713" s="9">
        <f t="shared" si="74"/>
        <v>5.2431805760507939E-3</v>
      </c>
    </row>
    <row r="714" spans="1:9" x14ac:dyDescent="0.25">
      <c r="A714" s="8">
        <v>42990</v>
      </c>
      <c r="B714" s="9">
        <v>3.363999180100441E-3</v>
      </c>
      <c r="C714" s="9">
        <f t="shared" si="70"/>
        <v>2.5571305241534163E-3</v>
      </c>
      <c r="D714" s="5">
        <f t="shared" si="71"/>
        <v>6.5389165175571256E-6</v>
      </c>
      <c r="E714" s="5">
        <f t="shared" si="75"/>
        <v>1.0064822605187086E-4</v>
      </c>
      <c r="F714" s="5">
        <f t="shared" si="76"/>
        <v>4.5437452112746376E-5</v>
      </c>
      <c r="G714" s="10">
        <f t="shared" si="72"/>
        <v>4.0086932544112397</v>
      </c>
      <c r="H714" s="9">
        <f t="shared" si="73"/>
        <v>2.5571305241534163E-3</v>
      </c>
      <c r="I714" s="9">
        <f t="shared" si="74"/>
        <v>6.7407308292755895E-3</v>
      </c>
    </row>
    <row r="715" spans="1:9" x14ac:dyDescent="0.25">
      <c r="A715" s="8">
        <v>42991</v>
      </c>
      <c r="B715" s="9">
        <v>7.5706594885582845E-4</v>
      </c>
      <c r="C715" s="9">
        <f t="shared" si="70"/>
        <v>-4.9802707091196083E-5</v>
      </c>
      <c r="D715" s="5">
        <f t="shared" si="71"/>
        <v>2.4803096336114725E-9</v>
      </c>
      <c r="E715" s="5">
        <f t="shared" si="75"/>
        <v>6.5389165175571256E-6</v>
      </c>
      <c r="F715" s="5">
        <f t="shared" si="76"/>
        <v>3.9316597016034538E-5</v>
      </c>
      <c r="G715" s="10">
        <f t="shared" si="72"/>
        <v>4.1529618301689872</v>
      </c>
      <c r="H715" s="9">
        <f t="shared" si="73"/>
        <v>4.9802707091196083E-5</v>
      </c>
      <c r="I715" s="9">
        <f t="shared" si="74"/>
        <v>6.2702948109346927E-3</v>
      </c>
    </row>
    <row r="716" spans="1:9" x14ac:dyDescent="0.25">
      <c r="A716" s="8">
        <v>42992</v>
      </c>
      <c r="B716" s="9">
        <v>-1.1007176679195263E-3</v>
      </c>
      <c r="C716" s="9">
        <f t="shared" si="70"/>
        <v>-1.9075863238665509E-3</v>
      </c>
      <c r="D716" s="5">
        <f t="shared" si="71"/>
        <v>3.6388855830027019E-6</v>
      </c>
      <c r="E716" s="5">
        <f t="shared" si="75"/>
        <v>2.4803096336114725E-9</v>
      </c>
      <c r="F716" s="5">
        <f t="shared" si="76"/>
        <v>3.3421790493216977E-5</v>
      </c>
      <c r="G716" s="10">
        <f t="shared" si="72"/>
        <v>4.1797738785148004</v>
      </c>
      <c r="H716" s="9">
        <f t="shared" si="73"/>
        <v>1.9075863238665509E-3</v>
      </c>
      <c r="I716" s="9">
        <f t="shared" si="74"/>
        <v>5.7811582311174444E-3</v>
      </c>
    </row>
    <row r="717" spans="1:9" x14ac:dyDescent="0.25">
      <c r="A717" s="8">
        <v>42993</v>
      </c>
      <c r="B717" s="9">
        <v>1.8472363580994688E-3</v>
      </c>
      <c r="C717" s="9">
        <f t="shared" si="70"/>
        <v>1.0403677021524442E-3</v>
      </c>
      <c r="D717" s="5">
        <f t="shared" si="71"/>
        <v>1.0823649556819569E-6</v>
      </c>
      <c r="E717" s="5">
        <f t="shared" si="75"/>
        <v>3.6388855830027019E-6</v>
      </c>
      <c r="F717" s="5">
        <f t="shared" si="76"/>
        <v>2.9796706017575726E-5</v>
      </c>
      <c r="G717" s="10">
        <f t="shared" si="72"/>
        <v>4.2734553267892297</v>
      </c>
      <c r="H717" s="9">
        <f t="shared" si="73"/>
        <v>1.0403677021524442E-3</v>
      </c>
      <c r="I717" s="9">
        <f t="shared" si="74"/>
        <v>5.4586359117984526E-3</v>
      </c>
    </row>
    <row r="718" spans="1:9" x14ac:dyDescent="0.25">
      <c r="A718" s="8">
        <v>42996</v>
      </c>
      <c r="B718" s="9">
        <v>1.4558660603223306E-3</v>
      </c>
      <c r="C718" s="9">
        <f t="shared" si="70"/>
        <v>6.4899740437530603E-4</v>
      </c>
      <c r="D718" s="5">
        <f t="shared" si="71"/>
        <v>4.2119763088588451E-7</v>
      </c>
      <c r="E718" s="5">
        <f t="shared" si="75"/>
        <v>1.0823649556819569E-6</v>
      </c>
      <c r="F718" s="5">
        <f t="shared" si="76"/>
        <v>2.6577139038275444E-5</v>
      </c>
      <c r="G718" s="10">
        <f t="shared" si="72"/>
        <v>4.3408669810604659</v>
      </c>
      <c r="H718" s="9">
        <f t="shared" si="73"/>
        <v>6.4899740437530603E-4</v>
      </c>
      <c r="I718" s="9">
        <f t="shared" si="74"/>
        <v>5.1553020317218505E-3</v>
      </c>
    </row>
    <row r="719" spans="1:9" x14ac:dyDescent="0.25">
      <c r="A719" s="8">
        <v>42997</v>
      </c>
      <c r="B719" s="9">
        <v>1.1102812845715793E-3</v>
      </c>
      <c r="C719" s="9">
        <f t="shared" si="70"/>
        <v>3.0341262862455473E-4</v>
      </c>
      <c r="D719" s="5">
        <f t="shared" si="71"/>
        <v>9.2059223208861972E-8</v>
      </c>
      <c r="E719" s="5">
        <f t="shared" si="75"/>
        <v>4.2119763088588451E-7</v>
      </c>
      <c r="F719" s="5">
        <f t="shared" si="76"/>
        <v>2.4050252451056521E-5</v>
      </c>
      <c r="G719" s="10">
        <f t="shared" si="72"/>
        <v>4.3968301059919792</v>
      </c>
      <c r="H719" s="9">
        <f t="shared" si="73"/>
        <v>3.0341262862455473E-4</v>
      </c>
      <c r="I719" s="9">
        <f t="shared" si="74"/>
        <v>4.9041056729088248E-3</v>
      </c>
    </row>
    <row r="720" spans="1:9" x14ac:dyDescent="0.25">
      <c r="A720" s="8">
        <v>42998</v>
      </c>
      <c r="B720" s="9">
        <v>6.3431272814296058E-4</v>
      </c>
      <c r="C720" s="9">
        <f t="shared" ref="C720:C783" si="77">B720-B$5</f>
        <v>-1.7255592780406395E-4</v>
      </c>
      <c r="D720" s="5">
        <f t="shared" ref="D720:D783" si="78">C720^2</f>
        <v>2.9775548220321333E-8</v>
      </c>
      <c r="E720" s="5">
        <f t="shared" si="75"/>
        <v>9.2059223208861972E-8</v>
      </c>
      <c r="F720" s="5">
        <f t="shared" si="76"/>
        <v>2.2106230332022787E-5</v>
      </c>
      <c r="G720" s="10">
        <f t="shared" ref="G720:G783" si="79">IFERROR(LN(1/SQRT(2*PI()*F720)*EXP(-D720/(2*F720))),-1000)</f>
        <v>4.440213538566006</v>
      </c>
      <c r="H720" s="9">
        <f t="shared" ref="H720:H783" si="80">SQRT(D720)</f>
        <v>1.7255592780406395E-4</v>
      </c>
      <c r="I720" s="9">
        <f t="shared" ref="I720:I783" si="81">SQRT(F720)</f>
        <v>4.7017263140279432E-3</v>
      </c>
    </row>
    <row r="721" spans="1:9" x14ac:dyDescent="0.25">
      <c r="A721" s="8">
        <v>42999</v>
      </c>
      <c r="B721" s="9">
        <v>-3.0459605141452961E-3</v>
      </c>
      <c r="C721" s="9">
        <f t="shared" si="77"/>
        <v>-3.8528291700923208E-3</v>
      </c>
      <c r="D721" s="5">
        <f t="shared" si="78"/>
        <v>1.4844292613914282E-5</v>
      </c>
      <c r="E721" s="5">
        <f t="shared" ref="E721:E784" si="82">D720</f>
        <v>2.9775548220321333E-8</v>
      </c>
      <c r="F721" s="5">
        <f t="shared" ref="F721:F784" si="83">B$6+B$7*E721+B$8*IF(C721&lt;0,1,0)*E721+B$9*F720</f>
        <v>2.0650076731085509E-5</v>
      </c>
      <c r="G721" s="10">
        <f t="shared" si="79"/>
        <v>4.1155325924474955</v>
      </c>
      <c r="H721" s="9">
        <f t="shared" si="80"/>
        <v>3.8528291700923208E-3</v>
      </c>
      <c r="I721" s="9">
        <f t="shared" si="81"/>
        <v>4.544235549692105E-3</v>
      </c>
    </row>
    <row r="722" spans="1:9" x14ac:dyDescent="0.25">
      <c r="A722" s="8">
        <v>43000</v>
      </c>
      <c r="B722" s="9">
        <v>6.4784451731569881E-4</v>
      </c>
      <c r="C722" s="9">
        <f t="shared" si="77"/>
        <v>-1.5902413863132573E-4</v>
      </c>
      <c r="D722" s="5">
        <f t="shared" si="78"/>
        <v>2.5288676667435104E-8</v>
      </c>
      <c r="E722" s="5">
        <f t="shared" si="82"/>
        <v>1.4844292613914282E-5</v>
      </c>
      <c r="F722" s="5">
        <f t="shared" si="83"/>
        <v>2.2629951688791934E-5</v>
      </c>
      <c r="G722" s="10">
        <f t="shared" si="79"/>
        <v>4.4286208398744282</v>
      </c>
      <c r="H722" s="9">
        <f t="shared" si="80"/>
        <v>1.5902413863132573E-4</v>
      </c>
      <c r="I722" s="9">
        <f t="shared" si="81"/>
        <v>4.757094879103415E-3</v>
      </c>
    </row>
    <row r="723" spans="1:9" x14ac:dyDescent="0.25">
      <c r="A723" s="8">
        <v>43003</v>
      </c>
      <c r="B723" s="9">
        <v>-2.2220268401659249E-3</v>
      </c>
      <c r="C723" s="9">
        <f t="shared" si="77"/>
        <v>-3.0288954961129495E-3</v>
      </c>
      <c r="D723" s="5">
        <f t="shared" si="78"/>
        <v>9.1742079263733106E-6</v>
      </c>
      <c r="E723" s="5">
        <f t="shared" si="82"/>
        <v>2.5288676667435104E-8</v>
      </c>
      <c r="F723" s="5">
        <f t="shared" si="83"/>
        <v>2.1037971874727941E-5</v>
      </c>
      <c r="G723" s="10">
        <f t="shared" si="79"/>
        <v>4.2476129842276826</v>
      </c>
      <c r="H723" s="9">
        <f t="shared" si="80"/>
        <v>3.0288954961129495E-3</v>
      </c>
      <c r="I723" s="9">
        <f t="shared" si="81"/>
        <v>4.5867168949835935E-3</v>
      </c>
    </row>
    <row r="724" spans="1:9" x14ac:dyDescent="0.25">
      <c r="A724" s="8">
        <v>43004</v>
      </c>
      <c r="B724" s="9">
        <v>7.209632068461147E-5</v>
      </c>
      <c r="C724" s="9">
        <f t="shared" si="77"/>
        <v>-7.3477233526241306E-4</v>
      </c>
      <c r="D724" s="5">
        <f t="shared" si="78"/>
        <v>5.3989038466697996E-7</v>
      </c>
      <c r="E724" s="5">
        <f t="shared" si="82"/>
        <v>9.1742079263733106E-6</v>
      </c>
      <c r="F724" s="5">
        <f t="shared" si="83"/>
        <v>2.1746388381738708E-5</v>
      </c>
      <c r="G724" s="10">
        <f t="shared" si="79"/>
        <v>4.4366795651488262</v>
      </c>
      <c r="H724" s="9">
        <f t="shared" si="80"/>
        <v>7.3477233526241306E-4</v>
      </c>
      <c r="I724" s="9">
        <f t="shared" si="81"/>
        <v>4.6633023043481442E-3</v>
      </c>
    </row>
    <row r="725" spans="1:9" x14ac:dyDescent="0.25">
      <c r="A725" s="8">
        <v>43005</v>
      </c>
      <c r="B725" s="9">
        <v>4.0851636468495212E-3</v>
      </c>
      <c r="C725" s="9">
        <f t="shared" si="77"/>
        <v>3.2782949909024965E-3</v>
      </c>
      <c r="D725" s="5">
        <f t="shared" si="78"/>
        <v>1.07472180473764E-5</v>
      </c>
      <c r="E725" s="5">
        <f t="shared" si="82"/>
        <v>5.3989038466697996E-7</v>
      </c>
      <c r="F725" s="5">
        <f t="shared" si="83"/>
        <v>2.0488321411383414E-5</v>
      </c>
      <c r="G725" s="10">
        <f t="shared" si="79"/>
        <v>4.2166125423652074</v>
      </c>
      <c r="H725" s="9">
        <f t="shared" si="80"/>
        <v>3.2782949909024965E-3</v>
      </c>
      <c r="I725" s="9">
        <f t="shared" si="81"/>
        <v>4.526402700973855E-3</v>
      </c>
    </row>
    <row r="726" spans="1:9" x14ac:dyDescent="0.25">
      <c r="A726" s="8">
        <v>43006</v>
      </c>
      <c r="B726" s="9">
        <v>1.2046078243665992E-3</v>
      </c>
      <c r="C726" s="9">
        <f t="shared" si="77"/>
        <v>3.9773916841957465E-4</v>
      </c>
      <c r="D726" s="5">
        <f t="shared" si="78"/>
        <v>1.5819644609509477E-7</v>
      </c>
      <c r="E726" s="5">
        <f t="shared" si="82"/>
        <v>1.07472180473764E-5</v>
      </c>
      <c r="F726" s="5">
        <f t="shared" si="83"/>
        <v>2.1663329035353731E-5</v>
      </c>
      <c r="G726" s="10">
        <f t="shared" si="79"/>
        <v>4.4473550336852163</v>
      </c>
      <c r="H726" s="9">
        <f t="shared" si="80"/>
        <v>3.9773916841957465E-4</v>
      </c>
      <c r="I726" s="9">
        <f t="shared" si="81"/>
        <v>4.6543881483341858E-3</v>
      </c>
    </row>
    <row r="727" spans="1:9" x14ac:dyDescent="0.25">
      <c r="A727" s="8">
        <v>43007</v>
      </c>
      <c r="B727" s="9">
        <v>3.7050907149631662E-3</v>
      </c>
      <c r="C727" s="9">
        <f t="shared" si="77"/>
        <v>2.8982220590161416E-3</v>
      </c>
      <c r="D727" s="5">
        <f t="shared" si="78"/>
        <v>8.3996911033677629E-6</v>
      </c>
      <c r="E727" s="5">
        <f t="shared" si="82"/>
        <v>1.5819644609509477E-7</v>
      </c>
      <c r="F727" s="5">
        <f t="shared" si="83"/>
        <v>2.0347791251060617E-5</v>
      </c>
      <c r="G727" s="10">
        <f t="shared" si="79"/>
        <v>4.2759275424264471</v>
      </c>
      <c r="H727" s="9">
        <f t="shared" si="80"/>
        <v>2.8982220590161416E-3</v>
      </c>
      <c r="I727" s="9">
        <f t="shared" si="81"/>
        <v>4.5108526079955897E-3</v>
      </c>
    </row>
    <row r="728" spans="1:9" x14ac:dyDescent="0.25">
      <c r="A728" s="8">
        <v>43010</v>
      </c>
      <c r="B728" s="9">
        <v>3.8739997459671383E-3</v>
      </c>
      <c r="C728" s="9">
        <f t="shared" si="77"/>
        <v>3.0671310900201136E-3</v>
      </c>
      <c r="D728" s="5">
        <f t="shared" si="78"/>
        <v>9.40729312336797E-6</v>
      </c>
      <c r="E728" s="5">
        <f t="shared" si="82"/>
        <v>8.3996911033677629E-6</v>
      </c>
      <c r="F728" s="5">
        <f t="shared" si="83"/>
        <v>2.1073953548858522E-5</v>
      </c>
      <c r="G728" s="10">
        <f t="shared" si="79"/>
        <v>4.2416006622536884</v>
      </c>
      <c r="H728" s="9">
        <f t="shared" si="80"/>
        <v>3.0671310900201136E-3</v>
      </c>
      <c r="I728" s="9">
        <f t="shared" si="81"/>
        <v>4.5906375972035217E-3</v>
      </c>
    </row>
    <row r="729" spans="1:9" x14ac:dyDescent="0.25">
      <c r="A729" s="8">
        <v>43011</v>
      </c>
      <c r="B729" s="9">
        <v>2.1588536724235219E-3</v>
      </c>
      <c r="C729" s="9">
        <f t="shared" si="77"/>
        <v>1.3519850164764972E-3</v>
      </c>
      <c r="D729" s="5">
        <f t="shared" si="78"/>
        <v>1.8278634847769545E-6</v>
      </c>
      <c r="E729" s="5">
        <f t="shared" si="82"/>
        <v>9.40729312336797E-6</v>
      </c>
      <c r="F729" s="5">
        <f t="shared" si="83"/>
        <v>2.1821261710783809E-5</v>
      </c>
      <c r="G729" s="10">
        <f t="shared" si="79"/>
        <v>4.405491718646446</v>
      </c>
      <c r="H729" s="9">
        <f t="shared" si="80"/>
        <v>1.3519850164764972E-3</v>
      </c>
      <c r="I729" s="9">
        <f t="shared" si="81"/>
        <v>4.671323336141891E-3</v>
      </c>
    </row>
    <row r="730" spans="1:9" x14ac:dyDescent="0.25">
      <c r="A730" s="8">
        <v>43012</v>
      </c>
      <c r="B730" s="9">
        <v>1.2467548864110167E-3</v>
      </c>
      <c r="C730" s="9">
        <f t="shared" si="77"/>
        <v>4.3988623046399219E-4</v>
      </c>
      <c r="D730" s="5">
        <f t="shared" si="78"/>
        <v>1.9349989575182046E-7</v>
      </c>
      <c r="E730" s="5">
        <f t="shared" si="82"/>
        <v>1.8278634847769545E-6</v>
      </c>
      <c r="F730" s="5">
        <f t="shared" si="83"/>
        <v>2.0810028257189126E-5</v>
      </c>
      <c r="G730" s="10">
        <f t="shared" si="79"/>
        <v>4.4664500483479941</v>
      </c>
      <c r="H730" s="9">
        <f t="shared" si="80"/>
        <v>4.3988623046399219E-4</v>
      </c>
      <c r="I730" s="9">
        <f t="shared" si="81"/>
        <v>4.5618009883366378E-3</v>
      </c>
    </row>
    <row r="731" spans="1:9" x14ac:dyDescent="0.25">
      <c r="A731" s="8">
        <v>43013</v>
      </c>
      <c r="B731" s="9">
        <v>5.6467565629261252E-3</v>
      </c>
      <c r="C731" s="9">
        <f t="shared" si="77"/>
        <v>4.8398879069791005E-3</v>
      </c>
      <c r="D731" s="5">
        <f t="shared" si="78"/>
        <v>2.3424514952122537E-5</v>
      </c>
      <c r="E731" s="5">
        <f t="shared" si="82"/>
        <v>1.9349989575182046E-7</v>
      </c>
      <c r="F731" s="5">
        <f t="shared" si="83"/>
        <v>1.9721576400125373E-5</v>
      </c>
      <c r="G731" s="10">
        <f t="shared" si="79"/>
        <v>3.9040797136090335</v>
      </c>
      <c r="H731" s="9">
        <f t="shared" si="80"/>
        <v>4.8398879069791005E-3</v>
      </c>
      <c r="I731" s="9">
        <f t="shared" si="81"/>
        <v>4.4408981524152718E-3</v>
      </c>
    </row>
    <row r="732" spans="1:9" x14ac:dyDescent="0.25">
      <c r="A732" s="8">
        <v>43014</v>
      </c>
      <c r="B732" s="9">
        <v>-1.0736382622734686E-3</v>
      </c>
      <c r="C732" s="9">
        <f t="shared" si="77"/>
        <v>-1.8805069182204932E-3</v>
      </c>
      <c r="D732" s="5">
        <f t="shared" si="78"/>
        <v>3.5363062694751369E-6</v>
      </c>
      <c r="E732" s="5">
        <f t="shared" si="82"/>
        <v>2.3424514952122537E-5</v>
      </c>
      <c r="F732" s="5">
        <f t="shared" si="83"/>
        <v>2.3713446526981455E-5</v>
      </c>
      <c r="G732" s="10">
        <f t="shared" si="79"/>
        <v>4.3312323071887358</v>
      </c>
      <c r="H732" s="9">
        <f t="shared" si="80"/>
        <v>1.8805069182204932E-3</v>
      </c>
      <c r="I732" s="9">
        <f t="shared" si="81"/>
        <v>4.8696454210734336E-3</v>
      </c>
    </row>
    <row r="733" spans="1:9" x14ac:dyDescent="0.25">
      <c r="A733" s="8">
        <v>43017</v>
      </c>
      <c r="B733" s="9">
        <v>-1.8043956647432191E-3</v>
      </c>
      <c r="C733" s="9">
        <f t="shared" si="77"/>
        <v>-2.6112643206902438E-3</v>
      </c>
      <c r="D733" s="5">
        <f t="shared" si="78"/>
        <v>6.8187013525098802E-6</v>
      </c>
      <c r="E733" s="5">
        <f t="shared" si="82"/>
        <v>3.5363062694751369E-6</v>
      </c>
      <c r="F733" s="5">
        <f t="shared" si="83"/>
        <v>2.256782385813902E-5</v>
      </c>
      <c r="G733" s="10">
        <f t="shared" si="79"/>
        <v>4.2794828530891662</v>
      </c>
      <c r="H733" s="9">
        <f t="shared" si="80"/>
        <v>2.6112643206902438E-3</v>
      </c>
      <c r="I733" s="9">
        <f t="shared" si="81"/>
        <v>4.7505603730653738E-3</v>
      </c>
    </row>
    <row r="734" spans="1:9" x14ac:dyDescent="0.25">
      <c r="A734" s="8">
        <v>43018</v>
      </c>
      <c r="B734" s="9">
        <v>2.3224467821731931E-3</v>
      </c>
      <c r="C734" s="9">
        <f t="shared" si="77"/>
        <v>1.5155781262261685E-3</v>
      </c>
      <c r="D734" s="5">
        <f t="shared" si="78"/>
        <v>2.2969770566952239E-6</v>
      </c>
      <c r="E734" s="5">
        <f t="shared" si="82"/>
        <v>6.8187013525098802E-6</v>
      </c>
      <c r="F734" s="5">
        <f t="shared" si="83"/>
        <v>2.2395492472287171E-5</v>
      </c>
      <c r="G734" s="10">
        <f t="shared" si="79"/>
        <v>4.3831047621810724</v>
      </c>
      <c r="H734" s="9">
        <f t="shared" si="80"/>
        <v>1.5155781262261685E-3</v>
      </c>
      <c r="I734" s="9">
        <f t="shared" si="81"/>
        <v>4.7323876079931543E-3</v>
      </c>
    </row>
    <row r="735" spans="1:9" x14ac:dyDescent="0.25">
      <c r="A735" s="8">
        <v>43019</v>
      </c>
      <c r="B735" s="9">
        <v>1.8034689332873111E-3</v>
      </c>
      <c r="C735" s="9">
        <f t="shared" si="77"/>
        <v>9.9660027734028642E-4</v>
      </c>
      <c r="D735" s="5">
        <f t="shared" si="78"/>
        <v>9.9321211279473583E-7</v>
      </c>
      <c r="E735" s="5">
        <f t="shared" si="82"/>
        <v>2.2969770566952239E-6</v>
      </c>
      <c r="F735" s="5">
        <f t="shared" si="83"/>
        <v>2.1333277367679138E-5</v>
      </c>
      <c r="G735" s="10">
        <f t="shared" si="79"/>
        <v>4.4354041901662908</v>
      </c>
      <c r="H735" s="9">
        <f t="shared" si="80"/>
        <v>9.9660027734028642E-4</v>
      </c>
      <c r="I735" s="9">
        <f t="shared" si="81"/>
        <v>4.6187960950532488E-3</v>
      </c>
    </row>
    <row r="736" spans="1:9" x14ac:dyDescent="0.25">
      <c r="A736" s="8">
        <v>43020</v>
      </c>
      <c r="B736" s="9">
        <v>-1.6867300136190755E-3</v>
      </c>
      <c r="C736" s="9">
        <f t="shared" si="77"/>
        <v>-2.4935986695661001E-3</v>
      </c>
      <c r="D736" s="5">
        <f t="shared" si="78"/>
        <v>6.2180343248618247E-6</v>
      </c>
      <c r="E736" s="5">
        <f t="shared" si="82"/>
        <v>9.9321211279473583E-7</v>
      </c>
      <c r="F736" s="5">
        <f t="shared" si="83"/>
        <v>2.0275283456533729E-5</v>
      </c>
      <c r="G736" s="10">
        <f t="shared" si="79"/>
        <v>4.3307751991967249</v>
      </c>
      <c r="H736" s="9">
        <f t="shared" si="80"/>
        <v>2.4935986695661001E-3</v>
      </c>
      <c r="I736" s="9">
        <f t="shared" si="81"/>
        <v>4.5028083966046932E-3</v>
      </c>
    </row>
    <row r="737" spans="1:9" x14ac:dyDescent="0.25">
      <c r="A737" s="8">
        <v>43021</v>
      </c>
      <c r="B737" s="9">
        <v>8.7811112025826255E-4</v>
      </c>
      <c r="C737" s="9">
        <f t="shared" si="77"/>
        <v>7.124246431123801E-5</v>
      </c>
      <c r="D737" s="5">
        <f t="shared" si="78"/>
        <v>5.0754887211380217E-9</v>
      </c>
      <c r="E737" s="5">
        <f t="shared" si="82"/>
        <v>6.2180343248618247E-6</v>
      </c>
      <c r="F737" s="5">
        <f t="shared" si="83"/>
        <v>2.0569351225088146E-5</v>
      </c>
      <c r="G737" s="10">
        <f t="shared" si="79"/>
        <v>4.4767922890917697</v>
      </c>
      <c r="H737" s="9">
        <f t="shared" si="80"/>
        <v>7.124246431123801E-5</v>
      </c>
      <c r="I737" s="9">
        <f t="shared" si="81"/>
        <v>4.5353446644205717E-3</v>
      </c>
    </row>
    <row r="738" spans="1:9" x14ac:dyDescent="0.25">
      <c r="A738" s="8">
        <v>43024</v>
      </c>
      <c r="B738" s="9">
        <v>1.7507647356032052E-3</v>
      </c>
      <c r="C738" s="9">
        <f t="shared" si="77"/>
        <v>9.4389607965618069E-4</v>
      </c>
      <c r="D738" s="5">
        <f t="shared" si="78"/>
        <v>8.9093980919030703E-7</v>
      </c>
      <c r="E738" s="5">
        <f t="shared" si="82"/>
        <v>5.0754887211380217E-9</v>
      </c>
      <c r="F738" s="5">
        <f t="shared" si="83"/>
        <v>1.950396050202877E-5</v>
      </c>
      <c r="G738" s="10">
        <f t="shared" si="79"/>
        <v>4.4806680003369399</v>
      </c>
      <c r="H738" s="9">
        <f t="shared" si="80"/>
        <v>9.4389607965618069E-4</v>
      </c>
      <c r="I738" s="9">
        <f t="shared" si="81"/>
        <v>4.4163288489455551E-3</v>
      </c>
    </row>
    <row r="739" spans="1:9" x14ac:dyDescent="0.25">
      <c r="A739" s="8">
        <v>43025</v>
      </c>
      <c r="B739" s="9">
        <v>6.7249495628796119E-4</v>
      </c>
      <c r="C739" s="9">
        <f t="shared" si="77"/>
        <v>-1.3437369965906335E-4</v>
      </c>
      <c r="D739" s="5">
        <f t="shared" si="78"/>
        <v>1.805629116006416E-8</v>
      </c>
      <c r="E739" s="5">
        <f t="shared" si="82"/>
        <v>8.9093980919030703E-7</v>
      </c>
      <c r="F739" s="5">
        <f t="shared" si="83"/>
        <v>1.8896027154078462E-5</v>
      </c>
      <c r="G739" s="10">
        <f t="shared" si="79"/>
        <v>4.5188631174451865</v>
      </c>
      <c r="H739" s="9">
        <f t="shared" si="80"/>
        <v>1.3437369965906335E-4</v>
      </c>
      <c r="I739" s="9">
        <f t="shared" si="81"/>
        <v>4.346956079152222E-3</v>
      </c>
    </row>
    <row r="740" spans="1:9" x14ac:dyDescent="0.25">
      <c r="A740" s="8">
        <v>43026</v>
      </c>
      <c r="B740" s="9">
        <v>7.4237309327340739E-4</v>
      </c>
      <c r="C740" s="9">
        <f t="shared" si="77"/>
        <v>-6.4495562673617143E-5</v>
      </c>
      <c r="D740" s="5">
        <f t="shared" si="78"/>
        <v>4.1596776045864769E-9</v>
      </c>
      <c r="E740" s="5">
        <f t="shared" si="82"/>
        <v>1.805629116006416E-8</v>
      </c>
      <c r="F740" s="5">
        <f t="shared" si="83"/>
        <v>1.826433010914797E-5</v>
      </c>
      <c r="G740" s="10">
        <f t="shared" si="79"/>
        <v>4.5362278797372113</v>
      </c>
      <c r="H740" s="9">
        <f t="shared" si="80"/>
        <v>6.4495562673617143E-5</v>
      </c>
      <c r="I740" s="9">
        <f t="shared" si="81"/>
        <v>4.2736787559604864E-3</v>
      </c>
    </row>
    <row r="741" spans="1:9" x14ac:dyDescent="0.25">
      <c r="A741" s="8">
        <v>43027</v>
      </c>
      <c r="B741" s="9">
        <v>3.2796358042519458E-4</v>
      </c>
      <c r="C741" s="9">
        <f t="shared" si="77"/>
        <v>-4.7890507552182996E-4</v>
      </c>
      <c r="D741" s="5">
        <f t="shared" si="78"/>
        <v>2.2935007136056966E-7</v>
      </c>
      <c r="E741" s="5">
        <f t="shared" si="82"/>
        <v>4.1596776045864769E-9</v>
      </c>
      <c r="F741" s="5">
        <f t="shared" si="83"/>
        <v>1.7792473077234465E-5</v>
      </c>
      <c r="G741" s="10">
        <f t="shared" si="79"/>
        <v>4.5429838491252141</v>
      </c>
      <c r="H741" s="9">
        <f t="shared" si="80"/>
        <v>4.7890507552182996E-4</v>
      </c>
      <c r="I741" s="9">
        <f t="shared" si="81"/>
        <v>4.2181125017280493E-3</v>
      </c>
    </row>
    <row r="742" spans="1:9" x14ac:dyDescent="0.25">
      <c r="A742" s="8">
        <v>43028</v>
      </c>
      <c r="B742" s="9">
        <v>5.1168962960073117E-3</v>
      </c>
      <c r="C742" s="9">
        <f t="shared" si="77"/>
        <v>4.310027640060287E-3</v>
      </c>
      <c r="D742" s="5">
        <f t="shared" si="78"/>
        <v>1.8576338258083645E-5</v>
      </c>
      <c r="E742" s="5">
        <f t="shared" si="82"/>
        <v>2.2935007136056966E-7</v>
      </c>
      <c r="F742" s="5">
        <f t="shared" si="83"/>
        <v>1.7488684605916793E-5</v>
      </c>
      <c r="G742" s="10">
        <f t="shared" si="79"/>
        <v>4.0269437817822613</v>
      </c>
      <c r="H742" s="9">
        <f t="shared" si="80"/>
        <v>4.310027640060287E-3</v>
      </c>
      <c r="I742" s="9">
        <f t="shared" si="81"/>
        <v>4.181947465705038E-3</v>
      </c>
    </row>
    <row r="743" spans="1:9" x14ac:dyDescent="0.25">
      <c r="A743" s="8">
        <v>43031</v>
      </c>
      <c r="B743" s="9">
        <v>-3.9724915637947555E-3</v>
      </c>
      <c r="C743" s="9">
        <f t="shared" si="77"/>
        <v>-4.7793602197417802E-3</v>
      </c>
      <c r="D743" s="5">
        <f t="shared" si="78"/>
        <v>2.2842284110050196E-5</v>
      </c>
      <c r="E743" s="5">
        <f t="shared" si="82"/>
        <v>1.8576338258083645E-5</v>
      </c>
      <c r="F743" s="5">
        <f t="shared" si="83"/>
        <v>2.1053975059725767E-5</v>
      </c>
      <c r="G743" s="10">
        <f t="shared" si="79"/>
        <v>3.92280242542479</v>
      </c>
      <c r="H743" s="9">
        <f t="shared" si="80"/>
        <v>4.7793602197417802E-3</v>
      </c>
      <c r="I743" s="9">
        <f t="shared" si="81"/>
        <v>4.5884610774992703E-3</v>
      </c>
    </row>
    <row r="744" spans="1:9" x14ac:dyDescent="0.25">
      <c r="A744" s="8">
        <v>43032</v>
      </c>
      <c r="B744" s="9">
        <v>1.6179463387628878E-3</v>
      </c>
      <c r="C744" s="9">
        <f t="shared" si="77"/>
        <v>8.1107768281586331E-4</v>
      </c>
      <c r="D744" s="5">
        <f t="shared" si="78"/>
        <v>6.5784700756195017E-7</v>
      </c>
      <c r="E744" s="5">
        <f t="shared" si="82"/>
        <v>2.2842284110050196E-5</v>
      </c>
      <c r="F744" s="5">
        <f t="shared" si="83"/>
        <v>2.4582348754822279E-5</v>
      </c>
      <c r="G744" s="10">
        <f t="shared" si="79"/>
        <v>4.3744219431946343</v>
      </c>
      <c r="H744" s="9">
        <f t="shared" si="80"/>
        <v>8.1107768281586331E-4</v>
      </c>
      <c r="I744" s="9">
        <f t="shared" si="81"/>
        <v>4.9580589704865631E-3</v>
      </c>
    </row>
    <row r="745" spans="1:9" x14ac:dyDescent="0.25">
      <c r="A745" s="8">
        <v>43033</v>
      </c>
      <c r="B745" s="9">
        <v>-4.6630571438580626E-3</v>
      </c>
      <c r="C745" s="9">
        <f t="shared" si="77"/>
        <v>-5.4699257998050872E-3</v>
      </c>
      <c r="D745" s="5">
        <f t="shared" si="78"/>
        <v>2.9920088255373324E-5</v>
      </c>
      <c r="E745" s="5">
        <f t="shared" si="82"/>
        <v>6.5784700756195017E-7</v>
      </c>
      <c r="F745" s="5">
        <f t="shared" si="83"/>
        <v>2.2618172591435697E-5</v>
      </c>
      <c r="G745" s="10">
        <f t="shared" si="79"/>
        <v>3.7680228939168283</v>
      </c>
      <c r="H745" s="9">
        <f t="shared" si="80"/>
        <v>5.4699257998050872E-3</v>
      </c>
      <c r="I745" s="9">
        <f t="shared" si="81"/>
        <v>4.7558566622045812E-3</v>
      </c>
    </row>
    <row r="746" spans="1:9" x14ac:dyDescent="0.25">
      <c r="A746" s="8">
        <v>43034</v>
      </c>
      <c r="B746" s="9">
        <v>1.2709461705413538E-3</v>
      </c>
      <c r="C746" s="9">
        <f t="shared" si="77"/>
        <v>4.640775145943293E-4</v>
      </c>
      <c r="D746" s="5">
        <f t="shared" si="78"/>
        <v>2.1536793955204993E-7</v>
      </c>
      <c r="E746" s="5">
        <f t="shared" si="82"/>
        <v>2.9920088255373324E-5</v>
      </c>
      <c r="F746" s="5">
        <f t="shared" si="83"/>
        <v>2.7206049526986533E-5</v>
      </c>
      <c r="G746" s="10">
        <f t="shared" si="79"/>
        <v>4.3331389777888223</v>
      </c>
      <c r="H746" s="9">
        <f t="shared" si="80"/>
        <v>4.640775145943293E-4</v>
      </c>
      <c r="I746" s="9">
        <f t="shared" si="81"/>
        <v>5.2159418638426684E-3</v>
      </c>
    </row>
    <row r="747" spans="1:9" x14ac:dyDescent="0.25">
      <c r="A747" s="8">
        <v>43035</v>
      </c>
      <c r="B747" s="9">
        <v>8.0729573504141339E-3</v>
      </c>
      <c r="C747" s="9">
        <f t="shared" si="77"/>
        <v>7.2660886944671092E-3</v>
      </c>
      <c r="D747" s="5">
        <f t="shared" si="78"/>
        <v>5.2796044915862737E-5</v>
      </c>
      <c r="E747" s="5">
        <f t="shared" si="82"/>
        <v>2.1536793955204993E-7</v>
      </c>
      <c r="F747" s="5">
        <f t="shared" si="83"/>
        <v>2.4474641133144435E-5</v>
      </c>
      <c r="G747" s="10">
        <f t="shared" si="79"/>
        <v>3.3114112811010985</v>
      </c>
      <c r="H747" s="9">
        <f t="shared" si="80"/>
        <v>7.2660886944671092E-3</v>
      </c>
      <c r="I747" s="9">
        <f t="shared" si="81"/>
        <v>4.9471851727163436E-3</v>
      </c>
    </row>
    <row r="748" spans="1:9" x14ac:dyDescent="0.25">
      <c r="A748" s="8">
        <v>43038</v>
      </c>
      <c r="B748" s="9">
        <v>-3.1924744388955872E-3</v>
      </c>
      <c r="C748" s="9">
        <f t="shared" si="77"/>
        <v>-3.9993430948426119E-3</v>
      </c>
      <c r="D748" s="5">
        <f t="shared" si="78"/>
        <v>1.5994745190265282E-5</v>
      </c>
      <c r="E748" s="5">
        <f t="shared" si="82"/>
        <v>5.2796044915862737E-5</v>
      </c>
      <c r="F748" s="5">
        <f t="shared" si="83"/>
        <v>3.3310931427319399E-5</v>
      </c>
      <c r="G748" s="10">
        <f t="shared" si="79"/>
        <v>3.9957914116333426</v>
      </c>
      <c r="H748" s="9">
        <f t="shared" si="80"/>
        <v>3.9993430948426119E-3</v>
      </c>
      <c r="I748" s="9">
        <f t="shared" si="81"/>
        <v>5.7715623038584098E-3</v>
      </c>
    </row>
    <row r="749" spans="1:9" x14ac:dyDescent="0.25">
      <c r="A749" s="8">
        <v>43039</v>
      </c>
      <c r="B749" s="9">
        <v>9.4448525553580964E-4</v>
      </c>
      <c r="C749" s="9">
        <f t="shared" si="77"/>
        <v>1.3761659958878511E-4</v>
      </c>
      <c r="D749" s="5">
        <f t="shared" si="78"/>
        <v>1.8938328482380008E-8</v>
      </c>
      <c r="E749" s="5">
        <f t="shared" si="82"/>
        <v>1.5994745190265282E-5</v>
      </c>
      <c r="F749" s="5">
        <f t="shared" si="83"/>
        <v>3.2267352675700223E-5</v>
      </c>
      <c r="G749" s="10">
        <f t="shared" si="79"/>
        <v>4.2514953031831926</v>
      </c>
      <c r="H749" s="9">
        <f t="shared" si="80"/>
        <v>1.3761659958878511E-4</v>
      </c>
      <c r="I749" s="9">
        <f t="shared" si="81"/>
        <v>5.6804359582430138E-3</v>
      </c>
    </row>
    <row r="750" spans="1:9" x14ac:dyDescent="0.25">
      <c r="A750" s="8">
        <v>43040</v>
      </c>
      <c r="B750" s="9">
        <v>1.5920722567817069E-3</v>
      </c>
      <c r="C750" s="9">
        <f t="shared" si="77"/>
        <v>7.8520360083468241E-4</v>
      </c>
      <c r="D750" s="5">
        <f t="shared" si="78"/>
        <v>6.1654469476375126E-7</v>
      </c>
      <c r="E750" s="5">
        <f t="shared" si="82"/>
        <v>1.8938328482380008E-8</v>
      </c>
      <c r="F750" s="5">
        <f t="shared" si="83"/>
        <v>2.8191677513162104E-5</v>
      </c>
      <c r="G750" s="10">
        <f t="shared" si="79"/>
        <v>4.3083684697444875</v>
      </c>
      <c r="H750" s="9">
        <f t="shared" si="80"/>
        <v>7.8520360083468241E-4</v>
      </c>
      <c r="I750" s="9">
        <f t="shared" si="81"/>
        <v>5.3095835536473204E-3</v>
      </c>
    </row>
    <row r="751" spans="1:9" x14ac:dyDescent="0.25">
      <c r="A751" s="8">
        <v>43041</v>
      </c>
      <c r="B751" s="9">
        <v>1.8996960486306058E-4</v>
      </c>
      <c r="C751" s="9">
        <f t="shared" si="77"/>
        <v>-6.1689905108396395E-4</v>
      </c>
      <c r="D751" s="5">
        <f t="shared" si="78"/>
        <v>3.8056443922829515E-7</v>
      </c>
      <c r="E751" s="5">
        <f t="shared" si="82"/>
        <v>6.1654469476375126E-7</v>
      </c>
      <c r="F751" s="5">
        <f t="shared" si="83"/>
        <v>2.5289283548409014E-5</v>
      </c>
      <c r="G751" s="10">
        <f t="shared" si="79"/>
        <v>4.3661021569356881</v>
      </c>
      <c r="H751" s="9">
        <f t="shared" si="80"/>
        <v>6.1689905108396395E-4</v>
      </c>
      <c r="I751" s="9">
        <f t="shared" si="81"/>
        <v>5.0288451505697621E-3</v>
      </c>
    </row>
    <row r="752" spans="1:9" x14ac:dyDescent="0.25">
      <c r="A752" s="8">
        <v>43042</v>
      </c>
      <c r="B752" s="9">
        <v>3.0970792875555375E-3</v>
      </c>
      <c r="C752" s="9">
        <f t="shared" si="77"/>
        <v>2.2902106316085129E-3</v>
      </c>
      <c r="D752" s="5">
        <f t="shared" si="78"/>
        <v>5.2450647371326634E-6</v>
      </c>
      <c r="E752" s="5">
        <f t="shared" si="82"/>
        <v>3.8056443922829515E-7</v>
      </c>
      <c r="F752" s="5">
        <f t="shared" si="83"/>
        <v>2.3085724731725431E-5</v>
      </c>
      <c r="G752" s="10">
        <f t="shared" si="79"/>
        <v>4.3056097792273054</v>
      </c>
      <c r="H752" s="9">
        <f t="shared" si="80"/>
        <v>2.2902106316085129E-3</v>
      </c>
      <c r="I752" s="9">
        <f t="shared" si="81"/>
        <v>4.8047606320945303E-3</v>
      </c>
    </row>
    <row r="753" spans="1:9" x14ac:dyDescent="0.25">
      <c r="A753" s="8">
        <v>43045</v>
      </c>
      <c r="B753" s="9">
        <v>1.2713305304810074E-3</v>
      </c>
      <c r="C753" s="9">
        <f t="shared" si="77"/>
        <v>4.6446187453398288E-4</v>
      </c>
      <c r="D753" s="5">
        <f t="shared" si="78"/>
        <v>2.1572483289562125E-7</v>
      </c>
      <c r="E753" s="5">
        <f t="shared" si="82"/>
        <v>5.2450647371326634E-6</v>
      </c>
      <c r="F753" s="5">
        <f t="shared" si="83"/>
        <v>2.2454850781890764E-5</v>
      </c>
      <c r="G753" s="10">
        <f t="shared" si="79"/>
        <v>4.4282598910416562</v>
      </c>
      <c r="H753" s="9">
        <f t="shared" si="80"/>
        <v>4.6446187453398288E-4</v>
      </c>
      <c r="I753" s="9">
        <f t="shared" si="81"/>
        <v>4.7386549549308576E-3</v>
      </c>
    </row>
    <row r="754" spans="1:9" x14ac:dyDescent="0.25">
      <c r="A754" s="8">
        <v>43046</v>
      </c>
      <c r="B754" s="9">
        <v>-1.8910668318461443E-4</v>
      </c>
      <c r="C754" s="9">
        <f t="shared" si="77"/>
        <v>-9.9597533913163908E-4</v>
      </c>
      <c r="D754" s="5">
        <f t="shared" si="78"/>
        <v>9.9196687615838341E-7</v>
      </c>
      <c r="E754" s="5">
        <f t="shared" si="82"/>
        <v>2.1572483289562125E-7</v>
      </c>
      <c r="F754" s="5">
        <f t="shared" si="83"/>
        <v>2.0947320782182136E-5</v>
      </c>
      <c r="G754" s="10">
        <f t="shared" si="79"/>
        <v>4.4441337146650017</v>
      </c>
      <c r="H754" s="9">
        <f t="shared" si="80"/>
        <v>9.9597533913163908E-4</v>
      </c>
      <c r="I754" s="9">
        <f t="shared" si="81"/>
        <v>4.5768243119200169E-3</v>
      </c>
    </row>
    <row r="755" spans="1:9" x14ac:dyDescent="0.25">
      <c r="A755" s="8">
        <v>43047</v>
      </c>
      <c r="B755" s="9">
        <v>1.4436587098169973E-3</v>
      </c>
      <c r="C755" s="9">
        <f t="shared" si="77"/>
        <v>6.3679005386997275E-4</v>
      </c>
      <c r="D755" s="5">
        <f t="shared" si="78"/>
        <v>4.0550157270772282E-7</v>
      </c>
      <c r="E755" s="5">
        <f t="shared" si="82"/>
        <v>9.9196687615838341E-7</v>
      </c>
      <c r="F755" s="5">
        <f t="shared" si="83"/>
        <v>1.9988483538429226E-5</v>
      </c>
      <c r="G755" s="10">
        <f t="shared" si="79"/>
        <v>4.4810952233545729</v>
      </c>
      <c r="H755" s="9">
        <f t="shared" si="80"/>
        <v>6.3679005386997275E-4</v>
      </c>
      <c r="I755" s="9">
        <f t="shared" si="81"/>
        <v>4.4708481900450642E-3</v>
      </c>
    </row>
    <row r="756" spans="1:9" x14ac:dyDescent="0.25">
      <c r="A756" s="8">
        <v>43048</v>
      </c>
      <c r="B756" s="9">
        <v>-3.761977813581785E-3</v>
      </c>
      <c r="C756" s="9">
        <f t="shared" si="77"/>
        <v>-4.5688464695288096E-3</v>
      </c>
      <c r="D756" s="5">
        <f t="shared" si="78"/>
        <v>2.0874358062125868E-5</v>
      </c>
      <c r="E756" s="5">
        <f t="shared" si="82"/>
        <v>4.0550157270772282E-7</v>
      </c>
      <c r="F756" s="5">
        <f t="shared" si="83"/>
        <v>1.9155447090473373E-5</v>
      </c>
      <c r="G756" s="10">
        <f t="shared" si="79"/>
        <v>3.9676557667163932</v>
      </c>
      <c r="H756" s="9">
        <f t="shared" si="80"/>
        <v>4.5688464695288096E-3</v>
      </c>
      <c r="I756" s="9">
        <f t="shared" si="81"/>
        <v>4.3766936253835922E-3</v>
      </c>
    </row>
    <row r="757" spans="1:9" x14ac:dyDescent="0.25">
      <c r="A757" s="8">
        <v>43049</v>
      </c>
      <c r="B757" s="9">
        <v>-8.976174447306029E-4</v>
      </c>
      <c r="C757" s="9">
        <f t="shared" si="77"/>
        <v>-1.7044861006776275E-3</v>
      </c>
      <c r="D757" s="5">
        <f t="shared" si="78"/>
        <v>2.9052728674032236E-6</v>
      </c>
      <c r="E757" s="5">
        <f t="shared" si="82"/>
        <v>2.0874358062125868E-5</v>
      </c>
      <c r="F757" s="5">
        <f t="shared" si="83"/>
        <v>2.2766229780094859E-5</v>
      </c>
      <c r="G757" s="10">
        <f t="shared" si="79"/>
        <v>4.3623709703115701</v>
      </c>
      <c r="H757" s="9">
        <f t="shared" si="80"/>
        <v>1.7044861006776275E-3</v>
      </c>
      <c r="I757" s="9">
        <f t="shared" si="81"/>
        <v>4.7713970469973315E-3</v>
      </c>
    </row>
    <row r="758" spans="1:9" x14ac:dyDescent="0.25">
      <c r="A758" s="8">
        <v>43052</v>
      </c>
      <c r="B758" s="9">
        <v>9.8361925415324514E-4</v>
      </c>
      <c r="C758" s="9">
        <f t="shared" si="77"/>
        <v>1.767505982062206E-4</v>
      </c>
      <c r="D758" s="5">
        <f t="shared" si="78"/>
        <v>3.1240773966256837E-8</v>
      </c>
      <c r="E758" s="5">
        <f t="shared" si="82"/>
        <v>2.9052728674032236E-6</v>
      </c>
      <c r="F758" s="5">
        <f t="shared" si="83"/>
        <v>2.1734206122024965E-5</v>
      </c>
      <c r="G758" s="10">
        <f t="shared" si="79"/>
        <v>4.4486543759538275</v>
      </c>
      <c r="H758" s="9">
        <f t="shared" si="80"/>
        <v>1.767505982062206E-4</v>
      </c>
      <c r="I758" s="9">
        <f t="shared" si="81"/>
        <v>4.6619959375813454E-3</v>
      </c>
    </row>
    <row r="759" spans="1:9" x14ac:dyDescent="0.25">
      <c r="A759" s="8">
        <v>43053</v>
      </c>
      <c r="B759" s="9">
        <v>-2.309620711533511E-3</v>
      </c>
      <c r="C759" s="9">
        <f t="shared" si="77"/>
        <v>-3.1164893674805356E-3</v>
      </c>
      <c r="D759" s="5">
        <f t="shared" si="78"/>
        <v>9.7125059776192299E-6</v>
      </c>
      <c r="E759" s="5">
        <f t="shared" si="82"/>
        <v>3.1240773966256837E-8</v>
      </c>
      <c r="F759" s="5">
        <f t="shared" si="83"/>
        <v>2.0374180545981233E-5</v>
      </c>
      <c r="G759" s="10">
        <f t="shared" si="79"/>
        <v>4.2433292347110294</v>
      </c>
      <c r="H759" s="9">
        <f t="shared" si="80"/>
        <v>3.1164893674805356E-3</v>
      </c>
      <c r="I759" s="9">
        <f t="shared" si="81"/>
        <v>4.5137767496832666E-3</v>
      </c>
    </row>
    <row r="760" spans="1:9" x14ac:dyDescent="0.25">
      <c r="A760" s="8">
        <v>43054</v>
      </c>
      <c r="B760" s="9">
        <v>-5.5256759743608219E-3</v>
      </c>
      <c r="C760" s="9">
        <f t="shared" si="77"/>
        <v>-6.3325446303078466E-3</v>
      </c>
      <c r="D760" s="5">
        <f t="shared" si="78"/>
        <v>4.0101121494840739E-5</v>
      </c>
      <c r="E760" s="5">
        <f t="shared" si="82"/>
        <v>9.7125059776192299E-6</v>
      </c>
      <c r="F760" s="5">
        <f t="shared" si="83"/>
        <v>2.1364797558478185E-5</v>
      </c>
      <c r="G760" s="10">
        <f t="shared" si="79"/>
        <v>3.5194585731677432</v>
      </c>
      <c r="H760" s="9">
        <f t="shared" si="80"/>
        <v>6.3325446303078466E-3</v>
      </c>
      <c r="I760" s="9">
        <f t="shared" si="81"/>
        <v>4.6222070008252753E-3</v>
      </c>
    </row>
    <row r="761" spans="1:9" x14ac:dyDescent="0.25">
      <c r="A761" s="8">
        <v>43055</v>
      </c>
      <c r="B761" s="9">
        <v>8.1961460177335521E-3</v>
      </c>
      <c r="C761" s="9">
        <f t="shared" si="77"/>
        <v>7.3892773617865275E-3</v>
      </c>
      <c r="D761" s="5">
        <f t="shared" si="78"/>
        <v>5.4601419929410866E-5</v>
      </c>
      <c r="E761" s="5">
        <f t="shared" si="82"/>
        <v>4.0101121494840739E-5</v>
      </c>
      <c r="F761" s="5">
        <f t="shared" si="83"/>
        <v>2.8379107630260844E-5</v>
      </c>
      <c r="G761" s="10">
        <f t="shared" si="79"/>
        <v>3.3539898351132482</v>
      </c>
      <c r="H761" s="9">
        <f t="shared" si="80"/>
        <v>7.3892773617865275E-3</v>
      </c>
      <c r="I761" s="9">
        <f t="shared" si="81"/>
        <v>5.3272044854933854E-3</v>
      </c>
    </row>
    <row r="762" spans="1:9" x14ac:dyDescent="0.25">
      <c r="A762" s="8">
        <v>43056</v>
      </c>
      <c r="B762" s="9">
        <v>-2.6260422951377427E-3</v>
      </c>
      <c r="C762" s="9">
        <f t="shared" si="77"/>
        <v>-3.4329109510847673E-3</v>
      </c>
      <c r="D762" s="5">
        <f t="shared" si="78"/>
        <v>1.1784877598077721E-5</v>
      </c>
      <c r="E762" s="5">
        <f t="shared" si="82"/>
        <v>5.4601419929410866E-5</v>
      </c>
      <c r="F762" s="5">
        <f t="shared" si="83"/>
        <v>3.658271706109664E-5</v>
      </c>
      <c r="G762" s="10">
        <f t="shared" si="79"/>
        <v>4.0279571315785851</v>
      </c>
      <c r="H762" s="9">
        <f t="shared" si="80"/>
        <v>3.4329109510847673E-3</v>
      </c>
      <c r="I762" s="9">
        <f t="shared" si="81"/>
        <v>6.0483648253967489E-3</v>
      </c>
    </row>
    <row r="763" spans="1:9" x14ac:dyDescent="0.25">
      <c r="A763" s="8">
        <v>43059</v>
      </c>
      <c r="B763" s="9">
        <v>1.275762452255913E-3</v>
      </c>
      <c r="C763" s="9">
        <f t="shared" si="77"/>
        <v>4.6889379630888847E-4</v>
      </c>
      <c r="D763" s="5">
        <f t="shared" si="78"/>
        <v>2.1986139221696138E-7</v>
      </c>
      <c r="E763" s="5">
        <f t="shared" si="82"/>
        <v>1.1784877598077721E-5</v>
      </c>
      <c r="F763" s="5">
        <f t="shared" si="83"/>
        <v>3.3826560946168189E-5</v>
      </c>
      <c r="G763" s="10">
        <f t="shared" si="79"/>
        <v>4.2249437517758164</v>
      </c>
      <c r="H763" s="9">
        <f t="shared" si="80"/>
        <v>4.6889379630888847E-4</v>
      </c>
      <c r="I763" s="9">
        <f t="shared" si="81"/>
        <v>5.8160606037220919E-3</v>
      </c>
    </row>
    <row r="764" spans="1:9" x14ac:dyDescent="0.25">
      <c r="A764" s="8">
        <v>43060</v>
      </c>
      <c r="B764" s="9">
        <v>6.5410860758907674E-3</v>
      </c>
      <c r="C764" s="9">
        <f t="shared" si="77"/>
        <v>5.7342174199437428E-3</v>
      </c>
      <c r="D764" s="5">
        <f t="shared" si="78"/>
        <v>3.2881249419186272E-5</v>
      </c>
      <c r="E764" s="5">
        <f t="shared" si="82"/>
        <v>2.1986139221696138E-7</v>
      </c>
      <c r="F764" s="5">
        <f t="shared" si="83"/>
        <v>2.9390782359434058E-5</v>
      </c>
      <c r="G764" s="10">
        <f t="shared" si="79"/>
        <v>3.7390958938693926</v>
      </c>
      <c r="H764" s="9">
        <f t="shared" si="80"/>
        <v>5.7342174199437428E-3</v>
      </c>
      <c r="I764" s="9">
        <f t="shared" si="81"/>
        <v>5.4213266235704763E-3</v>
      </c>
    </row>
    <row r="765" spans="1:9" x14ac:dyDescent="0.25">
      <c r="A765" s="8">
        <v>43061</v>
      </c>
      <c r="B765" s="9">
        <v>-7.5027991212117673E-4</v>
      </c>
      <c r="C765" s="9">
        <f t="shared" si="77"/>
        <v>-1.5571485680682014E-3</v>
      </c>
      <c r="D765" s="5">
        <f t="shared" si="78"/>
        <v>2.4247116630368501E-6</v>
      </c>
      <c r="E765" s="5">
        <f t="shared" si="82"/>
        <v>3.2881249419186272E-5</v>
      </c>
      <c r="F765" s="5">
        <f t="shared" si="83"/>
        <v>3.2846014550912887E-5</v>
      </c>
      <c r="G765" s="10">
        <f t="shared" si="79"/>
        <v>4.2059912510852344</v>
      </c>
      <c r="H765" s="9">
        <f t="shared" si="80"/>
        <v>1.5571485680682014E-3</v>
      </c>
      <c r="I765" s="9">
        <f t="shared" si="81"/>
        <v>5.7311442619177614E-3</v>
      </c>
    </row>
    <row r="766" spans="1:9" x14ac:dyDescent="0.25">
      <c r="A766" s="8">
        <v>43063</v>
      </c>
      <c r="B766" s="9">
        <v>2.056155374497548E-3</v>
      </c>
      <c r="C766" s="9">
        <f t="shared" si="77"/>
        <v>1.2492867185505234E-3</v>
      </c>
      <c r="D766" s="5">
        <f t="shared" si="78"/>
        <v>1.5607173051467346E-6</v>
      </c>
      <c r="E766" s="5">
        <f t="shared" si="82"/>
        <v>2.4247116630368501E-6</v>
      </c>
      <c r="F766" s="5">
        <f t="shared" si="83"/>
        <v>2.9118366378141514E-5</v>
      </c>
      <c r="G766" s="10">
        <f t="shared" si="79"/>
        <v>4.2763326506298229</v>
      </c>
      <c r="H766" s="9">
        <f t="shared" si="80"/>
        <v>1.2492867185505234E-3</v>
      </c>
      <c r="I766" s="9">
        <f t="shared" si="81"/>
        <v>5.3961436580340881E-3</v>
      </c>
    </row>
    <row r="767" spans="1:9" x14ac:dyDescent="0.25">
      <c r="A767" s="8">
        <v>43066</v>
      </c>
      <c r="B767" s="9">
        <v>-3.8425772934425062E-4</v>
      </c>
      <c r="C767" s="9">
        <f t="shared" si="77"/>
        <v>-1.1911263852912753E-3</v>
      </c>
      <c r="D767" s="5">
        <f t="shared" si="78"/>
        <v>1.4187820657370596E-6</v>
      </c>
      <c r="E767" s="5">
        <f t="shared" si="82"/>
        <v>1.5607173051467346E-6</v>
      </c>
      <c r="F767" s="5">
        <f t="shared" si="83"/>
        <v>2.6172361331134453E-5</v>
      </c>
      <c r="G767" s="10">
        <f t="shared" si="79"/>
        <v>4.329360187763645</v>
      </c>
      <c r="H767" s="9">
        <f t="shared" si="80"/>
        <v>1.1911263852912753E-3</v>
      </c>
      <c r="I767" s="9">
        <f t="shared" si="81"/>
        <v>5.1158930140430469E-3</v>
      </c>
    </row>
    <row r="768" spans="1:9" x14ac:dyDescent="0.25">
      <c r="A768" s="8">
        <v>43067</v>
      </c>
      <c r="B768" s="9">
        <v>9.8484673755101504E-3</v>
      </c>
      <c r="C768" s="9">
        <f t="shared" si="77"/>
        <v>9.0415987195631257E-3</v>
      </c>
      <c r="D768" s="5">
        <f t="shared" si="78"/>
        <v>8.175050740560555E-5</v>
      </c>
      <c r="E768" s="5">
        <f t="shared" si="82"/>
        <v>1.4187820657370596E-6</v>
      </c>
      <c r="F768" s="5">
        <f t="shared" si="83"/>
        <v>2.3955856144010961E-5</v>
      </c>
      <c r="G768" s="10">
        <f t="shared" si="79"/>
        <v>2.6944363737941965</v>
      </c>
      <c r="H768" s="9">
        <f t="shared" si="80"/>
        <v>9.0415987195631257E-3</v>
      </c>
      <c r="I768" s="9">
        <f t="shared" si="81"/>
        <v>4.8944719984908448E-3</v>
      </c>
    </row>
    <row r="769" spans="1:9" x14ac:dyDescent="0.25">
      <c r="A769" s="8">
        <v>43068</v>
      </c>
      <c r="B769" s="9">
        <v>-3.6923685973555553E-4</v>
      </c>
      <c r="C769" s="9">
        <f t="shared" si="77"/>
        <v>-1.1761055156825802E-3</v>
      </c>
      <c r="D769" s="5">
        <f t="shared" si="78"/>
        <v>1.3832241840189879E-6</v>
      </c>
      <c r="E769" s="5">
        <f t="shared" si="82"/>
        <v>8.175050740560555E-5</v>
      </c>
      <c r="F769" s="5">
        <f t="shared" si="83"/>
        <v>3.8908305625560329E-5</v>
      </c>
      <c r="G769" s="10">
        <f t="shared" si="79"/>
        <v>4.1404374398637218</v>
      </c>
      <c r="H769" s="9">
        <f t="shared" si="80"/>
        <v>1.1761055156825802E-3</v>
      </c>
      <c r="I769" s="9">
        <f t="shared" si="81"/>
        <v>6.2376522526957469E-3</v>
      </c>
    </row>
    <row r="770" spans="1:9" x14ac:dyDescent="0.25">
      <c r="A770" s="8">
        <v>43069</v>
      </c>
      <c r="B770" s="9">
        <v>8.1909469282996916E-3</v>
      </c>
      <c r="C770" s="9">
        <f t="shared" si="77"/>
        <v>7.384078272352667E-3</v>
      </c>
      <c r="D770" s="5">
        <f t="shared" si="78"/>
        <v>5.4524611932230746E-5</v>
      </c>
      <c r="E770" s="5">
        <f t="shared" si="82"/>
        <v>1.3832241840189879E-6</v>
      </c>
      <c r="F770" s="5">
        <f t="shared" si="83"/>
        <v>3.3403953431412568E-5</v>
      </c>
      <c r="G770" s="10">
        <f t="shared" si="79"/>
        <v>3.4183395140218922</v>
      </c>
      <c r="H770" s="9">
        <f t="shared" si="80"/>
        <v>7.384078272352667E-3</v>
      </c>
      <c r="I770" s="9">
        <f t="shared" si="81"/>
        <v>5.7796153359382461E-3</v>
      </c>
    </row>
    <row r="771" spans="1:9" x14ac:dyDescent="0.25">
      <c r="A771" s="8">
        <v>43070</v>
      </c>
      <c r="B771" s="9">
        <v>-2.0244902892453398E-3</v>
      </c>
      <c r="C771" s="9">
        <f t="shared" si="77"/>
        <v>-2.8313589451923644E-3</v>
      </c>
      <c r="D771" s="5">
        <f t="shared" si="78"/>
        <v>8.0165934765208186E-6</v>
      </c>
      <c r="E771" s="5">
        <f t="shared" si="82"/>
        <v>5.4524611932230746E-5</v>
      </c>
      <c r="F771" s="5">
        <f t="shared" si="83"/>
        <v>4.0297402761858679E-5</v>
      </c>
      <c r="G771" s="10">
        <f t="shared" si="79"/>
        <v>4.041205368147744</v>
      </c>
      <c r="H771" s="9">
        <f t="shared" si="80"/>
        <v>2.8313589451923644E-3</v>
      </c>
      <c r="I771" s="9">
        <f t="shared" si="81"/>
        <v>6.3480235319238283E-3</v>
      </c>
    </row>
    <row r="772" spans="1:9" x14ac:dyDescent="0.25">
      <c r="A772" s="8">
        <v>43073</v>
      </c>
      <c r="B772" s="9">
        <v>-1.0521455442770167E-3</v>
      </c>
      <c r="C772" s="9">
        <f t="shared" si="77"/>
        <v>-1.8590142002240413E-3</v>
      </c>
      <c r="D772" s="5">
        <f t="shared" si="78"/>
        <v>3.4559337966346318E-6</v>
      </c>
      <c r="E772" s="5">
        <f t="shared" si="82"/>
        <v>8.0165934765208186E-6</v>
      </c>
      <c r="F772" s="5">
        <f t="shared" si="83"/>
        <v>3.5805827308848876E-5</v>
      </c>
      <c r="G772" s="10">
        <f t="shared" si="79"/>
        <v>4.1515020422768574</v>
      </c>
      <c r="H772" s="9">
        <f t="shared" si="80"/>
        <v>1.8590142002240413E-3</v>
      </c>
      <c r="I772" s="9">
        <f t="shared" si="81"/>
        <v>5.9837970644774441E-3</v>
      </c>
    </row>
    <row r="773" spans="1:9" x14ac:dyDescent="0.25">
      <c r="A773" s="8">
        <v>43074</v>
      </c>
      <c r="B773" s="9">
        <v>-3.7394295759706209E-3</v>
      </c>
      <c r="C773" s="9">
        <f t="shared" si="77"/>
        <v>-4.5462982319176455E-3</v>
      </c>
      <c r="D773" s="5">
        <f t="shared" si="78"/>
        <v>2.0668827613537509E-5</v>
      </c>
      <c r="E773" s="5">
        <f t="shared" si="82"/>
        <v>3.4559337966346318E-6</v>
      </c>
      <c r="F773" s="5">
        <f t="shared" si="83"/>
        <v>3.1528865957601647E-5</v>
      </c>
      <c r="G773" s="10">
        <f t="shared" si="79"/>
        <v>3.9355887315632114</v>
      </c>
      <c r="H773" s="9">
        <f t="shared" si="80"/>
        <v>4.5462982319176455E-3</v>
      </c>
      <c r="I773" s="9">
        <f t="shared" si="81"/>
        <v>5.6150570751864713E-3</v>
      </c>
    </row>
    <row r="774" spans="1:9" x14ac:dyDescent="0.25">
      <c r="A774" s="8">
        <v>43075</v>
      </c>
      <c r="B774" s="9">
        <v>-1.1408709408766704E-4</v>
      </c>
      <c r="C774" s="9">
        <f t="shared" si="77"/>
        <v>-9.2095575003469158E-4</v>
      </c>
      <c r="D774" s="5">
        <f t="shared" si="78"/>
        <v>8.481594935219613E-7</v>
      </c>
      <c r="E774" s="5">
        <f t="shared" si="82"/>
        <v>2.0668827613537509E-5</v>
      </c>
      <c r="F774" s="5">
        <f t="shared" si="83"/>
        <v>3.1910060744007905E-5</v>
      </c>
      <c r="G774" s="10">
        <f t="shared" si="79"/>
        <v>4.2440662292846101</v>
      </c>
      <c r="H774" s="9">
        <f t="shared" si="80"/>
        <v>9.2095575003469158E-4</v>
      </c>
      <c r="I774" s="9">
        <f t="shared" si="81"/>
        <v>5.6488990736255776E-3</v>
      </c>
    </row>
    <row r="775" spans="1:9" x14ac:dyDescent="0.25">
      <c r="A775" s="8">
        <v>43076</v>
      </c>
      <c r="B775" s="9">
        <v>2.9323728639507607E-3</v>
      </c>
      <c r="C775" s="9">
        <f t="shared" si="77"/>
        <v>2.125504208003736E-3</v>
      </c>
      <c r="D775" s="5">
        <f t="shared" si="78"/>
        <v>4.5177681382415895E-6</v>
      </c>
      <c r="E775" s="5">
        <f t="shared" si="82"/>
        <v>8.481594935219613E-7</v>
      </c>
      <c r="F775" s="5">
        <f t="shared" si="83"/>
        <v>2.8097748697508974E-5</v>
      </c>
      <c r="G775" s="10">
        <f t="shared" si="79"/>
        <v>4.2405782436045829</v>
      </c>
      <c r="H775" s="9">
        <f t="shared" si="80"/>
        <v>2.125504208003736E-3</v>
      </c>
      <c r="I775" s="9">
        <f t="shared" si="81"/>
        <v>5.300730958793228E-3</v>
      </c>
    </row>
    <row r="776" spans="1:9" x14ac:dyDescent="0.25">
      <c r="A776" s="8">
        <v>43077</v>
      </c>
      <c r="B776" s="9">
        <v>5.5062988721947814E-3</v>
      </c>
      <c r="C776" s="9">
        <f t="shared" si="77"/>
        <v>4.6994302162477568E-3</v>
      </c>
      <c r="D776" s="5">
        <f t="shared" si="78"/>
        <v>2.2084644357382437E-5</v>
      </c>
      <c r="E776" s="5">
        <f t="shared" si="82"/>
        <v>4.5177681382415895E-6</v>
      </c>
      <c r="F776" s="5">
        <f t="shared" si="83"/>
        <v>2.6025614203412067E-5</v>
      </c>
      <c r="G776" s="10">
        <f t="shared" si="79"/>
        <v>3.9349894302299426</v>
      </c>
      <c r="H776" s="9">
        <f t="shared" si="80"/>
        <v>4.6994302162477568E-3</v>
      </c>
      <c r="I776" s="9">
        <f t="shared" si="81"/>
        <v>5.1015305745836775E-3</v>
      </c>
    </row>
    <row r="777" spans="1:9" x14ac:dyDescent="0.25">
      <c r="A777" s="8">
        <v>43080</v>
      </c>
      <c r="B777" s="9">
        <v>3.2019611540636816E-3</v>
      </c>
      <c r="C777" s="9">
        <f t="shared" si="77"/>
        <v>2.395092498116657E-3</v>
      </c>
      <c r="D777" s="5">
        <f t="shared" si="78"/>
        <v>5.7364680745346888E-6</v>
      </c>
      <c r="E777" s="5">
        <f t="shared" si="82"/>
        <v>2.2084644357382437E-5</v>
      </c>
      <c r="F777" s="5">
        <f t="shared" si="83"/>
        <v>2.811686013816242E-5</v>
      </c>
      <c r="G777" s="10">
        <f t="shared" si="79"/>
        <v>4.218620866655467</v>
      </c>
      <c r="H777" s="9">
        <f t="shared" si="80"/>
        <v>2.395092498116657E-3</v>
      </c>
      <c r="I777" s="9">
        <f t="shared" si="81"/>
        <v>5.3025333698301629E-3</v>
      </c>
    </row>
    <row r="778" spans="1:9" x14ac:dyDescent="0.25">
      <c r="A778" s="8">
        <v>43081</v>
      </c>
      <c r="B778" s="9">
        <v>1.5488780033008354E-3</v>
      </c>
      <c r="C778" s="9">
        <f t="shared" si="77"/>
        <v>7.4200934735381082E-4</v>
      </c>
      <c r="D778" s="5">
        <f t="shared" si="78"/>
        <v>5.5057787156042829E-7</v>
      </c>
      <c r="E778" s="5">
        <f t="shared" si="82"/>
        <v>5.7364680745346888E-6</v>
      </c>
      <c r="F778" s="5">
        <f t="shared" si="83"/>
        <v>2.6291609074389783E-5</v>
      </c>
      <c r="G778" s="10">
        <f t="shared" si="79"/>
        <v>4.3437212244141694</v>
      </c>
      <c r="H778" s="9">
        <f t="shared" si="80"/>
        <v>7.4200934735381082E-4</v>
      </c>
      <c r="I778" s="9">
        <f t="shared" si="81"/>
        <v>5.1275344049932789E-3</v>
      </c>
    </row>
    <row r="779" spans="1:9" x14ac:dyDescent="0.25">
      <c r="A779" s="8">
        <v>43082</v>
      </c>
      <c r="B779" s="9">
        <v>-4.7295344411457663E-4</v>
      </c>
      <c r="C779" s="9">
        <f t="shared" si="77"/>
        <v>-1.2798221000616013E-3</v>
      </c>
      <c r="D779" s="5">
        <f t="shared" si="78"/>
        <v>1.6379446078060873E-6</v>
      </c>
      <c r="E779" s="5">
        <f t="shared" si="82"/>
        <v>5.5057787156042829E-7</v>
      </c>
      <c r="F779" s="5">
        <f t="shared" si="83"/>
        <v>2.3865001116075734E-5</v>
      </c>
      <c r="G779" s="10">
        <f t="shared" si="79"/>
        <v>4.3682933703331281</v>
      </c>
      <c r="H779" s="9">
        <f t="shared" si="80"/>
        <v>1.2798221000616013E-3</v>
      </c>
      <c r="I779" s="9">
        <f t="shared" si="81"/>
        <v>4.8851817894604221E-3</v>
      </c>
    </row>
    <row r="780" spans="1:9" x14ac:dyDescent="0.25">
      <c r="A780" s="8">
        <v>43083</v>
      </c>
      <c r="B780" s="9">
        <v>-4.0708263702422531E-3</v>
      </c>
      <c r="C780" s="9">
        <f t="shared" si="77"/>
        <v>-4.8776950261892778E-3</v>
      </c>
      <c r="D780" s="5">
        <f t="shared" si="78"/>
        <v>2.3791908768511618E-5</v>
      </c>
      <c r="E780" s="5">
        <f t="shared" si="82"/>
        <v>1.6379446078060873E-6</v>
      </c>
      <c r="F780" s="5">
        <f t="shared" si="83"/>
        <v>2.2288104409906862E-5</v>
      </c>
      <c r="G780" s="10">
        <f t="shared" si="79"/>
        <v>3.9030546127341283</v>
      </c>
      <c r="H780" s="9">
        <f t="shared" si="80"/>
        <v>4.8776950261892778E-3</v>
      </c>
      <c r="I780" s="9">
        <f t="shared" si="81"/>
        <v>4.7210278975988755E-3</v>
      </c>
    </row>
    <row r="781" spans="1:9" x14ac:dyDescent="0.25">
      <c r="A781" s="8">
        <v>43084</v>
      </c>
      <c r="B781" s="9">
        <v>8.9743251345204555E-3</v>
      </c>
      <c r="C781" s="9">
        <f t="shared" si="77"/>
        <v>8.1674564785734309E-3</v>
      </c>
      <c r="D781" s="5">
        <f t="shared" si="78"/>
        <v>6.670734532939111E-5</v>
      </c>
      <c r="E781" s="5">
        <f t="shared" si="82"/>
        <v>2.3791908768511618E-5</v>
      </c>
      <c r="F781" s="5">
        <f t="shared" si="83"/>
        <v>2.5694803587409341E-5</v>
      </c>
      <c r="G781" s="10">
        <f t="shared" si="79"/>
        <v>3.0676016192112754</v>
      </c>
      <c r="H781" s="9">
        <f t="shared" si="80"/>
        <v>8.1674564785734309E-3</v>
      </c>
      <c r="I781" s="9">
        <f t="shared" si="81"/>
        <v>5.0690042007685635E-3</v>
      </c>
    </row>
    <row r="782" spans="1:9" x14ac:dyDescent="0.25">
      <c r="A782" s="8">
        <v>43087</v>
      </c>
      <c r="B782" s="9">
        <v>5.3628620866204013E-3</v>
      </c>
      <c r="C782" s="9">
        <f t="shared" si="77"/>
        <v>4.5559934306733767E-3</v>
      </c>
      <c r="D782" s="5">
        <f t="shared" si="78"/>
        <v>2.0757076140338966E-5</v>
      </c>
      <c r="E782" s="5">
        <f t="shared" si="82"/>
        <v>6.670734532939111E-5</v>
      </c>
      <c r="F782" s="5">
        <f t="shared" si="83"/>
        <v>3.7091140694966936E-5</v>
      </c>
      <c r="G782" s="10">
        <f t="shared" si="79"/>
        <v>3.9023158936774438</v>
      </c>
      <c r="H782" s="9">
        <f t="shared" si="80"/>
        <v>4.5559934306733767E-3</v>
      </c>
      <c r="I782" s="9">
        <f t="shared" si="81"/>
        <v>6.0902496414323559E-3</v>
      </c>
    </row>
    <row r="783" spans="1:9" x14ac:dyDescent="0.25">
      <c r="A783" s="8">
        <v>43088</v>
      </c>
      <c r="B783" s="9">
        <v>-3.230291135099761E-3</v>
      </c>
      <c r="C783" s="9">
        <f t="shared" si="77"/>
        <v>-4.0371597910467856E-3</v>
      </c>
      <c r="D783" s="5">
        <f t="shared" si="78"/>
        <v>1.6298659178444927E-5</v>
      </c>
      <c r="E783" s="5">
        <f t="shared" si="82"/>
        <v>2.0757076140338966E-5</v>
      </c>
      <c r="F783" s="5">
        <f t="shared" si="83"/>
        <v>3.6057849220981273E-5</v>
      </c>
      <c r="G783" s="10">
        <f t="shared" si="79"/>
        <v>3.9702473695867875</v>
      </c>
      <c r="H783" s="9">
        <f t="shared" si="80"/>
        <v>4.0371597910467856E-3</v>
      </c>
      <c r="I783" s="9">
        <f t="shared" si="81"/>
        <v>6.0048188333188934E-3</v>
      </c>
    </row>
    <row r="784" spans="1:9" x14ac:dyDescent="0.25">
      <c r="A784" s="8">
        <v>43089</v>
      </c>
      <c r="B784" s="9">
        <v>-8.2790409737931725E-4</v>
      </c>
      <c r="C784" s="9">
        <f t="shared" ref="C784:C847" si="84">B784-B$5</f>
        <v>-1.6347727533263419E-3</v>
      </c>
      <c r="D784" s="5">
        <f t="shared" ref="D784:D847" si="85">C784^2</f>
        <v>2.6724819550181889E-6</v>
      </c>
      <c r="E784" s="5">
        <f t="shared" si="82"/>
        <v>1.6298659178444927E-5</v>
      </c>
      <c r="F784" s="5">
        <f t="shared" si="83"/>
        <v>3.4369518950198585E-5</v>
      </c>
      <c r="G784" s="10">
        <f t="shared" ref="G784:G847" si="86">IFERROR(LN(1/SQRT(2*PI()*F784)*EXP(-D784/(2*F784))),-1000)</f>
        <v>4.1813530345479686</v>
      </c>
      <c r="H784" s="9">
        <f t="shared" ref="H784:H847" si="87">SQRT(D784)</f>
        <v>1.6347727533263419E-3</v>
      </c>
      <c r="I784" s="9">
        <f t="shared" ref="I784:I847" si="88">SQRT(F784)</f>
        <v>5.8625522556475847E-3</v>
      </c>
    </row>
    <row r="785" spans="1:9" x14ac:dyDescent="0.25">
      <c r="A785" s="8">
        <v>43090</v>
      </c>
      <c r="B785" s="9">
        <v>1.9856303069889503E-3</v>
      </c>
      <c r="C785" s="9">
        <f t="shared" si="84"/>
        <v>1.1787616510419256E-3</v>
      </c>
      <c r="D785" s="5">
        <f t="shared" si="85"/>
        <v>1.3894790299670864E-6</v>
      </c>
      <c r="E785" s="5">
        <f t="shared" ref="E785:E848" si="89">D784</f>
        <v>2.6724819550181889E-6</v>
      </c>
      <c r="F785" s="5">
        <f t="shared" ref="F785:F848" si="90">B$6+B$7*E785+B$8*IF(C785&lt;0,1,0)*E785+B$9*F784</f>
        <v>3.0300643398240909E-5</v>
      </c>
      <c r="G785" s="10">
        <f t="shared" si="86"/>
        <v>4.2603040624993884</v>
      </c>
      <c r="H785" s="9">
        <f t="shared" si="87"/>
        <v>1.1787616510419256E-3</v>
      </c>
      <c r="I785" s="9">
        <f t="shared" si="88"/>
        <v>5.5046020199684652E-3</v>
      </c>
    </row>
    <row r="786" spans="1:9" x14ac:dyDescent="0.25">
      <c r="A786" s="8">
        <v>43091</v>
      </c>
      <c r="B786" s="9">
        <v>-4.5817393474556489E-4</v>
      </c>
      <c r="C786" s="9">
        <f t="shared" si="84"/>
        <v>-1.2650425906925895E-3</v>
      </c>
      <c r="D786" s="5">
        <f t="shared" si="85"/>
        <v>1.6003327562662186E-6</v>
      </c>
      <c r="E786" s="5">
        <f t="shared" si="89"/>
        <v>1.3894790299670864E-6</v>
      </c>
      <c r="F786" s="5">
        <f t="shared" si="90"/>
        <v>2.7014728686809558E-5</v>
      </c>
      <c r="G786" s="10">
        <f t="shared" si="86"/>
        <v>4.3110059996158796</v>
      </c>
      <c r="H786" s="9">
        <f t="shared" si="87"/>
        <v>1.2650425906925895E-3</v>
      </c>
      <c r="I786" s="9">
        <f t="shared" si="88"/>
        <v>5.1975694980259338E-3</v>
      </c>
    </row>
    <row r="787" spans="1:9" x14ac:dyDescent="0.25">
      <c r="A787" s="8">
        <v>43095</v>
      </c>
      <c r="B787" s="9">
        <v>-1.0583824636460903E-3</v>
      </c>
      <c r="C787" s="9">
        <f t="shared" si="84"/>
        <v>-1.865251119593115E-3</v>
      </c>
      <c r="D787" s="5">
        <f t="shared" si="85"/>
        <v>3.4791617391433691E-6</v>
      </c>
      <c r="E787" s="5">
        <f t="shared" si="89"/>
        <v>1.6003327562662186E-6</v>
      </c>
      <c r="F787" s="5">
        <f t="shared" si="90"/>
        <v>2.4618759889091254E-5</v>
      </c>
      <c r="G787" s="10">
        <f t="shared" si="86"/>
        <v>4.3164015872795112</v>
      </c>
      <c r="H787" s="9">
        <f t="shared" si="87"/>
        <v>1.865251119593115E-3</v>
      </c>
      <c r="I787" s="9">
        <f t="shared" si="88"/>
        <v>4.9617295259910387E-3</v>
      </c>
    </row>
    <row r="788" spans="1:9" x14ac:dyDescent="0.25">
      <c r="A788" s="8">
        <v>43096</v>
      </c>
      <c r="B788" s="9">
        <v>7.9089722066782997E-4</v>
      </c>
      <c r="C788" s="9">
        <f t="shared" si="84"/>
        <v>-1.5971435279194565E-5</v>
      </c>
      <c r="D788" s="5">
        <f t="shared" si="85"/>
        <v>2.5508674487750078E-10</v>
      </c>
      <c r="E788" s="5">
        <f t="shared" si="89"/>
        <v>3.4791617391433691E-6</v>
      </c>
      <c r="F788" s="5">
        <f t="shared" si="90"/>
        <v>2.3228141217181979E-5</v>
      </c>
      <c r="G788" s="10">
        <f t="shared" si="86"/>
        <v>4.4161289913279962</v>
      </c>
      <c r="H788" s="9">
        <f t="shared" si="87"/>
        <v>1.5971435279194565E-5</v>
      </c>
      <c r="I788" s="9">
        <f t="shared" si="88"/>
        <v>4.819558197302112E-3</v>
      </c>
    </row>
    <row r="789" spans="1:9" x14ac:dyDescent="0.25">
      <c r="A789" s="8">
        <v>43097</v>
      </c>
      <c r="B789" s="9">
        <v>1.8340279279212002E-3</v>
      </c>
      <c r="C789" s="9">
        <f t="shared" si="84"/>
        <v>1.0271592719741755E-3</v>
      </c>
      <c r="D789" s="5">
        <f t="shared" si="85"/>
        <v>1.0550561700025183E-6</v>
      </c>
      <c r="E789" s="5">
        <f t="shared" si="89"/>
        <v>2.5508674487750078E-10</v>
      </c>
      <c r="F789" s="5">
        <f t="shared" si="90"/>
        <v>2.147690848635553E-5</v>
      </c>
      <c r="G789" s="10">
        <f t="shared" si="86"/>
        <v>4.4307650079564622</v>
      </c>
      <c r="H789" s="9">
        <f t="shared" si="87"/>
        <v>1.0271592719741755E-3</v>
      </c>
      <c r="I789" s="9">
        <f t="shared" si="88"/>
        <v>4.6343185568490574E-3</v>
      </c>
    </row>
    <row r="790" spans="1:9" x14ac:dyDescent="0.25">
      <c r="A790" s="8">
        <v>43098</v>
      </c>
      <c r="B790" s="9">
        <v>-5.1831786689685577E-3</v>
      </c>
      <c r="C790" s="9">
        <f t="shared" si="84"/>
        <v>-5.9900473249155824E-3</v>
      </c>
      <c r="D790" s="5">
        <f t="shared" si="85"/>
        <v>3.5880666954728325E-5</v>
      </c>
      <c r="E790" s="5">
        <f t="shared" si="89"/>
        <v>1.0550561700025183E-6</v>
      </c>
      <c r="F790" s="5">
        <f t="shared" si="90"/>
        <v>2.0394696482091552E-5</v>
      </c>
      <c r="G790" s="10">
        <f t="shared" si="86"/>
        <v>3.6015224988203443</v>
      </c>
      <c r="H790" s="9">
        <f t="shared" si="87"/>
        <v>5.9900473249155824E-3</v>
      </c>
      <c r="I790" s="9">
        <f t="shared" si="88"/>
        <v>4.5160487687902076E-3</v>
      </c>
    </row>
    <row r="791" spans="1:9" x14ac:dyDescent="0.25">
      <c r="A791" s="8">
        <v>43102</v>
      </c>
      <c r="B791" s="9">
        <v>8.3033800741318942E-3</v>
      </c>
      <c r="C791" s="9">
        <f t="shared" si="84"/>
        <v>7.4965114181848695E-3</v>
      </c>
      <c r="D791" s="5">
        <f t="shared" si="85"/>
        <v>5.6197683442976126E-5</v>
      </c>
      <c r="E791" s="5">
        <f t="shared" si="89"/>
        <v>3.5880666954728325E-5</v>
      </c>
      <c r="F791" s="5">
        <f t="shared" si="90"/>
        <v>2.6786858766758013E-5</v>
      </c>
      <c r="G791" s="10">
        <f t="shared" si="86"/>
        <v>3.2958824301566829</v>
      </c>
      <c r="H791" s="9">
        <f t="shared" si="87"/>
        <v>7.4965114181848695E-3</v>
      </c>
      <c r="I791" s="9">
        <f t="shared" si="88"/>
        <v>5.1756022612598441E-3</v>
      </c>
    </row>
    <row r="792" spans="1:9" x14ac:dyDescent="0.25">
      <c r="A792" s="8">
        <v>43103</v>
      </c>
      <c r="B792" s="9">
        <v>6.3988189078607594E-3</v>
      </c>
      <c r="C792" s="9">
        <f t="shared" si="84"/>
        <v>5.5919502519137347E-3</v>
      </c>
      <c r="D792" s="5">
        <f t="shared" si="85"/>
        <v>3.126990761987808E-5</v>
      </c>
      <c r="E792" s="5">
        <f t="shared" si="89"/>
        <v>5.6197683442976126E-5</v>
      </c>
      <c r="F792" s="5">
        <f t="shared" si="90"/>
        <v>3.5730414393557722E-5</v>
      </c>
      <c r="G792" s="10">
        <f t="shared" si="86"/>
        <v>3.7632345171001309</v>
      </c>
      <c r="H792" s="9">
        <f t="shared" si="87"/>
        <v>5.5919502519137347E-3</v>
      </c>
      <c r="I792" s="9">
        <f t="shared" si="88"/>
        <v>5.9774923164783514E-3</v>
      </c>
    </row>
    <row r="793" spans="1:9" x14ac:dyDescent="0.25">
      <c r="A793" s="8">
        <v>43104</v>
      </c>
      <c r="B793" s="9">
        <v>4.0286613639211044E-3</v>
      </c>
      <c r="C793" s="9">
        <f t="shared" si="84"/>
        <v>3.2217927079740798E-3</v>
      </c>
      <c r="D793" s="5">
        <f t="shared" si="85"/>
        <v>1.0379948253154954E-5</v>
      </c>
      <c r="E793" s="5">
        <f t="shared" si="89"/>
        <v>3.126990761987808E-5</v>
      </c>
      <c r="F793" s="5">
        <f t="shared" si="90"/>
        <v>3.7219763089271294E-5</v>
      </c>
      <c r="G793" s="10">
        <f t="shared" si="86"/>
        <v>4.0409554496709843</v>
      </c>
      <c r="H793" s="9">
        <f t="shared" si="87"/>
        <v>3.2217927079740798E-3</v>
      </c>
      <c r="I793" s="9">
        <f t="shared" si="88"/>
        <v>6.1008002007336129E-3</v>
      </c>
    </row>
    <row r="794" spans="1:9" x14ac:dyDescent="0.25">
      <c r="A794" s="8">
        <v>43105</v>
      </c>
      <c r="B794" s="9">
        <v>7.0337996835525551E-3</v>
      </c>
      <c r="C794" s="9">
        <f t="shared" si="84"/>
        <v>6.2269310276055305E-3</v>
      </c>
      <c r="D794" s="5">
        <f t="shared" si="85"/>
        <v>3.8774670022556465E-5</v>
      </c>
      <c r="E794" s="5">
        <f t="shared" si="89"/>
        <v>1.0379948253154954E-5</v>
      </c>
      <c r="F794" s="5">
        <f t="shared" si="90"/>
        <v>3.4009233296232138E-5</v>
      </c>
      <c r="G794" s="10">
        <f t="shared" si="86"/>
        <v>3.6554397925503954</v>
      </c>
      <c r="H794" s="9">
        <f t="shared" si="87"/>
        <v>6.2269310276055305E-3</v>
      </c>
      <c r="I794" s="9">
        <f t="shared" si="88"/>
        <v>5.8317435897192989E-3</v>
      </c>
    </row>
    <row r="795" spans="1:9" x14ac:dyDescent="0.25">
      <c r="A795" s="8">
        <v>43108</v>
      </c>
      <c r="B795" s="9">
        <v>1.6623225124401397E-3</v>
      </c>
      <c r="C795" s="9">
        <f t="shared" si="84"/>
        <v>8.554538564931152E-4</v>
      </c>
      <c r="D795" s="5">
        <f t="shared" si="85"/>
        <v>7.3180130058894336E-7</v>
      </c>
      <c r="E795" s="5">
        <f t="shared" si="89"/>
        <v>3.8774670022556465E-5</v>
      </c>
      <c r="F795" s="5">
        <f t="shared" si="90"/>
        <v>3.7492544286477894E-5</v>
      </c>
      <c r="G795" s="10">
        <f t="shared" si="86"/>
        <v>4.1669864076792074</v>
      </c>
      <c r="H795" s="9">
        <f t="shared" si="87"/>
        <v>8.554538564931152E-4</v>
      </c>
      <c r="I795" s="9">
        <f t="shared" si="88"/>
        <v>6.1231155702369273E-3</v>
      </c>
    </row>
    <row r="796" spans="1:9" x14ac:dyDescent="0.25">
      <c r="A796" s="8">
        <v>43109</v>
      </c>
      <c r="B796" s="9">
        <v>1.3029031448006378E-3</v>
      </c>
      <c r="C796" s="9">
        <f t="shared" si="84"/>
        <v>4.9603448885361331E-4</v>
      </c>
      <c r="D796" s="5">
        <f t="shared" si="85"/>
        <v>2.460502141322654E-7</v>
      </c>
      <c r="E796" s="5">
        <f t="shared" si="89"/>
        <v>7.3180130058894336E-7</v>
      </c>
      <c r="F796" s="5">
        <f t="shared" si="90"/>
        <v>3.2218265073009761E-5</v>
      </c>
      <c r="G796" s="10">
        <f t="shared" si="86"/>
        <v>4.2487314912601004</v>
      </c>
      <c r="H796" s="9">
        <f t="shared" si="87"/>
        <v>4.9603448885361331E-4</v>
      </c>
      <c r="I796" s="9">
        <f t="shared" si="88"/>
        <v>5.6761135535690057E-3</v>
      </c>
    </row>
    <row r="797" spans="1:9" x14ac:dyDescent="0.25">
      <c r="A797" s="8">
        <v>43110</v>
      </c>
      <c r="B797" s="9">
        <v>-1.1122055472160275E-3</v>
      </c>
      <c r="C797" s="9">
        <f t="shared" si="84"/>
        <v>-1.9190742031630521E-3</v>
      </c>
      <c r="D797" s="5">
        <f t="shared" si="85"/>
        <v>3.6828457972459035E-6</v>
      </c>
      <c r="E797" s="5">
        <f t="shared" si="89"/>
        <v>2.460502141322654E-7</v>
      </c>
      <c r="F797" s="5">
        <f t="shared" si="90"/>
        <v>2.8202159348985442E-5</v>
      </c>
      <c r="G797" s="10">
        <f t="shared" si="86"/>
        <v>4.2538237873043903</v>
      </c>
      <c r="H797" s="9">
        <f t="shared" si="87"/>
        <v>1.9190742031630521E-3</v>
      </c>
      <c r="I797" s="9">
        <f t="shared" si="88"/>
        <v>5.3105705295180333E-3</v>
      </c>
    </row>
    <row r="798" spans="1:9" x14ac:dyDescent="0.25">
      <c r="A798" s="8">
        <v>43111</v>
      </c>
      <c r="B798" s="9">
        <v>7.0336180014045624E-3</v>
      </c>
      <c r="C798" s="9">
        <f t="shared" si="84"/>
        <v>6.2267493454575377E-3</v>
      </c>
      <c r="D798" s="5">
        <f t="shared" si="85"/>
        <v>3.8772407411155872E-5</v>
      </c>
      <c r="E798" s="5">
        <f t="shared" si="89"/>
        <v>3.6828457972459035E-6</v>
      </c>
      <c r="F798" s="5">
        <f t="shared" si="90"/>
        <v>2.5930620444427749E-5</v>
      </c>
      <c r="G798" s="10">
        <f t="shared" si="86"/>
        <v>3.613486285241053</v>
      </c>
      <c r="H798" s="9">
        <f t="shared" si="87"/>
        <v>6.2267493454575377E-3</v>
      </c>
      <c r="I798" s="9">
        <f t="shared" si="88"/>
        <v>5.0922117438719832E-3</v>
      </c>
    </row>
    <row r="799" spans="1:9" x14ac:dyDescent="0.25">
      <c r="A799" s="8">
        <v>43112</v>
      </c>
      <c r="B799" s="9">
        <v>6.749627831013516E-3</v>
      </c>
      <c r="C799" s="9">
        <f t="shared" si="84"/>
        <v>5.9427591750664914E-3</v>
      </c>
      <c r="D799" s="5">
        <f t="shared" si="85"/>
        <v>3.5316386612836965E-5</v>
      </c>
      <c r="E799" s="5">
        <f t="shared" si="89"/>
        <v>3.8772407411155872E-5</v>
      </c>
      <c r="F799" s="5">
        <f t="shared" si="90"/>
        <v>3.1494337529281834E-5</v>
      </c>
      <c r="G799" s="10">
        <f t="shared" si="86"/>
        <v>3.7032345080580402</v>
      </c>
      <c r="H799" s="9">
        <f t="shared" si="87"/>
        <v>5.9427591750664914E-3</v>
      </c>
      <c r="I799" s="9">
        <f t="shared" si="88"/>
        <v>5.6119816045031579E-3</v>
      </c>
    </row>
    <row r="800" spans="1:9" x14ac:dyDescent="0.25">
      <c r="A800" s="8">
        <v>43116</v>
      </c>
      <c r="B800" s="9">
        <v>-3.5244630756861017E-3</v>
      </c>
      <c r="C800" s="9">
        <f t="shared" si="84"/>
        <v>-4.3313317316331264E-3</v>
      </c>
      <c r="D800" s="5">
        <f t="shared" si="85"/>
        <v>1.8760434569452018E-5</v>
      </c>
      <c r="E800" s="5">
        <f t="shared" si="89"/>
        <v>3.5316386612836965E-5</v>
      </c>
      <c r="F800" s="5">
        <f t="shared" si="90"/>
        <v>3.4910884743087369E-5</v>
      </c>
      <c r="G800" s="10">
        <f t="shared" si="86"/>
        <v>3.9437270795258259</v>
      </c>
      <c r="H800" s="9">
        <f t="shared" si="87"/>
        <v>4.3313317316331264E-3</v>
      </c>
      <c r="I800" s="9">
        <f t="shared" si="88"/>
        <v>5.908543368977448E-3</v>
      </c>
    </row>
    <row r="801" spans="1:9" x14ac:dyDescent="0.25">
      <c r="A801" s="8">
        <v>43117</v>
      </c>
      <c r="B801" s="9">
        <v>9.4150020530034961E-3</v>
      </c>
      <c r="C801" s="9">
        <f t="shared" si="84"/>
        <v>8.6081333970564715E-3</v>
      </c>
      <c r="D801" s="5">
        <f t="shared" si="85"/>
        <v>7.4099960581518987E-5</v>
      </c>
      <c r="E801" s="5">
        <f t="shared" si="89"/>
        <v>1.8760434569452018E-5</v>
      </c>
      <c r="F801" s="5">
        <f t="shared" si="90"/>
        <v>3.4026636054457045E-5</v>
      </c>
      <c r="G801" s="10">
        <f t="shared" si="86"/>
        <v>3.136392648901972</v>
      </c>
      <c r="H801" s="9">
        <f t="shared" si="87"/>
        <v>8.6081333970564715E-3</v>
      </c>
      <c r="I801" s="9">
        <f t="shared" si="88"/>
        <v>5.8332354705135162E-3</v>
      </c>
    </row>
    <row r="802" spans="1:9" x14ac:dyDescent="0.25">
      <c r="A802" s="8">
        <v>43118</v>
      </c>
      <c r="B802" s="9">
        <v>-1.616379310344751E-3</v>
      </c>
      <c r="C802" s="9">
        <f t="shared" si="84"/>
        <v>-2.4232479662917757E-3</v>
      </c>
      <c r="D802" s="5">
        <f t="shared" si="85"/>
        <v>5.8721307061372264E-6</v>
      </c>
      <c r="E802" s="5">
        <f t="shared" si="89"/>
        <v>7.4099960581518987E-5</v>
      </c>
      <c r="F802" s="5">
        <f t="shared" si="90"/>
        <v>4.480432782709796E-5</v>
      </c>
      <c r="G802" s="10">
        <f t="shared" si="86"/>
        <v>4.0221335341931654</v>
      </c>
      <c r="H802" s="9">
        <f t="shared" si="87"/>
        <v>2.4232479662917757E-3</v>
      </c>
      <c r="I802" s="9">
        <f t="shared" si="88"/>
        <v>6.693603500887841E-3</v>
      </c>
    </row>
    <row r="803" spans="1:9" x14ac:dyDescent="0.25">
      <c r="A803" s="8">
        <v>43119</v>
      </c>
      <c r="B803" s="9">
        <v>4.3852281783969271E-3</v>
      </c>
      <c r="C803" s="9">
        <f t="shared" si="84"/>
        <v>3.5783595224499025E-3</v>
      </c>
      <c r="D803" s="5">
        <f t="shared" si="85"/>
        <v>1.2804656871907893E-5</v>
      </c>
      <c r="E803" s="5">
        <f t="shared" si="89"/>
        <v>5.8721307061372264E-6</v>
      </c>
      <c r="F803" s="5">
        <f t="shared" si="90"/>
        <v>3.8708781293808502E-5</v>
      </c>
      <c r="G803" s="10">
        <f t="shared" si="86"/>
        <v>3.9953861916925559</v>
      </c>
      <c r="H803" s="9">
        <f t="shared" si="87"/>
        <v>3.5783595224499025E-3</v>
      </c>
      <c r="I803" s="9">
        <f t="shared" si="88"/>
        <v>6.2216381519506984E-3</v>
      </c>
    </row>
    <row r="804" spans="1:9" x14ac:dyDescent="0.25">
      <c r="A804" s="8">
        <v>43122</v>
      </c>
      <c r="B804" s="9">
        <v>8.0667544390278234E-3</v>
      </c>
      <c r="C804" s="9">
        <f t="shared" si="84"/>
        <v>7.2598857830807988E-3</v>
      </c>
      <c r="D804" s="5">
        <f t="shared" si="85"/>
        <v>5.2705941583378701E-5</v>
      </c>
      <c r="E804" s="5">
        <f t="shared" si="89"/>
        <v>1.2804656871907893E-5</v>
      </c>
      <c r="F804" s="5">
        <f t="shared" si="90"/>
        <v>3.561570303715861E-5</v>
      </c>
      <c r="G804" s="10">
        <f t="shared" si="86"/>
        <v>3.4624978173037531</v>
      </c>
      <c r="H804" s="9">
        <f t="shared" si="87"/>
        <v>7.2598857830807988E-3</v>
      </c>
      <c r="I804" s="9">
        <f t="shared" si="88"/>
        <v>5.9678893284945064E-3</v>
      </c>
    </row>
    <row r="805" spans="1:9" x14ac:dyDescent="0.25">
      <c r="A805" s="8">
        <v>43123</v>
      </c>
      <c r="B805" s="9">
        <v>2.1743964814313621E-3</v>
      </c>
      <c r="C805" s="9">
        <f t="shared" si="84"/>
        <v>1.3675278254843375E-3</v>
      </c>
      <c r="D805" s="5">
        <f t="shared" si="85"/>
        <v>1.8701323534739205E-6</v>
      </c>
      <c r="E805" s="5">
        <f t="shared" si="89"/>
        <v>5.2705941583378701E-5</v>
      </c>
      <c r="F805" s="5">
        <f t="shared" si="90"/>
        <v>4.1563682962579497E-5</v>
      </c>
      <c r="G805" s="10">
        <f t="shared" si="86"/>
        <v>4.1027061631403141</v>
      </c>
      <c r="H805" s="9">
        <f t="shared" si="87"/>
        <v>1.3675278254843375E-3</v>
      </c>
      <c r="I805" s="9">
        <f t="shared" si="88"/>
        <v>6.4469902251034546E-3</v>
      </c>
    </row>
    <row r="806" spans="1:9" x14ac:dyDescent="0.25">
      <c r="A806" s="8">
        <v>43124</v>
      </c>
      <c r="B806" s="9">
        <v>-5.6003071363419643E-4</v>
      </c>
      <c r="C806" s="9">
        <f t="shared" si="84"/>
        <v>-1.3668993695812211E-3</v>
      </c>
      <c r="D806" s="5">
        <f t="shared" si="85"/>
        <v>1.8684138865615396E-6</v>
      </c>
      <c r="E806" s="5">
        <f t="shared" si="89"/>
        <v>1.8701323534739205E-6</v>
      </c>
      <c r="F806" s="5">
        <f t="shared" si="90"/>
        <v>3.5475968072517936E-5</v>
      </c>
      <c r="G806" s="10">
        <f t="shared" si="86"/>
        <v>4.1780554748412149</v>
      </c>
      <c r="H806" s="9">
        <f t="shared" si="87"/>
        <v>1.3668993695812211E-3</v>
      </c>
      <c r="I806" s="9">
        <f t="shared" si="88"/>
        <v>5.9561705879296253E-3</v>
      </c>
    </row>
    <row r="807" spans="1:9" x14ac:dyDescent="0.25">
      <c r="A807" s="8">
        <v>43125</v>
      </c>
      <c r="B807" s="9">
        <v>6.0263467651555658E-4</v>
      </c>
      <c r="C807" s="9">
        <f t="shared" si="84"/>
        <v>-2.0423397943146796E-4</v>
      </c>
      <c r="D807" s="5">
        <f t="shared" si="85"/>
        <v>4.1711518354413278E-8</v>
      </c>
      <c r="E807" s="5">
        <f t="shared" si="89"/>
        <v>1.8684138865615396E-6</v>
      </c>
      <c r="F807" s="5">
        <f t="shared" si="90"/>
        <v>3.0955960031797648E-5</v>
      </c>
      <c r="G807" s="10">
        <f t="shared" si="86"/>
        <v>4.2718602470920084</v>
      </c>
      <c r="H807" s="9">
        <f t="shared" si="87"/>
        <v>2.0423397943146796E-4</v>
      </c>
      <c r="I807" s="9">
        <f t="shared" si="88"/>
        <v>5.563808051307813E-3</v>
      </c>
    </row>
    <row r="808" spans="1:9" x14ac:dyDescent="0.25">
      <c r="A808" s="8">
        <v>43126</v>
      </c>
      <c r="B808" s="9">
        <v>1.1841155234656897E-2</v>
      </c>
      <c r="C808" s="9">
        <f t="shared" si="84"/>
        <v>1.1034286578709872E-2</v>
      </c>
      <c r="D808" s="5">
        <f t="shared" si="85"/>
        <v>1.2175548030109682E-4</v>
      </c>
      <c r="E808" s="5">
        <f t="shared" si="89"/>
        <v>4.1711518354413278E-8</v>
      </c>
      <c r="F808" s="5">
        <f t="shared" si="90"/>
        <v>2.7222776234819407E-5</v>
      </c>
      <c r="G808" s="10">
        <f t="shared" si="86"/>
        <v>2.1005101167550544</v>
      </c>
      <c r="H808" s="9">
        <f t="shared" si="87"/>
        <v>1.1034286578709872E-2</v>
      </c>
      <c r="I808" s="9">
        <f t="shared" si="88"/>
        <v>5.2175450390791458E-3</v>
      </c>
    </row>
    <row r="809" spans="1:9" x14ac:dyDescent="0.25">
      <c r="A809" s="8">
        <v>43129</v>
      </c>
      <c r="B809" s="9">
        <v>-6.731944014173874E-3</v>
      </c>
      <c r="C809" s="9">
        <f t="shared" si="84"/>
        <v>-7.5388126701208986E-3</v>
      </c>
      <c r="D809" s="5">
        <f t="shared" si="85"/>
        <v>5.6833696475175394E-5</v>
      </c>
      <c r="E809" s="5">
        <f t="shared" si="89"/>
        <v>1.2175548030109682E-4</v>
      </c>
      <c r="F809" s="5">
        <f t="shared" si="90"/>
        <v>4.9599511642624261E-5</v>
      </c>
      <c r="G809" s="10">
        <f t="shared" si="86"/>
        <v>3.4639002835426655</v>
      </c>
      <c r="H809" s="9">
        <f t="shared" si="87"/>
        <v>7.5388126701208986E-3</v>
      </c>
      <c r="I809" s="9">
        <f t="shared" si="88"/>
        <v>7.0426920735343996E-3</v>
      </c>
    </row>
    <row r="810" spans="1:9" x14ac:dyDescent="0.25">
      <c r="A810" s="8">
        <v>43130</v>
      </c>
      <c r="B810" s="9">
        <v>-1.0898781509218525E-2</v>
      </c>
      <c r="C810" s="9">
        <f t="shared" si="84"/>
        <v>-1.1705650165165549E-2</v>
      </c>
      <c r="D810" s="5">
        <f t="shared" si="85"/>
        <v>1.3702224578924024E-4</v>
      </c>
      <c r="E810" s="5">
        <f t="shared" si="89"/>
        <v>5.6833696475175394E-5</v>
      </c>
      <c r="F810" s="5">
        <f t="shared" si="90"/>
        <v>5.2798440073420669E-5</v>
      </c>
      <c r="G810" s="10">
        <f t="shared" si="86"/>
        <v>2.7079784406370742</v>
      </c>
      <c r="H810" s="9">
        <f t="shared" si="87"/>
        <v>1.1705650165165549E-2</v>
      </c>
      <c r="I810" s="9">
        <f t="shared" si="88"/>
        <v>7.2662535101261552E-3</v>
      </c>
    </row>
    <row r="811" spans="1:9" x14ac:dyDescent="0.25">
      <c r="A811" s="8">
        <v>43131</v>
      </c>
      <c r="B811" s="9">
        <v>4.8894038116098493E-4</v>
      </c>
      <c r="C811" s="9">
        <f t="shared" si="84"/>
        <v>-3.1792827478603961E-4</v>
      </c>
      <c r="D811" s="5">
        <f t="shared" si="85"/>
        <v>1.0107838790842751E-7</v>
      </c>
      <c r="E811" s="5">
        <f t="shared" si="89"/>
        <v>1.3702224578924024E-4</v>
      </c>
      <c r="F811" s="5">
        <f t="shared" si="90"/>
        <v>7.1741843340802862E-5</v>
      </c>
      <c r="G811" s="10">
        <f t="shared" si="86"/>
        <v>3.8515752034254711</v>
      </c>
      <c r="H811" s="9">
        <f t="shared" si="87"/>
        <v>3.1792827478603961E-4</v>
      </c>
      <c r="I811" s="9">
        <f t="shared" si="88"/>
        <v>8.4700556869953848E-3</v>
      </c>
    </row>
    <row r="812" spans="1:9" x14ac:dyDescent="0.25">
      <c r="A812" s="8">
        <v>43132</v>
      </c>
      <c r="B812" s="9">
        <v>-6.4806059897792867E-4</v>
      </c>
      <c r="C812" s="9">
        <f t="shared" si="84"/>
        <v>-1.4549292549249533E-3</v>
      </c>
      <c r="D812" s="5">
        <f t="shared" si="85"/>
        <v>2.1168191368364799E-6</v>
      </c>
      <c r="E812" s="5">
        <f t="shared" si="89"/>
        <v>1.0107838790842751E-7</v>
      </c>
      <c r="F812" s="5">
        <f t="shared" si="90"/>
        <v>5.7515376307068318E-5</v>
      </c>
      <c r="G812" s="10">
        <f t="shared" si="86"/>
        <v>3.9443883808102806</v>
      </c>
      <c r="H812" s="9">
        <f t="shared" si="87"/>
        <v>1.4549292549249533E-3</v>
      </c>
      <c r="I812" s="9">
        <f t="shared" si="88"/>
        <v>7.5838892599423098E-3</v>
      </c>
    </row>
    <row r="813" spans="1:9" x14ac:dyDescent="0.25">
      <c r="A813" s="8">
        <v>43133</v>
      </c>
      <c r="B813" s="9">
        <v>-2.1208513171602883E-2</v>
      </c>
      <c r="C813" s="9">
        <f t="shared" si="84"/>
        <v>-2.2015381827549908E-2</v>
      </c>
      <c r="D813" s="5">
        <f t="shared" si="85"/>
        <v>4.8467703701281472E-4</v>
      </c>
      <c r="E813" s="5">
        <f t="shared" si="89"/>
        <v>2.1168191368364799E-6</v>
      </c>
      <c r="F813" s="5">
        <f t="shared" si="90"/>
        <v>4.7369824949687554E-5</v>
      </c>
      <c r="G813" s="10">
        <f t="shared" si="86"/>
        <v>-1.0560597320093708</v>
      </c>
      <c r="H813" s="9">
        <f t="shared" si="87"/>
        <v>2.2015381827549908E-2</v>
      </c>
      <c r="I813" s="9">
        <f t="shared" si="88"/>
        <v>6.8825740061177372E-3</v>
      </c>
    </row>
    <row r="814" spans="1:9" x14ac:dyDescent="0.25">
      <c r="A814" s="8">
        <v>43136</v>
      </c>
      <c r="B814" s="9">
        <v>-4.0979244278871785E-2</v>
      </c>
      <c r="C814" s="9">
        <f t="shared" si="84"/>
        <v>-4.1786112934818806E-2</v>
      </c>
      <c r="D814" s="5">
        <f t="shared" si="85"/>
        <v>1.7460792342014315E-3</v>
      </c>
      <c r="E814" s="5">
        <f t="shared" si="89"/>
        <v>4.8467703701281472E-4</v>
      </c>
      <c r="F814" s="5">
        <f t="shared" si="90"/>
        <v>1.3954347924106063E-4</v>
      </c>
      <c r="G814" s="10">
        <f t="shared" si="86"/>
        <v>-2.7367698908719027</v>
      </c>
      <c r="H814" s="9">
        <f t="shared" si="87"/>
        <v>4.1786112934818806E-2</v>
      </c>
      <c r="I814" s="9">
        <f t="shared" si="88"/>
        <v>1.1812852290664632E-2</v>
      </c>
    </row>
    <row r="815" spans="1:9" x14ac:dyDescent="0.25">
      <c r="A815" s="8">
        <v>43137</v>
      </c>
      <c r="B815" s="9">
        <v>1.7440938639606607E-2</v>
      </c>
      <c r="C815" s="9">
        <f t="shared" si="84"/>
        <v>1.6634069983659582E-2</v>
      </c>
      <c r="D815" s="5">
        <f t="shared" si="85"/>
        <v>2.7669228422128468E-4</v>
      </c>
      <c r="E815" s="5">
        <f t="shared" si="89"/>
        <v>1.7460792342014315E-3</v>
      </c>
      <c r="F815" s="5">
        <f t="shared" si="90"/>
        <v>4.6860442200353733E-4</v>
      </c>
      <c r="G815" s="10">
        <f t="shared" si="86"/>
        <v>2.6187071393916592</v>
      </c>
      <c r="H815" s="9">
        <f t="shared" si="87"/>
        <v>1.6634069983659582E-2</v>
      </c>
      <c r="I815" s="9">
        <f t="shared" si="88"/>
        <v>2.1647272853723108E-2</v>
      </c>
    </row>
    <row r="816" spans="1:9" x14ac:dyDescent="0.25">
      <c r="A816" s="8">
        <v>43138</v>
      </c>
      <c r="B816" s="9">
        <v>-5.0015954644285765E-3</v>
      </c>
      <c r="C816" s="9">
        <f t="shared" si="84"/>
        <v>-5.8084641203756011E-3</v>
      </c>
      <c r="D816" s="5">
        <f t="shared" si="85"/>
        <v>3.3738255437690708E-5</v>
      </c>
      <c r="E816" s="5">
        <f t="shared" si="89"/>
        <v>2.7669228422128468E-4</v>
      </c>
      <c r="F816" s="5">
        <f t="shared" si="90"/>
        <v>4.0930375137311349E-4</v>
      </c>
      <c r="G816" s="10">
        <f t="shared" si="86"/>
        <v>2.940373768817059</v>
      </c>
      <c r="H816" s="9">
        <f t="shared" si="87"/>
        <v>5.8084641203756011E-3</v>
      </c>
      <c r="I816" s="9">
        <f t="shared" si="88"/>
        <v>2.023125679173475E-2</v>
      </c>
    </row>
    <row r="817" spans="1:9" x14ac:dyDescent="0.25">
      <c r="A817" s="8">
        <v>43139</v>
      </c>
      <c r="B817" s="9">
        <v>-3.7536451302551344E-2</v>
      </c>
      <c r="C817" s="9">
        <f t="shared" si="84"/>
        <v>-3.8343319958498365E-2</v>
      </c>
      <c r="D817" s="5">
        <f t="shared" si="85"/>
        <v>1.470210185439779E-3</v>
      </c>
      <c r="E817" s="5">
        <f t="shared" si="89"/>
        <v>3.3738255437690708E-5</v>
      </c>
      <c r="F817" s="5">
        <f t="shared" si="90"/>
        <v>3.150788036250472E-4</v>
      </c>
      <c r="G817" s="10">
        <f t="shared" si="86"/>
        <v>0.7793220638769397</v>
      </c>
      <c r="H817" s="9">
        <f t="shared" si="87"/>
        <v>3.8343319958498365E-2</v>
      </c>
      <c r="I817" s="9">
        <f t="shared" si="88"/>
        <v>1.7750459251102413E-2</v>
      </c>
    </row>
    <row r="818" spans="1:9" x14ac:dyDescent="0.25">
      <c r="A818" s="8">
        <v>43140</v>
      </c>
      <c r="B818" s="9">
        <v>1.4936071290197583E-2</v>
      </c>
      <c r="C818" s="9">
        <f t="shared" si="84"/>
        <v>1.4129202634250559E-2</v>
      </c>
      <c r="D818" s="5">
        <f t="shared" si="85"/>
        <v>1.9963436707971292E-4</v>
      </c>
      <c r="E818" s="5">
        <f t="shared" si="89"/>
        <v>1.470210185439779E-3</v>
      </c>
      <c r="F818" s="5">
        <f t="shared" si="90"/>
        <v>5.419260078862976E-4</v>
      </c>
      <c r="G818" s="10">
        <f t="shared" si="86"/>
        <v>2.6570623178584007</v>
      </c>
      <c r="H818" s="9">
        <f t="shared" si="87"/>
        <v>1.4129202634250559E-2</v>
      </c>
      <c r="I818" s="9">
        <f t="shared" si="88"/>
        <v>2.327930428269491E-2</v>
      </c>
    </row>
    <row r="819" spans="1:9" x14ac:dyDescent="0.25">
      <c r="A819" s="8">
        <v>43143</v>
      </c>
      <c r="B819" s="9">
        <v>1.3914603653299107E-2</v>
      </c>
      <c r="C819" s="9">
        <f t="shared" si="84"/>
        <v>1.3107734997352082E-2</v>
      </c>
      <c r="D819" s="5">
        <f t="shared" si="85"/>
        <v>1.7181271676080858E-4</v>
      </c>
      <c r="E819" s="5">
        <f t="shared" si="89"/>
        <v>1.9963436707971292E-4</v>
      </c>
      <c r="F819" s="5">
        <f t="shared" si="90"/>
        <v>4.4781770216505466E-4</v>
      </c>
      <c r="G819" s="10">
        <f t="shared" si="86"/>
        <v>2.7447903043185788</v>
      </c>
      <c r="H819" s="9">
        <f t="shared" si="87"/>
        <v>1.3107734997352082E-2</v>
      </c>
      <c r="I819" s="9">
        <f t="shared" si="88"/>
        <v>2.116170366877522E-2</v>
      </c>
    </row>
    <row r="820" spans="1:9" x14ac:dyDescent="0.25">
      <c r="A820" s="8">
        <v>43144</v>
      </c>
      <c r="B820" s="9">
        <v>2.6129518072288693E-3</v>
      </c>
      <c r="C820" s="9">
        <f t="shared" si="84"/>
        <v>1.8060831512818447E-3</v>
      </c>
      <c r="D820" s="5">
        <f t="shared" si="85"/>
        <v>3.2619363493441585E-6</v>
      </c>
      <c r="E820" s="5">
        <f t="shared" si="89"/>
        <v>1.7181271676080858E-4</v>
      </c>
      <c r="F820" s="5">
        <f t="shared" si="90"/>
        <v>3.7220116176009052E-4</v>
      </c>
      <c r="G820" s="10">
        <f t="shared" si="86"/>
        <v>3.0247175595330558</v>
      </c>
      <c r="H820" s="9">
        <f t="shared" si="87"/>
        <v>1.8060831512818447E-3</v>
      </c>
      <c r="I820" s="9">
        <f t="shared" si="88"/>
        <v>1.92925156928818E-2</v>
      </c>
    </row>
    <row r="821" spans="1:9" x14ac:dyDescent="0.25">
      <c r="A821" s="8">
        <v>43145</v>
      </c>
      <c r="B821" s="9">
        <v>1.3402479965752168E-2</v>
      </c>
      <c r="C821" s="9">
        <f t="shared" si="84"/>
        <v>1.2595611309805143E-2</v>
      </c>
      <c r="D821" s="5">
        <f t="shared" si="85"/>
        <v>1.5864942426769123E-4</v>
      </c>
      <c r="E821" s="5">
        <f t="shared" si="89"/>
        <v>3.2619363493441585E-6</v>
      </c>
      <c r="F821" s="5">
        <f t="shared" si="90"/>
        <v>2.8123605234967513E-4</v>
      </c>
      <c r="G821" s="10">
        <f t="shared" si="86"/>
        <v>2.8871621568444157</v>
      </c>
      <c r="H821" s="9">
        <f t="shared" si="87"/>
        <v>1.2595611309805143E-2</v>
      </c>
      <c r="I821" s="9">
        <f t="shared" si="88"/>
        <v>1.6770093987502729E-2</v>
      </c>
    </row>
    <row r="822" spans="1:9" x14ac:dyDescent="0.25">
      <c r="A822" s="8">
        <v>43146</v>
      </c>
      <c r="B822" s="9">
        <v>1.20690869070601E-2</v>
      </c>
      <c r="C822" s="9">
        <f t="shared" si="84"/>
        <v>1.1262218251113076E-2</v>
      </c>
      <c r="D822" s="5">
        <f t="shared" si="85"/>
        <v>1.2683755993570447E-4</v>
      </c>
      <c r="E822" s="5">
        <f t="shared" si="89"/>
        <v>1.5864942426769123E-4</v>
      </c>
      <c r="F822" s="5">
        <f t="shared" si="90"/>
        <v>2.4580751202742915E-4</v>
      </c>
      <c r="G822" s="10">
        <f t="shared" si="86"/>
        <v>2.9785405690683207</v>
      </c>
      <c r="H822" s="9">
        <f t="shared" si="87"/>
        <v>1.1262218251113076E-2</v>
      </c>
      <c r="I822" s="9">
        <f t="shared" si="88"/>
        <v>1.5678249648077083E-2</v>
      </c>
    </row>
    <row r="823" spans="1:9" x14ac:dyDescent="0.25">
      <c r="A823" s="8">
        <v>43147</v>
      </c>
      <c r="B823" s="9">
        <v>3.7346221441114658E-4</v>
      </c>
      <c r="C823" s="9">
        <f t="shared" si="84"/>
        <v>-4.3340644153587796E-4</v>
      </c>
      <c r="D823" s="5">
        <f t="shared" si="85"/>
        <v>1.8784114356479239E-7</v>
      </c>
      <c r="E823" s="5">
        <f t="shared" si="89"/>
        <v>1.2683755993570447E-4</v>
      </c>
      <c r="F823" s="5">
        <f t="shared" si="90"/>
        <v>2.1293166310313167E-4</v>
      </c>
      <c r="G823" s="10">
        <f t="shared" si="86"/>
        <v>3.3078900207476809</v>
      </c>
      <c r="H823" s="9">
        <f t="shared" si="87"/>
        <v>4.3340644153587796E-4</v>
      </c>
      <c r="I823" s="9">
        <f t="shared" si="88"/>
        <v>1.4592178148005584E-2</v>
      </c>
    </row>
    <row r="824" spans="1:9" x14ac:dyDescent="0.25">
      <c r="A824" s="8">
        <v>43151</v>
      </c>
      <c r="B824" s="9">
        <v>-5.841403693699454E-3</v>
      </c>
      <c r="C824" s="9">
        <f t="shared" si="84"/>
        <v>-6.6482723496464786E-3</v>
      </c>
      <c r="D824" s="5">
        <f t="shared" si="85"/>
        <v>4.4199525235073907E-5</v>
      </c>
      <c r="E824" s="5">
        <f t="shared" si="89"/>
        <v>1.8784114356479239E-7</v>
      </c>
      <c r="F824" s="5">
        <f t="shared" si="90"/>
        <v>1.6235572009678552E-4</v>
      </c>
      <c r="G824" s="10">
        <f t="shared" si="86"/>
        <v>3.3078024838795379</v>
      </c>
      <c r="H824" s="9">
        <f t="shared" si="87"/>
        <v>6.6482723496464786E-3</v>
      </c>
      <c r="I824" s="9">
        <f t="shared" si="88"/>
        <v>1.2741888403874267E-2</v>
      </c>
    </row>
    <row r="825" spans="1:9" x14ac:dyDescent="0.25">
      <c r="A825" s="8">
        <v>43152</v>
      </c>
      <c r="B825" s="9">
        <v>-5.4965283146680699E-3</v>
      </c>
      <c r="C825" s="9">
        <f t="shared" si="84"/>
        <v>-6.3033969706150945E-3</v>
      </c>
      <c r="D825" s="5">
        <f t="shared" si="85"/>
        <v>3.9732813369159553E-5</v>
      </c>
      <c r="E825" s="5">
        <f t="shared" si="89"/>
        <v>4.4199525235073907E-5</v>
      </c>
      <c r="F825" s="5">
        <f t="shared" si="90"/>
        <v>1.3390066554949597E-4</v>
      </c>
      <c r="G825" s="10">
        <f t="shared" si="86"/>
        <v>3.3919008833341699</v>
      </c>
      <c r="H825" s="9">
        <f t="shared" si="87"/>
        <v>6.3033969706150945E-3</v>
      </c>
      <c r="I825" s="9">
        <f t="shared" si="88"/>
        <v>1.1571545512570737E-2</v>
      </c>
    </row>
    <row r="826" spans="1:9" x14ac:dyDescent="0.25">
      <c r="A826" s="8">
        <v>43153</v>
      </c>
      <c r="B826" s="9">
        <v>9.7359448864087206E-4</v>
      </c>
      <c r="C826" s="9">
        <f t="shared" si="84"/>
        <v>1.6672583269384752E-4</v>
      </c>
      <c r="D826" s="5">
        <f t="shared" si="85"/>
        <v>2.7797503287456836E-8</v>
      </c>
      <c r="E826" s="5">
        <f t="shared" si="89"/>
        <v>3.9732813369159553E-5</v>
      </c>
      <c r="F826" s="5">
        <f t="shared" si="90"/>
        <v>1.1185210342278341E-4</v>
      </c>
      <c r="G826" s="10">
        <f t="shared" si="86"/>
        <v>3.6301037389414921</v>
      </c>
      <c r="H826" s="9">
        <f t="shared" si="87"/>
        <v>1.6672583269384752E-4</v>
      </c>
      <c r="I826" s="9">
        <f t="shared" si="88"/>
        <v>1.0576015479507555E-2</v>
      </c>
    </row>
    <row r="827" spans="1:9" x14ac:dyDescent="0.25">
      <c r="A827" s="8">
        <v>43154</v>
      </c>
      <c r="B827" s="9">
        <v>1.6028343614550522E-2</v>
      </c>
      <c r="C827" s="9">
        <f t="shared" si="84"/>
        <v>1.5221474958603497E-2</v>
      </c>
      <c r="D827" s="5">
        <f t="shared" si="85"/>
        <v>2.3169329991539335E-4</v>
      </c>
      <c r="E827" s="5">
        <f t="shared" si="89"/>
        <v>2.7797503287456836E-8</v>
      </c>
      <c r="F827" s="5">
        <f t="shared" si="90"/>
        <v>8.7278971388283748E-5</v>
      </c>
      <c r="G827" s="10">
        <f t="shared" si="86"/>
        <v>2.4269474024655513</v>
      </c>
      <c r="H827" s="9">
        <f t="shared" si="87"/>
        <v>1.5221474958603497E-2</v>
      </c>
      <c r="I827" s="9">
        <f t="shared" si="88"/>
        <v>9.3423215202798355E-3</v>
      </c>
    </row>
    <row r="828" spans="1:9" x14ac:dyDescent="0.25">
      <c r="A828" s="8">
        <v>43157</v>
      </c>
      <c r="B828" s="9">
        <v>1.1756997779638123E-2</v>
      </c>
      <c r="C828" s="9">
        <f t="shared" si="84"/>
        <v>1.0950129123691098E-2</v>
      </c>
      <c r="D828" s="5">
        <f t="shared" si="85"/>
        <v>1.1990532782550799E-4</v>
      </c>
      <c r="E828" s="5">
        <f t="shared" si="89"/>
        <v>2.3169329991539335E-4</v>
      </c>
      <c r="F828" s="5">
        <f t="shared" si="90"/>
        <v>1.1690174965331757E-4</v>
      </c>
      <c r="G828" s="10">
        <f t="shared" si="86"/>
        <v>3.095303236011294</v>
      </c>
      <c r="H828" s="9">
        <f t="shared" si="87"/>
        <v>1.0950129123691098E-2</v>
      </c>
      <c r="I828" s="9">
        <f t="shared" si="88"/>
        <v>1.0812111248656183E-2</v>
      </c>
    </row>
    <row r="829" spans="1:9" x14ac:dyDescent="0.25">
      <c r="A829" s="8">
        <v>43158</v>
      </c>
      <c r="B829" s="9">
        <v>-1.2706864297021059E-2</v>
      </c>
      <c r="C829" s="9">
        <f t="shared" si="84"/>
        <v>-1.3513732952968083E-2</v>
      </c>
      <c r="D829" s="5">
        <f t="shared" si="85"/>
        <v>1.8262097832413547E-4</v>
      </c>
      <c r="E829" s="5">
        <f t="shared" si="89"/>
        <v>1.1990532782550799E-4</v>
      </c>
      <c r="F829" s="5">
        <f t="shared" si="90"/>
        <v>1.1579687123678941E-4</v>
      </c>
      <c r="G829" s="10">
        <f t="shared" si="86"/>
        <v>2.8243577627336869</v>
      </c>
      <c r="H829" s="9">
        <f t="shared" si="87"/>
        <v>1.3513732952968083E-2</v>
      </c>
      <c r="I829" s="9">
        <f t="shared" si="88"/>
        <v>1.0760895466307133E-2</v>
      </c>
    </row>
    <row r="830" spans="1:9" x14ac:dyDescent="0.25">
      <c r="A830" s="8">
        <v>43159</v>
      </c>
      <c r="B830" s="9">
        <v>-1.1095806550352139E-2</v>
      </c>
      <c r="C830" s="9">
        <f t="shared" si="84"/>
        <v>-1.1902675206299163E-2</v>
      </c>
      <c r="D830" s="5">
        <f t="shared" si="85"/>
        <v>1.4167367706664882E-4</v>
      </c>
      <c r="E830" s="5">
        <f t="shared" si="89"/>
        <v>1.8262097832413547E-4</v>
      </c>
      <c r="F830" s="5">
        <f t="shared" si="90"/>
        <v>1.2793480744371799E-4</v>
      </c>
      <c r="G830" s="10">
        <f t="shared" si="86"/>
        <v>3.009361529979186</v>
      </c>
      <c r="H830" s="9">
        <f t="shared" si="87"/>
        <v>1.1902675206299163E-2</v>
      </c>
      <c r="I830" s="9">
        <f t="shared" si="88"/>
        <v>1.131082700087478E-2</v>
      </c>
    </row>
    <row r="831" spans="1:9" x14ac:dyDescent="0.25">
      <c r="A831" s="8">
        <v>43160</v>
      </c>
      <c r="B831" s="9">
        <v>-1.3324342350110263E-2</v>
      </c>
      <c r="C831" s="9">
        <f t="shared" si="84"/>
        <v>-1.4131211006057288E-2</v>
      </c>
      <c r="D831" s="5">
        <f t="shared" si="85"/>
        <v>1.9969112449771462E-4</v>
      </c>
      <c r="E831" s="5">
        <f t="shared" si="89"/>
        <v>1.4167367706664882E-4</v>
      </c>
      <c r="F831" s="5">
        <f t="shared" si="90"/>
        <v>1.284858018064635E-4</v>
      </c>
      <c r="G831" s="10">
        <f t="shared" si="86"/>
        <v>2.7838134135109596</v>
      </c>
      <c r="H831" s="9">
        <f t="shared" si="87"/>
        <v>1.4131211006057288E-2</v>
      </c>
      <c r="I831" s="9">
        <f t="shared" si="88"/>
        <v>1.1335157775984572E-2</v>
      </c>
    </row>
    <row r="832" spans="1:9" x14ac:dyDescent="0.25">
      <c r="A832" s="8">
        <v>43161</v>
      </c>
      <c r="B832" s="9">
        <v>5.0715734201749463E-3</v>
      </c>
      <c r="C832" s="9">
        <f t="shared" si="84"/>
        <v>4.2647047642279216E-3</v>
      </c>
      <c r="D832" s="5">
        <f t="shared" si="85"/>
        <v>1.8187706726028333E-5</v>
      </c>
      <c r="E832" s="5">
        <f t="shared" si="89"/>
        <v>1.9969112449771462E-4</v>
      </c>
      <c r="F832" s="5">
        <f t="shared" si="90"/>
        <v>1.408823579510084E-4</v>
      </c>
      <c r="G832" s="10">
        <f t="shared" si="86"/>
        <v>3.4503048750929457</v>
      </c>
      <c r="H832" s="9">
        <f t="shared" si="87"/>
        <v>4.2647047642279216E-3</v>
      </c>
      <c r="I832" s="9">
        <f t="shared" si="88"/>
        <v>1.1869387429476233E-2</v>
      </c>
    </row>
    <row r="833" spans="1:9" x14ac:dyDescent="0.25">
      <c r="A833" s="8">
        <v>43164</v>
      </c>
      <c r="B833" s="9">
        <v>1.1032048304691067E-2</v>
      </c>
      <c r="C833" s="9">
        <f t="shared" si="84"/>
        <v>1.0225179648744042E-2</v>
      </c>
      <c r="D833" s="5">
        <f t="shared" si="85"/>
        <v>1.0455429884908933E-4</v>
      </c>
      <c r="E833" s="5">
        <f t="shared" si="89"/>
        <v>1.8187706726028333E-5</v>
      </c>
      <c r="F833" s="5">
        <f t="shared" si="90"/>
        <v>1.1258384434917223E-4</v>
      </c>
      <c r="G833" s="10">
        <f t="shared" si="86"/>
        <v>3.162627924072368</v>
      </c>
      <c r="H833" s="9">
        <f t="shared" si="87"/>
        <v>1.0225179648744042E-2</v>
      </c>
      <c r="I833" s="9">
        <f t="shared" si="88"/>
        <v>1.0610553442171253E-2</v>
      </c>
    </row>
    <row r="834" spans="1:9" x14ac:dyDescent="0.25">
      <c r="A834" s="8">
        <v>43165</v>
      </c>
      <c r="B834" s="9">
        <v>2.6387939462098053E-3</v>
      </c>
      <c r="C834" s="9">
        <f t="shared" si="84"/>
        <v>1.8319252902627807E-3</v>
      </c>
      <c r="D834" s="5">
        <f t="shared" si="85"/>
        <v>3.3559502691043731E-6</v>
      </c>
      <c r="E834" s="5">
        <f t="shared" si="89"/>
        <v>1.0455429884908933E-4</v>
      </c>
      <c r="F834" s="5">
        <f t="shared" si="90"/>
        <v>1.0941935502486151E-4</v>
      </c>
      <c r="G834" s="10">
        <f t="shared" si="86"/>
        <v>3.625887580705657</v>
      </c>
      <c r="H834" s="9">
        <f t="shared" si="87"/>
        <v>1.8319252902627807E-3</v>
      </c>
      <c r="I834" s="9">
        <f t="shared" si="88"/>
        <v>1.0460370692516662E-2</v>
      </c>
    </row>
    <row r="835" spans="1:9" x14ac:dyDescent="0.25">
      <c r="A835" s="8">
        <v>43166</v>
      </c>
      <c r="B835" s="9">
        <v>-4.8384968403136774E-4</v>
      </c>
      <c r="C835" s="9">
        <f t="shared" si="84"/>
        <v>-1.2907183399783924E-3</v>
      </c>
      <c r="D835" s="5">
        <f t="shared" si="85"/>
        <v>1.6659538331565769E-6</v>
      </c>
      <c r="E835" s="5">
        <f t="shared" si="89"/>
        <v>3.3559502691043731E-6</v>
      </c>
      <c r="F835" s="5">
        <f t="shared" si="90"/>
        <v>8.6160504038144205E-5</v>
      </c>
      <c r="G835" s="10">
        <f t="shared" si="86"/>
        <v>3.7510430693951102</v>
      </c>
      <c r="H835" s="9">
        <f t="shared" si="87"/>
        <v>1.2907183399783924E-3</v>
      </c>
      <c r="I835" s="9">
        <f t="shared" si="88"/>
        <v>9.2822682593288689E-3</v>
      </c>
    </row>
    <row r="836" spans="1:9" x14ac:dyDescent="0.25">
      <c r="A836" s="8">
        <v>43167</v>
      </c>
      <c r="B836" s="9">
        <v>4.4631069385359101E-3</v>
      </c>
      <c r="C836" s="9">
        <f t="shared" si="84"/>
        <v>3.6562382825888855E-3</v>
      </c>
      <c r="D836" s="5">
        <f t="shared" si="85"/>
        <v>1.3368078379068523E-5</v>
      </c>
      <c r="E836" s="5">
        <f t="shared" si="89"/>
        <v>1.6659538331565769E-6</v>
      </c>
      <c r="F836" s="5">
        <f t="shared" si="90"/>
        <v>6.8543438487146235E-5</v>
      </c>
      <c r="G836" s="10">
        <f t="shared" si="86"/>
        <v>3.7775675281930416</v>
      </c>
      <c r="H836" s="9">
        <f t="shared" si="87"/>
        <v>3.6562382825888855E-3</v>
      </c>
      <c r="I836" s="9">
        <f t="shared" si="88"/>
        <v>8.2790964777049326E-3</v>
      </c>
    </row>
    <row r="837" spans="1:9" x14ac:dyDescent="0.25">
      <c r="A837" s="8">
        <v>43168</v>
      </c>
      <c r="B837" s="9">
        <v>1.7378795678667736E-2</v>
      </c>
      <c r="C837" s="9">
        <f t="shared" si="84"/>
        <v>1.6571927022720711E-2</v>
      </c>
      <c r="D837" s="5">
        <f t="shared" si="85"/>
        <v>2.7462876524638093E-4</v>
      </c>
      <c r="E837" s="5">
        <f t="shared" si="89"/>
        <v>1.3368078379068523E-5</v>
      </c>
      <c r="F837" s="5">
        <f t="shared" si="90"/>
        <v>5.7882019878535523E-5</v>
      </c>
      <c r="G837" s="10">
        <f t="shared" si="86"/>
        <v>1.5872983699349386</v>
      </c>
      <c r="H837" s="9">
        <f t="shared" si="87"/>
        <v>1.6571927022720711E-2</v>
      </c>
      <c r="I837" s="9">
        <f t="shared" si="88"/>
        <v>7.608023388406185E-3</v>
      </c>
    </row>
    <row r="838" spans="1:9" x14ac:dyDescent="0.25">
      <c r="A838" s="8">
        <v>43171</v>
      </c>
      <c r="B838" s="9">
        <v>-1.273967637633433E-3</v>
      </c>
      <c r="C838" s="9">
        <f t="shared" si="84"/>
        <v>-2.0808362935804577E-3</v>
      </c>
      <c r="D838" s="5">
        <f t="shared" si="85"/>
        <v>4.3298796806816564E-6</v>
      </c>
      <c r="E838" s="5">
        <f t="shared" si="89"/>
        <v>2.7462876524638093E-4</v>
      </c>
      <c r="F838" s="5">
        <f t="shared" si="90"/>
        <v>1.0394807577152623E-4</v>
      </c>
      <c r="G838" s="10">
        <f t="shared" si="86"/>
        <v>3.6460438666355452</v>
      </c>
      <c r="H838" s="9">
        <f t="shared" si="87"/>
        <v>2.0808362935804577E-3</v>
      </c>
      <c r="I838" s="9">
        <f t="shared" si="88"/>
        <v>1.0195492914593499E-2</v>
      </c>
    </row>
    <row r="839" spans="1:9" x14ac:dyDescent="0.25">
      <c r="A839" s="8">
        <v>43172</v>
      </c>
      <c r="B839" s="9">
        <v>-6.3635906317597302E-3</v>
      </c>
      <c r="C839" s="9">
        <f t="shared" si="84"/>
        <v>-7.1704592877067548E-3</v>
      </c>
      <c r="D839" s="5">
        <f t="shared" si="85"/>
        <v>5.1415486396660058E-5</v>
      </c>
      <c r="E839" s="5">
        <f t="shared" si="89"/>
        <v>4.3298796806816564E-6</v>
      </c>
      <c r="F839" s="5">
        <f t="shared" si="90"/>
        <v>8.2299738359893889E-5</v>
      </c>
      <c r="G839" s="10">
        <f t="shared" si="86"/>
        <v>3.4712655284381362</v>
      </c>
      <c r="H839" s="9">
        <f t="shared" si="87"/>
        <v>7.1704592877067548E-3</v>
      </c>
      <c r="I839" s="9">
        <f t="shared" si="88"/>
        <v>9.071920323718341E-3</v>
      </c>
    </row>
    <row r="840" spans="1:9" x14ac:dyDescent="0.25">
      <c r="A840" s="8">
        <v>43173</v>
      </c>
      <c r="B840" s="9">
        <v>-5.7244938180529559E-3</v>
      </c>
      <c r="C840" s="9">
        <f t="shared" si="84"/>
        <v>-6.5313624739999805E-3</v>
      </c>
      <c r="D840" s="5">
        <f t="shared" si="85"/>
        <v>4.2658695766775144E-5</v>
      </c>
      <c r="E840" s="5">
        <f t="shared" si="89"/>
        <v>5.1415486396660058E-5</v>
      </c>
      <c r="F840" s="5">
        <f t="shared" si="90"/>
        <v>7.5956301981662105E-5</v>
      </c>
      <c r="G840" s="10">
        <f t="shared" si="86"/>
        <v>3.5429268721498488</v>
      </c>
      <c r="H840" s="9">
        <f t="shared" si="87"/>
        <v>6.5313624739999805E-3</v>
      </c>
      <c r="I840" s="9">
        <f t="shared" si="88"/>
        <v>8.7152912734837565E-3</v>
      </c>
    </row>
    <row r="841" spans="1:9" x14ac:dyDescent="0.25">
      <c r="A841" s="8">
        <v>43174</v>
      </c>
      <c r="B841" s="9">
        <v>-7.8196604448843576E-4</v>
      </c>
      <c r="C841" s="9">
        <f t="shared" si="84"/>
        <v>-1.5888347004354604E-3</v>
      </c>
      <c r="D841" s="5">
        <f t="shared" si="85"/>
        <v>2.5243957053078392E-6</v>
      </c>
      <c r="E841" s="5">
        <f t="shared" si="89"/>
        <v>4.2658695766775144E-5</v>
      </c>
      <c r="F841" s="5">
        <f t="shared" si="90"/>
        <v>6.9437479634502924E-5</v>
      </c>
      <c r="G841" s="10">
        <f t="shared" si="86"/>
        <v>3.85042588656759</v>
      </c>
      <c r="H841" s="9">
        <f t="shared" si="87"/>
        <v>1.5888347004354604E-3</v>
      </c>
      <c r="I841" s="9">
        <f t="shared" si="88"/>
        <v>8.332915434258464E-3</v>
      </c>
    </row>
    <row r="842" spans="1:9" x14ac:dyDescent="0.25">
      <c r="A842" s="8">
        <v>43175</v>
      </c>
      <c r="B842" s="9">
        <v>1.7034720983646334E-3</v>
      </c>
      <c r="C842" s="9">
        <f t="shared" si="84"/>
        <v>8.9660344241760889E-4</v>
      </c>
      <c r="D842" s="5">
        <f t="shared" si="85"/>
        <v>8.0389773295510649E-7</v>
      </c>
      <c r="E842" s="5">
        <f t="shared" si="89"/>
        <v>2.5243957053078392E-6</v>
      </c>
      <c r="F842" s="5">
        <f t="shared" si="90"/>
        <v>5.630526869995129E-5</v>
      </c>
      <c r="G842" s="10">
        <f t="shared" si="86"/>
        <v>3.9662839456771262</v>
      </c>
      <c r="H842" s="9">
        <f t="shared" si="87"/>
        <v>8.9660344241760889E-4</v>
      </c>
      <c r="I842" s="9">
        <f t="shared" si="88"/>
        <v>7.5036836753658064E-3</v>
      </c>
    </row>
    <row r="843" spans="1:9" x14ac:dyDescent="0.25">
      <c r="A843" s="8">
        <v>43178</v>
      </c>
      <c r="B843" s="9">
        <v>-1.4204163502312905E-2</v>
      </c>
      <c r="C843" s="9">
        <f t="shared" si="84"/>
        <v>-1.501103215825993E-2</v>
      </c>
      <c r="D843" s="5">
        <f t="shared" si="85"/>
        <v>2.2533108645631376E-4</v>
      </c>
      <c r="E843" s="5">
        <f t="shared" si="89"/>
        <v>8.0389773295510649E-7</v>
      </c>
      <c r="F843" s="5">
        <f t="shared" si="90"/>
        <v>4.6200140507692956E-5</v>
      </c>
      <c r="G843" s="10">
        <f t="shared" si="86"/>
        <v>1.6336846208869276</v>
      </c>
      <c r="H843" s="9">
        <f t="shared" si="87"/>
        <v>1.501103215825993E-2</v>
      </c>
      <c r="I843" s="9">
        <f t="shared" si="88"/>
        <v>6.7970685230982451E-3</v>
      </c>
    </row>
    <row r="844" spans="1:9" x14ac:dyDescent="0.25">
      <c r="A844" s="8">
        <v>43179</v>
      </c>
      <c r="B844" s="9">
        <v>1.4817982100467919E-3</v>
      </c>
      <c r="C844" s="9">
        <f t="shared" si="84"/>
        <v>6.7492955409976737E-4</v>
      </c>
      <c r="D844" s="5">
        <f t="shared" si="85"/>
        <v>4.555299029973108E-7</v>
      </c>
      <c r="E844" s="5">
        <f t="shared" si="89"/>
        <v>2.2533108645631376E-4</v>
      </c>
      <c r="F844" s="5">
        <f t="shared" si="90"/>
        <v>8.5089373317469004E-5</v>
      </c>
      <c r="G844" s="10">
        <f t="shared" si="86"/>
        <v>3.7642888951596203</v>
      </c>
      <c r="H844" s="9">
        <f t="shared" si="87"/>
        <v>6.7492955409976737E-4</v>
      </c>
      <c r="I844" s="9">
        <f t="shared" si="88"/>
        <v>9.2243901325490887E-3</v>
      </c>
    </row>
    <row r="845" spans="1:9" x14ac:dyDescent="0.25">
      <c r="A845" s="8">
        <v>43180</v>
      </c>
      <c r="B845" s="9">
        <v>-1.8439862492363179E-3</v>
      </c>
      <c r="C845" s="9">
        <f t="shared" si="84"/>
        <v>-2.6508549051833426E-3</v>
      </c>
      <c r="D845" s="5">
        <f t="shared" si="85"/>
        <v>7.0270317283345879E-6</v>
      </c>
      <c r="E845" s="5">
        <f t="shared" si="89"/>
        <v>4.555299029973108E-7</v>
      </c>
      <c r="F845" s="5">
        <f t="shared" si="90"/>
        <v>6.7498111420149308E-5</v>
      </c>
      <c r="G845" s="10">
        <f t="shared" si="86"/>
        <v>3.8307133932337103</v>
      </c>
      <c r="H845" s="9">
        <f t="shared" si="87"/>
        <v>2.6508549051833426E-3</v>
      </c>
      <c r="I845" s="9">
        <f t="shared" si="88"/>
        <v>8.2157234264639955E-3</v>
      </c>
    </row>
    <row r="846" spans="1:9" x14ac:dyDescent="0.25">
      <c r="A846" s="8">
        <v>43181</v>
      </c>
      <c r="B846" s="9">
        <v>-2.5162891372564888E-2</v>
      </c>
      <c r="C846" s="9">
        <f t="shared" si="84"/>
        <v>-2.5969760028511913E-2</v>
      </c>
      <c r="D846" s="5">
        <f t="shared" si="85"/>
        <v>6.7442843593849507E-4</v>
      </c>
      <c r="E846" s="5">
        <f t="shared" si="89"/>
        <v>7.0270317283345879E-6</v>
      </c>
      <c r="F846" s="5">
        <f t="shared" si="90"/>
        <v>5.5795767741294601E-5</v>
      </c>
      <c r="G846" s="10">
        <f t="shared" si="86"/>
        <v>-2.0657562169260708</v>
      </c>
      <c r="H846" s="9">
        <f t="shared" si="87"/>
        <v>2.5969760028511913E-2</v>
      </c>
      <c r="I846" s="9">
        <f t="shared" si="88"/>
        <v>7.4696564674216846E-3</v>
      </c>
    </row>
    <row r="847" spans="1:9" x14ac:dyDescent="0.25">
      <c r="A847" s="8">
        <v>43182</v>
      </c>
      <c r="B847" s="9">
        <v>-2.0966906104724736E-2</v>
      </c>
      <c r="C847" s="9">
        <f t="shared" si="84"/>
        <v>-2.1773774760671761E-2</v>
      </c>
      <c r="D847" s="5">
        <f t="shared" si="85"/>
        <v>4.7409726732846658E-4</v>
      </c>
      <c r="E847" s="5">
        <f t="shared" si="89"/>
        <v>6.7442843593849507E-4</v>
      </c>
      <c r="F847" s="5">
        <f t="shared" si="90"/>
        <v>1.8500525908550882E-4</v>
      </c>
      <c r="G847" s="10">
        <f t="shared" si="86"/>
        <v>2.0973170782994401</v>
      </c>
      <c r="H847" s="9">
        <f t="shared" si="87"/>
        <v>2.1773774760671761E-2</v>
      </c>
      <c r="I847" s="9">
        <f t="shared" si="88"/>
        <v>1.3601663835189752E-2</v>
      </c>
    </row>
    <row r="848" spans="1:9" x14ac:dyDescent="0.25">
      <c r="A848" s="8">
        <v>43185</v>
      </c>
      <c r="B848" s="9">
        <v>2.7157240771792601E-2</v>
      </c>
      <c r="C848" s="9">
        <f t="shared" ref="C848:C911" si="91">B848-B$5</f>
        <v>2.6350372115845577E-2</v>
      </c>
      <c r="D848" s="5">
        <f t="shared" ref="D848:D911" si="92">C848^2</f>
        <v>6.9434211064353212E-4</v>
      </c>
      <c r="E848" s="5">
        <f t="shared" si="89"/>
        <v>4.7409726732846658E-4</v>
      </c>
      <c r="F848" s="5">
        <f t="shared" si="90"/>
        <v>2.3954106484810233E-4</v>
      </c>
      <c r="G848" s="10">
        <f t="shared" ref="G848:G911" si="93">IFERROR(LN(1/SQRT(2*PI()*F848)*EXP(-D848/(2*F848))),-1000)</f>
        <v>1.8001368223911964</v>
      </c>
      <c r="H848" s="9">
        <f t="shared" ref="H848:H911" si="94">SQRT(D848)</f>
        <v>2.6350372115845577E-2</v>
      </c>
      <c r="I848" s="9">
        <f t="shared" ref="I848:I911" si="95">SQRT(F848)</f>
        <v>1.5477114228695941E-2</v>
      </c>
    </row>
    <row r="849" spans="1:9" x14ac:dyDescent="0.25">
      <c r="A849" s="8">
        <v>43186</v>
      </c>
      <c r="B849" s="9">
        <v>-1.7276334844182117E-2</v>
      </c>
      <c r="C849" s="9">
        <f t="shared" si="91"/>
        <v>-1.8083203500129142E-2</v>
      </c>
      <c r="D849" s="5">
        <f t="shared" si="92"/>
        <v>3.2700224882708286E-4</v>
      </c>
      <c r="E849" s="5">
        <f t="shared" ref="E849:E912" si="96">D848</f>
        <v>6.9434211064353212E-4</v>
      </c>
      <c r="F849" s="5">
        <f t="shared" ref="F849:F912" si="97">B$6+B$7*E849+B$8*IF(C849&lt;0,1,0)*E849+B$9*F848</f>
        <v>3.2553633154923123E-4</v>
      </c>
      <c r="G849" s="10">
        <f t="shared" si="93"/>
        <v>2.5938281674944532</v>
      </c>
      <c r="H849" s="9">
        <f t="shared" si="94"/>
        <v>1.8083203500129142E-2</v>
      </c>
      <c r="I849" s="9">
        <f t="shared" si="95"/>
        <v>1.8042625406221546E-2</v>
      </c>
    </row>
    <row r="850" spans="1:9" x14ac:dyDescent="0.25">
      <c r="A850" s="8">
        <v>43187</v>
      </c>
      <c r="B850" s="9">
        <v>-2.9166124426820428E-3</v>
      </c>
      <c r="C850" s="9">
        <f t="shared" si="91"/>
        <v>-3.7234810986290674E-3</v>
      </c>
      <c r="D850" s="5">
        <f t="shared" si="92"/>
        <v>1.3864311491847926E-5</v>
      </c>
      <c r="E850" s="5">
        <f t="shared" si="96"/>
        <v>3.2700224882708286E-4</v>
      </c>
      <c r="F850" s="5">
        <f t="shared" si="97"/>
        <v>3.1348184131719544E-4</v>
      </c>
      <c r="G850" s="10">
        <f t="shared" si="93"/>
        <v>3.0928326073928121</v>
      </c>
      <c r="H850" s="9">
        <f t="shared" si="94"/>
        <v>3.7234810986290674E-3</v>
      </c>
      <c r="I850" s="9">
        <f t="shared" si="95"/>
        <v>1.7705418416891352E-2</v>
      </c>
    </row>
    <row r="851" spans="1:9" x14ac:dyDescent="0.25">
      <c r="A851" s="8">
        <v>43188</v>
      </c>
      <c r="B851" s="9">
        <v>1.376967370441462E-2</v>
      </c>
      <c r="C851" s="9">
        <f t="shared" si="91"/>
        <v>1.2962805048467595E-2</v>
      </c>
      <c r="D851" s="5">
        <f t="shared" si="92"/>
        <v>1.6803431472457698E-4</v>
      </c>
      <c r="E851" s="5">
        <f t="shared" si="96"/>
        <v>1.3864311491847926E-5</v>
      </c>
      <c r="F851" s="5">
        <f t="shared" si="97"/>
        <v>2.3983219005094267E-4</v>
      </c>
      <c r="G851" s="10">
        <f t="shared" si="93"/>
        <v>2.8985305773424996</v>
      </c>
      <c r="H851" s="9">
        <f t="shared" si="94"/>
        <v>1.2962805048467595E-2</v>
      </c>
      <c r="I851" s="9">
        <f t="shared" si="95"/>
        <v>1.5486516394946368E-2</v>
      </c>
    </row>
    <row r="852" spans="1:9" x14ac:dyDescent="0.25">
      <c r="A852" s="8">
        <v>43192</v>
      </c>
      <c r="B852" s="9">
        <v>-2.233733580221664E-2</v>
      </c>
      <c r="C852" s="9">
        <f t="shared" si="91"/>
        <v>-2.3144204458163665E-2</v>
      </c>
      <c r="D852" s="5">
        <f t="shared" si="92"/>
        <v>5.3565420000128289E-4</v>
      </c>
      <c r="E852" s="5">
        <f t="shared" si="96"/>
        <v>1.6803431472457698E-4</v>
      </c>
      <c r="F852" s="5">
        <f t="shared" si="97"/>
        <v>2.1700747037426337E-4</v>
      </c>
      <c r="G852" s="10">
        <f t="shared" si="93"/>
        <v>2.0646670768010704</v>
      </c>
      <c r="H852" s="9">
        <f t="shared" si="94"/>
        <v>2.3144204458163665E-2</v>
      </c>
      <c r="I852" s="9">
        <f t="shared" si="95"/>
        <v>1.4731173421498486E-2</v>
      </c>
    </row>
    <row r="853" spans="1:9" x14ac:dyDescent="0.25">
      <c r="A853" s="8">
        <v>43193</v>
      </c>
      <c r="B853" s="9">
        <v>1.261483879963432E-2</v>
      </c>
      <c r="C853" s="9">
        <f t="shared" si="91"/>
        <v>1.1807970143687296E-2</v>
      </c>
      <c r="D853" s="5">
        <f t="shared" si="92"/>
        <v>1.3942815891421057E-4</v>
      </c>
      <c r="E853" s="5">
        <f t="shared" si="96"/>
        <v>5.3565420000128289E-4</v>
      </c>
      <c r="F853" s="5">
        <f t="shared" si="97"/>
        <v>2.7601901744305461E-4</v>
      </c>
      <c r="G853" s="10">
        <f t="shared" si="93"/>
        <v>2.9260120208229541</v>
      </c>
      <c r="H853" s="9">
        <f t="shared" si="94"/>
        <v>1.1807970143687296E-2</v>
      </c>
      <c r="I853" s="9">
        <f t="shared" si="95"/>
        <v>1.6613820073753494E-2</v>
      </c>
    </row>
    <row r="854" spans="1:9" x14ac:dyDescent="0.25">
      <c r="A854" s="8">
        <v>43194</v>
      </c>
      <c r="B854" s="9">
        <v>1.1566486259060316E-2</v>
      </c>
      <c r="C854" s="9">
        <f t="shared" si="91"/>
        <v>1.0759617603113291E-2</v>
      </c>
      <c r="D854" s="5">
        <f t="shared" si="92"/>
        <v>1.157693709652254E-4</v>
      </c>
      <c r="E854" s="5">
        <f t="shared" si="96"/>
        <v>1.3942815891421057E-4</v>
      </c>
      <c r="F854" s="5">
        <f t="shared" si="97"/>
        <v>2.3796279932903285E-4</v>
      </c>
      <c r="G854" s="10">
        <f t="shared" si="93"/>
        <v>3.0095085820795799</v>
      </c>
      <c r="H854" s="9">
        <f t="shared" si="94"/>
        <v>1.0759617603113291E-2</v>
      </c>
      <c r="I854" s="9">
        <f t="shared" si="95"/>
        <v>1.5426042892752271E-2</v>
      </c>
    </row>
    <row r="855" spans="1:9" x14ac:dyDescent="0.25">
      <c r="A855" s="8">
        <v>43195</v>
      </c>
      <c r="B855" s="9">
        <v>6.8628081173975897E-3</v>
      </c>
      <c r="C855" s="9">
        <f t="shared" si="91"/>
        <v>6.055939461450565E-3</v>
      </c>
      <c r="D855" s="5">
        <f t="shared" si="92"/>
        <v>3.6674402760754159E-5</v>
      </c>
      <c r="E855" s="5">
        <f t="shared" si="96"/>
        <v>1.157693709652254E-4</v>
      </c>
      <c r="F855" s="5">
        <f t="shared" si="97"/>
        <v>2.0482068233643129E-4</v>
      </c>
      <c r="G855" s="10">
        <f t="shared" si="93"/>
        <v>3.238221232902323</v>
      </c>
      <c r="H855" s="9">
        <f t="shared" si="94"/>
        <v>6.055939461450565E-3</v>
      </c>
      <c r="I855" s="9">
        <f t="shared" si="95"/>
        <v>1.4311557648852597E-2</v>
      </c>
    </row>
    <row r="856" spans="1:9" x14ac:dyDescent="0.25">
      <c r="A856" s="8">
        <v>43196</v>
      </c>
      <c r="B856" s="9">
        <v>-2.192020549488527E-2</v>
      </c>
      <c r="C856" s="9">
        <f t="shared" si="91"/>
        <v>-2.2727074150832294E-2</v>
      </c>
      <c r="D856" s="5">
        <f t="shared" si="92"/>
        <v>5.1651989945742944E-4</v>
      </c>
      <c r="E856" s="5">
        <f t="shared" si="96"/>
        <v>3.6674402760754159E-5</v>
      </c>
      <c r="F856" s="5">
        <f t="shared" si="97"/>
        <v>1.6387275378129521E-4</v>
      </c>
      <c r="G856" s="10">
        <f t="shared" si="93"/>
        <v>1.8632930486990484</v>
      </c>
      <c r="H856" s="9">
        <f t="shared" si="94"/>
        <v>2.2727074150832294E-2</v>
      </c>
      <c r="I856" s="9">
        <f t="shared" si="95"/>
        <v>1.2801279380643765E-2</v>
      </c>
    </row>
    <row r="857" spans="1:9" x14ac:dyDescent="0.25">
      <c r="A857" s="8">
        <v>43199</v>
      </c>
      <c r="B857" s="9">
        <v>3.336571356168383E-3</v>
      </c>
      <c r="C857" s="9">
        <f t="shared" si="91"/>
        <v>2.5297027002213583E-3</v>
      </c>
      <c r="D857" s="5">
        <f t="shared" si="92"/>
        <v>6.3993957515072317E-6</v>
      </c>
      <c r="E857" s="5">
        <f t="shared" si="96"/>
        <v>5.1651989945742944E-4</v>
      </c>
      <c r="F857" s="5">
        <f t="shared" si="97"/>
        <v>2.3261713608429453E-4</v>
      </c>
      <c r="G857" s="10">
        <f t="shared" si="93"/>
        <v>3.2503645797685321</v>
      </c>
      <c r="H857" s="9">
        <f t="shared" si="94"/>
        <v>2.5297027002213583E-3</v>
      </c>
      <c r="I857" s="9">
        <f t="shared" si="95"/>
        <v>1.5251791241827779E-2</v>
      </c>
    </row>
    <row r="858" spans="1:9" x14ac:dyDescent="0.25">
      <c r="A858" s="8">
        <v>43200</v>
      </c>
      <c r="B858" s="9">
        <v>1.6726874741691988E-2</v>
      </c>
      <c r="C858" s="9">
        <f t="shared" si="91"/>
        <v>1.5920006085744964E-2</v>
      </c>
      <c r="D858" s="5">
        <f t="shared" si="92"/>
        <v>2.5344659377015669E-4</v>
      </c>
      <c r="E858" s="5">
        <f t="shared" si="96"/>
        <v>6.3993957515072317E-6</v>
      </c>
      <c r="F858" s="5">
        <f t="shared" si="97"/>
        <v>1.782540696722373E-4</v>
      </c>
      <c r="G858" s="10">
        <f t="shared" si="93"/>
        <v>2.686297894888281</v>
      </c>
      <c r="H858" s="9">
        <f t="shared" si="94"/>
        <v>1.5920006085744964E-2</v>
      </c>
      <c r="I858" s="9">
        <f t="shared" si="95"/>
        <v>1.3351182332371815E-2</v>
      </c>
    </row>
    <row r="859" spans="1:9" x14ac:dyDescent="0.25">
      <c r="A859" s="8">
        <v>43201</v>
      </c>
      <c r="B859" s="9">
        <v>-5.5252985656053522E-3</v>
      </c>
      <c r="C859" s="9">
        <f t="shared" si="91"/>
        <v>-6.3321672215523768E-3</v>
      </c>
      <c r="D859" s="5">
        <f t="shared" si="92"/>
        <v>4.0096341721702351E-5</v>
      </c>
      <c r="E859" s="5">
        <f t="shared" si="96"/>
        <v>2.5344659377015669E-4</v>
      </c>
      <c r="F859" s="5">
        <f t="shared" si="97"/>
        <v>1.8893829264345698E-4</v>
      </c>
      <c r="G859" s="10">
        <f t="shared" si="93"/>
        <v>3.2619968896285623</v>
      </c>
      <c r="H859" s="9">
        <f t="shared" si="94"/>
        <v>6.3321672215523768E-3</v>
      </c>
      <c r="I859" s="9">
        <f t="shared" si="95"/>
        <v>1.3745482626792592E-2</v>
      </c>
    </row>
    <row r="860" spans="1:9" x14ac:dyDescent="0.25">
      <c r="A860" s="8">
        <v>43202</v>
      </c>
      <c r="B860" s="9">
        <v>8.2507314008453125E-3</v>
      </c>
      <c r="C860" s="9">
        <f t="shared" si="91"/>
        <v>7.4438627448982879E-3</v>
      </c>
      <c r="D860" s="5">
        <f t="shared" si="92"/>
        <v>5.5411092564884674E-5</v>
      </c>
      <c r="E860" s="5">
        <f t="shared" si="96"/>
        <v>4.0096341721702351E-5</v>
      </c>
      <c r="F860" s="5">
        <f t="shared" si="97"/>
        <v>1.5278835590137369E-4</v>
      </c>
      <c r="G860" s="10">
        <f t="shared" si="93"/>
        <v>3.2929570726681869</v>
      </c>
      <c r="H860" s="9">
        <f t="shared" si="94"/>
        <v>7.4438627448982879E-3</v>
      </c>
      <c r="I860" s="9">
        <f t="shared" si="95"/>
        <v>1.2360758710587862E-2</v>
      </c>
    </row>
    <row r="861" spans="1:9" x14ac:dyDescent="0.25">
      <c r="A861" s="8">
        <v>43203</v>
      </c>
      <c r="B861" s="9">
        <v>-2.8866474724003055E-3</v>
      </c>
      <c r="C861" s="9">
        <f t="shared" si="91"/>
        <v>-3.6935161283473301E-3</v>
      </c>
      <c r="D861" s="5">
        <f t="shared" si="92"/>
        <v>1.3642061390361852E-5</v>
      </c>
      <c r="E861" s="5">
        <f t="shared" si="96"/>
        <v>5.5411092564884674E-5</v>
      </c>
      <c r="F861" s="5">
        <f t="shared" si="97"/>
        <v>1.2911416340901608E-4</v>
      </c>
      <c r="G861" s="10">
        <f t="shared" si="93"/>
        <v>3.5056387919240066</v>
      </c>
      <c r="H861" s="9">
        <f t="shared" si="94"/>
        <v>3.6935161283473301E-3</v>
      </c>
      <c r="I861" s="9">
        <f t="shared" si="95"/>
        <v>1.1362841344004415E-2</v>
      </c>
    </row>
    <row r="862" spans="1:9" x14ac:dyDescent="0.25">
      <c r="A862" s="8">
        <v>43206</v>
      </c>
      <c r="B862" s="9">
        <v>8.1090238301395612E-3</v>
      </c>
      <c r="C862" s="9">
        <f t="shared" si="91"/>
        <v>7.3021551741925365E-3</v>
      </c>
      <c r="D862" s="5">
        <f t="shared" si="92"/>
        <v>5.3321470187986832E-5</v>
      </c>
      <c r="E862" s="5">
        <f t="shared" si="96"/>
        <v>1.3642061390361852E-5</v>
      </c>
      <c r="F862" s="5">
        <f t="shared" si="97"/>
        <v>1.0290766373047327E-4</v>
      </c>
      <c r="G862" s="10">
        <f t="shared" si="93"/>
        <v>3.4128263467031705</v>
      </c>
      <c r="H862" s="9">
        <f t="shared" si="94"/>
        <v>7.3021551741925365E-3</v>
      </c>
      <c r="I862" s="9">
        <f t="shared" si="95"/>
        <v>1.0144341463617699E-2</v>
      </c>
    </row>
    <row r="863" spans="1:9" x14ac:dyDescent="0.25">
      <c r="A863" s="8">
        <v>43207</v>
      </c>
      <c r="B863" s="9">
        <v>1.0661577988229309E-2</v>
      </c>
      <c r="C863" s="9">
        <f t="shared" si="91"/>
        <v>9.8547093322822847E-3</v>
      </c>
      <c r="D863" s="5">
        <f t="shared" si="92"/>
        <v>9.7115296023771557E-5</v>
      </c>
      <c r="E863" s="5">
        <f t="shared" si="96"/>
        <v>5.3321470187986832E-5</v>
      </c>
      <c r="F863" s="5">
        <f t="shared" si="97"/>
        <v>9.1649889261304882E-5</v>
      </c>
      <c r="G863" s="10">
        <f t="shared" si="93"/>
        <v>3.2000120959098699</v>
      </c>
      <c r="H863" s="9">
        <f t="shared" si="94"/>
        <v>9.8547093322822847E-3</v>
      </c>
      <c r="I863" s="9">
        <f t="shared" si="95"/>
        <v>9.5733948660496025E-3</v>
      </c>
    </row>
    <row r="864" spans="1:9" x14ac:dyDescent="0.25">
      <c r="A864" s="8">
        <v>43208</v>
      </c>
      <c r="B864" s="9">
        <v>8.3136576768305659E-4</v>
      </c>
      <c r="C864" s="9">
        <f t="shared" si="91"/>
        <v>2.4497111736032054E-5</v>
      </c>
      <c r="D864" s="5">
        <f t="shared" si="92"/>
        <v>6.0010848340763936E-10</v>
      </c>
      <c r="E864" s="5">
        <f t="shared" si="96"/>
        <v>9.7115296023771557E-5</v>
      </c>
      <c r="F864" s="5">
        <f t="shared" si="97"/>
        <v>9.2340491290985596E-5</v>
      </c>
      <c r="G864" s="10">
        <f t="shared" si="93"/>
        <v>3.7260721275836719</v>
      </c>
      <c r="H864" s="9">
        <f t="shared" si="94"/>
        <v>2.4497111736032054E-5</v>
      </c>
      <c r="I864" s="9">
        <f t="shared" si="95"/>
        <v>9.6093959899145372E-3</v>
      </c>
    </row>
    <row r="865" spans="1:9" x14ac:dyDescent="0.25">
      <c r="A865" s="8">
        <v>43209</v>
      </c>
      <c r="B865" s="9">
        <v>-5.7261208576997458E-3</v>
      </c>
      <c r="C865" s="9">
        <f t="shared" si="91"/>
        <v>-6.5329895136467704E-3</v>
      </c>
      <c r="D865" s="5">
        <f t="shared" si="92"/>
        <v>4.2679951985418667E-5</v>
      </c>
      <c r="E865" s="5">
        <f t="shared" si="96"/>
        <v>6.0010848340763936E-10</v>
      </c>
      <c r="F865" s="5">
        <f t="shared" si="97"/>
        <v>7.2787503370216663E-5</v>
      </c>
      <c r="G865" s="10">
        <f t="shared" si="93"/>
        <v>3.5518627389632336</v>
      </c>
      <c r="H865" s="9">
        <f t="shared" si="94"/>
        <v>6.5329895136467704E-3</v>
      </c>
      <c r="I865" s="9">
        <f t="shared" si="95"/>
        <v>8.5315592578506221E-3</v>
      </c>
    </row>
    <row r="866" spans="1:9" x14ac:dyDescent="0.25">
      <c r="A866" s="8">
        <v>43210</v>
      </c>
      <c r="B866" s="9">
        <v>-8.5365355552833311E-3</v>
      </c>
      <c r="C866" s="9">
        <f t="shared" si="91"/>
        <v>-9.3434042112303557E-3</v>
      </c>
      <c r="D866" s="5">
        <f t="shared" si="92"/>
        <v>8.7299202254437149E-5</v>
      </c>
      <c r="E866" s="5">
        <f t="shared" si="96"/>
        <v>4.2679951985418667E-5</v>
      </c>
      <c r="F866" s="5">
        <f t="shared" si="97"/>
        <v>6.7089286018108592E-5</v>
      </c>
      <c r="G866" s="10">
        <f t="shared" si="93"/>
        <v>3.2351850153738684</v>
      </c>
      <c r="H866" s="9">
        <f t="shared" si="94"/>
        <v>9.3434042112303557E-3</v>
      </c>
      <c r="I866" s="9">
        <f t="shared" si="95"/>
        <v>8.1908049676517498E-3</v>
      </c>
    </row>
    <row r="867" spans="1:9" x14ac:dyDescent="0.25">
      <c r="A867" s="8">
        <v>43213</v>
      </c>
      <c r="B867" s="9">
        <v>5.6176829679399631E-5</v>
      </c>
      <c r="C867" s="9">
        <f t="shared" si="91"/>
        <v>-7.506918262676249E-4</v>
      </c>
      <c r="D867" s="5">
        <f t="shared" si="92"/>
        <v>5.6353821802502191E-7</v>
      </c>
      <c r="E867" s="5">
        <f t="shared" si="96"/>
        <v>8.7299202254437149E-5</v>
      </c>
      <c r="F867" s="5">
        <f t="shared" si="97"/>
        <v>7.2077973184155828E-5</v>
      </c>
      <c r="G867" s="10">
        <f t="shared" si="93"/>
        <v>3.8460332725052813</v>
      </c>
      <c r="H867" s="9">
        <f t="shared" si="94"/>
        <v>7.506918262676249E-4</v>
      </c>
      <c r="I867" s="9">
        <f t="shared" si="95"/>
        <v>8.4898747449038275E-3</v>
      </c>
    </row>
    <row r="868" spans="1:9" x14ac:dyDescent="0.25">
      <c r="A868" s="8">
        <v>43214</v>
      </c>
      <c r="B868" s="9">
        <v>-1.3380569151665189E-2</v>
      </c>
      <c r="C868" s="9">
        <f t="shared" si="91"/>
        <v>-1.4187437807612214E-2</v>
      </c>
      <c r="D868" s="5">
        <f t="shared" si="92"/>
        <v>2.0128339154486447E-4</v>
      </c>
      <c r="E868" s="5">
        <f t="shared" si="96"/>
        <v>5.6353821802502191E-7</v>
      </c>
      <c r="F868" s="5">
        <f t="shared" si="97"/>
        <v>5.786047928983922E-5</v>
      </c>
      <c r="G868" s="10">
        <f t="shared" si="93"/>
        <v>2.2204136591486265</v>
      </c>
      <c r="H868" s="9">
        <f t="shared" si="94"/>
        <v>1.4187437807612214E-2</v>
      </c>
      <c r="I868" s="9">
        <f t="shared" si="95"/>
        <v>7.6066076071951566E-3</v>
      </c>
    </row>
    <row r="869" spans="1:9" x14ac:dyDescent="0.25">
      <c r="A869" s="8">
        <v>43215</v>
      </c>
      <c r="B869" s="9">
        <v>1.8371189116968001E-3</v>
      </c>
      <c r="C869" s="9">
        <f t="shared" si="91"/>
        <v>1.0302502557497754E-3</v>
      </c>
      <c r="D869" s="5">
        <f t="shared" si="92"/>
        <v>1.0614155894724778E-6</v>
      </c>
      <c r="E869" s="5">
        <f t="shared" si="96"/>
        <v>2.0128339154486447E-4</v>
      </c>
      <c r="F869" s="5">
        <f t="shared" si="97"/>
        <v>8.8777562495495692E-5</v>
      </c>
      <c r="G869" s="10">
        <f t="shared" si="93"/>
        <v>3.7397718244364015</v>
      </c>
      <c r="H869" s="9">
        <f t="shared" si="94"/>
        <v>1.0302502557497754E-3</v>
      </c>
      <c r="I869" s="9">
        <f t="shared" si="95"/>
        <v>9.4221845925186419E-3</v>
      </c>
    </row>
    <row r="870" spans="1:9" x14ac:dyDescent="0.25">
      <c r="A870" s="8">
        <v>43216</v>
      </c>
      <c r="B870" s="9">
        <v>1.0434189588542919E-2</v>
      </c>
      <c r="C870" s="9">
        <f t="shared" si="91"/>
        <v>9.6273209325958946E-3</v>
      </c>
      <c r="D870" s="5">
        <f t="shared" si="92"/>
        <v>9.2685308339199087E-5</v>
      </c>
      <c r="E870" s="5">
        <f t="shared" si="96"/>
        <v>1.0614155894724778E-6</v>
      </c>
      <c r="F870" s="5">
        <f t="shared" si="97"/>
        <v>7.0361491182913989E-5</v>
      </c>
      <c r="G870" s="10">
        <f t="shared" si="93"/>
        <v>3.203357077123437</v>
      </c>
      <c r="H870" s="9">
        <f t="shared" si="94"/>
        <v>9.6273209325958946E-3</v>
      </c>
      <c r="I870" s="9">
        <f t="shared" si="95"/>
        <v>8.3881756766840537E-3</v>
      </c>
    </row>
    <row r="871" spans="1:9" x14ac:dyDescent="0.25">
      <c r="A871" s="8">
        <v>43217</v>
      </c>
      <c r="B871" s="9">
        <v>1.1136358523251566E-3</v>
      </c>
      <c r="C871" s="9">
        <f t="shared" si="91"/>
        <v>3.0676719637813207E-4</v>
      </c>
      <c r="D871" s="5">
        <f t="shared" si="92"/>
        <v>9.4106112773699447E-8</v>
      </c>
      <c r="E871" s="5">
        <f t="shared" si="96"/>
        <v>9.2685308339199087E-5</v>
      </c>
      <c r="F871" s="5">
        <f t="shared" si="97"/>
        <v>7.562019991583997E-5</v>
      </c>
      <c r="G871" s="10">
        <f t="shared" si="93"/>
        <v>3.825332796033226</v>
      </c>
      <c r="H871" s="9">
        <f t="shared" si="94"/>
        <v>3.0676719637813207E-4</v>
      </c>
      <c r="I871" s="9">
        <f t="shared" si="95"/>
        <v>8.6959875756488971E-3</v>
      </c>
    </row>
    <row r="872" spans="1:9" x14ac:dyDescent="0.25">
      <c r="A872" s="8">
        <v>43220</v>
      </c>
      <c r="B872" s="9">
        <v>-8.1875419021614215E-3</v>
      </c>
      <c r="C872" s="9">
        <f t="shared" si="91"/>
        <v>-8.9944105581084462E-3</v>
      </c>
      <c r="D872" s="5">
        <f t="shared" si="92"/>
        <v>8.0899421287812686E-5</v>
      </c>
      <c r="E872" s="5">
        <f t="shared" si="96"/>
        <v>9.4106112773699447E-8</v>
      </c>
      <c r="F872" s="5">
        <f t="shared" si="97"/>
        <v>6.0393312637641364E-5</v>
      </c>
      <c r="G872" s="10">
        <f t="shared" si="93"/>
        <v>3.2686062035498371</v>
      </c>
      <c r="H872" s="9">
        <f t="shared" si="94"/>
        <v>8.9944105581084462E-3</v>
      </c>
      <c r="I872" s="9">
        <f t="shared" si="95"/>
        <v>7.7713134435332979E-3</v>
      </c>
    </row>
    <row r="873" spans="1:9" x14ac:dyDescent="0.25">
      <c r="A873" s="8">
        <v>43221</v>
      </c>
      <c r="B873" s="9">
        <v>2.5490455240648746E-3</v>
      </c>
      <c r="C873" s="9">
        <f t="shared" si="91"/>
        <v>1.74217686811785E-3</v>
      </c>
      <c r="D873" s="5">
        <f t="shared" si="92"/>
        <v>3.0351802398049203E-6</v>
      </c>
      <c r="E873" s="5">
        <f t="shared" si="96"/>
        <v>8.0899421287812686E-5</v>
      </c>
      <c r="F873" s="5">
        <f t="shared" si="97"/>
        <v>6.5784421760790293E-5</v>
      </c>
      <c r="G873" s="10">
        <f t="shared" si="93"/>
        <v>3.8725560750204755</v>
      </c>
      <c r="H873" s="9">
        <f t="shared" si="94"/>
        <v>1.74217686811785E-3</v>
      </c>
      <c r="I873" s="9">
        <f t="shared" si="95"/>
        <v>8.1107596290847066E-3</v>
      </c>
    </row>
    <row r="874" spans="1:9" x14ac:dyDescent="0.25">
      <c r="A874" s="8">
        <v>43222</v>
      </c>
      <c r="B874" s="9">
        <v>-7.205815880669042E-3</v>
      </c>
      <c r="C874" s="9">
        <f t="shared" si="91"/>
        <v>-8.0126845366160666E-3</v>
      </c>
      <c r="D874" s="5">
        <f t="shared" si="92"/>
        <v>6.4203113483326233E-5</v>
      </c>
      <c r="E874" s="5">
        <f t="shared" si="96"/>
        <v>3.0351802398049203E-6</v>
      </c>
      <c r="F874" s="5">
        <f t="shared" si="97"/>
        <v>5.3698696065481092E-5</v>
      </c>
      <c r="G874" s="10">
        <f t="shared" si="93"/>
        <v>3.3993135174575304</v>
      </c>
      <c r="H874" s="9">
        <f t="shared" si="94"/>
        <v>8.0126845366160666E-3</v>
      </c>
      <c r="I874" s="9">
        <f t="shared" si="95"/>
        <v>7.3279394146977695E-3</v>
      </c>
    </row>
    <row r="875" spans="1:9" x14ac:dyDescent="0.25">
      <c r="A875" s="8">
        <v>43223</v>
      </c>
      <c r="B875" s="9">
        <v>-2.2536964035709817E-3</v>
      </c>
      <c r="C875" s="9">
        <f t="shared" si="91"/>
        <v>-3.0605650595180063E-3</v>
      </c>
      <c r="D875" s="5">
        <f t="shared" si="92"/>
        <v>9.3670584835424568E-6</v>
      </c>
      <c r="E875" s="5">
        <f t="shared" si="96"/>
        <v>6.4203113483326233E-5</v>
      </c>
      <c r="F875" s="5">
        <f t="shared" si="97"/>
        <v>5.7364423330916804E-5</v>
      </c>
      <c r="G875" s="10">
        <f t="shared" si="93"/>
        <v>3.8824594014974663</v>
      </c>
      <c r="H875" s="9">
        <f t="shared" si="94"/>
        <v>3.0605650595180063E-3</v>
      </c>
      <c r="I875" s="9">
        <f t="shared" si="95"/>
        <v>7.573930507399497E-3</v>
      </c>
    </row>
    <row r="876" spans="1:9" x14ac:dyDescent="0.25">
      <c r="A876" s="8">
        <v>43224</v>
      </c>
      <c r="B876" s="9">
        <v>1.2811201149927953E-2</v>
      </c>
      <c r="C876" s="9">
        <f t="shared" si="91"/>
        <v>1.2004332493980929E-2</v>
      </c>
      <c r="D876" s="5">
        <f t="shared" si="92"/>
        <v>1.4410399862604638E-4</v>
      </c>
      <c r="E876" s="5">
        <f t="shared" si="96"/>
        <v>9.3670584835424568E-6</v>
      </c>
      <c r="F876" s="5">
        <f t="shared" si="97"/>
        <v>4.8755788715855278E-5</v>
      </c>
      <c r="G876" s="10">
        <f t="shared" si="93"/>
        <v>2.567590529571544</v>
      </c>
      <c r="H876" s="9">
        <f t="shared" si="94"/>
        <v>1.2004332493980929E-2</v>
      </c>
      <c r="I876" s="9">
        <f t="shared" si="95"/>
        <v>6.9825345481318796E-3</v>
      </c>
    </row>
    <row r="877" spans="1:9" x14ac:dyDescent="0.25">
      <c r="A877" s="8">
        <v>43227</v>
      </c>
      <c r="B877" s="9">
        <v>3.4579600663808829E-3</v>
      </c>
      <c r="C877" s="9">
        <f t="shared" si="91"/>
        <v>2.6510914104338583E-3</v>
      </c>
      <c r="D877" s="5">
        <f t="shared" si="92"/>
        <v>7.0282856664761837E-6</v>
      </c>
      <c r="E877" s="5">
        <f t="shared" si="96"/>
        <v>1.4410399862604638E-4</v>
      </c>
      <c r="F877" s="5">
        <f t="shared" si="97"/>
        <v>7.02037124720617E-5</v>
      </c>
      <c r="G877" s="10">
        <f t="shared" si="93"/>
        <v>3.8130597813253719</v>
      </c>
      <c r="H877" s="9">
        <f t="shared" si="94"/>
        <v>2.6510914104338583E-3</v>
      </c>
      <c r="I877" s="9">
        <f t="shared" si="95"/>
        <v>8.378765569704268E-3</v>
      </c>
    </row>
    <row r="878" spans="1:9" x14ac:dyDescent="0.25">
      <c r="A878" s="8">
        <v>43228</v>
      </c>
      <c r="B878" s="9">
        <v>-2.6565592693339468E-4</v>
      </c>
      <c r="C878" s="9">
        <f t="shared" si="91"/>
        <v>-1.0725245828804193E-3</v>
      </c>
      <c r="D878" s="5">
        <f t="shared" si="92"/>
        <v>1.1503089808828175E-6</v>
      </c>
      <c r="E878" s="5">
        <f t="shared" si="96"/>
        <v>7.0282856664761837E-6</v>
      </c>
      <c r="F878" s="5">
        <f t="shared" si="97"/>
        <v>5.7804724354370665E-5</v>
      </c>
      <c r="G878" s="10">
        <f t="shared" si="93"/>
        <v>3.9503315350321744</v>
      </c>
      <c r="H878" s="9">
        <f t="shared" si="94"/>
        <v>1.0725245828804193E-3</v>
      </c>
      <c r="I878" s="9">
        <f t="shared" si="95"/>
        <v>7.6029418223718288E-3</v>
      </c>
    </row>
    <row r="879" spans="1:9" x14ac:dyDescent="0.25">
      <c r="A879" s="8">
        <v>43229</v>
      </c>
      <c r="B879" s="9">
        <v>9.682176113057217E-3</v>
      </c>
      <c r="C879" s="9">
        <f t="shared" si="91"/>
        <v>8.8753074571101924E-3</v>
      </c>
      <c r="D879" s="5">
        <f t="shared" si="92"/>
        <v>7.8771082458235791E-5</v>
      </c>
      <c r="E879" s="5">
        <f t="shared" si="96"/>
        <v>1.1503089808828175E-6</v>
      </c>
      <c r="F879" s="5">
        <f t="shared" si="97"/>
        <v>4.7384944272240551E-5</v>
      </c>
      <c r="G879" s="10">
        <f t="shared" si="93"/>
        <v>3.228481871334095</v>
      </c>
      <c r="H879" s="9">
        <f t="shared" si="94"/>
        <v>8.8753074571101924E-3</v>
      </c>
      <c r="I879" s="9">
        <f t="shared" si="95"/>
        <v>6.8836722955295127E-3</v>
      </c>
    </row>
    <row r="880" spans="1:9" x14ac:dyDescent="0.25">
      <c r="A880" s="8">
        <v>43230</v>
      </c>
      <c r="B880" s="9">
        <v>9.3706329996035009E-3</v>
      </c>
      <c r="C880" s="9">
        <f t="shared" si="91"/>
        <v>8.5637643436564763E-3</v>
      </c>
      <c r="D880" s="5">
        <f t="shared" si="92"/>
        <v>7.3338059733682039E-5</v>
      </c>
      <c r="E880" s="5">
        <f t="shared" si="96"/>
        <v>7.8771082458235791E-5</v>
      </c>
      <c r="F880" s="5">
        <f t="shared" si="97"/>
        <v>5.5686969484801055E-5</v>
      </c>
      <c r="G880" s="10">
        <f t="shared" si="93"/>
        <v>3.320458732547118</v>
      </c>
      <c r="H880" s="9">
        <f t="shared" si="94"/>
        <v>8.5637643436564763E-3</v>
      </c>
      <c r="I880" s="9">
        <f t="shared" si="95"/>
        <v>7.4623702323592242E-3</v>
      </c>
    </row>
    <row r="881" spans="1:9" x14ac:dyDescent="0.25">
      <c r="A881" s="8">
        <v>43231</v>
      </c>
      <c r="B881" s="9">
        <v>1.7076314600799058E-3</v>
      </c>
      <c r="C881" s="9">
        <f t="shared" si="91"/>
        <v>9.0076280413288131E-4</v>
      </c>
      <c r="D881" s="5">
        <f t="shared" si="92"/>
        <v>8.1137362930933148E-7</v>
      </c>
      <c r="E881" s="5">
        <f t="shared" si="96"/>
        <v>7.3338059733682039E-5</v>
      </c>
      <c r="F881" s="5">
        <f t="shared" si="97"/>
        <v>6.0728011233322986E-5</v>
      </c>
      <c r="G881" s="10">
        <f t="shared" si="93"/>
        <v>3.928933824673019</v>
      </c>
      <c r="H881" s="9">
        <f t="shared" si="94"/>
        <v>9.0076280413288131E-4</v>
      </c>
      <c r="I881" s="9">
        <f t="shared" si="95"/>
        <v>7.7928179263552014E-3</v>
      </c>
    </row>
    <row r="882" spans="1:9" x14ac:dyDescent="0.25">
      <c r="A882" s="8">
        <v>43234</v>
      </c>
      <c r="B882" s="9">
        <v>8.8352176909656244E-4</v>
      </c>
      <c r="C882" s="9">
        <f t="shared" si="91"/>
        <v>7.6653113149537902E-5</v>
      </c>
      <c r="D882" s="5">
        <f t="shared" si="92"/>
        <v>5.8756997555158606E-9</v>
      </c>
      <c r="E882" s="5">
        <f t="shared" si="96"/>
        <v>8.1137362930933148E-7</v>
      </c>
      <c r="F882" s="5">
        <f t="shared" si="97"/>
        <v>4.948522616783208E-5</v>
      </c>
      <c r="G882" s="10">
        <f t="shared" si="93"/>
        <v>4.0379202956706184</v>
      </c>
      <c r="H882" s="9">
        <f t="shared" si="94"/>
        <v>7.6653113149537902E-5</v>
      </c>
      <c r="I882" s="9">
        <f t="shared" si="95"/>
        <v>7.0345736308487158E-3</v>
      </c>
    </row>
    <row r="883" spans="1:9" x14ac:dyDescent="0.25">
      <c r="A883" s="8">
        <v>43235</v>
      </c>
      <c r="B883" s="9">
        <v>-6.8421650251088151E-3</v>
      </c>
      <c r="C883" s="9">
        <f t="shared" si="91"/>
        <v>-7.6490336810558397E-3</v>
      </c>
      <c r="D883" s="5">
        <f t="shared" si="92"/>
        <v>5.8507716253926647E-5</v>
      </c>
      <c r="E883" s="5">
        <f t="shared" si="96"/>
        <v>5.8756997555158606E-9</v>
      </c>
      <c r="F883" s="5">
        <f t="shared" si="97"/>
        <v>4.0971905216622564E-5</v>
      </c>
      <c r="G883" s="10">
        <f t="shared" si="93"/>
        <v>3.4183754553732375</v>
      </c>
      <c r="H883" s="9">
        <f t="shared" si="94"/>
        <v>7.6490336810558397E-3</v>
      </c>
      <c r="I883" s="9">
        <f t="shared" si="95"/>
        <v>6.4009300274743327E-3</v>
      </c>
    </row>
    <row r="884" spans="1:9" x14ac:dyDescent="0.25">
      <c r="A884" s="8">
        <v>43236</v>
      </c>
      <c r="B884" s="9">
        <v>4.060558004020054E-3</v>
      </c>
      <c r="C884" s="9">
        <f t="shared" si="91"/>
        <v>3.2536893480730293E-3</v>
      </c>
      <c r="D884" s="5">
        <f t="shared" si="92"/>
        <v>1.0586494373763894E-5</v>
      </c>
      <c r="E884" s="5">
        <f t="shared" si="96"/>
        <v>5.8507716253926647E-5</v>
      </c>
      <c r="F884" s="5">
        <f t="shared" si="97"/>
        <v>4.6738999634128876E-5</v>
      </c>
      <c r="G884" s="10">
        <f t="shared" si="93"/>
        <v>3.9532760957446591</v>
      </c>
      <c r="H884" s="9">
        <f t="shared" si="94"/>
        <v>3.2536893480730293E-3</v>
      </c>
      <c r="I884" s="9">
        <f t="shared" si="95"/>
        <v>6.8365926918406419E-3</v>
      </c>
    </row>
    <row r="885" spans="1:9" x14ac:dyDescent="0.25">
      <c r="A885" s="8">
        <v>43237</v>
      </c>
      <c r="B885" s="9">
        <v>-8.5584361202728498E-4</v>
      </c>
      <c r="C885" s="9">
        <f t="shared" si="91"/>
        <v>-1.6627122679743096E-3</v>
      </c>
      <c r="D885" s="5">
        <f t="shared" si="92"/>
        <v>2.7646120860722724E-6</v>
      </c>
      <c r="E885" s="5">
        <f t="shared" si="96"/>
        <v>1.0586494373763894E-5</v>
      </c>
      <c r="F885" s="5">
        <f t="shared" si="97"/>
        <v>4.1119199440784936E-5</v>
      </c>
      <c r="G885" s="10">
        <f t="shared" si="93"/>
        <v>4.0969621231425188</v>
      </c>
      <c r="H885" s="9">
        <f t="shared" si="94"/>
        <v>1.6627122679743096E-3</v>
      </c>
      <c r="I885" s="9">
        <f t="shared" si="95"/>
        <v>6.4124253945589838E-3</v>
      </c>
    </row>
    <row r="886" spans="1:9" x14ac:dyDescent="0.25">
      <c r="A886" s="8">
        <v>43238</v>
      </c>
      <c r="B886" s="9">
        <v>-2.6322271362031469E-3</v>
      </c>
      <c r="C886" s="9">
        <f t="shared" si="91"/>
        <v>-3.4390957921501715E-3</v>
      </c>
      <c r="D886" s="5">
        <f t="shared" si="92"/>
        <v>1.1827379867585016E-5</v>
      </c>
      <c r="E886" s="5">
        <f t="shared" si="96"/>
        <v>2.7646120860722724E-6</v>
      </c>
      <c r="F886" s="5">
        <f t="shared" si="97"/>
        <v>3.533078994540173E-5</v>
      </c>
      <c r="G886" s="10">
        <f t="shared" si="93"/>
        <v>4.0390587041517279</v>
      </c>
      <c r="H886" s="9">
        <f t="shared" si="94"/>
        <v>3.4390957921501715E-3</v>
      </c>
      <c r="I886" s="9">
        <f t="shared" si="95"/>
        <v>5.9439708903561879E-3</v>
      </c>
    </row>
    <row r="887" spans="1:9" x14ac:dyDescent="0.25">
      <c r="A887" s="8">
        <v>43241</v>
      </c>
      <c r="B887" s="9">
        <v>7.386738519040259E-3</v>
      </c>
      <c r="C887" s="9">
        <f t="shared" si="91"/>
        <v>6.5798698630932344E-3</v>
      </c>
      <c r="D887" s="5">
        <f t="shared" si="92"/>
        <v>4.3294687415242576E-5</v>
      </c>
      <c r="E887" s="5">
        <f t="shared" si="96"/>
        <v>1.1827379867585016E-5</v>
      </c>
      <c r="F887" s="5">
        <f t="shared" si="97"/>
        <v>3.2905884574939174E-5</v>
      </c>
      <c r="G887" s="10">
        <f t="shared" si="93"/>
        <v>3.5841346865802008</v>
      </c>
      <c r="H887" s="9">
        <f t="shared" si="94"/>
        <v>6.5798698630932344E-3</v>
      </c>
      <c r="I887" s="9">
        <f t="shared" si="95"/>
        <v>5.7363651012587386E-3</v>
      </c>
    </row>
    <row r="888" spans="1:9" x14ac:dyDescent="0.25">
      <c r="A888" s="8">
        <v>43242</v>
      </c>
      <c r="B888" s="9">
        <v>-3.1357367883761977E-3</v>
      </c>
      <c r="C888" s="9">
        <f t="shared" si="91"/>
        <v>-3.9426054443232224E-3</v>
      </c>
      <c r="D888" s="5">
        <f t="shared" si="92"/>
        <v>1.5544137689607114E-5</v>
      </c>
      <c r="E888" s="5">
        <f t="shared" si="96"/>
        <v>4.3294687415242576E-5</v>
      </c>
      <c r="F888" s="5">
        <f t="shared" si="97"/>
        <v>3.7607313839404688E-5</v>
      </c>
      <c r="G888" s="10">
        <f t="shared" si="93"/>
        <v>3.9685537125119543</v>
      </c>
      <c r="H888" s="9">
        <f t="shared" si="94"/>
        <v>3.9426054443232224E-3</v>
      </c>
      <c r="I888" s="9">
        <f t="shared" si="95"/>
        <v>6.1324802355494541E-3</v>
      </c>
    </row>
    <row r="889" spans="1:9" x14ac:dyDescent="0.25">
      <c r="A889" s="8">
        <v>43243</v>
      </c>
      <c r="B889" s="9">
        <v>3.248373977771557E-3</v>
      </c>
      <c r="C889" s="9">
        <f t="shared" si="91"/>
        <v>2.4415053218245324E-3</v>
      </c>
      <c r="D889" s="5">
        <f t="shared" si="92"/>
        <v>5.9609482364975133E-6</v>
      </c>
      <c r="E889" s="5">
        <f t="shared" si="96"/>
        <v>1.5544137689607114E-5</v>
      </c>
      <c r="F889" s="5">
        <f t="shared" si="97"/>
        <v>3.5363977245395331E-5</v>
      </c>
      <c r="G889" s="10">
        <f t="shared" si="93"/>
        <v>4.1216899440000407</v>
      </c>
      <c r="H889" s="9">
        <f t="shared" si="94"/>
        <v>2.4415053218245324E-3</v>
      </c>
      <c r="I889" s="9">
        <f t="shared" si="95"/>
        <v>5.9467619126206267E-3</v>
      </c>
    </row>
    <row r="890" spans="1:9" x14ac:dyDescent="0.25">
      <c r="A890" s="8">
        <v>43244</v>
      </c>
      <c r="B890" s="9">
        <v>-2.0232028068736252E-3</v>
      </c>
      <c r="C890" s="9">
        <f t="shared" si="91"/>
        <v>-2.8300714628206498E-3</v>
      </c>
      <c r="D890" s="5">
        <f t="shared" si="92"/>
        <v>8.0093044846718126E-6</v>
      </c>
      <c r="E890" s="5">
        <f t="shared" si="96"/>
        <v>5.9609482364975133E-6</v>
      </c>
      <c r="F890" s="5">
        <f t="shared" si="97"/>
        <v>3.171840945212088E-5</v>
      </c>
      <c r="G890" s="10">
        <f t="shared" si="93"/>
        <v>4.1341117180968947</v>
      </c>
      <c r="H890" s="9">
        <f t="shared" si="94"/>
        <v>2.8300714628206498E-3</v>
      </c>
      <c r="I890" s="9">
        <f t="shared" si="95"/>
        <v>5.6319099293331105E-3</v>
      </c>
    </row>
    <row r="891" spans="1:9" x14ac:dyDescent="0.25">
      <c r="A891" s="8">
        <v>43245</v>
      </c>
      <c r="B891" s="9">
        <v>-2.357245505469785E-3</v>
      </c>
      <c r="C891" s="9">
        <f t="shared" si="91"/>
        <v>-3.1641141614168096E-3</v>
      </c>
      <c r="D891" s="5">
        <f t="shared" si="92"/>
        <v>1.0011618426478401E-5</v>
      </c>
      <c r="E891" s="5">
        <f t="shared" si="96"/>
        <v>8.0093044846718126E-6</v>
      </c>
      <c r="F891" s="5">
        <f t="shared" si="97"/>
        <v>2.9435088587772099E-5</v>
      </c>
      <c r="G891" s="10">
        <f t="shared" si="93"/>
        <v>4.1276603682068895</v>
      </c>
      <c r="H891" s="9">
        <f t="shared" si="94"/>
        <v>3.1641141614168096E-3</v>
      </c>
      <c r="I891" s="9">
        <f t="shared" si="95"/>
        <v>5.4254113749808959E-3</v>
      </c>
    </row>
    <row r="892" spans="1:9" x14ac:dyDescent="0.25">
      <c r="A892" s="8">
        <v>43249</v>
      </c>
      <c r="B892" s="9">
        <v>-1.1564198388288038E-2</v>
      </c>
      <c r="C892" s="9">
        <f t="shared" si="91"/>
        <v>-1.2371067044235063E-2</v>
      </c>
      <c r="D892" s="5">
        <f t="shared" si="92"/>
        <v>1.5304329981295886E-4</v>
      </c>
      <c r="E892" s="5">
        <f t="shared" si="96"/>
        <v>1.0011618426478401E-5</v>
      </c>
      <c r="F892" s="5">
        <f t="shared" si="97"/>
        <v>2.8153616504551334E-5</v>
      </c>
      <c r="G892" s="10">
        <f t="shared" si="93"/>
        <v>1.6019745651882531</v>
      </c>
      <c r="H892" s="9">
        <f t="shared" si="94"/>
        <v>1.2371067044235063E-2</v>
      </c>
      <c r="I892" s="9">
        <f t="shared" si="95"/>
        <v>5.305998162886163E-3</v>
      </c>
    </row>
    <row r="893" spans="1:9" x14ac:dyDescent="0.25">
      <c r="A893" s="8">
        <v>43250</v>
      </c>
      <c r="B893" s="9">
        <v>1.269582803565994E-2</v>
      </c>
      <c r="C893" s="9">
        <f t="shared" si="91"/>
        <v>1.1888959379712915E-2</v>
      </c>
      <c r="D893" s="5">
        <f t="shared" si="92"/>
        <v>1.4134735513246369E-4</v>
      </c>
      <c r="E893" s="5">
        <f t="shared" si="96"/>
        <v>1.5304329981295886E-4</v>
      </c>
      <c r="F893" s="5">
        <f t="shared" si="97"/>
        <v>5.6755234453162716E-5</v>
      </c>
      <c r="G893" s="10">
        <f t="shared" si="93"/>
        <v>2.7242065115864258</v>
      </c>
      <c r="H893" s="9">
        <f t="shared" si="94"/>
        <v>1.1888959379712915E-2</v>
      </c>
      <c r="I893" s="9">
        <f t="shared" si="95"/>
        <v>7.5336070015074924E-3</v>
      </c>
    </row>
    <row r="894" spans="1:9" x14ac:dyDescent="0.25">
      <c r="A894" s="8">
        <v>43251</v>
      </c>
      <c r="B894" s="9">
        <v>-6.8795635845684266E-3</v>
      </c>
      <c r="C894" s="9">
        <f t="shared" si="91"/>
        <v>-7.6864322405154513E-3</v>
      </c>
      <c r="D894" s="5">
        <f t="shared" si="92"/>
        <v>5.908124058803538E-5</v>
      </c>
      <c r="E894" s="5">
        <f t="shared" si="96"/>
        <v>1.4134735513246369E-4</v>
      </c>
      <c r="F894" s="5">
        <f t="shared" si="97"/>
        <v>7.5573102411906947E-5</v>
      </c>
      <c r="G894" s="10">
        <f t="shared" si="93"/>
        <v>3.4353785109060317</v>
      </c>
      <c r="H894" s="9">
        <f t="shared" si="94"/>
        <v>7.6864322405154513E-3</v>
      </c>
      <c r="I894" s="9">
        <f t="shared" si="95"/>
        <v>8.6932791518452308E-3</v>
      </c>
    </row>
    <row r="895" spans="1:9" x14ac:dyDescent="0.25">
      <c r="A895" s="8">
        <v>43252</v>
      </c>
      <c r="B895" s="9">
        <v>1.0849194350286639E-2</v>
      </c>
      <c r="C895" s="9">
        <f t="shared" si="91"/>
        <v>1.0042325694339615E-2</v>
      </c>
      <c r="D895" s="5">
        <f t="shared" si="92"/>
        <v>1.0084830535119362E-4</v>
      </c>
      <c r="E895" s="5">
        <f t="shared" si="96"/>
        <v>5.908124058803538E-5</v>
      </c>
      <c r="F895" s="5">
        <f t="shared" si="97"/>
        <v>7.2546187684964866E-5</v>
      </c>
      <c r="G895" s="10">
        <f t="shared" si="93"/>
        <v>3.1516422810446083</v>
      </c>
      <c r="H895" s="9">
        <f t="shared" si="94"/>
        <v>1.0042325694339615E-2</v>
      </c>
      <c r="I895" s="9">
        <f t="shared" si="95"/>
        <v>8.5174049853793416E-3</v>
      </c>
    </row>
    <row r="896" spans="1:9" x14ac:dyDescent="0.25">
      <c r="A896" s="8">
        <v>43255</v>
      </c>
      <c r="B896" s="9">
        <v>4.4795986279628774E-3</v>
      </c>
      <c r="C896" s="9">
        <f t="shared" si="91"/>
        <v>3.6727299720158528E-3</v>
      </c>
      <c r="D896" s="5">
        <f t="shared" si="92"/>
        <v>1.3488945447343567E-5</v>
      </c>
      <c r="E896" s="5">
        <f t="shared" si="96"/>
        <v>1.0084830535119362E-4</v>
      </c>
      <c r="F896" s="5">
        <f t="shared" si="97"/>
        <v>7.8928793794453861E-5</v>
      </c>
      <c r="G896" s="10">
        <f t="shared" si="93"/>
        <v>3.7190936025469079</v>
      </c>
      <c r="H896" s="9">
        <f t="shared" si="94"/>
        <v>3.6727299720158528E-3</v>
      </c>
      <c r="I896" s="9">
        <f t="shared" si="95"/>
        <v>8.8841878522718017E-3</v>
      </c>
    </row>
    <row r="897" spans="1:9" x14ac:dyDescent="0.25">
      <c r="A897" s="8">
        <v>43256</v>
      </c>
      <c r="B897" s="9">
        <v>7.0261788872438835E-4</v>
      </c>
      <c r="C897" s="9">
        <f t="shared" si="91"/>
        <v>-1.0425076722263618E-4</v>
      </c>
      <c r="D897" s="5">
        <f t="shared" si="92"/>
        <v>1.0868222466508274E-8</v>
      </c>
      <c r="E897" s="5">
        <f t="shared" si="96"/>
        <v>1.3488945447343567E-5</v>
      </c>
      <c r="F897" s="5">
        <f t="shared" si="97"/>
        <v>6.5617308688206946E-5</v>
      </c>
      <c r="G897" s="10">
        <f t="shared" si="93"/>
        <v>3.8968141740161308</v>
      </c>
      <c r="H897" s="9">
        <f t="shared" si="94"/>
        <v>1.0425076722263618E-4</v>
      </c>
      <c r="I897" s="9">
        <f t="shared" si="95"/>
        <v>8.1004511410295507E-3</v>
      </c>
    </row>
    <row r="898" spans="1:9" x14ac:dyDescent="0.25">
      <c r="A898" s="8">
        <v>43257</v>
      </c>
      <c r="B898" s="9">
        <v>8.5673748544818906E-3</v>
      </c>
      <c r="C898" s="9">
        <f t="shared" si="91"/>
        <v>7.760506198534866E-3</v>
      </c>
      <c r="D898" s="5">
        <f t="shared" si="92"/>
        <v>6.0225456457498074E-5</v>
      </c>
      <c r="E898" s="5">
        <f t="shared" si="96"/>
        <v>1.0868222466508274E-8</v>
      </c>
      <c r="F898" s="5">
        <f t="shared" si="97"/>
        <v>5.2949748433528339E-5</v>
      </c>
      <c r="G898" s="10">
        <f t="shared" si="93"/>
        <v>3.4354411892240693</v>
      </c>
      <c r="H898" s="9">
        <f t="shared" si="94"/>
        <v>7.760506198534866E-3</v>
      </c>
      <c r="I898" s="9">
        <f t="shared" si="95"/>
        <v>7.2766577790582083E-3</v>
      </c>
    </row>
    <row r="899" spans="1:9" x14ac:dyDescent="0.25">
      <c r="A899" s="8">
        <v>43258</v>
      </c>
      <c r="B899" s="9">
        <v>-7.1419553808138581E-4</v>
      </c>
      <c r="C899" s="9">
        <f t="shared" si="91"/>
        <v>-1.5210641940284104E-3</v>
      </c>
      <c r="D899" s="5">
        <f t="shared" si="92"/>
        <v>2.313636282355298E-6</v>
      </c>
      <c r="E899" s="5">
        <f t="shared" si="96"/>
        <v>6.0225456457498074E-5</v>
      </c>
      <c r="F899" s="5">
        <f t="shared" si="97"/>
        <v>5.5986530123336819E-5</v>
      </c>
      <c r="G899" s="10">
        <f t="shared" si="93"/>
        <v>3.9555987448169891</v>
      </c>
      <c r="H899" s="9">
        <f t="shared" si="94"/>
        <v>1.5210641940284104E-3</v>
      </c>
      <c r="I899" s="9">
        <f t="shared" si="95"/>
        <v>7.4824147254303423E-3</v>
      </c>
    </row>
    <row r="900" spans="1:9" x14ac:dyDescent="0.25">
      <c r="A900" s="8">
        <v>43259</v>
      </c>
      <c r="B900" s="9">
        <v>3.1259362467830343E-3</v>
      </c>
      <c r="C900" s="9">
        <f t="shared" si="91"/>
        <v>2.3190675908360096E-3</v>
      </c>
      <c r="D900" s="5">
        <f t="shared" si="92"/>
        <v>5.3780744908659334E-6</v>
      </c>
      <c r="E900" s="5">
        <f t="shared" si="96"/>
        <v>2.313636282355298E-6</v>
      </c>
      <c r="F900" s="5">
        <f t="shared" si="97"/>
        <v>4.6275442121644145E-5</v>
      </c>
      <c r="G900" s="10">
        <f t="shared" si="93"/>
        <v>4.0134016595777338</v>
      </c>
      <c r="H900" s="9">
        <f t="shared" si="94"/>
        <v>2.3190675908360096E-3</v>
      </c>
      <c r="I900" s="9">
        <f t="shared" si="95"/>
        <v>6.802605539177187E-3</v>
      </c>
    </row>
    <row r="901" spans="1:9" x14ac:dyDescent="0.25">
      <c r="A901" s="8">
        <v>43262</v>
      </c>
      <c r="B901" s="9">
        <v>1.0687182218256375E-3</v>
      </c>
      <c r="C901" s="9">
        <f t="shared" si="91"/>
        <v>2.6184956587861294E-4</v>
      </c>
      <c r="D901" s="5">
        <f t="shared" si="92"/>
        <v>6.8565195150818053E-8</v>
      </c>
      <c r="E901" s="5">
        <f t="shared" si="96"/>
        <v>5.3780744908659334E-6</v>
      </c>
      <c r="F901" s="5">
        <f t="shared" si="97"/>
        <v>3.969888757071547E-5</v>
      </c>
      <c r="G901" s="10">
        <f t="shared" si="93"/>
        <v>4.1472915968730595</v>
      </c>
      <c r="H901" s="9">
        <f t="shared" si="94"/>
        <v>2.6184956587861294E-4</v>
      </c>
      <c r="I901" s="9">
        <f t="shared" si="95"/>
        <v>6.3007053232725834E-3</v>
      </c>
    </row>
    <row r="902" spans="1:9" x14ac:dyDescent="0.25">
      <c r="A902" s="8">
        <v>43263</v>
      </c>
      <c r="B902" s="9">
        <v>1.7433501078361058E-3</v>
      </c>
      <c r="C902" s="9">
        <f t="shared" si="91"/>
        <v>9.3648145188908124E-4</v>
      </c>
      <c r="D902" s="5">
        <f t="shared" si="92"/>
        <v>8.7699750973228158E-7</v>
      </c>
      <c r="E902" s="5">
        <f t="shared" si="96"/>
        <v>6.8565195150818053E-8</v>
      </c>
      <c r="F902" s="5">
        <f t="shared" si="97"/>
        <v>3.3719265749496668E-5</v>
      </c>
      <c r="G902" s="10">
        <f t="shared" si="93"/>
        <v>4.2167776687093559</v>
      </c>
      <c r="H902" s="9">
        <f t="shared" si="94"/>
        <v>9.3648145188908124E-4</v>
      </c>
      <c r="I902" s="9">
        <f t="shared" si="95"/>
        <v>5.806829233712377E-3</v>
      </c>
    </row>
    <row r="903" spans="1:9" x14ac:dyDescent="0.25">
      <c r="A903" s="8">
        <v>43264</v>
      </c>
      <c r="B903" s="9">
        <v>-4.0260509177026949E-3</v>
      </c>
      <c r="C903" s="9">
        <f t="shared" si="91"/>
        <v>-4.8329195736497195E-3</v>
      </c>
      <c r="D903" s="5">
        <f t="shared" si="92"/>
        <v>2.3357111605366587E-5</v>
      </c>
      <c r="E903" s="5">
        <f t="shared" si="96"/>
        <v>8.7699750973228158E-7</v>
      </c>
      <c r="F903" s="5">
        <f t="shared" si="97"/>
        <v>2.9446900621843672E-5</v>
      </c>
      <c r="G903" s="10">
        <f t="shared" si="93"/>
        <v>3.9009253005254352</v>
      </c>
      <c r="H903" s="9">
        <f t="shared" si="94"/>
        <v>4.8329195736497195E-3</v>
      </c>
      <c r="I903" s="9">
        <f t="shared" si="95"/>
        <v>5.4264998499809871E-3</v>
      </c>
    </row>
    <row r="904" spans="1:9" x14ac:dyDescent="0.25">
      <c r="A904" s="8">
        <v>43265</v>
      </c>
      <c r="B904" s="9">
        <v>2.4715109722837081E-3</v>
      </c>
      <c r="C904" s="9">
        <f t="shared" si="91"/>
        <v>1.6646423163366834E-3</v>
      </c>
      <c r="D904" s="5">
        <f t="shared" si="92"/>
        <v>2.7710340413387589E-6</v>
      </c>
      <c r="E904" s="5">
        <f t="shared" si="96"/>
        <v>2.3357111605366587E-5</v>
      </c>
      <c r="F904" s="5">
        <f t="shared" si="97"/>
        <v>3.0919813614874814E-5</v>
      </c>
      <c r="G904" s="10">
        <f t="shared" si="93"/>
        <v>4.2283081423349174</v>
      </c>
      <c r="H904" s="9">
        <f t="shared" si="94"/>
        <v>1.6646423163366834E-3</v>
      </c>
      <c r="I904" s="9">
        <f t="shared" si="95"/>
        <v>5.5605587502403761E-3</v>
      </c>
    </row>
    <row r="905" spans="1:9" x14ac:dyDescent="0.25">
      <c r="A905" s="8">
        <v>43266</v>
      </c>
      <c r="B905" s="9">
        <v>-1.0170746345898873E-3</v>
      </c>
      <c r="C905" s="9">
        <f t="shared" si="91"/>
        <v>-1.823943290536912E-3</v>
      </c>
      <c r="D905" s="5">
        <f t="shared" si="92"/>
        <v>3.3267691270946182E-6</v>
      </c>
      <c r="E905" s="5">
        <f t="shared" si="96"/>
        <v>2.7710340413387589E-6</v>
      </c>
      <c r="F905" s="5">
        <f t="shared" si="97"/>
        <v>2.7759869239480416E-5</v>
      </c>
      <c r="G905" s="10">
        <f t="shared" si="93"/>
        <v>4.2671005577000196</v>
      </c>
      <c r="H905" s="9">
        <f t="shared" si="94"/>
        <v>1.823943290536912E-3</v>
      </c>
      <c r="I905" s="9">
        <f t="shared" si="95"/>
        <v>5.2687635399095694E-3</v>
      </c>
    </row>
    <row r="906" spans="1:9" x14ac:dyDescent="0.25">
      <c r="A906" s="8">
        <v>43269</v>
      </c>
      <c r="B906" s="9">
        <v>-2.1261593144484836E-3</v>
      </c>
      <c r="C906" s="9">
        <f t="shared" si="91"/>
        <v>-2.9330279703955082E-3</v>
      </c>
      <c r="D906" s="5">
        <f t="shared" si="92"/>
        <v>8.6026530751223945E-6</v>
      </c>
      <c r="E906" s="5">
        <f t="shared" si="96"/>
        <v>3.3267691270946182E-6</v>
      </c>
      <c r="F906" s="5">
        <f t="shared" si="97"/>
        <v>2.5528682496501355E-5</v>
      </c>
      <c r="G906" s="10">
        <f t="shared" si="93"/>
        <v>4.2004254799385761</v>
      </c>
      <c r="H906" s="9">
        <f t="shared" si="94"/>
        <v>2.9330279703955082E-3</v>
      </c>
      <c r="I906" s="9">
        <f t="shared" si="95"/>
        <v>5.0525916613656163E-3</v>
      </c>
    </row>
    <row r="907" spans="1:9" x14ac:dyDescent="0.25">
      <c r="A907" s="8">
        <v>43270</v>
      </c>
      <c r="B907" s="9">
        <v>-4.0234339792698526E-3</v>
      </c>
      <c r="C907" s="9">
        <f t="shared" si="91"/>
        <v>-4.8303026352168772E-3</v>
      </c>
      <c r="D907" s="5">
        <f t="shared" si="92"/>
        <v>2.3331823547783107E-5</v>
      </c>
      <c r="E907" s="5">
        <f t="shared" si="96"/>
        <v>8.6026530751223945E-6</v>
      </c>
      <c r="F907" s="5">
        <f t="shared" si="97"/>
        <v>2.4962296497256959E-5</v>
      </c>
      <c r="G907" s="10">
        <f t="shared" si="93"/>
        <v>3.912792185496567</v>
      </c>
      <c r="H907" s="9">
        <f t="shared" si="94"/>
        <v>4.8303026352168772E-3</v>
      </c>
      <c r="I907" s="9">
        <f t="shared" si="95"/>
        <v>4.9962282270986135E-3</v>
      </c>
    </row>
    <row r="908" spans="1:9" x14ac:dyDescent="0.25">
      <c r="A908" s="8">
        <v>43271</v>
      </c>
      <c r="B908" s="9">
        <v>1.7121614137458607E-3</v>
      </c>
      <c r="C908" s="9">
        <f t="shared" si="91"/>
        <v>9.0529275779883619E-4</v>
      </c>
      <c r="D908" s="5">
        <f t="shared" si="92"/>
        <v>8.1955497732302227E-7</v>
      </c>
      <c r="E908" s="5">
        <f t="shared" si="96"/>
        <v>2.3331823547783107E-5</v>
      </c>
      <c r="F908" s="5">
        <f t="shared" si="97"/>
        <v>2.758512022899145E-5</v>
      </c>
      <c r="G908" s="10">
        <f t="shared" si="93"/>
        <v>4.3153234740457815</v>
      </c>
      <c r="H908" s="9">
        <f t="shared" si="94"/>
        <v>9.0529275779883619E-4</v>
      </c>
      <c r="I908" s="9">
        <f t="shared" si="95"/>
        <v>5.2521538657003802E-3</v>
      </c>
    </row>
    <row r="909" spans="1:9" x14ac:dyDescent="0.25">
      <c r="A909" s="8">
        <v>43272</v>
      </c>
      <c r="B909" s="9">
        <v>-6.3454894988652644E-3</v>
      </c>
      <c r="C909" s="9">
        <f t="shared" si="91"/>
        <v>-7.152358154812289E-3</v>
      </c>
      <c r="D909" s="5">
        <f t="shared" si="92"/>
        <v>5.1156227174709853E-5</v>
      </c>
      <c r="E909" s="5">
        <f t="shared" si="96"/>
        <v>8.1955497732302227E-7</v>
      </c>
      <c r="F909" s="5">
        <f t="shared" si="97"/>
        <v>2.4880907832945407E-5</v>
      </c>
      <c r="G909" s="10">
        <f t="shared" si="93"/>
        <v>3.3537446510878222</v>
      </c>
      <c r="H909" s="9">
        <f t="shared" si="94"/>
        <v>7.152358154812289E-3</v>
      </c>
      <c r="I909" s="9">
        <f t="shared" si="95"/>
        <v>4.9880765664678207E-3</v>
      </c>
    </row>
    <row r="910" spans="1:9" x14ac:dyDescent="0.25">
      <c r="A910" s="8">
        <v>43273</v>
      </c>
      <c r="B910" s="9">
        <v>1.8619806819504259E-3</v>
      </c>
      <c r="C910" s="9">
        <f t="shared" si="91"/>
        <v>1.0551120260034012E-3</v>
      </c>
      <c r="D910" s="5">
        <f t="shared" si="92"/>
        <v>1.1132613874170019E-6</v>
      </c>
      <c r="E910" s="5">
        <f t="shared" si="96"/>
        <v>5.1156227174709853E-5</v>
      </c>
      <c r="F910" s="5">
        <f t="shared" si="97"/>
        <v>3.3273735825414283E-5</v>
      </c>
      <c r="G910" s="10">
        <f t="shared" si="93"/>
        <v>4.219703729149396</v>
      </c>
      <c r="H910" s="9">
        <f t="shared" si="94"/>
        <v>1.0551120260034012E-3</v>
      </c>
      <c r="I910" s="9">
        <f t="shared" si="95"/>
        <v>5.7683390872429029E-3</v>
      </c>
    </row>
    <row r="911" spans="1:9" x14ac:dyDescent="0.25">
      <c r="A911" s="8">
        <v>43276</v>
      </c>
      <c r="B911" s="9">
        <v>-1.3724735741665661E-2</v>
      </c>
      <c r="C911" s="9">
        <f t="shared" si="91"/>
        <v>-1.4531604397612686E-2</v>
      </c>
      <c r="D911" s="5">
        <f t="shared" si="92"/>
        <v>2.1116752636871636E-4</v>
      </c>
      <c r="E911" s="5">
        <f t="shared" si="96"/>
        <v>1.1132613874170019E-6</v>
      </c>
      <c r="F911" s="5">
        <f t="shared" si="97"/>
        <v>2.9164945960599275E-5</v>
      </c>
      <c r="G911" s="10">
        <f t="shared" si="93"/>
        <v>0.68210467669467267</v>
      </c>
      <c r="H911" s="9">
        <f t="shared" si="94"/>
        <v>1.4531604397612686E-2</v>
      </c>
      <c r="I911" s="9">
        <f t="shared" si="95"/>
        <v>5.400457939897252E-3</v>
      </c>
    </row>
    <row r="912" spans="1:9" x14ac:dyDescent="0.25">
      <c r="A912" s="8">
        <v>43277</v>
      </c>
      <c r="B912" s="9">
        <v>2.2045806696182613E-3</v>
      </c>
      <c r="C912" s="9">
        <f t="shared" ref="C912:C975" si="98">B912-B$5</f>
        <v>1.3977120136712366E-3</v>
      </c>
      <c r="D912" s="5">
        <f t="shared" ref="D912:D975" si="99">C912^2</f>
        <v>1.9535988731609031E-6</v>
      </c>
      <c r="E912" s="5">
        <f t="shared" si="96"/>
        <v>2.1116752636871636E-4</v>
      </c>
      <c r="F912" s="5">
        <f t="shared" si="97"/>
        <v>6.9515616018340384E-5</v>
      </c>
      <c r="G912" s="10">
        <f t="shared" ref="G912:G975" si="100">IFERROR(LN(1/SQRT(2*PI()*F912)*EXP(-D912/(2*F912))),-1000)</f>
        <v>3.853989525750571</v>
      </c>
      <c r="H912" s="9">
        <f t="shared" ref="H912:H975" si="101">SQRT(D912)</f>
        <v>1.3977120136712366E-3</v>
      </c>
      <c r="I912" s="9">
        <f t="shared" ref="I912:I975" si="102">SQRT(F912)</f>
        <v>8.3376025342025255E-3</v>
      </c>
    </row>
    <row r="913" spans="1:9" x14ac:dyDescent="0.25">
      <c r="A913" s="8">
        <v>43278</v>
      </c>
      <c r="B913" s="9">
        <v>-8.6042907611290076E-3</v>
      </c>
      <c r="C913" s="9">
        <f t="shared" si="98"/>
        <v>-9.4111594170760322E-3</v>
      </c>
      <c r="D913" s="5">
        <f t="shared" si="99"/>
        <v>8.8569921573618889E-5</v>
      </c>
      <c r="E913" s="5">
        <f t="shared" ref="E913:E976" si="103">D912</f>
        <v>1.9535988731609031E-6</v>
      </c>
      <c r="F913" s="5">
        <f t="shared" ref="F913:F976" si="104">B$6+B$7*E913+B$8*IF(C913&lt;0,1,0)*E913+B$9*F912</f>
        <v>5.624534160112571E-5</v>
      </c>
      <c r="G913" s="10">
        <f t="shared" si="100"/>
        <v>3.1866017377312224</v>
      </c>
      <c r="H913" s="9">
        <f t="shared" si="101"/>
        <v>9.4111594170760322E-3</v>
      </c>
      <c r="I913" s="9">
        <f t="shared" si="102"/>
        <v>7.4996894336449502E-3</v>
      </c>
    </row>
    <row r="914" spans="1:9" x14ac:dyDescent="0.25">
      <c r="A914" s="8">
        <v>43279</v>
      </c>
      <c r="B914" s="9">
        <v>6.1786244781691924E-3</v>
      </c>
      <c r="C914" s="9">
        <f t="shared" si="98"/>
        <v>5.3717558222221677E-3</v>
      </c>
      <c r="D914" s="5">
        <f t="shared" si="99"/>
        <v>2.8855760613577758E-5</v>
      </c>
      <c r="E914" s="5">
        <f t="shared" si="103"/>
        <v>8.8569921573618889E-5</v>
      </c>
      <c r="F914" s="5">
        <f t="shared" si="104"/>
        <v>6.4289745448710959E-5</v>
      </c>
      <c r="G914" s="10">
        <f t="shared" si="100"/>
        <v>3.6826970554314773</v>
      </c>
      <c r="H914" s="9">
        <f t="shared" si="101"/>
        <v>5.3717558222221677E-3</v>
      </c>
      <c r="I914" s="9">
        <f t="shared" si="102"/>
        <v>8.0180886406119849E-3</v>
      </c>
    </row>
    <row r="915" spans="1:9" x14ac:dyDescent="0.25">
      <c r="A915" s="8">
        <v>43280</v>
      </c>
      <c r="B915" s="9">
        <v>7.5838177527609574E-4</v>
      </c>
      <c r="C915" s="9">
        <f t="shared" si="98"/>
        <v>-4.8486880670928797E-5</v>
      </c>
      <c r="D915" s="5">
        <f t="shared" si="99"/>
        <v>2.3509775971968885E-9</v>
      </c>
      <c r="E915" s="5">
        <f t="shared" si="103"/>
        <v>2.8855760613577758E-5</v>
      </c>
      <c r="F915" s="5">
        <f t="shared" si="104"/>
        <v>5.7924028706442086E-5</v>
      </c>
      <c r="G915" s="10">
        <f t="shared" si="100"/>
        <v>3.959230301120463</v>
      </c>
      <c r="H915" s="9">
        <f t="shared" si="101"/>
        <v>4.8486880670928797E-5</v>
      </c>
      <c r="I915" s="9">
        <f t="shared" si="102"/>
        <v>7.6107837117107783E-3</v>
      </c>
    </row>
    <row r="916" spans="1:9" x14ac:dyDescent="0.25">
      <c r="A916" s="8">
        <v>43283</v>
      </c>
      <c r="B916" s="9">
        <v>3.0680150237090142E-3</v>
      </c>
      <c r="C916" s="9">
        <f t="shared" si="98"/>
        <v>2.2611463677619896E-3</v>
      </c>
      <c r="D916" s="5">
        <f t="shared" si="99"/>
        <v>5.112782896443239E-6</v>
      </c>
      <c r="E916" s="5">
        <f t="shared" si="103"/>
        <v>2.3509775971968885E-9</v>
      </c>
      <c r="F916" s="5">
        <f t="shared" si="104"/>
        <v>4.7236328921478433E-5</v>
      </c>
      <c r="G916" s="10">
        <f t="shared" si="100"/>
        <v>4.0071159259511528</v>
      </c>
      <c r="H916" s="9">
        <f t="shared" si="101"/>
        <v>2.2611463677619896E-3</v>
      </c>
      <c r="I916" s="9">
        <f t="shared" si="102"/>
        <v>6.8728690458554811E-3</v>
      </c>
    </row>
    <row r="917" spans="1:9" x14ac:dyDescent="0.25">
      <c r="A917" s="8">
        <v>43284</v>
      </c>
      <c r="B917" s="9">
        <v>-4.9473541374037699E-3</v>
      </c>
      <c r="C917" s="9">
        <f t="shared" si="98"/>
        <v>-5.7542227933507946E-3</v>
      </c>
      <c r="D917" s="5">
        <f t="shared" si="99"/>
        <v>3.3111079955517822E-5</v>
      </c>
      <c r="E917" s="5">
        <f t="shared" si="103"/>
        <v>5.112782896443239E-6</v>
      </c>
      <c r="F917" s="5">
        <f t="shared" si="104"/>
        <v>4.0357456805592376E-5</v>
      </c>
      <c r="G917" s="10">
        <f t="shared" si="100"/>
        <v>3.7297060772652708</v>
      </c>
      <c r="H917" s="9">
        <f t="shared" si="101"/>
        <v>5.7542227933507946E-3</v>
      </c>
      <c r="I917" s="9">
        <f t="shared" si="102"/>
        <v>6.3527519080782916E-3</v>
      </c>
    </row>
    <row r="918" spans="1:9" x14ac:dyDescent="0.25">
      <c r="A918" s="8">
        <v>43286</v>
      </c>
      <c r="B918" s="9">
        <v>8.6207532009938692E-3</v>
      </c>
      <c r="C918" s="9">
        <f t="shared" si="98"/>
        <v>7.8138845450468446E-3</v>
      </c>
      <c r="D918" s="5">
        <f t="shared" si="99"/>
        <v>6.1056791683321933E-5</v>
      </c>
      <c r="E918" s="5">
        <f t="shared" si="103"/>
        <v>3.3111079955517822E-5</v>
      </c>
      <c r="F918" s="5">
        <f t="shared" si="104"/>
        <v>4.1035401314576205E-5</v>
      </c>
      <c r="G918" s="10">
        <f t="shared" si="100"/>
        <v>3.3876465182907856</v>
      </c>
      <c r="H918" s="9">
        <f t="shared" si="101"/>
        <v>7.8138845450468446E-3</v>
      </c>
      <c r="I918" s="9">
        <f t="shared" si="102"/>
        <v>6.405888019203599E-3</v>
      </c>
    </row>
    <row r="919" spans="1:9" x14ac:dyDescent="0.25">
      <c r="A919" s="8">
        <v>43287</v>
      </c>
      <c r="B919" s="9">
        <v>8.4812962022355887E-3</v>
      </c>
      <c r="C919" s="9">
        <f t="shared" si="98"/>
        <v>7.674427546288564E-3</v>
      </c>
      <c r="D919" s="5">
        <f t="shared" si="99"/>
        <v>5.8896838163232707E-5</v>
      </c>
      <c r="E919" s="5">
        <f t="shared" si="103"/>
        <v>6.1056791683321933E-5</v>
      </c>
      <c r="F919" s="5">
        <f t="shared" si="104"/>
        <v>4.7312827017318557E-5</v>
      </c>
      <c r="G919" s="10">
        <f t="shared" si="100"/>
        <v>3.4380066733558374</v>
      </c>
      <c r="H919" s="9">
        <f t="shared" si="101"/>
        <v>7.674427546288564E-3</v>
      </c>
      <c r="I919" s="9">
        <f t="shared" si="102"/>
        <v>6.8784320173509422E-3</v>
      </c>
    </row>
    <row r="920" spans="1:9" x14ac:dyDescent="0.25">
      <c r="A920" s="8">
        <v>43290</v>
      </c>
      <c r="B920" s="9">
        <v>8.8230391837147426E-3</v>
      </c>
      <c r="C920" s="9">
        <f t="shared" si="98"/>
        <v>8.016170527767718E-3</v>
      </c>
      <c r="D920" s="5">
        <f t="shared" si="99"/>
        <v>6.4258989930251779E-5</v>
      </c>
      <c r="E920" s="5">
        <f t="shared" si="103"/>
        <v>5.8896838163232707E-5</v>
      </c>
      <c r="F920" s="5">
        <f t="shared" si="104"/>
        <v>5.1527038806294898E-5</v>
      </c>
      <c r="G920" s="10">
        <f t="shared" si="100"/>
        <v>3.3942170871352233</v>
      </c>
      <c r="H920" s="9">
        <f t="shared" si="101"/>
        <v>8.016170527767718E-3</v>
      </c>
      <c r="I920" s="9">
        <f t="shared" si="102"/>
        <v>7.1782336828982449E-3</v>
      </c>
    </row>
    <row r="921" spans="1:9" x14ac:dyDescent="0.25">
      <c r="A921" s="8">
        <v>43291</v>
      </c>
      <c r="B921" s="9">
        <v>3.4732074550045677E-3</v>
      </c>
      <c r="C921" s="9">
        <f t="shared" si="98"/>
        <v>2.6663387990575431E-3</v>
      </c>
      <c r="D921" s="5">
        <f t="shared" si="99"/>
        <v>7.109362591359621E-6</v>
      </c>
      <c r="E921" s="5">
        <f t="shared" si="103"/>
        <v>6.4258989930251779E-5</v>
      </c>
      <c r="F921" s="5">
        <f t="shared" si="104"/>
        <v>5.5763682495523978E-5</v>
      </c>
      <c r="G921" s="10">
        <f t="shared" si="100"/>
        <v>3.9145098880123563</v>
      </c>
      <c r="H921" s="9">
        <f t="shared" si="101"/>
        <v>2.6663387990575431E-3</v>
      </c>
      <c r="I921" s="9">
        <f t="shared" si="102"/>
        <v>7.467508452993139E-3</v>
      </c>
    </row>
    <row r="922" spans="1:9" x14ac:dyDescent="0.25">
      <c r="A922" s="8">
        <v>43292</v>
      </c>
      <c r="B922" s="9">
        <v>-7.0941786215388269E-3</v>
      </c>
      <c r="C922" s="9">
        <f t="shared" si="98"/>
        <v>-7.9010472774858516E-3</v>
      </c>
      <c r="D922" s="5">
        <f t="shared" si="99"/>
        <v>6.242654808106659E-5</v>
      </c>
      <c r="E922" s="5">
        <f t="shared" si="103"/>
        <v>7.109362591359621E-6</v>
      </c>
      <c r="F922" s="5">
        <f t="shared" si="104"/>
        <v>4.7100881586646613E-5</v>
      </c>
      <c r="G922" s="10">
        <f t="shared" si="100"/>
        <v>3.3999810815455063</v>
      </c>
      <c r="H922" s="9">
        <f t="shared" si="101"/>
        <v>7.9010472774858516E-3</v>
      </c>
      <c r="I922" s="9">
        <f t="shared" si="102"/>
        <v>6.8630082024318329E-3</v>
      </c>
    </row>
    <row r="923" spans="1:9" x14ac:dyDescent="0.25">
      <c r="A923" s="8">
        <v>43293</v>
      </c>
      <c r="B923" s="9">
        <v>8.7490356954889048E-3</v>
      </c>
      <c r="C923" s="9">
        <f t="shared" si="98"/>
        <v>7.9421670395418802E-3</v>
      </c>
      <c r="D923" s="5">
        <f t="shared" si="99"/>
        <v>6.3078017283985436E-5</v>
      </c>
      <c r="E923" s="5">
        <f t="shared" si="103"/>
        <v>6.242654808106659E-5</v>
      </c>
      <c r="F923" s="5">
        <f t="shared" si="104"/>
        <v>5.2098989721532135E-5</v>
      </c>
      <c r="G923" s="10">
        <f t="shared" si="100"/>
        <v>3.4068769760600439</v>
      </c>
      <c r="H923" s="9">
        <f t="shared" si="101"/>
        <v>7.9421670395418802E-3</v>
      </c>
      <c r="I923" s="9">
        <f t="shared" si="102"/>
        <v>7.2179629897591007E-3</v>
      </c>
    </row>
    <row r="924" spans="1:9" x14ac:dyDescent="0.25">
      <c r="A924" s="8">
        <v>43294</v>
      </c>
      <c r="B924" s="9">
        <v>1.0792305300737493E-3</v>
      </c>
      <c r="C924" s="9">
        <f t="shared" si="98"/>
        <v>2.7236187412672472E-4</v>
      </c>
      <c r="D924" s="5">
        <f t="shared" si="99"/>
        <v>7.4180990477821832E-8</v>
      </c>
      <c r="E924" s="5">
        <f t="shared" si="103"/>
        <v>6.3078017283985436E-5</v>
      </c>
      <c r="F924" s="5">
        <f t="shared" si="104"/>
        <v>5.5944300434496025E-5</v>
      </c>
      <c r="G924" s="10">
        <f t="shared" si="100"/>
        <v>3.9759754757429446</v>
      </c>
      <c r="H924" s="9">
        <f t="shared" si="101"/>
        <v>2.7236187412672472E-4</v>
      </c>
      <c r="I924" s="9">
        <f t="shared" si="102"/>
        <v>7.4795922639202747E-3</v>
      </c>
    </row>
    <row r="925" spans="1:9" x14ac:dyDescent="0.25">
      <c r="A925" s="8">
        <v>43297</v>
      </c>
      <c r="B925" s="9">
        <v>-1.028090429120665E-3</v>
      </c>
      <c r="C925" s="9">
        <f t="shared" si="98"/>
        <v>-1.8349590850676896E-3</v>
      </c>
      <c r="D925" s="5">
        <f t="shared" si="99"/>
        <v>3.3670748438724527E-6</v>
      </c>
      <c r="E925" s="5">
        <f t="shared" si="103"/>
        <v>7.4180990477821832E-8</v>
      </c>
      <c r="F925" s="5">
        <f t="shared" si="104"/>
        <v>4.5781376677217562E-5</v>
      </c>
      <c r="G925" s="10">
        <f t="shared" si="100"/>
        <v>4.0401046410474271</v>
      </c>
      <c r="H925" s="9">
        <f t="shared" si="101"/>
        <v>1.8349590850676896E-3</v>
      </c>
      <c r="I925" s="9">
        <f t="shared" si="102"/>
        <v>6.7661936624085449E-3</v>
      </c>
    </row>
    <row r="926" spans="1:9" x14ac:dyDescent="0.25">
      <c r="A926" s="8">
        <v>43298</v>
      </c>
      <c r="B926" s="9">
        <v>3.9736566574830601E-3</v>
      </c>
      <c r="C926" s="9">
        <f t="shared" si="98"/>
        <v>3.1667880015360354E-3</v>
      </c>
      <c r="D926" s="5">
        <f t="shared" si="99"/>
        <v>1.0028546246672598E-5</v>
      </c>
      <c r="E926" s="5">
        <f t="shared" si="103"/>
        <v>3.3670748438724527E-6</v>
      </c>
      <c r="F926" s="5">
        <f t="shared" si="104"/>
        <v>3.8916572551105497E-5</v>
      </c>
      <c r="G926" s="10">
        <f t="shared" si="100"/>
        <v>4.0292599208439244</v>
      </c>
      <c r="H926" s="9">
        <f t="shared" si="101"/>
        <v>3.1667880015360354E-3</v>
      </c>
      <c r="I926" s="9">
        <f t="shared" si="102"/>
        <v>6.2383148807274467E-3</v>
      </c>
    </row>
    <row r="927" spans="1:9" x14ac:dyDescent="0.25">
      <c r="A927" s="8">
        <v>43299</v>
      </c>
      <c r="B927" s="9">
        <v>2.1604883344306103E-3</v>
      </c>
      <c r="C927" s="9">
        <f t="shared" si="98"/>
        <v>1.3536196784835856E-3</v>
      </c>
      <c r="D927" s="5">
        <f t="shared" si="99"/>
        <v>1.8322862339780058E-6</v>
      </c>
      <c r="E927" s="5">
        <f t="shared" si="103"/>
        <v>1.0028546246672598E-5</v>
      </c>
      <c r="F927" s="5">
        <f t="shared" si="104"/>
        <v>3.5196375630475116E-5</v>
      </c>
      <c r="G927" s="10">
        <f t="shared" si="100"/>
        <v>4.1823157164256148</v>
      </c>
      <c r="H927" s="9">
        <f t="shared" si="101"/>
        <v>1.3536196784835856E-3</v>
      </c>
      <c r="I927" s="9">
        <f t="shared" si="102"/>
        <v>5.9326533381342207E-3</v>
      </c>
    </row>
    <row r="928" spans="1:9" x14ac:dyDescent="0.25">
      <c r="A928" s="8">
        <v>43300</v>
      </c>
      <c r="B928" s="9">
        <v>-3.9529481961344537E-3</v>
      </c>
      <c r="C928" s="9">
        <f t="shared" si="98"/>
        <v>-4.7598168520814783E-3</v>
      </c>
      <c r="D928" s="5">
        <f t="shared" si="99"/>
        <v>2.2655856465358835E-5</v>
      </c>
      <c r="E928" s="5">
        <f t="shared" si="103"/>
        <v>1.8322862339780058E-6</v>
      </c>
      <c r="F928" s="5">
        <f t="shared" si="104"/>
        <v>3.0740919828028334E-5</v>
      </c>
      <c r="G928" s="10">
        <f t="shared" si="100"/>
        <v>3.9075226920703798</v>
      </c>
      <c r="H928" s="9">
        <f t="shared" si="101"/>
        <v>4.7598168520814783E-3</v>
      </c>
      <c r="I928" s="9">
        <f t="shared" si="102"/>
        <v>5.5444494612205035E-3</v>
      </c>
    </row>
    <row r="929" spans="1:9" x14ac:dyDescent="0.25">
      <c r="A929" s="8">
        <v>43301</v>
      </c>
      <c r="B929" s="9">
        <v>-9.4847904610106948E-4</v>
      </c>
      <c r="C929" s="9">
        <f t="shared" si="98"/>
        <v>-1.7553477020480941E-3</v>
      </c>
      <c r="D929" s="5">
        <f t="shared" si="99"/>
        <v>3.0812455550855245E-6</v>
      </c>
      <c r="E929" s="5">
        <f t="shared" si="103"/>
        <v>2.2655856465358835E-5</v>
      </c>
      <c r="F929" s="5">
        <f t="shared" si="104"/>
        <v>3.173562945715546E-5</v>
      </c>
      <c r="G929" s="10">
        <f t="shared" si="100"/>
        <v>4.211551217593569</v>
      </c>
      <c r="H929" s="9">
        <f t="shared" si="101"/>
        <v>1.7553477020480941E-3</v>
      </c>
      <c r="I929" s="9">
        <f t="shared" si="102"/>
        <v>5.6334385109944587E-3</v>
      </c>
    </row>
    <row r="930" spans="1:9" x14ac:dyDescent="0.25">
      <c r="A930" s="8">
        <v>43304</v>
      </c>
      <c r="B930" s="9">
        <v>1.83808439484201E-3</v>
      </c>
      <c r="C930" s="9">
        <f t="shared" si="98"/>
        <v>1.0312157388949854E-3</v>
      </c>
      <c r="D930" s="5">
        <f t="shared" si="99"/>
        <v>1.0634059001447307E-6</v>
      </c>
      <c r="E930" s="5">
        <f t="shared" si="103"/>
        <v>3.0812455550855245E-6</v>
      </c>
      <c r="F930" s="5">
        <f t="shared" si="104"/>
        <v>2.84296442828228E-5</v>
      </c>
      <c r="G930" s="10">
        <f t="shared" si="100"/>
        <v>4.2963981259590014</v>
      </c>
      <c r="H930" s="9">
        <f t="shared" si="101"/>
        <v>1.0312157388949854E-3</v>
      </c>
      <c r="I930" s="9">
        <f t="shared" si="102"/>
        <v>5.3319456376469928E-3</v>
      </c>
    </row>
    <row r="931" spans="1:9" x14ac:dyDescent="0.25">
      <c r="A931" s="8">
        <v>43305</v>
      </c>
      <c r="B931" s="9">
        <v>4.7809389450583772E-3</v>
      </c>
      <c r="C931" s="9">
        <f t="shared" si="98"/>
        <v>3.9740702891113526E-3</v>
      </c>
      <c r="D931" s="5">
        <f t="shared" si="99"/>
        <v>1.5793234662797589E-5</v>
      </c>
      <c r="E931" s="5">
        <f t="shared" si="103"/>
        <v>1.0634059001447307E-6</v>
      </c>
      <c r="F931" s="5">
        <f t="shared" si="104"/>
        <v>2.5558285147028942E-5</v>
      </c>
      <c r="G931" s="10">
        <f t="shared" si="100"/>
        <v>4.0593709088860441</v>
      </c>
      <c r="H931" s="9">
        <f t="shared" si="101"/>
        <v>3.9740702891113526E-3</v>
      </c>
      <c r="I931" s="9">
        <f t="shared" si="102"/>
        <v>5.0555202647233986E-3</v>
      </c>
    </row>
    <row r="932" spans="1:9" x14ac:dyDescent="0.25">
      <c r="A932" s="8">
        <v>43306</v>
      </c>
      <c r="B932" s="9">
        <v>9.1015458800169924E-3</v>
      </c>
      <c r="C932" s="9">
        <f t="shared" si="98"/>
        <v>8.2946772240699677E-3</v>
      </c>
      <c r="D932" s="5">
        <f t="shared" si="99"/>
        <v>6.8801670251505062E-5</v>
      </c>
      <c r="E932" s="5">
        <f t="shared" si="103"/>
        <v>1.5793234662797589E-5</v>
      </c>
      <c r="F932" s="5">
        <f t="shared" si="104"/>
        <v>2.6469982313544478E-5</v>
      </c>
      <c r="G932" s="10">
        <f t="shared" si="100"/>
        <v>3.0511942182723346</v>
      </c>
      <c r="H932" s="9">
        <f t="shared" si="101"/>
        <v>8.2946772240699677E-3</v>
      </c>
      <c r="I932" s="9">
        <f t="shared" si="102"/>
        <v>5.1448986689287164E-3</v>
      </c>
    </row>
    <row r="933" spans="1:9" x14ac:dyDescent="0.25">
      <c r="A933" s="8">
        <v>43307</v>
      </c>
      <c r="B933" s="9">
        <v>-3.0322514906520048E-3</v>
      </c>
      <c r="C933" s="9">
        <f t="shared" si="98"/>
        <v>-3.8391201465990295E-3</v>
      </c>
      <c r="D933" s="5">
        <f t="shared" si="99"/>
        <v>1.4738843500022554E-5</v>
      </c>
      <c r="E933" s="5">
        <f t="shared" si="103"/>
        <v>6.8801670251505062E-5</v>
      </c>
      <c r="F933" s="5">
        <f t="shared" si="104"/>
        <v>3.8099376931440788E-5</v>
      </c>
      <c r="G933" s="10">
        <f t="shared" si="100"/>
        <v>3.9752914752876656</v>
      </c>
      <c r="H933" s="9">
        <f t="shared" si="101"/>
        <v>3.8391201465990295E-3</v>
      </c>
      <c r="I933" s="9">
        <f t="shared" si="102"/>
        <v>6.1724692734302688E-3</v>
      </c>
    </row>
    <row r="934" spans="1:9" x14ac:dyDescent="0.25">
      <c r="A934" s="8">
        <v>43308</v>
      </c>
      <c r="B934" s="9">
        <v>-6.5622532987481552E-3</v>
      </c>
      <c r="C934" s="9">
        <f t="shared" si="98"/>
        <v>-7.3691219546951799E-3</v>
      </c>
      <c r="D934" s="5">
        <f t="shared" si="99"/>
        <v>5.4303958383170511E-5</v>
      </c>
      <c r="E934" s="5">
        <f t="shared" si="103"/>
        <v>1.4738843500022554E-5</v>
      </c>
      <c r="F934" s="5">
        <f t="shared" si="104"/>
        <v>3.5562906883622495E-5</v>
      </c>
      <c r="G934" s="10">
        <f t="shared" si="100"/>
        <v>3.439673610958359</v>
      </c>
      <c r="H934" s="9">
        <f t="shared" si="101"/>
        <v>7.3691219546951799E-3</v>
      </c>
      <c r="I934" s="9">
        <f t="shared" si="102"/>
        <v>5.9634643357382878E-3</v>
      </c>
    </row>
    <row r="935" spans="1:9" x14ac:dyDescent="0.25">
      <c r="A935" s="8">
        <v>43311</v>
      </c>
      <c r="B935" s="9">
        <v>-5.7541808274385042E-3</v>
      </c>
      <c r="C935" s="9">
        <f t="shared" si="98"/>
        <v>-6.5610494833855289E-3</v>
      </c>
      <c r="D935" s="5">
        <f t="shared" si="99"/>
        <v>4.3047370323433515E-5</v>
      </c>
      <c r="E935" s="5">
        <f t="shared" si="103"/>
        <v>5.4303958383170511E-5</v>
      </c>
      <c r="F935" s="5">
        <f t="shared" si="104"/>
        <v>4.1854665992406063E-5</v>
      </c>
      <c r="G935" s="10">
        <f t="shared" si="100"/>
        <v>3.6074669393087073</v>
      </c>
      <c r="H935" s="9">
        <f t="shared" si="101"/>
        <v>6.5610494833855289E-3</v>
      </c>
      <c r="I935" s="9">
        <f t="shared" si="102"/>
        <v>6.4695182194971874E-3</v>
      </c>
    </row>
    <row r="936" spans="1:9" x14ac:dyDescent="0.25">
      <c r="A936" s="8">
        <v>43312</v>
      </c>
      <c r="B936" s="9">
        <v>4.8847498751158902E-3</v>
      </c>
      <c r="C936" s="9">
        <f t="shared" si="98"/>
        <v>4.0778812191688656E-3</v>
      </c>
      <c r="D936" s="5">
        <f t="shared" si="99"/>
        <v>1.6629115237650154E-5</v>
      </c>
      <c r="E936" s="5">
        <f t="shared" si="103"/>
        <v>4.3047370323433515E-5</v>
      </c>
      <c r="F936" s="5">
        <f t="shared" si="104"/>
        <v>4.4199984995470741E-5</v>
      </c>
      <c r="G936" s="10">
        <f t="shared" si="100"/>
        <v>3.9063422937900589</v>
      </c>
      <c r="H936" s="9">
        <f t="shared" si="101"/>
        <v>4.0778812191688656E-3</v>
      </c>
      <c r="I936" s="9">
        <f t="shared" si="102"/>
        <v>6.6483069269905656E-3</v>
      </c>
    </row>
    <row r="937" spans="1:9" x14ac:dyDescent="0.25">
      <c r="A937" s="8">
        <v>43313</v>
      </c>
      <c r="B937" s="9">
        <v>-1.0403758135703045E-3</v>
      </c>
      <c r="C937" s="9">
        <f t="shared" si="98"/>
        <v>-1.8472444695173292E-3</v>
      </c>
      <c r="D937" s="5">
        <f t="shared" si="99"/>
        <v>3.4123121301623589E-6</v>
      </c>
      <c r="E937" s="5">
        <f t="shared" si="103"/>
        <v>1.6629115237650154E-5</v>
      </c>
      <c r="F937" s="5">
        <f t="shared" si="104"/>
        <v>4.0482697400108525E-5</v>
      </c>
      <c r="G937" s="10">
        <f t="shared" si="100"/>
        <v>4.0962341009404648</v>
      </c>
      <c r="H937" s="9">
        <f t="shared" si="101"/>
        <v>1.8472444695173292E-3</v>
      </c>
      <c r="I937" s="9">
        <f t="shared" si="102"/>
        <v>6.3626014648183434E-3</v>
      </c>
    </row>
    <row r="938" spans="1:9" x14ac:dyDescent="0.25">
      <c r="A938" s="8">
        <v>43314</v>
      </c>
      <c r="B938" s="9">
        <v>4.9264935877384453E-3</v>
      </c>
      <c r="C938" s="9">
        <f t="shared" si="98"/>
        <v>4.1196249317914206E-3</v>
      </c>
      <c r="D938" s="5">
        <f t="shared" si="99"/>
        <v>1.6971309578637465E-5</v>
      </c>
      <c r="E938" s="5">
        <f t="shared" si="103"/>
        <v>3.4123121301623589E-6</v>
      </c>
      <c r="F938" s="5">
        <f t="shared" si="104"/>
        <v>3.4992063778306089E-5</v>
      </c>
      <c r="G938" s="10">
        <f t="shared" si="100"/>
        <v>3.968753835596412</v>
      </c>
      <c r="H938" s="9">
        <f t="shared" si="101"/>
        <v>4.1196249317914206E-3</v>
      </c>
      <c r="I938" s="9">
        <f t="shared" si="102"/>
        <v>5.9154090119201471E-3</v>
      </c>
    </row>
    <row r="939" spans="1:9" x14ac:dyDescent="0.25">
      <c r="A939" s="8">
        <v>43315</v>
      </c>
      <c r="B939" s="9">
        <v>4.6441380578801095E-3</v>
      </c>
      <c r="C939" s="9">
        <f t="shared" si="98"/>
        <v>3.8372694019330848E-3</v>
      </c>
      <c r="D939" s="5">
        <f t="shared" si="99"/>
        <v>1.4724636463011895E-5</v>
      </c>
      <c r="E939" s="5">
        <f t="shared" si="103"/>
        <v>1.6971309578637465E-5</v>
      </c>
      <c r="F939" s="5">
        <f t="shared" si="104"/>
        <v>3.3717238584370565E-5</v>
      </c>
      <c r="G939" s="10">
        <f t="shared" si="100"/>
        <v>4.0114574059219867</v>
      </c>
      <c r="H939" s="9">
        <f t="shared" si="101"/>
        <v>3.8372694019330848E-3</v>
      </c>
      <c r="I939" s="9">
        <f t="shared" si="102"/>
        <v>5.8066546809992558E-3</v>
      </c>
    </row>
    <row r="940" spans="1:9" x14ac:dyDescent="0.25">
      <c r="A940" s="8">
        <v>43318</v>
      </c>
      <c r="B940" s="9">
        <v>3.5382963367192044E-3</v>
      </c>
      <c r="C940" s="9">
        <f t="shared" si="98"/>
        <v>2.7314276807721798E-3</v>
      </c>
      <c r="D940" s="5">
        <f t="shared" si="99"/>
        <v>7.4606971752884884E-6</v>
      </c>
      <c r="E940" s="5">
        <f t="shared" si="103"/>
        <v>1.4724636463011895E-5</v>
      </c>
      <c r="F940" s="5">
        <f t="shared" si="104"/>
        <v>3.2306575882311793E-5</v>
      </c>
      <c r="G940" s="10">
        <f t="shared" si="100"/>
        <v>4.1357141865240248</v>
      </c>
      <c r="H940" s="9">
        <f t="shared" si="101"/>
        <v>2.7314276807721798E-3</v>
      </c>
      <c r="I940" s="9">
        <f t="shared" si="102"/>
        <v>5.6838873917691045E-3</v>
      </c>
    </row>
    <row r="941" spans="1:9" x14ac:dyDescent="0.25">
      <c r="A941" s="8">
        <v>43319</v>
      </c>
      <c r="B941" s="9">
        <v>2.824165029469361E-3</v>
      </c>
      <c r="C941" s="9">
        <f t="shared" si="98"/>
        <v>2.0172963735223363E-3</v>
      </c>
      <c r="D941" s="5">
        <f t="shared" si="99"/>
        <v>4.0694846586263696E-6</v>
      </c>
      <c r="E941" s="5">
        <f t="shared" si="103"/>
        <v>7.4606971752884884E-6</v>
      </c>
      <c r="F941" s="5">
        <f t="shared" si="104"/>
        <v>2.9758403743838023E-5</v>
      </c>
      <c r="G941" s="10">
        <f t="shared" si="100"/>
        <v>4.2238855747850357</v>
      </c>
      <c r="H941" s="9">
        <f t="shared" si="101"/>
        <v>2.0172963735223363E-3</v>
      </c>
      <c r="I941" s="9">
        <f t="shared" si="102"/>
        <v>5.4551263728568221E-3</v>
      </c>
    </row>
    <row r="942" spans="1:9" x14ac:dyDescent="0.25">
      <c r="A942" s="8">
        <v>43320</v>
      </c>
      <c r="B942" s="9">
        <v>-2.6237996116773576E-4</v>
      </c>
      <c r="C942" s="9">
        <f t="shared" si="98"/>
        <v>-1.0692486171147604E-3</v>
      </c>
      <c r="D942" s="5">
        <f t="shared" si="99"/>
        <v>1.1432926052018275E-6</v>
      </c>
      <c r="E942" s="5">
        <f t="shared" si="103"/>
        <v>4.0694846586263696E-6</v>
      </c>
      <c r="F942" s="5">
        <f t="shared" si="104"/>
        <v>2.7165897189268975E-5</v>
      </c>
      <c r="G942" s="10">
        <f t="shared" si="100"/>
        <v>4.3167927511388307</v>
      </c>
      <c r="H942" s="9">
        <f t="shared" si="101"/>
        <v>1.0692486171147604E-3</v>
      </c>
      <c r="I942" s="9">
        <f t="shared" si="102"/>
        <v>5.2120914409926628E-3</v>
      </c>
    </row>
    <row r="943" spans="1:9" x14ac:dyDescent="0.25">
      <c r="A943" s="8">
        <v>43321</v>
      </c>
      <c r="B943" s="9">
        <v>-1.4417188648213619E-3</v>
      </c>
      <c r="C943" s="9">
        <f t="shared" si="98"/>
        <v>-2.2485875207683866E-3</v>
      </c>
      <c r="D943" s="5">
        <f t="shared" si="99"/>
        <v>5.0561458385553193E-6</v>
      </c>
      <c r="E943" s="5">
        <f t="shared" si="103"/>
        <v>1.1432926052018275E-6</v>
      </c>
      <c r="F943" s="5">
        <f t="shared" si="104"/>
        <v>2.4636557686231443E-5</v>
      </c>
      <c r="G943" s="10">
        <f t="shared" si="100"/>
        <v>4.2840863357734404</v>
      </c>
      <c r="H943" s="9">
        <f t="shared" si="101"/>
        <v>2.2485875207683866E-3</v>
      </c>
      <c r="I943" s="9">
        <f t="shared" si="102"/>
        <v>4.9635227093498269E-3</v>
      </c>
    </row>
    <row r="944" spans="1:9" x14ac:dyDescent="0.25">
      <c r="A944" s="8">
        <v>43322</v>
      </c>
      <c r="B944" s="9">
        <v>-7.1138709971333425E-3</v>
      </c>
      <c r="C944" s="9">
        <f t="shared" si="98"/>
        <v>-7.9207396530803671E-3</v>
      </c>
      <c r="D944" s="5">
        <f t="shared" si="99"/>
        <v>6.2738116651879692E-5</v>
      </c>
      <c r="E944" s="5">
        <f t="shared" si="103"/>
        <v>5.0561458385553193E-6</v>
      </c>
      <c r="F944" s="5">
        <f t="shared" si="104"/>
        <v>2.3567188995503773E-5</v>
      </c>
      <c r="G944" s="10">
        <f t="shared" si="100"/>
        <v>3.0778410834590204</v>
      </c>
      <c r="H944" s="9">
        <f t="shared" si="101"/>
        <v>7.9207396530803671E-3</v>
      </c>
      <c r="I944" s="9">
        <f t="shared" si="102"/>
        <v>4.8546049268198719E-3</v>
      </c>
    </row>
    <row r="945" spans="1:9" x14ac:dyDescent="0.25">
      <c r="A945" s="8">
        <v>43325</v>
      </c>
      <c r="B945" s="9">
        <v>-4.0059577592049811E-3</v>
      </c>
      <c r="C945" s="9">
        <f t="shared" si="98"/>
        <v>-4.8128264151520057E-3</v>
      </c>
      <c r="D945" s="5">
        <f t="shared" si="99"/>
        <v>2.3163298102384908E-5</v>
      </c>
      <c r="E945" s="5">
        <f t="shared" si="103"/>
        <v>6.2738116651879692E-5</v>
      </c>
      <c r="F945" s="5">
        <f t="shared" si="104"/>
        <v>3.4691436370600269E-5</v>
      </c>
      <c r="G945" s="10">
        <f t="shared" si="100"/>
        <v>3.8817228200459049</v>
      </c>
      <c r="H945" s="9">
        <f t="shared" si="101"/>
        <v>4.8128264151520057E-3</v>
      </c>
      <c r="I945" s="9">
        <f t="shared" si="102"/>
        <v>5.8899436644674515E-3</v>
      </c>
    </row>
    <row r="946" spans="1:9" x14ac:dyDescent="0.25">
      <c r="A946" s="8">
        <v>43326</v>
      </c>
      <c r="B946" s="9">
        <v>6.3892442406439098E-3</v>
      </c>
      <c r="C946" s="9">
        <f t="shared" si="98"/>
        <v>5.5823755846968852E-3</v>
      </c>
      <c r="D946" s="5">
        <f t="shared" si="99"/>
        <v>3.1162917168619892E-5</v>
      </c>
      <c r="E946" s="5">
        <f t="shared" si="103"/>
        <v>2.3163298102384908E-5</v>
      </c>
      <c r="F946" s="5">
        <f t="shared" si="104"/>
        <v>3.4773426430197489E-5</v>
      </c>
      <c r="G946" s="10">
        <f t="shared" si="100"/>
        <v>3.7663047780233896</v>
      </c>
      <c r="H946" s="9">
        <f t="shared" si="101"/>
        <v>5.5823755846968852E-3</v>
      </c>
      <c r="I946" s="9">
        <f t="shared" si="102"/>
        <v>5.8968997303835416E-3</v>
      </c>
    </row>
    <row r="947" spans="1:9" x14ac:dyDescent="0.25">
      <c r="A947" s="8">
        <v>43327</v>
      </c>
      <c r="B947" s="9">
        <v>-7.6022197495739796E-3</v>
      </c>
      <c r="C947" s="9">
        <f t="shared" si="98"/>
        <v>-8.4090884055210043E-3</v>
      </c>
      <c r="D947" s="5">
        <f t="shared" si="99"/>
        <v>7.071276781186778E-5</v>
      </c>
      <c r="E947" s="5">
        <f t="shared" si="103"/>
        <v>3.1162917168619892E-5</v>
      </c>
      <c r="F947" s="5">
        <f t="shared" si="104"/>
        <v>3.6487168027568487E-5</v>
      </c>
      <c r="G947" s="10">
        <f t="shared" si="100"/>
        <v>3.2213277090503287</v>
      </c>
      <c r="H947" s="9">
        <f t="shared" si="101"/>
        <v>8.4090884055210043E-3</v>
      </c>
      <c r="I947" s="9">
        <f t="shared" si="102"/>
        <v>6.0404609118484068E-3</v>
      </c>
    </row>
    <row r="948" spans="1:9" x14ac:dyDescent="0.25">
      <c r="A948" s="8">
        <v>43328</v>
      </c>
      <c r="B948" s="9">
        <v>7.9194711836985121E-3</v>
      </c>
      <c r="C948" s="9">
        <f t="shared" si="98"/>
        <v>7.1126025277514875E-3</v>
      </c>
      <c r="D948" s="5">
        <f t="shared" si="99"/>
        <v>5.0589114717776849E-5</v>
      </c>
      <c r="E948" s="5">
        <f t="shared" si="103"/>
        <v>7.071276781186778E-5</v>
      </c>
      <c r="F948" s="5">
        <f t="shared" si="104"/>
        <v>4.5931223547396026E-5</v>
      </c>
      <c r="G948" s="10">
        <f t="shared" si="100"/>
        <v>3.5245391140548992</v>
      </c>
      <c r="H948" s="9">
        <f t="shared" si="101"/>
        <v>7.1126025277514875E-3</v>
      </c>
      <c r="I948" s="9">
        <f t="shared" si="102"/>
        <v>6.7772578191622624E-3</v>
      </c>
    </row>
    <row r="949" spans="1:9" x14ac:dyDescent="0.25">
      <c r="A949" s="8">
        <v>43329</v>
      </c>
      <c r="B949" s="9">
        <v>3.3231362802699227E-3</v>
      </c>
      <c r="C949" s="9">
        <f t="shared" si="98"/>
        <v>2.516267624322898E-3</v>
      </c>
      <c r="D949" s="5">
        <f t="shared" si="99"/>
        <v>6.3316027572156015E-6</v>
      </c>
      <c r="E949" s="5">
        <f t="shared" si="103"/>
        <v>5.0589114717776849E-5</v>
      </c>
      <c r="F949" s="5">
        <f t="shared" si="104"/>
        <v>4.878477561977503E-5</v>
      </c>
      <c r="G949" s="10">
        <f t="shared" si="100"/>
        <v>3.9802143770536511</v>
      </c>
      <c r="H949" s="9">
        <f t="shared" si="101"/>
        <v>2.516267624322898E-3</v>
      </c>
      <c r="I949" s="9">
        <f t="shared" si="102"/>
        <v>6.9846099117828351E-3</v>
      </c>
    </row>
    <row r="950" spans="1:9" x14ac:dyDescent="0.25">
      <c r="A950" s="8">
        <v>43332</v>
      </c>
      <c r="B950" s="9">
        <v>2.4279594264120519E-3</v>
      </c>
      <c r="C950" s="9">
        <f t="shared" si="98"/>
        <v>1.6210907704650272E-3</v>
      </c>
      <c r="D950" s="5">
        <f t="shared" si="99"/>
        <v>2.6279352860868956E-6</v>
      </c>
      <c r="E950" s="5">
        <f t="shared" si="103"/>
        <v>6.3316027572156015E-6</v>
      </c>
      <c r="F950" s="5">
        <f t="shared" si="104"/>
        <v>4.1758888472585775E-5</v>
      </c>
      <c r="G950" s="10">
        <f t="shared" si="100"/>
        <v>4.0913950027547719</v>
      </c>
      <c r="H950" s="9">
        <f t="shared" si="101"/>
        <v>1.6210907704650272E-3</v>
      </c>
      <c r="I950" s="9">
        <f t="shared" si="102"/>
        <v>6.4621117657145E-3</v>
      </c>
    </row>
    <row r="951" spans="1:9" x14ac:dyDescent="0.25">
      <c r="A951" s="8">
        <v>43333</v>
      </c>
      <c r="B951" s="9">
        <v>2.0685672284348477E-3</v>
      </c>
      <c r="C951" s="9">
        <f t="shared" si="98"/>
        <v>1.2616985724878231E-3</v>
      </c>
      <c r="D951" s="5">
        <f t="shared" si="99"/>
        <v>1.5918832878178105E-6</v>
      </c>
      <c r="E951" s="5">
        <f t="shared" si="103"/>
        <v>2.6279352860868956E-6</v>
      </c>
      <c r="F951" s="5">
        <f t="shared" si="104"/>
        <v>3.5777469130224251E-5</v>
      </c>
      <c r="G951" s="10">
        <f t="shared" si="100"/>
        <v>4.1779105670349859</v>
      </c>
      <c r="H951" s="9">
        <f t="shared" si="101"/>
        <v>1.2616985724878231E-3</v>
      </c>
      <c r="I951" s="9">
        <f t="shared" si="102"/>
        <v>5.9814270145362681E-3</v>
      </c>
    </row>
    <row r="952" spans="1:9" x14ac:dyDescent="0.25">
      <c r="A952" s="8">
        <v>43334</v>
      </c>
      <c r="B952" s="9">
        <v>-3.9818928661239372E-4</v>
      </c>
      <c r="C952" s="9">
        <f t="shared" si="98"/>
        <v>-1.2050579425594184E-3</v>
      </c>
      <c r="D952" s="5">
        <f t="shared" si="99"/>
        <v>1.4521646449255384E-6</v>
      </c>
      <c r="E952" s="5">
        <f t="shared" si="103"/>
        <v>1.5918832878178105E-6</v>
      </c>
      <c r="F952" s="5">
        <f t="shared" si="104"/>
        <v>3.1122664650637084E-5</v>
      </c>
      <c r="G952" s="10">
        <f t="shared" si="100"/>
        <v>4.2465188888841441</v>
      </c>
      <c r="H952" s="9">
        <f t="shared" si="101"/>
        <v>1.2050579425594184E-3</v>
      </c>
      <c r="I952" s="9">
        <f t="shared" si="102"/>
        <v>5.5787690981646734E-3</v>
      </c>
    </row>
    <row r="953" spans="1:9" x14ac:dyDescent="0.25">
      <c r="A953" s="8">
        <v>43335</v>
      </c>
      <c r="B953" s="9">
        <v>-1.691231454109654E-3</v>
      </c>
      <c r="C953" s="9">
        <f t="shared" si="98"/>
        <v>-2.4981001100566787E-3</v>
      </c>
      <c r="D953" s="5">
        <f t="shared" si="99"/>
        <v>6.2405041598651901E-6</v>
      </c>
      <c r="E953" s="5">
        <f t="shared" si="103"/>
        <v>1.4521646449255384E-6</v>
      </c>
      <c r="F953" s="5">
        <f t="shared" si="104"/>
        <v>2.7637967299059238E-5</v>
      </c>
      <c r="G953" s="10">
        <f t="shared" si="100"/>
        <v>4.2163242116479038</v>
      </c>
      <c r="H953" s="9">
        <f t="shared" si="101"/>
        <v>2.4981001100566787E-3</v>
      </c>
      <c r="I953" s="9">
        <f t="shared" si="102"/>
        <v>5.2571824487133061E-3</v>
      </c>
    </row>
    <row r="954" spans="1:9" x14ac:dyDescent="0.25">
      <c r="A954" s="8">
        <v>43336</v>
      </c>
      <c r="B954" s="9">
        <v>6.1988533346399866E-3</v>
      </c>
      <c r="C954" s="9">
        <f t="shared" si="98"/>
        <v>5.3919846786929619E-3</v>
      </c>
      <c r="D954" s="5">
        <f t="shared" si="99"/>
        <v>2.9073498775259644E-5</v>
      </c>
      <c r="E954" s="5">
        <f t="shared" si="103"/>
        <v>6.2405041598651901E-6</v>
      </c>
      <c r="F954" s="5">
        <f t="shared" si="104"/>
        <v>2.6040211782040325E-5</v>
      </c>
      <c r="G954" s="10">
        <f t="shared" si="100"/>
        <v>3.8007534065192421</v>
      </c>
      <c r="H954" s="9">
        <f t="shared" si="101"/>
        <v>5.3919846786929619E-3</v>
      </c>
      <c r="I954" s="9">
        <f t="shared" si="102"/>
        <v>5.1029610798084988E-3</v>
      </c>
    </row>
    <row r="955" spans="1:9" x14ac:dyDescent="0.25">
      <c r="A955" s="8">
        <v>43339</v>
      </c>
      <c r="B955" s="9">
        <v>7.670392285776817E-3</v>
      </c>
      <c r="C955" s="9">
        <f t="shared" si="98"/>
        <v>6.8635236298297923E-3</v>
      </c>
      <c r="D955" s="5">
        <f t="shared" si="99"/>
        <v>4.7107956617231929E-5</v>
      </c>
      <c r="E955" s="5">
        <f t="shared" si="103"/>
        <v>2.9073498775259644E-5</v>
      </c>
      <c r="F955" s="5">
        <f t="shared" si="104"/>
        <v>2.9571725267502727E-5</v>
      </c>
      <c r="G955" s="10">
        <f t="shared" si="100"/>
        <v>3.4989040548055854</v>
      </c>
      <c r="H955" s="9">
        <f t="shared" si="101"/>
        <v>6.8635236298297923E-3</v>
      </c>
      <c r="I955" s="9">
        <f t="shared" si="102"/>
        <v>5.4379890830621135E-3</v>
      </c>
    </row>
    <row r="956" spans="1:9" x14ac:dyDescent="0.25">
      <c r="A956" s="8">
        <v>43340</v>
      </c>
      <c r="B956" s="9">
        <v>2.6926821185191407E-4</v>
      </c>
      <c r="C956" s="9">
        <f t="shared" si="98"/>
        <v>-5.3760044409511046E-4</v>
      </c>
      <c r="D956" s="5">
        <f t="shared" si="99"/>
        <v>2.8901423749125998E-7</v>
      </c>
      <c r="E956" s="5">
        <f t="shared" si="103"/>
        <v>4.7107956617231929E-5</v>
      </c>
      <c r="F956" s="5">
        <f t="shared" si="104"/>
        <v>3.5919853367997733E-5</v>
      </c>
      <c r="G956" s="10">
        <f t="shared" si="100"/>
        <v>4.194148622042043</v>
      </c>
      <c r="H956" s="9">
        <f t="shared" si="101"/>
        <v>5.3760044409511046E-4</v>
      </c>
      <c r="I956" s="9">
        <f t="shared" si="102"/>
        <v>5.9933173925629645E-3</v>
      </c>
    </row>
    <row r="957" spans="1:9" x14ac:dyDescent="0.25">
      <c r="A957" s="8">
        <v>43341</v>
      </c>
      <c r="B957" s="9">
        <v>5.7014274275932753E-3</v>
      </c>
      <c r="C957" s="9">
        <f t="shared" si="98"/>
        <v>4.8945587716462506E-3</v>
      </c>
      <c r="D957" s="5">
        <f t="shared" si="99"/>
        <v>2.3956705569099253E-5</v>
      </c>
      <c r="E957" s="5">
        <f t="shared" si="103"/>
        <v>2.8901423749125998E-7</v>
      </c>
      <c r="F957" s="5">
        <f t="shared" si="104"/>
        <v>3.0959176803677072E-5</v>
      </c>
      <c r="G957" s="10">
        <f t="shared" si="100"/>
        <v>3.8855740288408454</v>
      </c>
      <c r="H957" s="9">
        <f t="shared" si="101"/>
        <v>4.8945587716462506E-3</v>
      </c>
      <c r="I957" s="9">
        <f t="shared" si="102"/>
        <v>5.5640971238537047E-3</v>
      </c>
    </row>
    <row r="958" spans="1:9" x14ac:dyDescent="0.25">
      <c r="A958" s="8">
        <v>43342</v>
      </c>
      <c r="B958" s="9">
        <v>-4.4302754938161382E-3</v>
      </c>
      <c r="C958" s="9">
        <f t="shared" si="98"/>
        <v>-5.2371441497631628E-3</v>
      </c>
      <c r="D958" s="5">
        <f t="shared" si="99"/>
        <v>2.7427678845398521E-5</v>
      </c>
      <c r="E958" s="5">
        <f t="shared" si="103"/>
        <v>2.3956705569099253E-5</v>
      </c>
      <c r="F958" s="5">
        <f t="shared" si="104"/>
        <v>3.2166447887390218E-5</v>
      </c>
      <c r="G958" s="10">
        <f t="shared" si="100"/>
        <v>3.8270149100731814</v>
      </c>
      <c r="H958" s="9">
        <f t="shared" si="101"/>
        <v>5.2371441497631628E-3</v>
      </c>
      <c r="I958" s="9">
        <f t="shared" si="102"/>
        <v>5.6715472216486229E-3</v>
      </c>
    </row>
    <row r="959" spans="1:9" x14ac:dyDescent="0.25">
      <c r="A959" s="8">
        <v>43343</v>
      </c>
      <c r="B959" s="9">
        <v>1.3443037712890238E-4</v>
      </c>
      <c r="C959" s="9">
        <f t="shared" si="98"/>
        <v>-6.7243827881812216E-4</v>
      </c>
      <c r="D959" s="5">
        <f t="shared" si="99"/>
        <v>4.521732388198786E-7</v>
      </c>
      <c r="E959" s="5">
        <f t="shared" si="103"/>
        <v>2.7427678845398521E-5</v>
      </c>
      <c r="F959" s="5">
        <f t="shared" si="104"/>
        <v>3.377992016652253E-5</v>
      </c>
      <c r="G959" s="10">
        <f t="shared" si="100"/>
        <v>4.2221905423983577</v>
      </c>
      <c r="H959" s="9">
        <f t="shared" si="101"/>
        <v>6.7243827881812216E-4</v>
      </c>
      <c r="I959" s="9">
        <f t="shared" si="102"/>
        <v>5.8120495667640798E-3</v>
      </c>
    </row>
    <row r="960" spans="1:9" x14ac:dyDescent="0.25">
      <c r="A960" s="8">
        <v>43347</v>
      </c>
      <c r="B960" s="9">
        <v>-1.6543053296204091E-3</v>
      </c>
      <c r="C960" s="9">
        <f t="shared" si="98"/>
        <v>-2.4611739855674337E-3</v>
      </c>
      <c r="D960" s="5">
        <f t="shared" si="99"/>
        <v>6.0573773872338862E-6</v>
      </c>
      <c r="E960" s="5">
        <f t="shared" si="103"/>
        <v>4.521732388198786E-7</v>
      </c>
      <c r="F960" s="5">
        <f t="shared" si="104"/>
        <v>2.9404155179158093E-5</v>
      </c>
      <c r="G960" s="10">
        <f t="shared" si="100"/>
        <v>4.1952466826064443</v>
      </c>
      <c r="H960" s="9">
        <f t="shared" si="101"/>
        <v>2.4611739855674337E-3</v>
      </c>
      <c r="I960" s="9">
        <f t="shared" si="102"/>
        <v>5.4225598363833744E-3</v>
      </c>
    </row>
    <row r="961" spans="1:9" x14ac:dyDescent="0.25">
      <c r="A961" s="8">
        <v>43348</v>
      </c>
      <c r="B961" s="9">
        <v>-2.8031704824766912E-3</v>
      </c>
      <c r="C961" s="9">
        <f t="shared" si="98"/>
        <v>-3.6100391384237158E-3</v>
      </c>
      <c r="D961" s="5">
        <f t="shared" si="99"/>
        <v>1.3032382580951045E-5</v>
      </c>
      <c r="E961" s="5">
        <f t="shared" si="103"/>
        <v>6.0573773872338862E-6</v>
      </c>
      <c r="F961" s="5">
        <f t="shared" si="104"/>
        <v>2.7313630974026399E-5</v>
      </c>
      <c r="G961" s="10">
        <f t="shared" si="100"/>
        <v>4.0965545981292744</v>
      </c>
      <c r="H961" s="9">
        <f t="shared" si="101"/>
        <v>3.6100391384237158E-3</v>
      </c>
      <c r="I961" s="9">
        <f t="shared" si="102"/>
        <v>5.2262444426209535E-3</v>
      </c>
    </row>
    <row r="962" spans="1:9" x14ac:dyDescent="0.25">
      <c r="A962" s="8">
        <v>43349</v>
      </c>
      <c r="B962" s="9">
        <v>-3.6522883057535926E-3</v>
      </c>
      <c r="C962" s="9">
        <f t="shared" si="98"/>
        <v>-4.4591569617006173E-3</v>
      </c>
      <c r="D962" s="5">
        <f t="shared" si="99"/>
        <v>1.988408080908308E-5</v>
      </c>
      <c r="E962" s="5">
        <f t="shared" si="103"/>
        <v>1.3032382580951045E-5</v>
      </c>
      <c r="F962" s="5">
        <f t="shared" si="104"/>
        <v>2.7202746040294318E-5</v>
      </c>
      <c r="G962" s="10">
        <f t="shared" si="100"/>
        <v>3.9716784894750776</v>
      </c>
      <c r="H962" s="9">
        <f t="shared" si="101"/>
        <v>4.4591569617006173E-3</v>
      </c>
      <c r="I962" s="9">
        <f t="shared" si="102"/>
        <v>5.215625182113293E-3</v>
      </c>
    </row>
    <row r="963" spans="1:9" x14ac:dyDescent="0.25">
      <c r="A963" s="8">
        <v>43350</v>
      </c>
      <c r="B963" s="9">
        <v>-2.2133041469051262E-3</v>
      </c>
      <c r="C963" s="9">
        <f t="shared" si="98"/>
        <v>-3.0201728028521509E-3</v>
      </c>
      <c r="D963" s="5">
        <f t="shared" si="99"/>
        <v>9.1214437590878166E-6</v>
      </c>
      <c r="E963" s="5">
        <f t="shared" si="103"/>
        <v>1.988408080908308E-5</v>
      </c>
      <c r="F963" s="5">
        <f t="shared" si="104"/>
        <v>2.8536111177113549E-5</v>
      </c>
      <c r="G963" s="10">
        <f t="shared" si="100"/>
        <v>4.1534087495543233</v>
      </c>
      <c r="H963" s="9">
        <f t="shared" si="101"/>
        <v>3.0201728028521509E-3</v>
      </c>
      <c r="I963" s="9">
        <f t="shared" si="102"/>
        <v>5.3419201769694712E-3</v>
      </c>
    </row>
    <row r="964" spans="1:9" x14ac:dyDescent="0.25">
      <c r="A964" s="8">
        <v>43353</v>
      </c>
      <c r="B964" s="9">
        <v>1.8978437708938589E-3</v>
      </c>
      <c r="C964" s="9">
        <f t="shared" si="98"/>
        <v>1.0909751149468343E-3</v>
      </c>
      <c r="D964" s="5">
        <f t="shared" si="99"/>
        <v>1.1902267014332582E-6</v>
      </c>
      <c r="E964" s="5">
        <f t="shared" si="103"/>
        <v>9.1214437590878166E-6</v>
      </c>
      <c r="F964" s="5">
        <f t="shared" si="104"/>
        <v>2.7302269294259794E-5</v>
      </c>
      <c r="G964" s="10">
        <f t="shared" si="100"/>
        <v>4.3135346222863014</v>
      </c>
      <c r="H964" s="9">
        <f t="shared" si="101"/>
        <v>1.0909751149468343E-3</v>
      </c>
      <c r="I964" s="9">
        <f t="shared" si="102"/>
        <v>5.2251573463638198E-3</v>
      </c>
    </row>
    <row r="965" spans="1:9" x14ac:dyDescent="0.25">
      <c r="A965" s="8">
        <v>43354</v>
      </c>
      <c r="B965" s="9">
        <v>3.7398379635260603E-3</v>
      </c>
      <c r="C965" s="9">
        <f t="shared" si="98"/>
        <v>2.9329693075790357E-3</v>
      </c>
      <c r="D965" s="5">
        <f t="shared" si="99"/>
        <v>8.6023089592006475E-6</v>
      </c>
      <c r="E965" s="5">
        <f t="shared" si="103"/>
        <v>1.1902267014332582E-6</v>
      </c>
      <c r="F965" s="5">
        <f t="shared" si="104"/>
        <v>2.4747500785116197E-5</v>
      </c>
      <c r="G965" s="10">
        <f t="shared" si="100"/>
        <v>4.2106529234304366</v>
      </c>
      <c r="H965" s="9">
        <f t="shared" si="101"/>
        <v>2.9329693075790357E-3</v>
      </c>
      <c r="I965" s="9">
        <f t="shared" si="102"/>
        <v>4.97468599864516E-3</v>
      </c>
    </row>
    <row r="966" spans="1:9" x14ac:dyDescent="0.25">
      <c r="A966" s="8">
        <v>43355</v>
      </c>
      <c r="B966" s="9">
        <v>3.5666178420923345E-4</v>
      </c>
      <c r="C966" s="9">
        <f t="shared" si="98"/>
        <v>-4.5020687173779109E-4</v>
      </c>
      <c r="D966" s="5">
        <f t="shared" si="99"/>
        <v>2.0268622735992788E-7</v>
      </c>
      <c r="E966" s="5">
        <f t="shared" si="103"/>
        <v>8.6023089592006475E-6</v>
      </c>
      <c r="F966" s="5">
        <f t="shared" si="104"/>
        <v>2.4382258970928945E-5</v>
      </c>
      <c r="G966" s="10">
        <f t="shared" si="100"/>
        <v>4.3877324291336119</v>
      </c>
      <c r="H966" s="9">
        <f t="shared" si="101"/>
        <v>4.5020687173779109E-4</v>
      </c>
      <c r="I966" s="9">
        <f t="shared" si="102"/>
        <v>4.9378395043712126E-3</v>
      </c>
    </row>
    <row r="967" spans="1:9" x14ac:dyDescent="0.25">
      <c r="A967" s="8">
        <v>43356</v>
      </c>
      <c r="B967" s="9">
        <v>5.2822508065297757E-3</v>
      </c>
      <c r="C967" s="9">
        <f t="shared" si="98"/>
        <v>4.4753821505827511E-3</v>
      </c>
      <c r="D967" s="5">
        <f t="shared" si="99"/>
        <v>2.0029045393754691E-5</v>
      </c>
      <c r="E967" s="5">
        <f t="shared" si="103"/>
        <v>2.0268622735992788E-7</v>
      </c>
      <c r="F967" s="5">
        <f t="shared" si="104"/>
        <v>2.2375576850461334E-5</v>
      </c>
      <c r="G967" s="10">
        <f t="shared" si="100"/>
        <v>3.9872668286523503</v>
      </c>
      <c r="H967" s="9">
        <f t="shared" si="101"/>
        <v>4.4753821505827511E-3</v>
      </c>
      <c r="I967" s="9">
        <f t="shared" si="102"/>
        <v>4.7302829567015684E-3</v>
      </c>
    </row>
    <row r="968" spans="1:9" x14ac:dyDescent="0.25">
      <c r="A968" s="8">
        <v>43357</v>
      </c>
      <c r="B968" s="9">
        <v>2.7546501938591206E-4</v>
      </c>
      <c r="C968" s="9">
        <f t="shared" si="98"/>
        <v>-5.3140363656111248E-4</v>
      </c>
      <c r="D968" s="5">
        <f t="shared" si="99"/>
        <v>2.8238982495037491E-7</v>
      </c>
      <c r="E968" s="5">
        <f t="shared" si="103"/>
        <v>2.0029045393754691E-5</v>
      </c>
      <c r="F968" s="5">
        <f t="shared" si="104"/>
        <v>2.4982267346688616E-5</v>
      </c>
      <c r="G968" s="10">
        <f t="shared" si="100"/>
        <v>4.3740818068886895</v>
      </c>
      <c r="H968" s="9">
        <f t="shared" si="101"/>
        <v>5.3140363656111248E-4</v>
      </c>
      <c r="I968" s="9">
        <f t="shared" si="102"/>
        <v>4.9982264201102987E-3</v>
      </c>
    </row>
    <row r="969" spans="1:9" x14ac:dyDescent="0.25">
      <c r="A969" s="8">
        <v>43360</v>
      </c>
      <c r="B969" s="9">
        <v>-5.5697457469585654E-3</v>
      </c>
      <c r="C969" s="9">
        <f t="shared" si="98"/>
        <v>-6.37661440290559E-3</v>
      </c>
      <c r="D969" s="5">
        <f t="shared" si="99"/>
        <v>4.0661211243343018E-5</v>
      </c>
      <c r="E969" s="5">
        <f t="shared" si="103"/>
        <v>2.8238982495037491E-7</v>
      </c>
      <c r="F969" s="5">
        <f t="shared" si="104"/>
        <v>2.2837504469066169E-5</v>
      </c>
      <c r="G969" s="10">
        <f t="shared" si="100"/>
        <v>3.5343858247628321</v>
      </c>
      <c r="H969" s="9">
        <f t="shared" si="101"/>
        <v>6.37661440290559E-3</v>
      </c>
      <c r="I969" s="9">
        <f t="shared" si="102"/>
        <v>4.778860164209261E-3</v>
      </c>
    </row>
    <row r="970" spans="1:9" x14ac:dyDescent="0.25">
      <c r="A970" s="8">
        <v>43361</v>
      </c>
      <c r="B970" s="9">
        <v>5.3690113541955409E-3</v>
      </c>
      <c r="C970" s="9">
        <f t="shared" si="98"/>
        <v>4.5621426982485162E-3</v>
      </c>
      <c r="D970" s="5">
        <f t="shared" si="99"/>
        <v>2.0813145999182252E-5</v>
      </c>
      <c r="E970" s="5">
        <f t="shared" si="103"/>
        <v>4.0661211243343018E-5</v>
      </c>
      <c r="F970" s="5">
        <f t="shared" si="104"/>
        <v>2.9588202501402028E-5</v>
      </c>
      <c r="G970" s="10">
        <f t="shared" si="100"/>
        <v>3.943415294332727</v>
      </c>
      <c r="H970" s="9">
        <f t="shared" si="101"/>
        <v>4.5621426982485162E-3</v>
      </c>
      <c r="I970" s="9">
        <f t="shared" si="102"/>
        <v>5.4395038837564986E-3</v>
      </c>
    </row>
    <row r="971" spans="1:9" x14ac:dyDescent="0.25">
      <c r="A971" s="8">
        <v>43362</v>
      </c>
      <c r="B971" s="9">
        <v>1.25330973621951E-3</v>
      </c>
      <c r="C971" s="9">
        <f t="shared" si="98"/>
        <v>4.4644108027248549E-4</v>
      </c>
      <c r="D971" s="5">
        <f t="shared" si="99"/>
        <v>1.9930963815486384E-7</v>
      </c>
      <c r="E971" s="5">
        <f t="shared" si="103"/>
        <v>2.0813145999182252E-5</v>
      </c>
      <c r="F971" s="5">
        <f t="shared" si="104"/>
        <v>3.0499088523940559E-5</v>
      </c>
      <c r="G971" s="10">
        <f t="shared" si="100"/>
        <v>4.2767008776607032</v>
      </c>
      <c r="H971" s="9">
        <f t="shared" si="101"/>
        <v>4.4644108027248549E-4</v>
      </c>
      <c r="I971" s="9">
        <f t="shared" si="102"/>
        <v>5.5225979868120546E-3</v>
      </c>
    </row>
    <row r="972" spans="1:9" x14ac:dyDescent="0.25">
      <c r="A972" s="8">
        <v>43363</v>
      </c>
      <c r="B972" s="9">
        <v>7.8405749754981713E-3</v>
      </c>
      <c r="C972" s="9">
        <f t="shared" si="98"/>
        <v>7.0337063195511466E-3</v>
      </c>
      <c r="D972" s="5">
        <f t="shared" si="99"/>
        <v>4.9473024589693738E-5</v>
      </c>
      <c r="E972" s="5">
        <f t="shared" si="103"/>
        <v>1.9930963815486384E-7</v>
      </c>
      <c r="F972" s="5">
        <f t="shared" si="104"/>
        <v>2.6916147521586328E-5</v>
      </c>
      <c r="G972" s="10">
        <f t="shared" si="100"/>
        <v>3.4234322746881727</v>
      </c>
      <c r="H972" s="9">
        <f t="shared" si="101"/>
        <v>7.0337063195511466E-3</v>
      </c>
      <c r="I972" s="9">
        <f t="shared" si="102"/>
        <v>5.1880774398216463E-3</v>
      </c>
    </row>
    <row r="973" spans="1:9" x14ac:dyDescent="0.25">
      <c r="A973" s="8">
        <v>43364</v>
      </c>
      <c r="B973" s="9">
        <v>-3.6850635502849727E-4</v>
      </c>
      <c r="C973" s="9">
        <f t="shared" si="98"/>
        <v>-1.1753750109755219E-3</v>
      </c>
      <c r="D973" s="5">
        <f t="shared" si="99"/>
        <v>1.3815064164257082E-6</v>
      </c>
      <c r="E973" s="5">
        <f t="shared" si="103"/>
        <v>4.9473024589693738E-5</v>
      </c>
      <c r="F973" s="5">
        <f t="shared" si="104"/>
        <v>3.4436961359270247E-5</v>
      </c>
      <c r="G973" s="10">
        <f t="shared" si="100"/>
        <v>4.1991930398146851</v>
      </c>
      <c r="H973" s="9">
        <f t="shared" si="101"/>
        <v>1.1753750109755219E-3</v>
      </c>
      <c r="I973" s="9">
        <f t="shared" si="102"/>
        <v>5.8683014032401446E-3</v>
      </c>
    </row>
    <row r="974" spans="1:9" x14ac:dyDescent="0.25">
      <c r="A974" s="8">
        <v>43367</v>
      </c>
      <c r="B974" s="9">
        <v>-3.5157543341060027E-3</v>
      </c>
      <c r="C974" s="9">
        <f t="shared" si="98"/>
        <v>-4.3226229900530273E-3</v>
      </c>
      <c r="D974" s="5">
        <f t="shared" si="99"/>
        <v>1.8685069514134976E-5</v>
      </c>
      <c r="E974" s="5">
        <f t="shared" si="103"/>
        <v>1.3815064164257082E-6</v>
      </c>
      <c r="F974" s="5">
        <f t="shared" si="104"/>
        <v>3.0083974516144552E-5</v>
      </c>
      <c r="G974" s="10">
        <f t="shared" si="100"/>
        <v>3.9762718817544735</v>
      </c>
      <c r="H974" s="9">
        <f t="shared" si="101"/>
        <v>4.3226229900530273E-3</v>
      </c>
      <c r="I974" s="9">
        <f t="shared" si="102"/>
        <v>5.4848860075797888E-3</v>
      </c>
    </row>
    <row r="975" spans="1:9" x14ac:dyDescent="0.25">
      <c r="A975" s="8">
        <v>43368</v>
      </c>
      <c r="B975" s="9">
        <v>-1.3050760951849316E-3</v>
      </c>
      <c r="C975" s="9">
        <f t="shared" si="98"/>
        <v>-2.1119447511319563E-3</v>
      </c>
      <c r="D975" s="5">
        <f t="shared" si="99"/>
        <v>4.4603106318338205E-6</v>
      </c>
      <c r="E975" s="5">
        <f t="shared" si="103"/>
        <v>1.8685069514134976E-5</v>
      </c>
      <c r="F975" s="5">
        <f t="shared" si="104"/>
        <v>3.0427460274074136E-5</v>
      </c>
      <c r="G975" s="10">
        <f t="shared" si="100"/>
        <v>4.2078498304660821</v>
      </c>
      <c r="H975" s="9">
        <f t="shared" si="101"/>
        <v>2.1119447511319563E-3</v>
      </c>
      <c r="I975" s="9">
        <f t="shared" si="102"/>
        <v>5.516109160819258E-3</v>
      </c>
    </row>
    <row r="976" spans="1:9" x14ac:dyDescent="0.25">
      <c r="A976" s="8">
        <v>43369</v>
      </c>
      <c r="B976" s="9">
        <v>-3.2892480346828901E-3</v>
      </c>
      <c r="C976" s="9">
        <f t="shared" ref="C976:C1039" si="105">B976-B$5</f>
        <v>-4.0961166906299147E-3</v>
      </c>
      <c r="D976" s="5">
        <f t="shared" ref="D976:D1039" si="106">C976^2</f>
        <v>1.6778171943256963E-5</v>
      </c>
      <c r="E976" s="5">
        <f t="shared" si="103"/>
        <v>4.4603106318338205E-6</v>
      </c>
      <c r="F976" s="5">
        <f t="shared" si="104"/>
        <v>2.7743371352128967E-5</v>
      </c>
      <c r="G976" s="10">
        <f t="shared" ref="G976:G1039" si="107">IFERROR(LN(1/SQRT(2*PI()*F976)*EXP(-D976/(2*F976))),-1000)</f>
        <v>4.024936640702502</v>
      </c>
      <c r="H976" s="9">
        <f t="shared" ref="H976:H1039" si="108">SQRT(D976)</f>
        <v>4.0961166906299147E-3</v>
      </c>
      <c r="I976" s="9">
        <f t="shared" ref="I976:I1039" si="109">SQRT(F976)</f>
        <v>5.2671976754370027E-3</v>
      </c>
    </row>
    <row r="977" spans="1:9" x14ac:dyDescent="0.25">
      <c r="A977" s="8">
        <v>43370</v>
      </c>
      <c r="B977" s="9">
        <v>2.7632769780832067E-3</v>
      </c>
      <c r="C977" s="9">
        <f t="shared" si="105"/>
        <v>1.9564083221361821E-3</v>
      </c>
      <c r="D977" s="5">
        <f t="shared" si="106"/>
        <v>3.8275335229237111E-6</v>
      </c>
      <c r="E977" s="5">
        <f t="shared" ref="E977:E1040" si="110">D976</f>
        <v>1.6778171943256963E-5</v>
      </c>
      <c r="F977" s="5">
        <f t="shared" ref="F977:F1040" si="111">B$6+B$7*E977+B$8*IF(C977&lt;0,1,0)*E977+B$9*F976</f>
        <v>2.8295744605416346E-5</v>
      </c>
      <c r="G977" s="10">
        <f t="shared" si="107"/>
        <v>4.249826595558746</v>
      </c>
      <c r="H977" s="9">
        <f t="shared" si="108"/>
        <v>1.9564083221361821E-3</v>
      </c>
      <c r="I977" s="9">
        <f t="shared" si="109"/>
        <v>5.3193744562134698E-3</v>
      </c>
    </row>
    <row r="978" spans="1:9" x14ac:dyDescent="0.25">
      <c r="A978" s="8">
        <v>43371</v>
      </c>
      <c r="B978" s="9">
        <v>-6.8634179821724928E-6</v>
      </c>
      <c r="C978" s="9">
        <f t="shared" si="105"/>
        <v>-8.1373207392919703E-4</v>
      </c>
      <c r="D978" s="5">
        <f t="shared" si="106"/>
        <v>6.6215988814111215E-7</v>
      </c>
      <c r="E978" s="5">
        <f t="shared" si="110"/>
        <v>3.8275335229237111E-6</v>
      </c>
      <c r="F978" s="5">
        <f t="shared" si="111"/>
        <v>2.6029995370659503E-5</v>
      </c>
      <c r="G978" s="10">
        <f t="shared" si="107"/>
        <v>4.346472804895761</v>
      </c>
      <c r="H978" s="9">
        <f t="shared" si="108"/>
        <v>8.1373207392919703E-4</v>
      </c>
      <c r="I978" s="9">
        <f t="shared" si="109"/>
        <v>5.1019599538470999E-3</v>
      </c>
    </row>
    <row r="979" spans="1:9" x14ac:dyDescent="0.25">
      <c r="A979" s="8">
        <v>43374</v>
      </c>
      <c r="B979" s="9">
        <v>3.6410682297065566E-3</v>
      </c>
      <c r="C979" s="9">
        <f t="shared" si="105"/>
        <v>2.834199573759532E-3</v>
      </c>
      <c r="D979" s="5">
        <f t="shared" si="106"/>
        <v>8.0326872238987122E-6</v>
      </c>
      <c r="E979" s="5">
        <f t="shared" si="110"/>
        <v>6.6215988814111215E-7</v>
      </c>
      <c r="F979" s="5">
        <f t="shared" si="111"/>
        <v>2.3693828292078912E-5</v>
      </c>
      <c r="G979" s="10">
        <f t="shared" si="107"/>
        <v>4.2366993262191839</v>
      </c>
      <c r="H979" s="9">
        <f t="shared" si="108"/>
        <v>2.834199573759532E-3</v>
      </c>
      <c r="I979" s="9">
        <f t="shared" si="109"/>
        <v>4.8676306651264031E-3</v>
      </c>
    </row>
    <row r="980" spans="1:9" x14ac:dyDescent="0.25">
      <c r="A980" s="8">
        <v>43375</v>
      </c>
      <c r="B980" s="9">
        <v>-3.9663679353352244E-4</v>
      </c>
      <c r="C980" s="9">
        <f t="shared" si="105"/>
        <v>-1.2035054494805471E-3</v>
      </c>
      <c r="D980" s="5">
        <f t="shared" si="106"/>
        <v>1.4484253669293737E-6</v>
      </c>
      <c r="E980" s="5">
        <f t="shared" si="110"/>
        <v>8.0326872238987122E-6</v>
      </c>
      <c r="F980" s="5">
        <f t="shared" si="111"/>
        <v>2.3482294950248941E-5</v>
      </c>
      <c r="G980" s="10">
        <f t="shared" si="107"/>
        <v>4.3798525837139826</v>
      </c>
      <c r="H980" s="9">
        <f t="shared" si="108"/>
        <v>1.2035054494805471E-3</v>
      </c>
      <c r="I980" s="9">
        <f t="shared" si="109"/>
        <v>4.8458533768830584E-3</v>
      </c>
    </row>
    <row r="981" spans="1:9" x14ac:dyDescent="0.25">
      <c r="A981" s="8">
        <v>43376</v>
      </c>
      <c r="B981" s="9">
        <v>7.1149300650286129E-4</v>
      </c>
      <c r="C981" s="9">
        <f t="shared" si="105"/>
        <v>-9.5375649444163243E-5</v>
      </c>
      <c r="D981" s="5">
        <f t="shared" si="106"/>
        <v>9.0965145068959163E-9</v>
      </c>
      <c r="E981" s="5">
        <f t="shared" si="110"/>
        <v>1.4484253669293737E-6</v>
      </c>
      <c r="F981" s="5">
        <f t="shared" si="111"/>
        <v>2.1964816756663115E-5</v>
      </c>
      <c r="G981" s="10">
        <f t="shared" si="107"/>
        <v>4.4438887082178367</v>
      </c>
      <c r="H981" s="9">
        <f t="shared" si="108"/>
        <v>9.5375649444163243E-5</v>
      </c>
      <c r="I981" s="9">
        <f t="shared" si="109"/>
        <v>4.686663712777258E-3</v>
      </c>
    </row>
    <row r="982" spans="1:9" x14ac:dyDescent="0.25">
      <c r="A982" s="8">
        <v>43377</v>
      </c>
      <c r="B982" s="9">
        <v>-8.1695157425543119E-3</v>
      </c>
      <c r="C982" s="9">
        <f t="shared" si="105"/>
        <v>-8.9763843985013365E-3</v>
      </c>
      <c r="D982" s="5">
        <f t="shared" si="106"/>
        <v>8.0575476869658202E-5</v>
      </c>
      <c r="E982" s="5">
        <f t="shared" si="110"/>
        <v>9.0965145068959163E-9</v>
      </c>
      <c r="F982" s="5">
        <f t="shared" si="111"/>
        <v>2.0540815519298383E-5</v>
      </c>
      <c r="G982" s="10">
        <f t="shared" si="107"/>
        <v>2.5162593091935634</v>
      </c>
      <c r="H982" s="9">
        <f t="shared" si="108"/>
        <v>8.9763843985013365E-3</v>
      </c>
      <c r="I982" s="9">
        <f t="shared" si="109"/>
        <v>4.5321976478633836E-3</v>
      </c>
    </row>
    <row r="983" spans="1:9" x14ac:dyDescent="0.25">
      <c r="A983" s="8">
        <v>43378</v>
      </c>
      <c r="B983" s="9">
        <v>-5.5279655088037449E-3</v>
      </c>
      <c r="C983" s="9">
        <f t="shared" si="105"/>
        <v>-6.3348341647507696E-3</v>
      </c>
      <c r="D983" s="5">
        <f t="shared" si="106"/>
        <v>4.0130123894893582E-5</v>
      </c>
      <c r="E983" s="5">
        <f t="shared" si="110"/>
        <v>8.0575476869658202E-5</v>
      </c>
      <c r="F983" s="5">
        <f t="shared" si="111"/>
        <v>3.6130121403545963E-5</v>
      </c>
      <c r="G983" s="10">
        <f t="shared" si="107"/>
        <v>3.6398977845182054</v>
      </c>
      <c r="H983" s="9">
        <f t="shared" si="108"/>
        <v>6.3348341647507696E-3</v>
      </c>
      <c r="I983" s="9">
        <f t="shared" si="109"/>
        <v>6.0108336695957549E-3</v>
      </c>
    </row>
    <row r="984" spans="1:9" x14ac:dyDescent="0.25">
      <c r="A984" s="8">
        <v>43381</v>
      </c>
      <c r="B984" s="9">
        <v>-3.9506925841348295E-4</v>
      </c>
      <c r="C984" s="9">
        <f t="shared" si="105"/>
        <v>-1.2019379143605076E-3</v>
      </c>
      <c r="D984" s="5">
        <f t="shared" si="106"/>
        <v>1.4446547499772869E-6</v>
      </c>
      <c r="E984" s="5">
        <f t="shared" si="110"/>
        <v>4.0130123894893582E-5</v>
      </c>
      <c r="F984" s="5">
        <f t="shared" si="111"/>
        <v>3.9347200136197275E-5</v>
      </c>
      <c r="G984" s="10">
        <f t="shared" si="107"/>
        <v>4.1342465526895085</v>
      </c>
      <c r="H984" s="9">
        <f t="shared" si="108"/>
        <v>1.2019379143605076E-3</v>
      </c>
      <c r="I984" s="9">
        <f t="shared" si="109"/>
        <v>6.2727346617083429E-3</v>
      </c>
    </row>
    <row r="985" spans="1:9" x14ac:dyDescent="0.25">
      <c r="A985" s="8">
        <v>43382</v>
      </c>
      <c r="B985" s="9">
        <v>-1.4179577940874877E-3</v>
      </c>
      <c r="C985" s="9">
        <f t="shared" si="105"/>
        <v>-2.2248264500345123E-3</v>
      </c>
      <c r="D985" s="5">
        <f t="shared" si="106"/>
        <v>4.9498527327731707E-6</v>
      </c>
      <c r="E985" s="5">
        <f t="shared" si="110"/>
        <v>1.4446547499772869E-6</v>
      </c>
      <c r="F985" s="5">
        <f t="shared" si="111"/>
        <v>3.3742491036159917E-5</v>
      </c>
      <c r="G985" s="10">
        <f t="shared" si="107"/>
        <v>4.1560903228887076</v>
      </c>
      <c r="H985" s="9">
        <f t="shared" si="108"/>
        <v>2.2248264500345123E-3</v>
      </c>
      <c r="I985" s="9">
        <f t="shared" si="109"/>
        <v>5.8088287146515101E-3</v>
      </c>
    </row>
    <row r="986" spans="1:9" x14ac:dyDescent="0.25">
      <c r="A986" s="8">
        <v>43383</v>
      </c>
      <c r="B986" s="9">
        <v>-3.2864175757028824E-2</v>
      </c>
      <c r="C986" s="9">
        <f t="shared" si="105"/>
        <v>-3.3671044412975845E-2</v>
      </c>
      <c r="D986" s="5">
        <f t="shared" si="106"/>
        <v>1.1337392318605919E-3</v>
      </c>
      <c r="E986" s="5">
        <f t="shared" si="110"/>
        <v>4.9498527327731707E-6</v>
      </c>
      <c r="F986" s="5">
        <f t="shared" si="111"/>
        <v>3.0305671374540755E-5</v>
      </c>
      <c r="G986" s="10">
        <f t="shared" si="107"/>
        <v>-14.421917767608967</v>
      </c>
      <c r="H986" s="9">
        <f t="shared" si="108"/>
        <v>3.3671044412975845E-2</v>
      </c>
      <c r="I986" s="9">
        <f t="shared" si="109"/>
        <v>5.5050587076379805E-3</v>
      </c>
    </row>
    <row r="987" spans="1:9" x14ac:dyDescent="0.25">
      <c r="A987" s="8">
        <v>43384</v>
      </c>
      <c r="B987" s="9">
        <v>-2.0573073719881707E-2</v>
      </c>
      <c r="C987" s="9">
        <f t="shared" si="105"/>
        <v>-2.1379942375828732E-2</v>
      </c>
      <c r="D987" s="5">
        <f t="shared" si="106"/>
        <v>4.5710193599375712E-4</v>
      </c>
      <c r="E987" s="5">
        <f t="shared" si="110"/>
        <v>1.1337392318605919E-3</v>
      </c>
      <c r="F987" s="5">
        <f t="shared" si="111"/>
        <v>2.6098302296691825E-4</v>
      </c>
      <c r="G987" s="10">
        <f t="shared" si="107"/>
        <v>2.3308578964406639</v>
      </c>
      <c r="H987" s="9">
        <f t="shared" si="108"/>
        <v>2.1379942375828732E-2</v>
      </c>
      <c r="I987" s="9">
        <f t="shared" si="109"/>
        <v>1.6154968986875781E-2</v>
      </c>
    </row>
    <row r="988" spans="1:9" x14ac:dyDescent="0.25">
      <c r="A988" s="8">
        <v>43385</v>
      </c>
      <c r="B988" s="9">
        <v>1.4206284338267983E-2</v>
      </c>
      <c r="C988" s="9">
        <f t="shared" si="105"/>
        <v>1.3399415682320958E-2</v>
      </c>
      <c r="D988" s="5">
        <f t="shared" si="106"/>
        <v>1.7954434062762882E-4</v>
      </c>
      <c r="E988" s="5">
        <f t="shared" si="110"/>
        <v>4.5710193599375712E-4</v>
      </c>
      <c r="F988" s="5">
        <f t="shared" si="111"/>
        <v>2.9243706996187266E-4</v>
      </c>
      <c r="G988" s="10">
        <f t="shared" si="107"/>
        <v>2.8427125487223464</v>
      </c>
      <c r="H988" s="9">
        <f t="shared" si="108"/>
        <v>1.3399415682320958E-2</v>
      </c>
      <c r="I988" s="9">
        <f t="shared" si="109"/>
        <v>1.7100791501035051E-2</v>
      </c>
    </row>
    <row r="989" spans="1:9" x14ac:dyDescent="0.25">
      <c r="A989" s="8">
        <v>43388</v>
      </c>
      <c r="B989" s="9">
        <v>-5.9050351808552781E-3</v>
      </c>
      <c r="C989" s="9">
        <f t="shared" si="105"/>
        <v>-6.7119038368023028E-3</v>
      </c>
      <c r="D989" s="5">
        <f t="shared" si="106"/>
        <v>4.5049653114481471E-5</v>
      </c>
      <c r="E989" s="5">
        <f t="shared" si="110"/>
        <v>1.7954434062762882E-4</v>
      </c>
      <c r="F989" s="5">
        <f t="shared" si="111"/>
        <v>2.5844067213983541E-4</v>
      </c>
      <c r="G989" s="10">
        <f t="shared" si="107"/>
        <v>3.1243270030937715</v>
      </c>
      <c r="H989" s="9">
        <f t="shared" si="108"/>
        <v>6.7119038368023028E-3</v>
      </c>
      <c r="I989" s="9">
        <f t="shared" si="109"/>
        <v>1.6076090076254095E-2</v>
      </c>
    </row>
    <row r="990" spans="1:9" x14ac:dyDescent="0.25">
      <c r="A990" s="8">
        <v>43389</v>
      </c>
      <c r="B990" s="9">
        <v>2.1495643069809001E-2</v>
      </c>
      <c r="C990" s="9">
        <f t="shared" si="105"/>
        <v>2.0688774413861976E-2</v>
      </c>
      <c r="D990" s="5">
        <f t="shared" si="106"/>
        <v>4.2802538674766992E-4</v>
      </c>
      <c r="E990" s="5">
        <f t="shared" si="110"/>
        <v>4.5049653114481471E-5</v>
      </c>
      <c r="F990" s="5">
        <f t="shared" si="111"/>
        <v>2.0541189233348332E-4</v>
      </c>
      <c r="G990" s="10">
        <f t="shared" si="107"/>
        <v>2.2844371501408225</v>
      </c>
      <c r="H990" s="9">
        <f t="shared" si="108"/>
        <v>2.0688774413861976E-2</v>
      </c>
      <c r="I990" s="9">
        <f t="shared" si="109"/>
        <v>1.4332197749594558E-2</v>
      </c>
    </row>
    <row r="991" spans="1:9" x14ac:dyDescent="0.25">
      <c r="A991" s="8">
        <v>43390</v>
      </c>
      <c r="B991" s="9">
        <v>-2.5267623277536178E-4</v>
      </c>
      <c r="C991" s="9">
        <f t="shared" si="105"/>
        <v>-1.0595448887223864E-3</v>
      </c>
      <c r="D991" s="5">
        <f t="shared" si="106"/>
        <v>1.1226353712177342E-6</v>
      </c>
      <c r="E991" s="5">
        <f t="shared" si="110"/>
        <v>4.2802538674766992E-4</v>
      </c>
      <c r="F991" s="5">
        <f t="shared" si="111"/>
        <v>2.4517208754915081E-4</v>
      </c>
      <c r="G991" s="10">
        <f t="shared" si="107"/>
        <v>3.2355470802436219</v>
      </c>
      <c r="H991" s="9">
        <f t="shared" si="108"/>
        <v>1.0595448887223864E-3</v>
      </c>
      <c r="I991" s="9">
        <f t="shared" si="109"/>
        <v>1.5657972012657027E-2</v>
      </c>
    </row>
    <row r="992" spans="1:9" x14ac:dyDescent="0.25">
      <c r="A992" s="8">
        <v>43391</v>
      </c>
      <c r="B992" s="9">
        <v>-1.4391946490294405E-2</v>
      </c>
      <c r="C992" s="9">
        <f t="shared" si="105"/>
        <v>-1.519881514624143E-2</v>
      </c>
      <c r="D992" s="5">
        <f t="shared" si="106"/>
        <v>2.3100398184961788E-4</v>
      </c>
      <c r="E992" s="5">
        <f t="shared" si="110"/>
        <v>1.1226353712177342E-6</v>
      </c>
      <c r="F992" s="5">
        <f t="shared" si="111"/>
        <v>1.8648486380447868E-4</v>
      </c>
      <c r="G992" s="10">
        <f t="shared" si="107"/>
        <v>2.7552778161396603</v>
      </c>
      <c r="H992" s="9">
        <f t="shared" si="108"/>
        <v>1.519881514624143E-2</v>
      </c>
      <c r="I992" s="9">
        <f t="shared" si="109"/>
        <v>1.365594609701132E-2</v>
      </c>
    </row>
    <row r="993" spans="1:9" x14ac:dyDescent="0.25">
      <c r="A993" s="8">
        <v>43392</v>
      </c>
      <c r="B993" s="9">
        <v>-3.6116990154511086E-4</v>
      </c>
      <c r="C993" s="9">
        <f t="shared" si="105"/>
        <v>-1.1680385574921355E-3</v>
      </c>
      <c r="D993" s="5">
        <f t="shared" si="106"/>
        <v>1.3643140717883087E-6</v>
      </c>
      <c r="E993" s="5">
        <f t="shared" si="110"/>
        <v>2.3100398184961788E-4</v>
      </c>
      <c r="F993" s="5">
        <f t="shared" si="111"/>
        <v>1.9041195275808047E-4</v>
      </c>
      <c r="G993" s="10">
        <f t="shared" si="107"/>
        <v>3.3606392643981677</v>
      </c>
      <c r="H993" s="9">
        <f t="shared" si="108"/>
        <v>1.1680385574921355E-3</v>
      </c>
      <c r="I993" s="9">
        <f t="shared" si="109"/>
        <v>1.3798983758164239E-2</v>
      </c>
    </row>
    <row r="994" spans="1:9" x14ac:dyDescent="0.25">
      <c r="A994" s="8">
        <v>43395</v>
      </c>
      <c r="B994" s="9">
        <v>-4.2994746692295305E-3</v>
      </c>
      <c r="C994" s="9">
        <f t="shared" si="105"/>
        <v>-5.1063433251765551E-3</v>
      </c>
      <c r="D994" s="5">
        <f t="shared" si="106"/>
        <v>2.6074742154575159E-5</v>
      </c>
      <c r="E994" s="5">
        <f t="shared" si="110"/>
        <v>1.3643140717883087E-6</v>
      </c>
      <c r="F994" s="5">
        <f t="shared" si="111"/>
        <v>1.4587967474982827E-4</v>
      </c>
      <c r="G994" s="10">
        <f t="shared" si="107"/>
        <v>3.408054960943629</v>
      </c>
      <c r="H994" s="9">
        <f t="shared" si="108"/>
        <v>5.1063433251765551E-3</v>
      </c>
      <c r="I994" s="9">
        <f t="shared" si="109"/>
        <v>1.2078065853017537E-2</v>
      </c>
    </row>
    <row r="995" spans="1:9" x14ac:dyDescent="0.25">
      <c r="A995" s="8">
        <v>43396</v>
      </c>
      <c r="B995" s="9">
        <v>-5.5118510239923202E-3</v>
      </c>
      <c r="C995" s="9">
        <f t="shared" si="105"/>
        <v>-6.3187196799393448E-3</v>
      </c>
      <c r="D995" s="5">
        <f t="shared" si="106"/>
        <v>3.9926218393652775E-5</v>
      </c>
      <c r="E995" s="5">
        <f t="shared" si="110"/>
        <v>2.6074742154575159E-5</v>
      </c>
      <c r="F995" s="5">
        <f t="shared" si="111"/>
        <v>1.1792357038109347E-4</v>
      </c>
      <c r="G995" s="10">
        <f t="shared" si="107"/>
        <v>3.4345098516405583</v>
      </c>
      <c r="H995" s="9">
        <f t="shared" si="108"/>
        <v>6.3187196799393448E-3</v>
      </c>
      <c r="I995" s="9">
        <f t="shared" si="109"/>
        <v>1.0859261963001606E-2</v>
      </c>
    </row>
    <row r="996" spans="1:9" x14ac:dyDescent="0.25">
      <c r="A996" s="8">
        <v>43397</v>
      </c>
      <c r="B996" s="9">
        <v>-3.0864490329077787E-2</v>
      </c>
      <c r="C996" s="9">
        <f t="shared" si="105"/>
        <v>-3.1671358985024808E-2</v>
      </c>
      <c r="D996" s="5">
        <f t="shared" si="106"/>
        <v>1.0030749799583116E-3</v>
      </c>
      <c r="E996" s="5">
        <f t="shared" si="110"/>
        <v>3.9926218393652775E-5</v>
      </c>
      <c r="F996" s="5">
        <f t="shared" si="111"/>
        <v>1.0003031884379975E-4</v>
      </c>
      <c r="G996" s="10">
        <f t="shared" si="107"/>
        <v>-1.3277746754588537</v>
      </c>
      <c r="H996" s="9">
        <f t="shared" si="108"/>
        <v>3.1671358985024808E-2</v>
      </c>
      <c r="I996" s="9">
        <f t="shared" si="109"/>
        <v>1.0001515827303367E-2</v>
      </c>
    </row>
    <row r="997" spans="1:9" x14ac:dyDescent="0.25">
      <c r="A997" s="8">
        <v>43398</v>
      </c>
      <c r="B997" s="9">
        <v>1.8625051767629408E-2</v>
      </c>
      <c r="C997" s="9">
        <f t="shared" si="105"/>
        <v>1.7818183111682383E-2</v>
      </c>
      <c r="D997" s="5">
        <f t="shared" si="106"/>
        <v>3.174876494014433E-4</v>
      </c>
      <c r="E997" s="5">
        <f t="shared" si="110"/>
        <v>1.0030749799583116E-3</v>
      </c>
      <c r="F997" s="5">
        <f t="shared" si="111"/>
        <v>2.857504600689457E-4</v>
      </c>
      <c r="G997" s="10">
        <f t="shared" si="107"/>
        <v>2.6057242391416509</v>
      </c>
      <c r="H997" s="9">
        <f t="shared" si="108"/>
        <v>1.7818183111682383E-2</v>
      </c>
      <c r="I997" s="9">
        <f t="shared" si="109"/>
        <v>1.6904155112543947E-2</v>
      </c>
    </row>
    <row r="998" spans="1:9" x14ac:dyDescent="0.25">
      <c r="A998" s="8">
        <v>43399</v>
      </c>
      <c r="B998" s="9">
        <v>-1.7327217554896079E-2</v>
      </c>
      <c r="C998" s="9">
        <f t="shared" si="105"/>
        <v>-1.8134086210843104E-2</v>
      </c>
      <c r="D998" s="5">
        <f t="shared" si="106"/>
        <v>3.2884508270229003E-4</v>
      </c>
      <c r="E998" s="5">
        <f t="shared" si="110"/>
        <v>3.174876494014433E-4</v>
      </c>
      <c r="F998" s="5">
        <f t="shared" si="111"/>
        <v>2.8197804469248236E-4</v>
      </c>
      <c r="G998" s="10">
        <f t="shared" si="107"/>
        <v>2.5847980844258709</v>
      </c>
      <c r="H998" s="9">
        <f t="shared" si="108"/>
        <v>1.8134086210843104E-2</v>
      </c>
      <c r="I998" s="9">
        <f t="shared" si="109"/>
        <v>1.6792201901254116E-2</v>
      </c>
    </row>
    <row r="999" spans="1:9" x14ac:dyDescent="0.25">
      <c r="A999" s="8">
        <v>43402</v>
      </c>
      <c r="B999" s="9">
        <v>-6.5596214677152709E-3</v>
      </c>
      <c r="C999" s="9">
        <f t="shared" si="105"/>
        <v>-7.3664901236622955E-3</v>
      </c>
      <c r="D999" s="5">
        <f t="shared" si="106"/>
        <v>5.4265176742014141E-5</v>
      </c>
      <c r="E999" s="5">
        <f t="shared" si="110"/>
        <v>3.2884508270229003E-4</v>
      </c>
      <c r="F999" s="5">
        <f t="shared" si="111"/>
        <v>2.8152397820495638E-4</v>
      </c>
      <c r="G999" s="10">
        <f t="shared" si="107"/>
        <v>3.0723303940923921</v>
      </c>
      <c r="H999" s="9">
        <f t="shared" si="108"/>
        <v>7.3664901236622955E-3</v>
      </c>
      <c r="I999" s="9">
        <f t="shared" si="109"/>
        <v>1.6778676294778333E-2</v>
      </c>
    </row>
    <row r="1000" spans="1:9" x14ac:dyDescent="0.25">
      <c r="A1000" s="8">
        <v>43403</v>
      </c>
      <c r="B1000" s="9">
        <v>1.5666824420255576E-2</v>
      </c>
      <c r="C1000" s="9">
        <f t="shared" si="105"/>
        <v>1.4859955764308552E-2</v>
      </c>
      <c r="D1000" s="5">
        <f t="shared" si="106"/>
        <v>2.2081828531720694E-4</v>
      </c>
      <c r="E1000" s="5">
        <f t="shared" si="110"/>
        <v>5.4265176742014141E-5</v>
      </c>
      <c r="F1000" s="5">
        <f t="shared" si="111"/>
        <v>2.2445354365032528E-4</v>
      </c>
      <c r="G1000" s="10">
        <f t="shared" si="107"/>
        <v>2.7900803886205394</v>
      </c>
      <c r="H1000" s="9">
        <f t="shared" si="108"/>
        <v>1.4859955764308552E-2</v>
      </c>
      <c r="I1000" s="9">
        <f t="shared" si="109"/>
        <v>1.4981773715095462E-2</v>
      </c>
    </row>
    <row r="1001" spans="1:9" x14ac:dyDescent="0.25">
      <c r="A1001" s="8">
        <v>43404</v>
      </c>
      <c r="B1001" s="9">
        <v>1.0851291456518197E-2</v>
      </c>
      <c r="C1001" s="9">
        <f t="shared" si="105"/>
        <v>1.0044422800571173E-2</v>
      </c>
      <c r="D1001" s="5">
        <f t="shared" si="106"/>
        <v>1.0089042939663404E-4</v>
      </c>
      <c r="E1001" s="5">
        <f t="shared" si="110"/>
        <v>2.2081828531720694E-4</v>
      </c>
      <c r="F1001" s="5">
        <f t="shared" si="111"/>
        <v>2.1649617820206809E-4</v>
      </c>
      <c r="G1001" s="10">
        <f t="shared" si="107"/>
        <v>3.0670228841128253</v>
      </c>
      <c r="H1001" s="9">
        <f t="shared" si="108"/>
        <v>1.0044422800571173E-2</v>
      </c>
      <c r="I1001" s="9">
        <f t="shared" si="109"/>
        <v>1.4713809099008594E-2</v>
      </c>
    </row>
    <row r="1002" spans="1:9" x14ac:dyDescent="0.25">
      <c r="A1002" s="8">
        <v>43405</v>
      </c>
      <c r="B1002" s="9">
        <v>1.05577968389301E-2</v>
      </c>
      <c r="C1002" s="9">
        <f t="shared" si="105"/>
        <v>9.7509281829830756E-3</v>
      </c>
      <c r="D1002" s="5">
        <f t="shared" si="106"/>
        <v>9.5080600429693626E-5</v>
      </c>
      <c r="E1002" s="5">
        <f t="shared" si="110"/>
        <v>1.0089042939663404E-4</v>
      </c>
      <c r="F1002" s="5">
        <f t="shared" si="111"/>
        <v>1.8580912566438108E-4</v>
      </c>
      <c r="G1002" s="10">
        <f t="shared" si="107"/>
        <v>3.1206012029702443</v>
      </c>
      <c r="H1002" s="9">
        <f t="shared" si="108"/>
        <v>9.7509281829830756E-3</v>
      </c>
      <c r="I1002" s="9">
        <f t="shared" si="109"/>
        <v>1.3631182108107171E-2</v>
      </c>
    </row>
    <row r="1003" spans="1:9" x14ac:dyDescent="0.25">
      <c r="A1003" s="8">
        <v>43406</v>
      </c>
      <c r="B1003" s="9">
        <v>-6.3166652678288138E-3</v>
      </c>
      <c r="C1003" s="9">
        <f t="shared" si="105"/>
        <v>-7.1235339237758384E-3</v>
      </c>
      <c r="D1003" s="5">
        <f t="shared" si="106"/>
        <v>5.0744735563185191E-5</v>
      </c>
      <c r="E1003" s="5">
        <f t="shared" si="110"/>
        <v>9.5080600429693626E-5</v>
      </c>
      <c r="F1003" s="5">
        <f t="shared" si="111"/>
        <v>1.6182596628214692E-4</v>
      </c>
      <c r="G1003" s="10">
        <f t="shared" si="107"/>
        <v>3.288768019238864</v>
      </c>
      <c r="H1003" s="9">
        <f t="shared" si="108"/>
        <v>7.1235339237758384E-3</v>
      </c>
      <c r="I1003" s="9">
        <f t="shared" si="109"/>
        <v>1.2721083534123457E-2</v>
      </c>
    </row>
    <row r="1004" spans="1:9" x14ac:dyDescent="0.25">
      <c r="A1004" s="8">
        <v>43409</v>
      </c>
      <c r="B1004" s="9">
        <v>5.6003172901073484E-3</v>
      </c>
      <c r="C1004" s="9">
        <f t="shared" si="105"/>
        <v>4.7934486341603237E-3</v>
      </c>
      <c r="D1004" s="5">
        <f t="shared" si="106"/>
        <v>2.2977149808333474E-5</v>
      </c>
      <c r="E1004" s="5">
        <f t="shared" si="110"/>
        <v>5.0744735563185191E-5</v>
      </c>
      <c r="F1004" s="5">
        <f t="shared" si="111"/>
        <v>1.3485972713592466E-4</v>
      </c>
      <c r="G1004" s="10">
        <f t="shared" si="107"/>
        <v>3.4515100845289015</v>
      </c>
      <c r="H1004" s="9">
        <f t="shared" si="108"/>
        <v>4.7934486341603237E-3</v>
      </c>
      <c r="I1004" s="9">
        <f t="shared" si="109"/>
        <v>1.1612912086807713E-2</v>
      </c>
    </row>
    <row r="1005" spans="1:9" x14ac:dyDescent="0.25">
      <c r="A1005" s="8">
        <v>43410</v>
      </c>
      <c r="B1005" s="9">
        <v>6.2593351373656514E-3</v>
      </c>
      <c r="C1005" s="9">
        <f t="shared" si="105"/>
        <v>5.4524664814186267E-3</v>
      </c>
      <c r="D1005" s="5">
        <f t="shared" si="106"/>
        <v>2.9729390730993621E-5</v>
      </c>
      <c r="E1005" s="5">
        <f t="shared" si="110"/>
        <v>2.2977149808333474E-5</v>
      </c>
      <c r="F1005" s="5">
        <f t="shared" si="111"/>
        <v>1.0910209941645516E-4</v>
      </c>
      <c r="G1005" s="10">
        <f t="shared" si="107"/>
        <v>3.5064289462223548</v>
      </c>
      <c r="H1005" s="9">
        <f t="shared" si="108"/>
        <v>5.4524664814186267E-3</v>
      </c>
      <c r="I1005" s="9">
        <f t="shared" si="109"/>
        <v>1.0445195039656041E-2</v>
      </c>
    </row>
    <row r="1006" spans="1:9" x14ac:dyDescent="0.25">
      <c r="A1006" s="8">
        <v>43411</v>
      </c>
      <c r="B1006" s="9">
        <v>2.1208876952947708E-2</v>
      </c>
      <c r="C1006" s="9">
        <f t="shared" si="105"/>
        <v>2.0402008297000684E-2</v>
      </c>
      <c r="D1006" s="5">
        <f t="shared" si="106"/>
        <v>4.1624194255088476E-4</v>
      </c>
      <c r="E1006" s="5">
        <f t="shared" si="110"/>
        <v>2.9729390730993621E-5</v>
      </c>
      <c r="F1006" s="5">
        <f t="shared" si="111"/>
        <v>9.1374210815168988E-5</v>
      </c>
      <c r="G1006" s="10">
        <f t="shared" si="107"/>
        <v>1.4536577449942532</v>
      </c>
      <c r="H1006" s="9">
        <f t="shared" si="108"/>
        <v>2.0402008297000684E-2</v>
      </c>
      <c r="I1006" s="9">
        <f t="shared" si="109"/>
        <v>9.5589858675054536E-3</v>
      </c>
    </row>
    <row r="1007" spans="1:9" x14ac:dyDescent="0.25">
      <c r="A1007" s="8">
        <v>43412</v>
      </c>
      <c r="B1007" s="9">
        <v>-2.5089822274502183E-3</v>
      </c>
      <c r="C1007" s="9">
        <f t="shared" si="105"/>
        <v>-3.3158508833972429E-3</v>
      </c>
      <c r="D1007" s="5">
        <f t="shared" si="106"/>
        <v>1.0994867080926277E-5</v>
      </c>
      <c r="E1007" s="5">
        <f t="shared" si="110"/>
        <v>4.1624194255088476E-4</v>
      </c>
      <c r="F1007" s="5">
        <f t="shared" si="111"/>
        <v>1.5807333398528453E-4</v>
      </c>
      <c r="G1007" s="10">
        <f t="shared" si="107"/>
        <v>3.422509472073703</v>
      </c>
      <c r="H1007" s="9">
        <f t="shared" si="108"/>
        <v>3.3158508833972429E-3</v>
      </c>
      <c r="I1007" s="9">
        <f t="shared" si="109"/>
        <v>1.2572721820882085E-2</v>
      </c>
    </row>
    <row r="1008" spans="1:9" x14ac:dyDescent="0.25">
      <c r="A1008" s="8">
        <v>43413</v>
      </c>
      <c r="B1008" s="9">
        <v>-9.1989896074931021E-3</v>
      </c>
      <c r="C1008" s="9">
        <f t="shared" si="105"/>
        <v>-1.0005858263440127E-2</v>
      </c>
      <c r="D1008" s="5">
        <f t="shared" si="106"/>
        <v>1.0011719958805307E-4</v>
      </c>
      <c r="E1008" s="5">
        <f t="shared" si="110"/>
        <v>1.0994867080926277E-5</v>
      </c>
      <c r="F1008" s="5">
        <f t="shared" si="111"/>
        <v>1.2386062705646548E-4</v>
      </c>
      <c r="G1008" s="10">
        <f t="shared" si="107"/>
        <v>3.1750856236729366</v>
      </c>
      <c r="H1008" s="9">
        <f t="shared" si="108"/>
        <v>1.0005858263440127E-2</v>
      </c>
      <c r="I1008" s="9">
        <f t="shared" si="109"/>
        <v>1.1129268936298802E-2</v>
      </c>
    </row>
    <row r="1009" spans="1:9" x14ac:dyDescent="0.25">
      <c r="A1009" s="8">
        <v>43416</v>
      </c>
      <c r="B1009" s="9">
        <v>-1.9701475363267495E-2</v>
      </c>
      <c r="C1009" s="9">
        <f t="shared" si="105"/>
        <v>-2.050834401921452E-2</v>
      </c>
      <c r="D1009" s="5">
        <f t="shared" si="106"/>
        <v>4.2059217441045197E-4</v>
      </c>
      <c r="E1009" s="5">
        <f t="shared" si="110"/>
        <v>1.0011719958805307E-4</v>
      </c>
      <c r="F1009" s="5">
        <f t="shared" si="111"/>
        <v>1.1687469828995667E-4</v>
      </c>
      <c r="G1009" s="10">
        <f t="shared" si="107"/>
        <v>1.8089360874744076</v>
      </c>
      <c r="H1009" s="9">
        <f t="shared" si="108"/>
        <v>2.050834401921452E-2</v>
      </c>
      <c r="I1009" s="9">
        <f t="shared" si="109"/>
        <v>1.0810860201203079E-2</v>
      </c>
    </row>
    <row r="1010" spans="1:9" x14ac:dyDescent="0.25">
      <c r="A1010" s="8">
        <v>43417</v>
      </c>
      <c r="B1010" s="9">
        <v>-1.4819053487979961E-3</v>
      </c>
      <c r="C1010" s="9">
        <f t="shared" si="105"/>
        <v>-2.2887740047450207E-3</v>
      </c>
      <c r="D1010" s="5">
        <f t="shared" si="106"/>
        <v>5.2384864447965602E-6</v>
      </c>
      <c r="E1010" s="5">
        <f t="shared" si="110"/>
        <v>4.2059217441045197E-4</v>
      </c>
      <c r="F1010" s="5">
        <f t="shared" si="111"/>
        <v>1.7790429381500615E-4</v>
      </c>
      <c r="G1010" s="10">
        <f t="shared" si="107"/>
        <v>3.3834711148993506</v>
      </c>
      <c r="H1010" s="9">
        <f t="shared" si="108"/>
        <v>2.2887740047450207E-3</v>
      </c>
      <c r="I1010" s="9">
        <f t="shared" si="109"/>
        <v>1.333807684094698E-2</v>
      </c>
    </row>
    <row r="1011" spans="1:9" x14ac:dyDescent="0.25">
      <c r="A1011" s="8">
        <v>43418</v>
      </c>
      <c r="B1011" s="9">
        <v>-7.5674643116913076E-3</v>
      </c>
      <c r="C1011" s="9">
        <f t="shared" si="105"/>
        <v>-8.3743329676383323E-3</v>
      </c>
      <c r="D1011" s="5">
        <f t="shared" si="106"/>
        <v>7.0129452652874241E-5</v>
      </c>
      <c r="E1011" s="5">
        <f t="shared" si="110"/>
        <v>5.2384864447965602E-6</v>
      </c>
      <c r="F1011" s="5">
        <f t="shared" si="111"/>
        <v>1.3739419080145259E-4</v>
      </c>
      <c r="G1011" s="10">
        <f t="shared" si="107"/>
        <v>3.2721771130425408</v>
      </c>
      <c r="H1011" s="9">
        <f t="shared" si="108"/>
        <v>8.3743329676383323E-3</v>
      </c>
      <c r="I1011" s="9">
        <f t="shared" si="109"/>
        <v>1.1721526811872785E-2</v>
      </c>
    </row>
    <row r="1012" spans="1:9" x14ac:dyDescent="0.25">
      <c r="A1012" s="8">
        <v>43419</v>
      </c>
      <c r="B1012" s="9">
        <v>1.0593800664796094E-2</v>
      </c>
      <c r="C1012" s="9">
        <f t="shared" si="105"/>
        <v>9.786932008849069E-3</v>
      </c>
      <c r="D1012" s="5">
        <f t="shared" si="106"/>
        <v>9.5784038145834476E-5</v>
      </c>
      <c r="E1012" s="5">
        <f t="shared" si="110"/>
        <v>7.0129452652874241E-5</v>
      </c>
      <c r="F1012" s="5">
        <f t="shared" si="111"/>
        <v>1.2072628529347261E-4</v>
      </c>
      <c r="G1012" s="10">
        <f t="shared" si="107"/>
        <v>3.1953546209611643</v>
      </c>
      <c r="H1012" s="9">
        <f t="shared" si="108"/>
        <v>9.786932008849069E-3</v>
      </c>
      <c r="I1012" s="9">
        <f t="shared" si="109"/>
        <v>1.0987551378422429E-2</v>
      </c>
    </row>
    <row r="1013" spans="1:9" x14ac:dyDescent="0.25">
      <c r="A1013" s="8">
        <v>43420</v>
      </c>
      <c r="B1013" s="9">
        <v>2.2232803457622463E-3</v>
      </c>
      <c r="C1013" s="9">
        <f t="shared" si="105"/>
        <v>1.4164116898152217E-3</v>
      </c>
      <c r="D1013" s="5">
        <f t="shared" si="106"/>
        <v>2.0062220750452117E-6</v>
      </c>
      <c r="E1013" s="5">
        <f t="shared" si="110"/>
        <v>9.5784038145834476E-5</v>
      </c>
      <c r="F1013" s="5">
        <f t="shared" si="111"/>
        <v>1.1365238235548262E-4</v>
      </c>
      <c r="G1013" s="10">
        <f t="shared" si="107"/>
        <v>3.6134183566748841</v>
      </c>
      <c r="H1013" s="9">
        <f t="shared" si="108"/>
        <v>1.4164116898152217E-3</v>
      </c>
      <c r="I1013" s="9">
        <f t="shared" si="109"/>
        <v>1.0660787135830197E-2</v>
      </c>
    </row>
    <row r="1014" spans="1:9" x14ac:dyDescent="0.25">
      <c r="A1014" s="8">
        <v>43423</v>
      </c>
      <c r="B1014" s="9">
        <v>-1.6643094431470606E-2</v>
      </c>
      <c r="C1014" s="9">
        <f t="shared" si="105"/>
        <v>-1.7449963087417631E-2</v>
      </c>
      <c r="D1014" s="5">
        <f t="shared" si="106"/>
        <v>3.0450121175223786E-4</v>
      </c>
      <c r="E1014" s="5">
        <f t="shared" si="110"/>
        <v>2.0062220750452117E-6</v>
      </c>
      <c r="F1014" s="5">
        <f t="shared" si="111"/>
        <v>8.9024317315388721E-5</v>
      </c>
      <c r="G1014" s="10">
        <f t="shared" si="107"/>
        <v>2.0341482792542904</v>
      </c>
      <c r="H1014" s="9">
        <f t="shared" si="108"/>
        <v>1.7449963087417631E-2</v>
      </c>
      <c r="I1014" s="9">
        <f t="shared" si="109"/>
        <v>9.4352698591714228E-3</v>
      </c>
    </row>
    <row r="1015" spans="1:9" x14ac:dyDescent="0.25">
      <c r="A1015" s="8">
        <v>43424</v>
      </c>
      <c r="B1015" s="9">
        <v>-1.8151208036480848E-2</v>
      </c>
      <c r="C1015" s="9">
        <f t="shared" si="105"/>
        <v>-1.8958076692427873E-2</v>
      </c>
      <c r="D1015" s="5">
        <f t="shared" si="106"/>
        <v>3.5940867187597697E-4</v>
      </c>
      <c r="E1015" s="5">
        <f t="shared" si="110"/>
        <v>3.0450121175223786E-4</v>
      </c>
      <c r="F1015" s="5">
        <f t="shared" si="111"/>
        <v>1.3324100415998061E-4</v>
      </c>
      <c r="G1015" s="10">
        <f t="shared" si="107"/>
        <v>2.1940205072850274</v>
      </c>
      <c r="H1015" s="9">
        <f t="shared" si="108"/>
        <v>1.8958076692427873E-2</v>
      </c>
      <c r="I1015" s="9">
        <f t="shared" si="109"/>
        <v>1.1543006720953626E-2</v>
      </c>
    </row>
    <row r="1016" spans="1:9" x14ac:dyDescent="0.25">
      <c r="A1016" s="8">
        <v>43425</v>
      </c>
      <c r="B1016" s="9">
        <v>3.0432758366170098E-3</v>
      </c>
      <c r="C1016" s="9">
        <f t="shared" si="105"/>
        <v>2.2364071806699852E-3</v>
      </c>
      <c r="D1016" s="5">
        <f t="shared" si="106"/>
        <v>5.0015170777522715E-6</v>
      </c>
      <c r="E1016" s="5">
        <f t="shared" si="110"/>
        <v>3.5940867187597697E-4</v>
      </c>
      <c r="F1016" s="5">
        <f t="shared" si="111"/>
        <v>1.7741334619336143E-4</v>
      </c>
      <c r="G1016" s="10">
        <f t="shared" si="107"/>
        <v>3.3854799342832158</v>
      </c>
      <c r="H1016" s="9">
        <f t="shared" si="108"/>
        <v>2.2364071806699852E-3</v>
      </c>
      <c r="I1016" s="9">
        <f t="shared" si="109"/>
        <v>1.3319660138057632E-2</v>
      </c>
    </row>
    <row r="1017" spans="1:9" x14ac:dyDescent="0.25">
      <c r="A1017" s="8">
        <v>43427</v>
      </c>
      <c r="B1017" s="9">
        <v>-6.5548901291732076E-3</v>
      </c>
      <c r="C1017" s="9">
        <f t="shared" si="105"/>
        <v>-7.3617587851202322E-3</v>
      </c>
      <c r="D1017" s="5">
        <f t="shared" si="106"/>
        <v>5.4195492410294917E-5</v>
      </c>
      <c r="E1017" s="5">
        <f t="shared" si="110"/>
        <v>5.0015170777522715E-6</v>
      </c>
      <c r="F1017" s="5">
        <f t="shared" si="111"/>
        <v>1.369807382384754E-4</v>
      </c>
      <c r="G1017" s="10">
        <f t="shared" si="107"/>
        <v>3.3310750052035196</v>
      </c>
      <c r="H1017" s="9">
        <f t="shared" si="108"/>
        <v>7.3617587851202322E-3</v>
      </c>
      <c r="I1017" s="9">
        <f t="shared" si="109"/>
        <v>1.1703877060123085E-2</v>
      </c>
    </row>
    <row r="1018" spans="1:9" x14ac:dyDescent="0.25">
      <c r="A1018" s="8">
        <v>43430</v>
      </c>
      <c r="B1018" s="9">
        <v>1.5532409517731827E-2</v>
      </c>
      <c r="C1018" s="9">
        <f t="shared" si="105"/>
        <v>1.4725540861784802E-2</v>
      </c>
      <c r="D1018" s="5">
        <f t="shared" si="106"/>
        <v>2.1684155367209388E-4</v>
      </c>
      <c r="E1018" s="5">
        <f t="shared" si="110"/>
        <v>5.4195492410294917E-5</v>
      </c>
      <c r="F1018" s="5">
        <f t="shared" si="111"/>
        <v>1.1712707591675028E-4</v>
      </c>
      <c r="G1018" s="10">
        <f t="shared" si="107"/>
        <v>2.6815190927815711</v>
      </c>
      <c r="H1018" s="9">
        <f t="shared" si="108"/>
        <v>1.4725540861784802E-2</v>
      </c>
      <c r="I1018" s="9">
        <f t="shared" si="109"/>
        <v>1.082252631859818E-2</v>
      </c>
    </row>
    <row r="1019" spans="1:9" x14ac:dyDescent="0.25">
      <c r="A1019" s="8">
        <v>43431</v>
      </c>
      <c r="B1019" s="9">
        <v>3.261703042884756E-3</v>
      </c>
      <c r="C1019" s="9">
        <f t="shared" si="105"/>
        <v>2.4548343869377313E-3</v>
      </c>
      <c r="D1019" s="5">
        <f t="shared" si="106"/>
        <v>6.0262118672919477E-6</v>
      </c>
      <c r="E1019" s="5">
        <f t="shared" si="110"/>
        <v>2.1684155367209388E-4</v>
      </c>
      <c r="F1019" s="5">
        <f t="shared" si="111"/>
        <v>1.359929891568017E-4</v>
      </c>
      <c r="G1019" s="10">
        <f t="shared" si="107"/>
        <v>3.5103587458780678</v>
      </c>
      <c r="H1019" s="9">
        <f t="shared" si="108"/>
        <v>2.4548343869377313E-3</v>
      </c>
      <c r="I1019" s="9">
        <f t="shared" si="109"/>
        <v>1.1661603198394365E-2</v>
      </c>
    </row>
    <row r="1020" spans="1:9" x14ac:dyDescent="0.25">
      <c r="A1020" s="8">
        <v>43432</v>
      </c>
      <c r="B1020" s="9">
        <v>2.297393528374414E-2</v>
      </c>
      <c r="C1020" s="9">
        <f t="shared" si="105"/>
        <v>2.2167066627797116E-2</v>
      </c>
      <c r="D1020" s="5">
        <f t="shared" si="106"/>
        <v>4.9137884288119659E-4</v>
      </c>
      <c r="E1020" s="5">
        <f t="shared" si="110"/>
        <v>6.0262118672919477E-6</v>
      </c>
      <c r="F1020" s="5">
        <f t="shared" si="111"/>
        <v>1.0644107830494503E-4</v>
      </c>
      <c r="G1020" s="10">
        <f t="shared" si="107"/>
        <v>1.3468009980577123</v>
      </c>
      <c r="H1020" s="9">
        <f t="shared" si="108"/>
        <v>2.2167066627797116E-2</v>
      </c>
      <c r="I1020" s="9">
        <f t="shared" si="109"/>
        <v>1.0317028559858939E-2</v>
      </c>
    </row>
    <row r="1021" spans="1:9" x14ac:dyDescent="0.25">
      <c r="A1021" s="8">
        <v>43433</v>
      </c>
      <c r="B1021" s="9">
        <v>-2.1976900564546487E-3</v>
      </c>
      <c r="C1021" s="9">
        <f t="shared" si="105"/>
        <v>-3.0045587124016733E-3</v>
      </c>
      <c r="D1021" s="5">
        <f t="shared" si="106"/>
        <v>9.0273730562688007E-6</v>
      </c>
      <c r="E1021" s="5">
        <f t="shared" si="110"/>
        <v>4.9137884288119659E-4</v>
      </c>
      <c r="F1021" s="5">
        <f t="shared" si="111"/>
        <v>1.8478399052558608E-4</v>
      </c>
      <c r="G1021" s="10">
        <f t="shared" si="107"/>
        <v>3.3547961569483742</v>
      </c>
      <c r="H1021" s="9">
        <f t="shared" si="108"/>
        <v>3.0045587124016733E-3</v>
      </c>
      <c r="I1021" s="9">
        <f t="shared" si="109"/>
        <v>1.359352752325849E-2</v>
      </c>
    </row>
    <row r="1022" spans="1:9" x14ac:dyDescent="0.25">
      <c r="A1022" s="8">
        <v>43434</v>
      </c>
      <c r="B1022" s="9">
        <v>8.1855239319734707E-3</v>
      </c>
      <c r="C1022" s="9">
        <f t="shared" si="105"/>
        <v>7.3786552760264461E-3</v>
      </c>
      <c r="D1022" s="5">
        <f t="shared" si="106"/>
        <v>5.4444553682432913E-5</v>
      </c>
      <c r="E1022" s="5">
        <f t="shared" si="110"/>
        <v>9.0273730562688007E-6</v>
      </c>
      <c r="F1022" s="5">
        <f t="shared" si="111"/>
        <v>1.4328468302180744E-4</v>
      </c>
      <c r="G1022" s="10">
        <f t="shared" si="107"/>
        <v>3.3164126776287288</v>
      </c>
      <c r="H1022" s="9">
        <f t="shared" si="108"/>
        <v>7.3786552760264461E-3</v>
      </c>
      <c r="I1022" s="9">
        <f t="shared" si="109"/>
        <v>1.197015801991801E-2</v>
      </c>
    </row>
    <row r="1023" spans="1:9" x14ac:dyDescent="0.25">
      <c r="A1023" s="8">
        <v>43437</v>
      </c>
      <c r="B1023" s="9">
        <v>1.0941355061463431E-2</v>
      </c>
      <c r="C1023" s="9">
        <f t="shared" si="105"/>
        <v>1.0134486405516407E-2</v>
      </c>
      <c r="D1023" s="5">
        <f t="shared" si="106"/>
        <v>1.0270781470359685E-4</v>
      </c>
      <c r="E1023" s="5">
        <f t="shared" si="110"/>
        <v>5.4444553682432913E-5</v>
      </c>
      <c r="F1023" s="5">
        <f t="shared" si="111"/>
        <v>1.2185872340290294E-4</v>
      </c>
      <c r="G1023" s="10">
        <f t="shared" si="107"/>
        <v>3.165963886180406</v>
      </c>
      <c r="H1023" s="9">
        <f t="shared" si="108"/>
        <v>1.0134486405516407E-2</v>
      </c>
      <c r="I1023" s="9">
        <f t="shared" si="109"/>
        <v>1.1038963873611642E-2</v>
      </c>
    </row>
    <row r="1024" spans="1:9" x14ac:dyDescent="0.25">
      <c r="A1024" s="8">
        <v>43438</v>
      </c>
      <c r="B1024" s="9">
        <v>-3.2364883510072162E-2</v>
      </c>
      <c r="C1024" s="9">
        <f t="shared" si="105"/>
        <v>-3.3171752166019183E-2</v>
      </c>
      <c r="D1024" s="5">
        <f t="shared" si="106"/>
        <v>1.1003651417637985E-3</v>
      </c>
      <c r="E1024" s="5">
        <f t="shared" si="110"/>
        <v>1.0270781470359685E-4</v>
      </c>
      <c r="F1024" s="5">
        <f t="shared" si="111"/>
        <v>1.1592371049859206E-4</v>
      </c>
      <c r="G1024" s="10">
        <f t="shared" si="107"/>
        <v>-1.1337239466950022</v>
      </c>
      <c r="H1024" s="9">
        <f t="shared" si="108"/>
        <v>3.3171752166019183E-2</v>
      </c>
      <c r="I1024" s="9">
        <f t="shared" si="109"/>
        <v>1.0766787380578853E-2</v>
      </c>
    </row>
    <row r="1025" spans="1:9" x14ac:dyDescent="0.25">
      <c r="A1025" s="8">
        <v>43440</v>
      </c>
      <c r="B1025" s="9">
        <v>-1.5221883958135285E-3</v>
      </c>
      <c r="C1025" s="9">
        <f t="shared" si="105"/>
        <v>-2.3290570517605531E-3</v>
      </c>
      <c r="D1025" s="5">
        <f t="shared" si="106"/>
        <v>5.4245067503555595E-6</v>
      </c>
      <c r="E1025" s="5">
        <f t="shared" si="110"/>
        <v>1.1003651417637985E-3</v>
      </c>
      <c r="F1025" s="5">
        <f t="shared" si="111"/>
        <v>3.1765202293513174E-4</v>
      </c>
      <c r="G1025" s="10">
        <f t="shared" si="107"/>
        <v>3.0998000457074086</v>
      </c>
      <c r="H1025" s="9">
        <f t="shared" si="108"/>
        <v>2.3290570517605531E-3</v>
      </c>
      <c r="I1025" s="9">
        <f t="shared" si="109"/>
        <v>1.7822795037118384E-2</v>
      </c>
    </row>
    <row r="1026" spans="1:9" x14ac:dyDescent="0.25">
      <c r="A1026" s="8">
        <v>43441</v>
      </c>
      <c r="B1026" s="9">
        <v>-2.3320165433335149E-2</v>
      </c>
      <c r="C1026" s="9">
        <f t="shared" si="105"/>
        <v>-2.4127034089282174E-2</v>
      </c>
      <c r="D1026" s="5">
        <f t="shared" si="106"/>
        <v>5.8211377394538411E-4</v>
      </c>
      <c r="E1026" s="5">
        <f t="shared" si="110"/>
        <v>5.4245067503555595E-6</v>
      </c>
      <c r="F1026" s="5">
        <f t="shared" si="111"/>
        <v>2.4118440334821174E-4</v>
      </c>
      <c r="G1026" s="10">
        <f t="shared" si="107"/>
        <v>2.0392543004728276</v>
      </c>
      <c r="H1026" s="9">
        <f t="shared" si="108"/>
        <v>2.4127034089282174E-2</v>
      </c>
      <c r="I1026" s="9">
        <f t="shared" si="109"/>
        <v>1.5530112792514152E-2</v>
      </c>
    </row>
    <row r="1027" spans="1:9" x14ac:dyDescent="0.25">
      <c r="A1027" s="8">
        <v>43444</v>
      </c>
      <c r="B1027" s="9">
        <v>1.762194844060927E-3</v>
      </c>
      <c r="C1027" s="9">
        <f t="shared" si="105"/>
        <v>9.5532618811390243E-4</v>
      </c>
      <c r="D1027" s="5">
        <f t="shared" si="106"/>
        <v>9.1264812569623931E-7</v>
      </c>
      <c r="E1027" s="5">
        <f t="shared" si="110"/>
        <v>5.8211377394538411E-4</v>
      </c>
      <c r="F1027" s="5">
        <f t="shared" si="111"/>
        <v>3.035679162240307E-4</v>
      </c>
      <c r="G1027" s="10">
        <f t="shared" si="107"/>
        <v>3.1295108621617147</v>
      </c>
      <c r="H1027" s="9">
        <f t="shared" si="108"/>
        <v>9.5532618811390243E-4</v>
      </c>
      <c r="I1027" s="9">
        <f t="shared" si="109"/>
        <v>1.7423200516094358E-2</v>
      </c>
    </row>
    <row r="1028" spans="1:9" x14ac:dyDescent="0.25">
      <c r="A1028" s="8">
        <v>43445</v>
      </c>
      <c r="B1028" s="9">
        <v>-3.5636837875119287E-4</v>
      </c>
      <c r="C1028" s="9">
        <f t="shared" si="105"/>
        <v>-1.1632370346982175E-3</v>
      </c>
      <c r="D1028" s="5">
        <f t="shared" si="106"/>
        <v>1.3531203988935021E-6</v>
      </c>
      <c r="E1028" s="5">
        <f t="shared" si="110"/>
        <v>9.1264812569623931E-7</v>
      </c>
      <c r="F1028" s="5">
        <f t="shared" si="111"/>
        <v>2.2979581973590766E-4</v>
      </c>
      <c r="G1028" s="10">
        <f t="shared" si="107"/>
        <v>3.2672769788410738</v>
      </c>
      <c r="H1028" s="9">
        <f t="shared" si="108"/>
        <v>1.1632370346982175E-3</v>
      </c>
      <c r="I1028" s="9">
        <f t="shared" si="109"/>
        <v>1.5159017769496401E-2</v>
      </c>
    </row>
    <row r="1029" spans="1:9" x14ac:dyDescent="0.25">
      <c r="A1029" s="8">
        <v>43446</v>
      </c>
      <c r="B1029" s="9">
        <v>5.4194889220944287E-3</v>
      </c>
      <c r="C1029" s="9">
        <f t="shared" si="105"/>
        <v>4.612620266147404E-3</v>
      </c>
      <c r="D1029" s="5">
        <f t="shared" si="106"/>
        <v>2.127626571967375E-5</v>
      </c>
      <c r="E1029" s="5">
        <f t="shared" si="110"/>
        <v>1.3531203988935021E-6</v>
      </c>
      <c r="F1029" s="5">
        <f t="shared" si="111"/>
        <v>1.7511680804341992E-4</v>
      </c>
      <c r="G1029" s="10">
        <f t="shared" si="107"/>
        <v>3.3453413505173675</v>
      </c>
      <c r="H1029" s="9">
        <f t="shared" si="108"/>
        <v>4.612620266147404E-3</v>
      </c>
      <c r="I1029" s="9">
        <f t="shared" si="109"/>
        <v>1.3233170747912986E-2</v>
      </c>
    </row>
    <row r="1030" spans="1:9" x14ac:dyDescent="0.25">
      <c r="A1030" s="8">
        <v>43447</v>
      </c>
      <c r="B1030" s="9">
        <v>-1.9991927787654795E-4</v>
      </c>
      <c r="C1030" s="9">
        <f t="shared" si="105"/>
        <v>-1.0067879338235726E-3</v>
      </c>
      <c r="D1030" s="5">
        <f t="shared" si="106"/>
        <v>1.0136219436927385E-6</v>
      </c>
      <c r="E1030" s="5">
        <f t="shared" si="110"/>
        <v>2.127626571967375E-5</v>
      </c>
      <c r="F1030" s="5">
        <f t="shared" si="111"/>
        <v>1.3863840434279567E-4</v>
      </c>
      <c r="G1030" s="10">
        <f t="shared" si="107"/>
        <v>3.5192265458970127</v>
      </c>
      <c r="H1030" s="9">
        <f t="shared" si="108"/>
        <v>1.0067879338235726E-3</v>
      </c>
      <c r="I1030" s="9">
        <f t="shared" si="109"/>
        <v>1.1774481064692222E-2</v>
      </c>
    </row>
    <row r="1031" spans="1:9" x14ac:dyDescent="0.25">
      <c r="A1031" s="8">
        <v>43448</v>
      </c>
      <c r="B1031" s="9">
        <v>-1.9086676677205427E-2</v>
      </c>
      <c r="C1031" s="9">
        <f t="shared" si="105"/>
        <v>-1.9893545333152452E-2</v>
      </c>
      <c r="D1031" s="5">
        <f t="shared" si="106"/>
        <v>3.9575314592219169E-4</v>
      </c>
      <c r="E1031" s="5">
        <f t="shared" si="110"/>
        <v>1.0136219436927385E-6</v>
      </c>
      <c r="F1031" s="5">
        <f t="shared" si="111"/>
        <v>1.0736939803211537E-4</v>
      </c>
      <c r="G1031" s="10">
        <f t="shared" si="107"/>
        <v>1.8077278304038649</v>
      </c>
      <c r="H1031" s="9">
        <f t="shared" si="108"/>
        <v>1.9893545333152452E-2</v>
      </c>
      <c r="I1031" s="9">
        <f t="shared" si="109"/>
        <v>1.036192057642382E-2</v>
      </c>
    </row>
    <row r="1032" spans="1:9" x14ac:dyDescent="0.25">
      <c r="A1032" s="8">
        <v>43451</v>
      </c>
      <c r="B1032" s="9">
        <v>-2.0773476413007863E-2</v>
      </c>
      <c r="C1032" s="9">
        <f t="shared" si="105"/>
        <v>-2.1580345068954888E-2</v>
      </c>
      <c r="D1032" s="5">
        <f t="shared" si="106"/>
        <v>4.6571129329516555E-4</v>
      </c>
      <c r="E1032" s="5">
        <f t="shared" si="110"/>
        <v>3.9575314592219169E-4</v>
      </c>
      <c r="F1032" s="5">
        <f t="shared" si="111"/>
        <v>1.6571514436740915E-4</v>
      </c>
      <c r="G1032" s="10">
        <f t="shared" si="107"/>
        <v>2.0285254834105348</v>
      </c>
      <c r="H1032" s="9">
        <f t="shared" si="108"/>
        <v>2.1580345068954888E-2</v>
      </c>
      <c r="I1032" s="9">
        <f t="shared" si="109"/>
        <v>1.2873039437809904E-2</v>
      </c>
    </row>
    <row r="1033" spans="1:9" x14ac:dyDescent="0.25">
      <c r="A1033" s="8">
        <v>43452</v>
      </c>
      <c r="B1033" s="9">
        <v>8.6412091408138991E-5</v>
      </c>
      <c r="C1033" s="9">
        <f t="shared" si="105"/>
        <v>-7.2045656453888554E-4</v>
      </c>
      <c r="D1033" s="5">
        <f t="shared" si="106"/>
        <v>5.1905766138717334E-7</v>
      </c>
      <c r="E1033" s="5">
        <f t="shared" si="110"/>
        <v>4.6571129329516555E-4</v>
      </c>
      <c r="F1033" s="5">
        <f t="shared" si="111"/>
        <v>2.2348696233741322E-4</v>
      </c>
      <c r="G1033" s="10">
        <f t="shared" si="107"/>
        <v>3.282978936068274</v>
      </c>
      <c r="H1033" s="9">
        <f t="shared" si="108"/>
        <v>7.2045656453888554E-4</v>
      </c>
      <c r="I1033" s="9">
        <f t="shared" si="109"/>
        <v>1.4949480336701113E-2</v>
      </c>
    </row>
    <row r="1034" spans="1:9" x14ac:dyDescent="0.25">
      <c r="A1034" s="8">
        <v>43453</v>
      </c>
      <c r="B1034" s="9">
        <v>-1.5395733182517968E-2</v>
      </c>
      <c r="C1034" s="9">
        <f t="shared" si="105"/>
        <v>-1.6202601838464992E-2</v>
      </c>
      <c r="D1034" s="5">
        <f t="shared" si="106"/>
        <v>2.6252430633582914E-4</v>
      </c>
      <c r="E1034" s="5">
        <f t="shared" si="110"/>
        <v>5.1905766138717334E-7</v>
      </c>
      <c r="F1034" s="5">
        <f t="shared" si="111"/>
        <v>1.7026064111925907E-4</v>
      </c>
      <c r="G1034" s="10">
        <f t="shared" si="107"/>
        <v>2.649203214916755</v>
      </c>
      <c r="H1034" s="9">
        <f t="shared" si="108"/>
        <v>1.6202601838464992E-2</v>
      </c>
      <c r="I1034" s="9">
        <f t="shared" si="109"/>
        <v>1.3048396112904415E-2</v>
      </c>
    </row>
    <row r="1035" spans="1:9" x14ac:dyDescent="0.25">
      <c r="A1035" s="8">
        <v>43454</v>
      </c>
      <c r="B1035" s="9">
        <v>-1.5772090500047797E-2</v>
      </c>
      <c r="C1035" s="9">
        <f t="shared" si="105"/>
        <v>-1.6578959155994822E-2</v>
      </c>
      <c r="D1035" s="5">
        <f t="shared" si="106"/>
        <v>2.7486188669614456E-4</v>
      </c>
      <c r="E1035" s="5">
        <f t="shared" si="110"/>
        <v>2.6252430633582914E-4</v>
      </c>
      <c r="F1035" s="5">
        <f t="shared" si="111"/>
        <v>1.8487942066286258E-4</v>
      </c>
      <c r="G1035" s="10">
        <f t="shared" si="107"/>
        <v>2.6356103618213425</v>
      </c>
      <c r="H1035" s="9">
        <f t="shared" si="108"/>
        <v>1.6578959155994822E-2</v>
      </c>
      <c r="I1035" s="9">
        <f t="shared" si="109"/>
        <v>1.3597037201642959E-2</v>
      </c>
    </row>
    <row r="1036" spans="1:9" x14ac:dyDescent="0.25">
      <c r="A1036" s="8">
        <v>43455</v>
      </c>
      <c r="B1036" s="9">
        <v>-2.0588306814405377E-2</v>
      </c>
      <c r="C1036" s="9">
        <f t="shared" si="105"/>
        <v>-2.1395175470352402E-2</v>
      </c>
      <c r="D1036" s="5">
        <f t="shared" si="106"/>
        <v>4.5775353340716911E-4</v>
      </c>
      <c r="E1036" s="5">
        <f t="shared" si="110"/>
        <v>2.7486188669614456E-4</v>
      </c>
      <c r="F1036" s="5">
        <f t="shared" si="111"/>
        <v>1.9828189705642911E-4</v>
      </c>
      <c r="G1036" s="10">
        <f t="shared" si="107"/>
        <v>2.1896720119585682</v>
      </c>
      <c r="H1036" s="9">
        <f t="shared" si="108"/>
        <v>2.1395175470352402E-2</v>
      </c>
      <c r="I1036" s="9">
        <f t="shared" si="109"/>
        <v>1.4081260492456955E-2</v>
      </c>
    </row>
    <row r="1037" spans="1:9" x14ac:dyDescent="0.25">
      <c r="A1037" s="8">
        <v>43458</v>
      </c>
      <c r="B1037" s="9">
        <v>-2.711224768478282E-2</v>
      </c>
      <c r="C1037" s="9">
        <f t="shared" si="105"/>
        <v>-2.7919116340729844E-2</v>
      </c>
      <c r="D1037" s="5">
        <f t="shared" si="106"/>
        <v>7.7947705724720827E-4</v>
      </c>
      <c r="E1037" s="5">
        <f t="shared" si="110"/>
        <v>4.5775353340716911E-4</v>
      </c>
      <c r="F1037" s="5">
        <f t="shared" si="111"/>
        <v>2.4602101188373273E-4</v>
      </c>
      <c r="G1037" s="10">
        <f t="shared" si="107"/>
        <v>1.651940621021402</v>
      </c>
      <c r="H1037" s="9">
        <f t="shared" si="108"/>
        <v>2.7919116340729844E-2</v>
      </c>
      <c r="I1037" s="9">
        <f t="shared" si="109"/>
        <v>1.5685056961443677E-2</v>
      </c>
    </row>
    <row r="1038" spans="1:9" x14ac:dyDescent="0.25">
      <c r="A1038" s="8">
        <v>43460</v>
      </c>
      <c r="B1038" s="9">
        <v>4.9593807154098002E-2</v>
      </c>
      <c r="C1038" s="9">
        <f t="shared" si="105"/>
        <v>4.8786938498150981E-2</v>
      </c>
      <c r="D1038" s="5">
        <f t="shared" si="106"/>
        <v>2.3801653680223661E-3</v>
      </c>
      <c r="E1038" s="5">
        <f t="shared" si="110"/>
        <v>7.7947705724720827E-4</v>
      </c>
      <c r="F1038" s="5">
        <f t="shared" si="111"/>
        <v>3.4793765280787063E-4</v>
      </c>
      <c r="G1038" s="10">
        <f t="shared" si="107"/>
        <v>-0.35758552679201144</v>
      </c>
      <c r="H1038" s="9">
        <f t="shared" si="108"/>
        <v>4.8786938498150981E-2</v>
      </c>
      <c r="I1038" s="9">
        <f t="shared" si="109"/>
        <v>1.8653086951168983E-2</v>
      </c>
    </row>
    <row r="1039" spans="1:9" x14ac:dyDescent="0.25">
      <c r="A1039" s="8">
        <v>43461</v>
      </c>
      <c r="B1039" s="9">
        <v>8.5626291688616352E-3</v>
      </c>
      <c r="C1039" s="9">
        <f t="shared" si="105"/>
        <v>7.7557605129146105E-3</v>
      </c>
      <c r="D1039" s="5">
        <f t="shared" si="106"/>
        <v>6.0151821133685502E-5</v>
      </c>
      <c r="E1039" s="5">
        <f t="shared" si="110"/>
        <v>2.3801653680223661E-3</v>
      </c>
      <c r="F1039" s="5">
        <f t="shared" si="111"/>
        <v>7.5433483640856107E-4</v>
      </c>
      <c r="G1039" s="10">
        <f t="shared" si="107"/>
        <v>2.6360278012652212</v>
      </c>
      <c r="H1039" s="9">
        <f t="shared" si="108"/>
        <v>7.7557605129146105E-3</v>
      </c>
      <c r="I1039" s="9">
        <f t="shared" si="109"/>
        <v>2.7465156770143533E-2</v>
      </c>
    </row>
    <row r="1040" spans="1:9" x14ac:dyDescent="0.25">
      <c r="A1040" s="8">
        <v>43462</v>
      </c>
      <c r="B1040" s="9">
        <v>-1.2415472330372657E-3</v>
      </c>
      <c r="C1040" s="9">
        <f t="shared" ref="C1040:C1103" si="112">B1040-B$5</f>
        <v>-2.0484158889842903E-3</v>
      </c>
      <c r="D1040" s="5">
        <f t="shared" ref="D1040:D1103" si="113">C1040^2</f>
        <v>4.1960076542433002E-6</v>
      </c>
      <c r="E1040" s="5">
        <f t="shared" si="110"/>
        <v>6.0151821133685502E-5</v>
      </c>
      <c r="F1040" s="5">
        <f t="shared" si="111"/>
        <v>5.7669497894513783E-4</v>
      </c>
      <c r="G1040" s="10">
        <f t="shared" ref="G1040:G1103" si="114">IFERROR(LN(1/SQRT(2*PI()*F1040)*EXP(-D1040/(2*F1040))),-1000)</f>
        <v>2.806522020436002</v>
      </c>
      <c r="H1040" s="9">
        <f t="shared" ref="H1040:H1103" si="115">SQRT(D1040)</f>
        <v>2.0484158889842903E-3</v>
      </c>
      <c r="I1040" s="9">
        <f t="shared" ref="I1040:I1103" si="116">SQRT(F1040)</f>
        <v>2.4014474363290524E-2</v>
      </c>
    </row>
    <row r="1041" spans="1:9" x14ac:dyDescent="0.25">
      <c r="A1041" s="8">
        <v>43465</v>
      </c>
      <c r="B1041" s="9">
        <v>8.4924408827955489E-3</v>
      </c>
      <c r="C1041" s="9">
        <f t="shared" si="112"/>
        <v>7.6855722268485242E-3</v>
      </c>
      <c r="D1041" s="5">
        <f t="shared" si="113"/>
        <v>5.9068020454105387E-5</v>
      </c>
      <c r="E1041" s="5">
        <f t="shared" ref="E1041:E1104" si="117">D1040</f>
        <v>4.1960076542433002E-6</v>
      </c>
      <c r="F1041" s="5">
        <f t="shared" ref="F1041:F1104" si="118">B$6+B$7*E1041+B$8*IF(C1041&lt;0,1,0)*E1041+B$9*F1040</f>
        <v>4.3324974114828226E-4</v>
      </c>
      <c r="G1041" s="10">
        <f t="shared" si="114"/>
        <v>2.8849910219373016</v>
      </c>
      <c r="H1041" s="9">
        <f t="shared" si="115"/>
        <v>7.6855722268485242E-3</v>
      </c>
      <c r="I1041" s="9">
        <f t="shared" si="116"/>
        <v>2.0814652078482654E-2</v>
      </c>
    </row>
    <row r="1042" spans="1:9" x14ac:dyDescent="0.25">
      <c r="A1042" s="8">
        <v>43467</v>
      </c>
      <c r="B1042" s="9">
        <v>1.2685242435728217E-3</v>
      </c>
      <c r="C1042" s="9">
        <f t="shared" si="112"/>
        <v>4.6165558762579714E-4</v>
      </c>
      <c r="D1042" s="5">
        <f t="shared" si="113"/>
        <v>2.1312588158612006E-7</v>
      </c>
      <c r="E1042" s="5">
        <f t="shared" si="117"/>
        <v>5.9068020454105387E-5</v>
      </c>
      <c r="F1042" s="5">
        <f t="shared" si="118"/>
        <v>3.3809043281361815E-4</v>
      </c>
      <c r="G1042" s="10">
        <f t="shared" si="114"/>
        <v>3.0768448489347175</v>
      </c>
      <c r="H1042" s="9">
        <f t="shared" si="115"/>
        <v>4.6165558762579714E-4</v>
      </c>
      <c r="I1042" s="9">
        <f t="shared" si="116"/>
        <v>1.8387235594662352E-2</v>
      </c>
    </row>
    <row r="1043" spans="1:9" x14ac:dyDescent="0.25">
      <c r="A1043" s="8">
        <v>43468</v>
      </c>
      <c r="B1043" s="9">
        <v>-2.4756676215025419E-2</v>
      </c>
      <c r="C1043" s="9">
        <f t="shared" si="112"/>
        <v>-2.5563544870972444E-2</v>
      </c>
      <c r="D1043" s="5">
        <f t="shared" si="113"/>
        <v>6.5349482637022151E-4</v>
      </c>
      <c r="E1043" s="5">
        <f t="shared" si="117"/>
        <v>2.1312588158612006E-7</v>
      </c>
      <c r="F1043" s="5">
        <f t="shared" si="118"/>
        <v>2.5528155843289172E-4</v>
      </c>
      <c r="G1043" s="10">
        <f t="shared" si="114"/>
        <v>1.9376840545248177</v>
      </c>
      <c r="H1043" s="9">
        <f t="shared" si="115"/>
        <v>2.5563544870972444E-2</v>
      </c>
      <c r="I1043" s="9">
        <f t="shared" si="116"/>
        <v>1.5977532926985057E-2</v>
      </c>
    </row>
    <row r="1044" spans="1:9" x14ac:dyDescent="0.25">
      <c r="A1044" s="8">
        <v>43469</v>
      </c>
      <c r="B1044" s="9">
        <v>3.4335693188827898E-2</v>
      </c>
      <c r="C1044" s="9">
        <f t="shared" si="112"/>
        <v>3.3528824532880877E-2</v>
      </c>
      <c r="D1044" s="5">
        <f t="shared" si="113"/>
        <v>1.1241820745567146E-3</v>
      </c>
      <c r="E1044" s="5">
        <f t="shared" si="117"/>
        <v>6.5349482637022151E-4</v>
      </c>
      <c r="F1044" s="5">
        <f t="shared" si="118"/>
        <v>3.2878260884803857E-4</v>
      </c>
      <c r="G1044" s="10">
        <f t="shared" si="114"/>
        <v>1.3815053156077581</v>
      </c>
      <c r="H1044" s="9">
        <f t="shared" si="115"/>
        <v>3.3528824532880877E-2</v>
      </c>
      <c r="I1044" s="9">
        <f t="shared" si="116"/>
        <v>1.8132363575883829E-2</v>
      </c>
    </row>
    <row r="1045" spans="1:9" x14ac:dyDescent="0.25">
      <c r="A1045" s="8">
        <v>43472</v>
      </c>
      <c r="B1045" s="9">
        <v>7.0104346864459099E-3</v>
      </c>
      <c r="C1045" s="9">
        <f t="shared" si="112"/>
        <v>6.2035660304988853E-3</v>
      </c>
      <c r="D1045" s="5">
        <f t="shared" si="113"/>
        <v>3.8484231494759695E-5</v>
      </c>
      <c r="E1045" s="5">
        <f t="shared" si="117"/>
        <v>1.1241820745567146E-3</v>
      </c>
      <c r="F1045" s="5">
        <f t="shared" si="118"/>
        <v>4.8060415697607703E-4</v>
      </c>
      <c r="G1045" s="10">
        <f t="shared" si="114"/>
        <v>2.8612574116499321</v>
      </c>
      <c r="H1045" s="9">
        <f t="shared" si="115"/>
        <v>6.2035660304988853E-3</v>
      </c>
      <c r="I1045" s="9">
        <f t="shared" si="116"/>
        <v>2.1922685897856519E-2</v>
      </c>
    </row>
    <row r="1046" spans="1:9" x14ac:dyDescent="0.25">
      <c r="A1046" s="8">
        <v>43473</v>
      </c>
      <c r="B1046" s="9">
        <v>9.6952962909215845E-3</v>
      </c>
      <c r="C1046" s="9">
        <f t="shared" si="112"/>
        <v>8.8884276349745599E-3</v>
      </c>
      <c r="D1046" s="5">
        <f t="shared" si="113"/>
        <v>7.900414582217945E-5</v>
      </c>
      <c r="E1046" s="5">
        <f t="shared" si="117"/>
        <v>3.8484231494759695E-5</v>
      </c>
      <c r="F1046" s="5">
        <f t="shared" si="118"/>
        <v>3.6899439470607824E-4</v>
      </c>
      <c r="G1046" s="10">
        <f t="shared" si="114"/>
        <v>2.9263727047649684</v>
      </c>
      <c r="H1046" s="9">
        <f t="shared" si="115"/>
        <v>8.8884276349745599E-3</v>
      </c>
      <c r="I1046" s="9">
        <f t="shared" si="116"/>
        <v>1.9209226811771427E-2</v>
      </c>
    </row>
    <row r="1047" spans="1:9" x14ac:dyDescent="0.25">
      <c r="A1047" s="8">
        <v>43474</v>
      </c>
      <c r="B1047" s="9">
        <v>4.0980263439003295E-3</v>
      </c>
      <c r="C1047" s="9">
        <f t="shared" si="112"/>
        <v>3.2911576879533049E-3</v>
      </c>
      <c r="D1047" s="5">
        <f t="shared" si="113"/>
        <v>1.0831718926974142E-5</v>
      </c>
      <c r="E1047" s="5">
        <f t="shared" si="117"/>
        <v>7.900414582217945E-5</v>
      </c>
      <c r="F1047" s="5">
        <f t="shared" si="118"/>
        <v>2.9450503020697318E-4</v>
      </c>
      <c r="G1047" s="10">
        <f t="shared" si="114"/>
        <v>3.127779003004167</v>
      </c>
      <c r="H1047" s="9">
        <f t="shared" si="115"/>
        <v>3.2911576879533049E-3</v>
      </c>
      <c r="I1047" s="9">
        <f t="shared" si="116"/>
        <v>1.7161148860346535E-2</v>
      </c>
    </row>
    <row r="1048" spans="1:9" x14ac:dyDescent="0.25">
      <c r="A1048" s="8">
        <v>43475</v>
      </c>
      <c r="B1048" s="9">
        <v>4.5184451596929076E-3</v>
      </c>
      <c r="C1048" s="9">
        <f t="shared" si="112"/>
        <v>3.711576503745883E-3</v>
      </c>
      <c r="D1048" s="5">
        <f t="shared" si="113"/>
        <v>1.3775800143158512E-5</v>
      </c>
      <c r="E1048" s="5">
        <f t="shared" si="117"/>
        <v>1.0831718926974142E-5</v>
      </c>
      <c r="F1048" s="5">
        <f t="shared" si="118"/>
        <v>2.251167993831412E-4</v>
      </c>
      <c r="G1048" s="10">
        <f t="shared" si="114"/>
        <v>3.2499100517904669</v>
      </c>
      <c r="H1048" s="9">
        <f t="shared" si="115"/>
        <v>3.711576503745883E-3</v>
      </c>
      <c r="I1048" s="9">
        <f t="shared" si="116"/>
        <v>1.5003892807639663E-2</v>
      </c>
    </row>
    <row r="1049" spans="1:9" x14ac:dyDescent="0.25">
      <c r="A1049" s="8">
        <v>43476</v>
      </c>
      <c r="B1049" s="9">
        <v>-1.4634296629478794E-4</v>
      </c>
      <c r="C1049" s="9">
        <f t="shared" si="112"/>
        <v>-9.5321162224181247E-4</v>
      </c>
      <c r="D1049" s="5">
        <f t="shared" si="113"/>
        <v>9.0861239677686775E-7</v>
      </c>
      <c r="E1049" s="5">
        <f t="shared" si="117"/>
        <v>1.3775800143158512E-5</v>
      </c>
      <c r="F1049" s="5">
        <f t="shared" si="118"/>
        <v>1.7420975791638941E-4</v>
      </c>
      <c r="G1049" s="10">
        <f t="shared" si="114"/>
        <v>3.40607889512318</v>
      </c>
      <c r="H1049" s="9">
        <f t="shared" si="115"/>
        <v>9.5321162224181247E-4</v>
      </c>
      <c r="I1049" s="9">
        <f t="shared" si="116"/>
        <v>1.3198854416819264E-2</v>
      </c>
    </row>
    <row r="1050" spans="1:9" x14ac:dyDescent="0.25">
      <c r="A1050" s="8">
        <v>43479</v>
      </c>
      <c r="B1050" s="9">
        <v>-5.2575628018766141E-3</v>
      </c>
      <c r="C1050" s="9">
        <f t="shared" si="112"/>
        <v>-6.0644314578236387E-3</v>
      </c>
      <c r="D1050" s="5">
        <f t="shared" si="113"/>
        <v>3.6777328906640947E-5</v>
      </c>
      <c r="E1050" s="5">
        <f t="shared" si="117"/>
        <v>9.0861239677686775E-7</v>
      </c>
      <c r="F1050" s="5">
        <f t="shared" si="118"/>
        <v>1.337566536984782E-4</v>
      </c>
      <c r="G1050" s="10">
        <f t="shared" si="114"/>
        <v>3.4033271773431752</v>
      </c>
      <c r="H1050" s="9">
        <f t="shared" si="115"/>
        <v>6.0644314578236387E-3</v>
      </c>
      <c r="I1050" s="9">
        <f t="shared" si="116"/>
        <v>1.1565321167113268E-2</v>
      </c>
    </row>
    <row r="1051" spans="1:9" x14ac:dyDescent="0.25">
      <c r="A1051" s="8">
        <v>43480</v>
      </c>
      <c r="B1051" s="9">
        <v>1.0721711756711327E-2</v>
      </c>
      <c r="C1051" s="9">
        <f t="shared" si="112"/>
        <v>9.9148431007643027E-3</v>
      </c>
      <c r="D1051" s="5">
        <f t="shared" si="113"/>
        <v>9.830411371277349E-5</v>
      </c>
      <c r="E1051" s="5">
        <f t="shared" si="117"/>
        <v>3.6777328906640947E-5</v>
      </c>
      <c r="F1051" s="5">
        <f t="shared" si="118"/>
        <v>1.1113452769958163E-4</v>
      </c>
      <c r="G1051" s="10">
        <f t="shared" si="114"/>
        <v>3.1911707289099076</v>
      </c>
      <c r="H1051" s="9">
        <f t="shared" si="115"/>
        <v>9.9148431007643027E-3</v>
      </c>
      <c r="I1051" s="9">
        <f t="shared" si="116"/>
        <v>1.0542036221697478E-2</v>
      </c>
    </row>
    <row r="1052" spans="1:9" x14ac:dyDescent="0.25">
      <c r="A1052" s="8">
        <v>43481</v>
      </c>
      <c r="B1052" s="9">
        <v>2.2219668237366541E-3</v>
      </c>
      <c r="C1052" s="9">
        <f t="shared" si="112"/>
        <v>1.4150981677896295E-3</v>
      </c>
      <c r="D1052" s="5">
        <f t="shared" si="113"/>
        <v>2.0025028244815661E-6</v>
      </c>
      <c r="E1052" s="5">
        <f t="shared" si="117"/>
        <v>9.830411371277349E-5</v>
      </c>
      <c r="F1052" s="5">
        <f t="shared" si="118"/>
        <v>1.0705194584846795E-4</v>
      </c>
      <c r="G1052" s="10">
        <f t="shared" si="114"/>
        <v>3.6428067006303748</v>
      </c>
      <c r="H1052" s="9">
        <f t="shared" si="115"/>
        <v>1.4150981677896295E-3</v>
      </c>
      <c r="I1052" s="9">
        <f t="shared" si="116"/>
        <v>1.0346591025476359E-2</v>
      </c>
    </row>
    <row r="1053" spans="1:9" x14ac:dyDescent="0.25">
      <c r="A1053" s="8">
        <v>43482</v>
      </c>
      <c r="B1053" s="9">
        <v>7.5914529261114083E-3</v>
      </c>
      <c r="C1053" s="9">
        <f t="shared" si="112"/>
        <v>6.7845842701643837E-3</v>
      </c>
      <c r="D1053" s="5">
        <f t="shared" si="113"/>
        <v>4.6030583718961985E-5</v>
      </c>
      <c r="E1053" s="5">
        <f t="shared" si="117"/>
        <v>2.0025028244815661E-6</v>
      </c>
      <c r="F1053" s="5">
        <f t="shared" si="118"/>
        <v>8.4123240108504023E-5</v>
      </c>
      <c r="G1053" s="10">
        <f t="shared" si="114"/>
        <v>3.4990851383501629</v>
      </c>
      <c r="H1053" s="9">
        <f t="shared" si="115"/>
        <v>6.7845842701643837E-3</v>
      </c>
      <c r="I1053" s="9">
        <f t="shared" si="116"/>
        <v>9.1718722248243303E-3</v>
      </c>
    </row>
    <row r="1054" spans="1:9" x14ac:dyDescent="0.25">
      <c r="A1054" s="8">
        <v>43483</v>
      </c>
      <c r="B1054" s="9">
        <v>1.3183052853609212E-2</v>
      </c>
      <c r="C1054" s="9">
        <f t="shared" si="112"/>
        <v>1.2376184197662187E-2</v>
      </c>
      <c r="D1054" s="5">
        <f t="shared" si="113"/>
        <v>1.5316993529446323E-4</v>
      </c>
      <c r="E1054" s="5">
        <f t="shared" si="117"/>
        <v>4.6030583718961985E-5</v>
      </c>
      <c r="F1054" s="5">
        <f t="shared" si="118"/>
        <v>7.6197488403654626E-5</v>
      </c>
      <c r="G1054" s="10">
        <f t="shared" si="114"/>
        <v>2.8170672979394284</v>
      </c>
      <c r="H1054" s="9">
        <f t="shared" si="115"/>
        <v>1.2376184197662187E-2</v>
      </c>
      <c r="I1054" s="9">
        <f t="shared" si="116"/>
        <v>8.7291172751690436E-3</v>
      </c>
    </row>
    <row r="1055" spans="1:9" x14ac:dyDescent="0.25">
      <c r="A1055" s="8">
        <v>43487</v>
      </c>
      <c r="B1055" s="9">
        <v>-1.4157284018107563E-2</v>
      </c>
      <c r="C1055" s="9">
        <f t="shared" si="112"/>
        <v>-1.4964152674054588E-2</v>
      </c>
      <c r="D1055" s="5">
        <f t="shared" si="113"/>
        <v>2.2392586525241508E-4</v>
      </c>
      <c r="E1055" s="5">
        <f t="shared" si="117"/>
        <v>1.5316993529446323E-4</v>
      </c>
      <c r="F1055" s="5">
        <f t="shared" si="118"/>
        <v>9.24502232942918E-5</v>
      </c>
      <c r="G1055" s="10">
        <f t="shared" si="114"/>
        <v>2.5144197722688526</v>
      </c>
      <c r="H1055" s="9">
        <f t="shared" si="115"/>
        <v>1.4964152674054588E-2</v>
      </c>
      <c r="I1055" s="9">
        <f t="shared" si="116"/>
        <v>9.6151039148982577E-3</v>
      </c>
    </row>
    <row r="1056" spans="1:9" x14ac:dyDescent="0.25">
      <c r="A1056" s="8">
        <v>43488</v>
      </c>
      <c r="B1056" s="9">
        <v>2.2028941471379238E-3</v>
      </c>
      <c r="C1056" s="9">
        <f t="shared" si="112"/>
        <v>1.3960254911908991E-3</v>
      </c>
      <c r="D1056" s="5">
        <f t="shared" si="113"/>
        <v>1.9488871720547913E-6</v>
      </c>
      <c r="E1056" s="5">
        <f t="shared" si="117"/>
        <v>2.2392586525241508E-4</v>
      </c>
      <c r="F1056" s="5">
        <f t="shared" si="118"/>
        <v>1.1913610366381688E-4</v>
      </c>
      <c r="G1056" s="10">
        <f t="shared" si="114"/>
        <v>3.5905042151398945</v>
      </c>
      <c r="H1056" s="9">
        <f t="shared" si="115"/>
        <v>1.3960254911908991E-3</v>
      </c>
      <c r="I1056" s="9">
        <f t="shared" si="116"/>
        <v>1.0914948633127728E-2</v>
      </c>
    </row>
    <row r="1057" spans="1:9" x14ac:dyDescent="0.25">
      <c r="A1057" s="8">
        <v>43489</v>
      </c>
      <c r="B1057" s="9">
        <v>1.3756774169098041E-3</v>
      </c>
      <c r="C1057" s="9">
        <f t="shared" si="112"/>
        <v>5.6880876096277952E-4</v>
      </c>
      <c r="D1057" s="5">
        <f t="shared" si="113"/>
        <v>3.2354340654801244E-7</v>
      </c>
      <c r="E1057" s="5">
        <f t="shared" si="117"/>
        <v>1.9488871720547913E-6</v>
      </c>
      <c r="F1057" s="5">
        <f t="shared" si="118"/>
        <v>9.3083705755118317E-5</v>
      </c>
      <c r="G1057" s="10">
        <f t="shared" si="114"/>
        <v>3.7203292542177304</v>
      </c>
      <c r="H1057" s="9">
        <f t="shared" si="115"/>
        <v>5.6880876096277952E-4</v>
      </c>
      <c r="I1057" s="9">
        <f t="shared" si="116"/>
        <v>9.6479897261096993E-3</v>
      </c>
    </row>
    <row r="1058" spans="1:9" x14ac:dyDescent="0.25">
      <c r="A1058" s="8">
        <v>43490</v>
      </c>
      <c r="B1058" s="9">
        <v>8.4887201825663006E-3</v>
      </c>
      <c r="C1058" s="9">
        <f t="shared" si="112"/>
        <v>7.6818515266192759E-3</v>
      </c>
      <c r="D1058" s="5">
        <f t="shared" si="113"/>
        <v>5.9010842877022903E-5</v>
      </c>
      <c r="E1058" s="5">
        <f t="shared" si="117"/>
        <v>3.2354340654801244E-7</v>
      </c>
      <c r="F1058" s="5">
        <f t="shared" si="118"/>
        <v>7.3406008182953035E-5</v>
      </c>
      <c r="G1058" s="10">
        <f t="shared" si="114"/>
        <v>3.4388655350786919</v>
      </c>
      <c r="H1058" s="9">
        <f t="shared" si="115"/>
        <v>7.6818515266192759E-3</v>
      </c>
      <c r="I1058" s="9">
        <f t="shared" si="116"/>
        <v>8.5677306320257902E-3</v>
      </c>
    </row>
    <row r="1059" spans="1:9" x14ac:dyDescent="0.25">
      <c r="A1059" s="8">
        <v>43493</v>
      </c>
      <c r="B1059" s="9">
        <v>-7.8468605052613993E-3</v>
      </c>
      <c r="C1059" s="9">
        <f t="shared" si="112"/>
        <v>-8.653729161208424E-3</v>
      </c>
      <c r="D1059" s="5">
        <f t="shared" si="113"/>
        <v>7.4887028395549058E-5</v>
      </c>
      <c r="E1059" s="5">
        <f t="shared" si="117"/>
        <v>5.9010842877022903E-5</v>
      </c>
      <c r="F1059" s="5">
        <f t="shared" si="118"/>
        <v>7.0922743948960673E-5</v>
      </c>
      <c r="G1059" s="10">
        <f t="shared" si="114"/>
        <v>3.330073253572591</v>
      </c>
      <c r="H1059" s="9">
        <f t="shared" si="115"/>
        <v>8.653729161208424E-3</v>
      </c>
      <c r="I1059" s="9">
        <f t="shared" si="116"/>
        <v>8.4215642222190933E-3</v>
      </c>
    </row>
    <row r="1060" spans="1:9" x14ac:dyDescent="0.25">
      <c r="A1060" s="8">
        <v>43494</v>
      </c>
      <c r="B1060" s="9">
        <v>-1.4562096941959091E-3</v>
      </c>
      <c r="C1060" s="9">
        <f t="shared" si="112"/>
        <v>-2.2630783501429337E-3</v>
      </c>
      <c r="D1060" s="5">
        <f t="shared" si="113"/>
        <v>5.1215236188856627E-6</v>
      </c>
      <c r="E1060" s="5">
        <f t="shared" si="117"/>
        <v>7.4887028395549058E-5</v>
      </c>
      <c r="F1060" s="5">
        <f t="shared" si="118"/>
        <v>7.2359429946643842E-5</v>
      </c>
      <c r="G1060" s="10">
        <f t="shared" si="114"/>
        <v>3.8126043854485823</v>
      </c>
      <c r="H1060" s="9">
        <f t="shared" si="115"/>
        <v>2.2630783501429337E-3</v>
      </c>
      <c r="I1060" s="9">
        <f t="shared" si="116"/>
        <v>8.5064346201357381E-3</v>
      </c>
    </row>
    <row r="1061" spans="1:9" x14ac:dyDescent="0.25">
      <c r="A1061" s="8">
        <v>43495</v>
      </c>
      <c r="B1061" s="9">
        <v>1.5549242424242493E-2</v>
      </c>
      <c r="C1061" s="9">
        <f t="shared" si="112"/>
        <v>1.4742373768295469E-2</v>
      </c>
      <c r="D1061" s="5">
        <f t="shared" si="113"/>
        <v>2.1733758432412634E-4</v>
      </c>
      <c r="E1061" s="5">
        <f t="shared" si="117"/>
        <v>5.1215236188856627E-6</v>
      </c>
      <c r="F1061" s="5">
        <f t="shared" si="118"/>
        <v>5.9011203686088871E-5</v>
      </c>
      <c r="G1061" s="10">
        <f t="shared" si="114"/>
        <v>2.1084588382346166</v>
      </c>
      <c r="H1061" s="9">
        <f t="shared" si="115"/>
        <v>1.4742373768295469E-2</v>
      </c>
      <c r="I1061" s="9">
        <f t="shared" si="116"/>
        <v>7.6818750110951997E-3</v>
      </c>
    </row>
    <row r="1062" spans="1:9" x14ac:dyDescent="0.25">
      <c r="A1062" s="8">
        <v>43496</v>
      </c>
      <c r="B1062" s="9">
        <v>8.5973778929895328E-3</v>
      </c>
      <c r="C1062" s="9">
        <f t="shared" si="112"/>
        <v>7.7905092370425082E-3</v>
      </c>
      <c r="D1062" s="5">
        <f t="shared" si="113"/>
        <v>6.069203417244464E-5</v>
      </c>
      <c r="E1062" s="5">
        <f t="shared" si="117"/>
        <v>2.1733758432412634E-4</v>
      </c>
      <c r="F1062" s="5">
        <f t="shared" si="118"/>
        <v>9.2948980924526371E-5</v>
      </c>
      <c r="G1062" s="10">
        <f t="shared" si="114"/>
        <v>3.3963110069957989</v>
      </c>
      <c r="H1062" s="9">
        <f t="shared" si="115"/>
        <v>7.7905092370425082E-3</v>
      </c>
      <c r="I1062" s="9">
        <f t="shared" si="116"/>
        <v>9.6410051822684115E-3</v>
      </c>
    </row>
    <row r="1063" spans="1:9" x14ac:dyDescent="0.25">
      <c r="A1063" s="8">
        <v>43497</v>
      </c>
      <c r="B1063" s="9">
        <v>8.98635405495396E-4</v>
      </c>
      <c r="C1063" s="9">
        <f t="shared" si="112"/>
        <v>9.1766749548371465E-5</v>
      </c>
      <c r="D1063" s="5">
        <f t="shared" si="113"/>
        <v>8.4211363226735353E-9</v>
      </c>
      <c r="E1063" s="5">
        <f t="shared" si="117"/>
        <v>6.069203417244464E-5</v>
      </c>
      <c r="F1063" s="5">
        <f t="shared" si="118"/>
        <v>8.5779240734822179E-5</v>
      </c>
      <c r="G1063" s="10">
        <f t="shared" si="114"/>
        <v>3.7628791458092028</v>
      </c>
      <c r="H1063" s="9">
        <f t="shared" si="115"/>
        <v>9.1766749548371465E-5</v>
      </c>
      <c r="I1063" s="9">
        <f t="shared" si="116"/>
        <v>9.2617083054273627E-3</v>
      </c>
    </row>
    <row r="1064" spans="1:9" x14ac:dyDescent="0.25">
      <c r="A1064" s="8">
        <v>43500</v>
      </c>
      <c r="B1064" s="9">
        <v>6.7762042172079262E-3</v>
      </c>
      <c r="C1064" s="9">
        <f t="shared" si="112"/>
        <v>5.9693355612609016E-3</v>
      </c>
      <c r="D1064" s="5">
        <f t="shared" si="113"/>
        <v>3.5632967042934005E-5</v>
      </c>
      <c r="E1064" s="5">
        <f t="shared" si="117"/>
        <v>8.4211363226735353E-9</v>
      </c>
      <c r="F1064" s="5">
        <f t="shared" si="118"/>
        <v>6.7917903108759034E-5</v>
      </c>
      <c r="G1064" s="10">
        <f t="shared" si="114"/>
        <v>3.6173430954447339</v>
      </c>
      <c r="H1064" s="9">
        <f t="shared" si="115"/>
        <v>5.9693355612609016E-3</v>
      </c>
      <c r="I1064" s="9">
        <f t="shared" si="116"/>
        <v>8.241231892669872E-3</v>
      </c>
    </row>
    <row r="1065" spans="1:9" x14ac:dyDescent="0.25">
      <c r="A1065" s="8">
        <v>43501</v>
      </c>
      <c r="B1065" s="9">
        <v>4.7084815055395968E-3</v>
      </c>
      <c r="C1065" s="9">
        <f t="shared" si="112"/>
        <v>3.9016128495925721E-3</v>
      </c>
      <c r="D1065" s="5">
        <f t="shared" si="113"/>
        <v>1.522258282810587E-5</v>
      </c>
      <c r="E1065" s="5">
        <f t="shared" si="117"/>
        <v>3.5632967042934005E-5</v>
      </c>
      <c r="F1065" s="5">
        <f t="shared" si="118"/>
        <v>6.2017949628592707E-5</v>
      </c>
      <c r="G1065" s="10">
        <f t="shared" si="114"/>
        <v>3.802377585171334</v>
      </c>
      <c r="H1065" s="9">
        <f t="shared" si="115"/>
        <v>3.9016128495925721E-3</v>
      </c>
      <c r="I1065" s="9">
        <f t="shared" si="116"/>
        <v>7.8751475940830925E-3</v>
      </c>
    </row>
    <row r="1066" spans="1:9" x14ac:dyDescent="0.25">
      <c r="A1066" s="8">
        <v>43502</v>
      </c>
      <c r="B1066" s="9">
        <v>-2.224495014062744E-3</v>
      </c>
      <c r="C1066" s="9">
        <f t="shared" si="112"/>
        <v>-3.0313636700097686E-3</v>
      </c>
      <c r="D1066" s="5">
        <f t="shared" si="113"/>
        <v>9.1891656998550935E-6</v>
      </c>
      <c r="E1066" s="5">
        <f t="shared" si="117"/>
        <v>1.522258282810587E-5</v>
      </c>
      <c r="F1066" s="5">
        <f t="shared" si="118"/>
        <v>5.3420529094862791E-5</v>
      </c>
      <c r="G1066" s="10">
        <f t="shared" si="114"/>
        <v>3.9137113772462331</v>
      </c>
      <c r="H1066" s="9">
        <f t="shared" si="115"/>
        <v>3.0313636700097686E-3</v>
      </c>
      <c r="I1066" s="9">
        <f t="shared" si="116"/>
        <v>7.3089348810112401E-3</v>
      </c>
    </row>
    <row r="1067" spans="1:9" x14ac:dyDescent="0.25">
      <c r="A1067" s="8">
        <v>43503</v>
      </c>
      <c r="B1067" s="9">
        <v>-9.3571190616522637E-3</v>
      </c>
      <c r="C1067" s="9">
        <f t="shared" si="112"/>
        <v>-1.0163987717599288E-2</v>
      </c>
      <c r="D1067" s="5">
        <f t="shared" si="113"/>
        <v>1.0330664632350919E-4</v>
      </c>
      <c r="E1067" s="5">
        <f t="shared" si="117"/>
        <v>9.1891656998550935E-6</v>
      </c>
      <c r="F1067" s="5">
        <f t="shared" si="118"/>
        <v>4.5790999222900027E-5</v>
      </c>
      <c r="G1067" s="10">
        <f t="shared" si="114"/>
        <v>2.9487494727281427</v>
      </c>
      <c r="H1067" s="9">
        <f t="shared" si="115"/>
        <v>1.0163987717599288E-2</v>
      </c>
      <c r="I1067" s="9">
        <f t="shared" si="116"/>
        <v>6.766904700296881E-3</v>
      </c>
    </row>
    <row r="1068" spans="1:9" x14ac:dyDescent="0.25">
      <c r="A1068" s="8">
        <v>43504</v>
      </c>
      <c r="B1068" s="9">
        <v>6.7626244895691023E-4</v>
      </c>
      <c r="C1068" s="9">
        <f t="shared" si="112"/>
        <v>-1.306062069901143E-4</v>
      </c>
      <c r="D1068" s="5">
        <f t="shared" si="113"/>
        <v>1.7057981304344583E-8</v>
      </c>
      <c r="E1068" s="5">
        <f t="shared" si="117"/>
        <v>1.0330664632350919E-4</v>
      </c>
      <c r="F1068" s="5">
        <f t="shared" si="118"/>
        <v>5.9573094481089809E-5</v>
      </c>
      <c r="G1068" s="10">
        <f t="shared" si="114"/>
        <v>3.9450715586447771</v>
      </c>
      <c r="H1068" s="9">
        <f t="shared" si="115"/>
        <v>1.306062069901143E-4</v>
      </c>
      <c r="I1068" s="9">
        <f t="shared" si="116"/>
        <v>7.7183608675087103E-3</v>
      </c>
    </row>
    <row r="1069" spans="1:9" x14ac:dyDescent="0.25">
      <c r="A1069" s="8">
        <v>43507</v>
      </c>
      <c r="B1069" s="9">
        <v>7.0904175960539995E-4</v>
      </c>
      <c r="C1069" s="9">
        <f t="shared" si="112"/>
        <v>-9.7826896341624589E-5</v>
      </c>
      <c r="D1069" s="5">
        <f t="shared" si="113"/>
        <v>9.5701016478349631E-9</v>
      </c>
      <c r="E1069" s="5">
        <f t="shared" si="117"/>
        <v>1.7057981304344583E-8</v>
      </c>
      <c r="F1069" s="5">
        <f t="shared" si="118"/>
        <v>4.8463670240152461E-5</v>
      </c>
      <c r="G1069" s="10">
        <f t="shared" si="114"/>
        <v>4.0483107859572014</v>
      </c>
      <c r="H1069" s="9">
        <f t="shared" si="115"/>
        <v>9.7826896341624589E-5</v>
      </c>
      <c r="I1069" s="9">
        <f t="shared" si="116"/>
        <v>6.9615853252080777E-3</v>
      </c>
    </row>
    <row r="1070" spans="1:9" x14ac:dyDescent="0.25">
      <c r="A1070" s="8">
        <v>43508</v>
      </c>
      <c r="B1070" s="9">
        <v>1.2890250202966858E-2</v>
      </c>
      <c r="C1070" s="9">
        <f t="shared" si="112"/>
        <v>1.2083381547019833E-2</v>
      </c>
      <c r="D1070" s="5">
        <f t="shared" si="113"/>
        <v>1.4600810961085941E-4</v>
      </c>
      <c r="E1070" s="5">
        <f t="shared" si="117"/>
        <v>9.5701016478349631E-9</v>
      </c>
      <c r="F1070" s="5">
        <f t="shared" si="118"/>
        <v>4.021424303630147E-5</v>
      </c>
      <c r="G1070" s="10">
        <f t="shared" si="114"/>
        <v>2.3263280597418214</v>
      </c>
      <c r="H1070" s="9">
        <f t="shared" si="115"/>
        <v>1.2083381547019833E-2</v>
      </c>
      <c r="I1070" s="9">
        <f t="shared" si="116"/>
        <v>6.3414701005603952E-3</v>
      </c>
    </row>
    <row r="1071" spans="1:9" x14ac:dyDescent="0.25">
      <c r="A1071" s="8">
        <v>43509</v>
      </c>
      <c r="B1071" s="9">
        <v>3.0239768574686909E-3</v>
      </c>
      <c r="C1071" s="9">
        <f t="shared" si="112"/>
        <v>2.2171082015216663E-3</v>
      </c>
      <c r="D1071" s="5">
        <f t="shared" si="113"/>
        <v>4.9155687772546373E-6</v>
      </c>
      <c r="E1071" s="5">
        <f t="shared" si="117"/>
        <v>1.4600810961085941E-4</v>
      </c>
      <c r="F1071" s="5">
        <f t="shared" si="118"/>
        <v>6.4255706548483783E-5</v>
      </c>
      <c r="G1071" s="10">
        <f t="shared" si="114"/>
        <v>3.8691314206934506</v>
      </c>
      <c r="H1071" s="9">
        <f t="shared" si="115"/>
        <v>2.2171082015216663E-3</v>
      </c>
      <c r="I1071" s="9">
        <f t="shared" si="116"/>
        <v>8.0159657277513226E-3</v>
      </c>
    </row>
    <row r="1072" spans="1:9" x14ac:dyDescent="0.25">
      <c r="A1072" s="8">
        <v>43510</v>
      </c>
      <c r="B1072" s="9">
        <v>-2.6516238471793185E-3</v>
      </c>
      <c r="C1072" s="9">
        <f t="shared" si="112"/>
        <v>-3.4584925031263432E-3</v>
      </c>
      <c r="D1072" s="5">
        <f t="shared" si="113"/>
        <v>1.1961170394181118E-5</v>
      </c>
      <c r="E1072" s="5">
        <f t="shared" si="117"/>
        <v>4.9155687772546373E-6</v>
      </c>
      <c r="F1072" s="5">
        <f t="shared" si="118"/>
        <v>5.2952267698097092E-5</v>
      </c>
      <c r="G1072" s="10">
        <f t="shared" si="114"/>
        <v>3.8911783490105529</v>
      </c>
      <c r="H1072" s="9">
        <f t="shared" si="115"/>
        <v>3.4584925031263432E-3</v>
      </c>
      <c r="I1072" s="9">
        <f t="shared" si="116"/>
        <v>7.2768308828841891E-3</v>
      </c>
    </row>
    <row r="1073" spans="1:9" x14ac:dyDescent="0.25">
      <c r="A1073" s="8">
        <v>43511</v>
      </c>
      <c r="B1073" s="9">
        <v>1.0878709851296353E-2</v>
      </c>
      <c r="C1073" s="9">
        <f t="shared" si="112"/>
        <v>1.0071841195349329E-2</v>
      </c>
      <c r="D1073" s="5">
        <f t="shared" si="113"/>
        <v>1.0144198506433579E-4</v>
      </c>
      <c r="E1073" s="5">
        <f t="shared" si="117"/>
        <v>1.1961170394181118E-5</v>
      </c>
      <c r="F1073" s="5">
        <f t="shared" si="118"/>
        <v>4.6016099526849186E-5</v>
      </c>
      <c r="G1073" s="10">
        <f t="shared" si="114"/>
        <v>2.9720765850902926</v>
      </c>
      <c r="H1073" s="9">
        <f t="shared" si="115"/>
        <v>1.0071841195349329E-2</v>
      </c>
      <c r="I1073" s="9">
        <f t="shared" si="116"/>
        <v>6.7835167521610191E-3</v>
      </c>
    </row>
    <row r="1074" spans="1:9" x14ac:dyDescent="0.25">
      <c r="A1074" s="8">
        <v>43515</v>
      </c>
      <c r="B1074" s="9">
        <v>1.4987750396311394E-3</v>
      </c>
      <c r="C1074" s="9">
        <f t="shared" si="112"/>
        <v>6.9190638368411491E-4</v>
      </c>
      <c r="D1074" s="5">
        <f t="shared" si="113"/>
        <v>4.7873444378282962E-7</v>
      </c>
      <c r="E1074" s="5">
        <f t="shared" si="117"/>
        <v>1.0144198506433579E-4</v>
      </c>
      <c r="F1074" s="5">
        <f t="shared" si="118"/>
        <v>5.9354940114839913E-5</v>
      </c>
      <c r="G1074" s="10">
        <f t="shared" si="114"/>
        <v>3.943016258055517</v>
      </c>
      <c r="H1074" s="9">
        <f t="shared" si="115"/>
        <v>6.9190638368411491E-4</v>
      </c>
      <c r="I1074" s="9">
        <f t="shared" si="116"/>
        <v>7.7042157365198385E-3</v>
      </c>
    </row>
    <row r="1075" spans="1:9" x14ac:dyDescent="0.25">
      <c r="A1075" s="8">
        <v>43516</v>
      </c>
      <c r="B1075" s="9">
        <v>1.7771318387196366E-3</v>
      </c>
      <c r="C1075" s="9">
        <f t="shared" si="112"/>
        <v>9.7026318277261211E-4</v>
      </c>
      <c r="D1075" s="5">
        <f t="shared" si="113"/>
        <v>9.4141064384403928E-7</v>
      </c>
      <c r="E1075" s="5">
        <f t="shared" si="117"/>
        <v>4.7873444378282962E-7</v>
      </c>
      <c r="F1075" s="5">
        <f t="shared" si="118"/>
        <v>4.8397098617784807E-5</v>
      </c>
      <c r="G1075" s="10">
        <f t="shared" si="114"/>
        <v>4.039370913174781</v>
      </c>
      <c r="H1075" s="9">
        <f t="shared" si="115"/>
        <v>9.7026318277261211E-4</v>
      </c>
      <c r="I1075" s="9">
        <f t="shared" si="116"/>
        <v>6.9568023270598113E-3</v>
      </c>
    </row>
    <row r="1076" spans="1:9" x14ac:dyDescent="0.25">
      <c r="A1076" s="8">
        <v>43517</v>
      </c>
      <c r="B1076" s="9">
        <v>-3.526412180845262E-3</v>
      </c>
      <c r="C1076" s="9">
        <f t="shared" si="112"/>
        <v>-4.3332808367922866E-3</v>
      </c>
      <c r="D1076" s="5">
        <f t="shared" si="113"/>
        <v>1.8777322810511259E-5</v>
      </c>
      <c r="E1076" s="5">
        <f t="shared" si="117"/>
        <v>9.4141064384403928E-7</v>
      </c>
      <c r="F1076" s="5">
        <f t="shared" si="118"/>
        <v>4.0357354426440176E-5</v>
      </c>
      <c r="G1076" s="10">
        <f t="shared" si="114"/>
        <v>3.9072917457420746</v>
      </c>
      <c r="H1076" s="9">
        <f t="shared" si="115"/>
        <v>4.3332808367922866E-3</v>
      </c>
      <c r="I1076" s="9">
        <f t="shared" si="116"/>
        <v>6.3527438502146592E-3</v>
      </c>
    </row>
    <row r="1077" spans="1:9" x14ac:dyDescent="0.25">
      <c r="A1077" s="8">
        <v>43518</v>
      </c>
      <c r="B1077" s="9">
        <v>6.4110880470507059E-3</v>
      </c>
      <c r="C1077" s="9">
        <f t="shared" si="112"/>
        <v>5.6042193911036813E-3</v>
      </c>
      <c r="D1077" s="5">
        <f t="shared" si="113"/>
        <v>3.1407274983622515E-5</v>
      </c>
      <c r="E1077" s="5">
        <f t="shared" si="117"/>
        <v>1.8777322810511259E-5</v>
      </c>
      <c r="F1077" s="5">
        <f t="shared" si="118"/>
        <v>3.8073703956050068E-5</v>
      </c>
      <c r="G1077" s="10">
        <f t="shared" si="114"/>
        <v>3.7566011839944227</v>
      </c>
      <c r="H1077" s="9">
        <f t="shared" si="115"/>
        <v>5.6042193911036813E-3</v>
      </c>
      <c r="I1077" s="9">
        <f t="shared" si="116"/>
        <v>6.1703892872370754E-3</v>
      </c>
    </row>
    <row r="1078" spans="1:9" x14ac:dyDescent="0.25">
      <c r="A1078" s="8">
        <v>43521</v>
      </c>
      <c r="B1078" s="9">
        <v>1.2317960947767492E-3</v>
      </c>
      <c r="C1078" s="9">
        <f t="shared" si="112"/>
        <v>4.2492743882972469E-4</v>
      </c>
      <c r="D1078" s="5">
        <f t="shared" si="113"/>
        <v>1.8056332827038943E-7</v>
      </c>
      <c r="E1078" s="5">
        <f t="shared" si="117"/>
        <v>3.1407274983622515E-5</v>
      </c>
      <c r="F1078" s="5">
        <f t="shared" si="118"/>
        <v>3.8987855281290775E-5</v>
      </c>
      <c r="G1078" s="10">
        <f t="shared" si="114"/>
        <v>4.1548760129215854</v>
      </c>
      <c r="H1078" s="9">
        <f t="shared" si="115"/>
        <v>4.2492743882972469E-4</v>
      </c>
      <c r="I1078" s="9">
        <f t="shared" si="116"/>
        <v>6.2440255669952835E-3</v>
      </c>
    </row>
    <row r="1079" spans="1:9" x14ac:dyDescent="0.25">
      <c r="A1079" s="8">
        <v>43522</v>
      </c>
      <c r="B1079" s="9">
        <v>-7.9038378318452285E-4</v>
      </c>
      <c r="C1079" s="9">
        <f t="shared" si="112"/>
        <v>-1.5972524391315475E-3</v>
      </c>
      <c r="D1079" s="5">
        <f t="shared" si="113"/>
        <v>2.5512153543116779E-6</v>
      </c>
      <c r="E1079" s="5">
        <f t="shared" si="117"/>
        <v>1.8056332827038943E-7</v>
      </c>
      <c r="F1079" s="5">
        <f t="shared" si="118"/>
        <v>3.3214520693926877E-5</v>
      </c>
      <c r="G1079" s="10">
        <f t="shared" si="114"/>
        <v>4.198918049748511</v>
      </c>
      <c r="H1079" s="9">
        <f t="shared" si="115"/>
        <v>1.5972524391315475E-3</v>
      </c>
      <c r="I1079" s="9">
        <f t="shared" si="116"/>
        <v>5.7632040302185101E-3</v>
      </c>
    </row>
    <row r="1080" spans="1:9" x14ac:dyDescent="0.25">
      <c r="A1080" s="8">
        <v>43523</v>
      </c>
      <c r="B1080" s="9">
        <v>-5.4404237803784561E-4</v>
      </c>
      <c r="C1080" s="9">
        <f t="shared" si="112"/>
        <v>-1.3509110339848703E-3</v>
      </c>
      <c r="D1080" s="5">
        <f t="shared" si="113"/>
        <v>1.8249606217420713E-6</v>
      </c>
      <c r="E1080" s="5">
        <f t="shared" si="117"/>
        <v>2.5512153543116779E-6</v>
      </c>
      <c r="F1080" s="5">
        <f t="shared" si="118"/>
        <v>2.9418091436287793E-5</v>
      </c>
      <c r="G1080" s="10">
        <f t="shared" si="114"/>
        <v>4.2669941673465868</v>
      </c>
      <c r="H1080" s="9">
        <f t="shared" si="115"/>
        <v>1.3509110339848703E-3</v>
      </c>
      <c r="I1080" s="9">
        <f t="shared" si="116"/>
        <v>5.4238447098241844E-3</v>
      </c>
    </row>
    <row r="1081" spans="1:9" x14ac:dyDescent="0.25">
      <c r="A1081" s="8">
        <v>43524</v>
      </c>
      <c r="B1081" s="9">
        <v>-2.8255466662847617E-3</v>
      </c>
      <c r="C1081" s="9">
        <f t="shared" si="112"/>
        <v>-3.6324153222317863E-3</v>
      </c>
      <c r="D1081" s="5">
        <f t="shared" si="113"/>
        <v>1.3194441073184252E-5</v>
      </c>
      <c r="E1081" s="5">
        <f t="shared" si="117"/>
        <v>1.8249606217420713E-6</v>
      </c>
      <c r="F1081" s="5">
        <f t="shared" si="118"/>
        <v>2.6449481377741261E-5</v>
      </c>
      <c r="G1081" s="10">
        <f t="shared" si="114"/>
        <v>4.1017712533388355</v>
      </c>
      <c r="H1081" s="9">
        <f t="shared" si="115"/>
        <v>3.6324153222317863E-3</v>
      </c>
      <c r="I1081" s="9">
        <f t="shared" si="116"/>
        <v>5.1429059273664784E-3</v>
      </c>
    </row>
    <row r="1082" spans="1:9" x14ac:dyDescent="0.25">
      <c r="A1082" s="8">
        <v>43525</v>
      </c>
      <c r="B1082" s="9">
        <v>6.8953381050032014E-3</v>
      </c>
      <c r="C1082" s="9">
        <f t="shared" si="112"/>
        <v>6.0884694490561768E-3</v>
      </c>
      <c r="D1082" s="5">
        <f t="shared" si="113"/>
        <v>3.7069460232090428E-5</v>
      </c>
      <c r="E1082" s="5">
        <f t="shared" si="117"/>
        <v>1.3194441073184252E-5</v>
      </c>
      <c r="F1082" s="5">
        <f t="shared" si="118"/>
        <v>2.6594666742989595E-5</v>
      </c>
      <c r="G1082" s="10">
        <f t="shared" si="114"/>
        <v>3.6515272977013642</v>
      </c>
      <c r="H1082" s="9">
        <f t="shared" si="115"/>
        <v>6.0884694490561768E-3</v>
      </c>
      <c r="I1082" s="9">
        <f t="shared" si="116"/>
        <v>5.1570017202818147E-3</v>
      </c>
    </row>
    <row r="1083" spans="1:9" x14ac:dyDescent="0.25">
      <c r="A1083" s="8">
        <v>43528</v>
      </c>
      <c r="B1083" s="9">
        <v>-3.8806002090102654E-3</v>
      </c>
      <c r="C1083" s="9">
        <f t="shared" si="112"/>
        <v>-4.68746886495729E-3</v>
      </c>
      <c r="D1083" s="5">
        <f t="shared" si="113"/>
        <v>2.1972364359943986E-5</v>
      </c>
      <c r="E1083" s="5">
        <f t="shared" si="117"/>
        <v>3.7069460232090428E-5</v>
      </c>
      <c r="F1083" s="5">
        <f t="shared" si="118"/>
        <v>3.1635479433517874E-5</v>
      </c>
      <c r="G1083" s="10">
        <f t="shared" si="114"/>
        <v>3.9144030317602234</v>
      </c>
      <c r="H1083" s="9">
        <f t="shared" si="115"/>
        <v>4.68746886495729E-3</v>
      </c>
      <c r="I1083" s="9">
        <f t="shared" si="116"/>
        <v>5.6245425977156467E-3</v>
      </c>
    </row>
    <row r="1084" spans="1:9" x14ac:dyDescent="0.25">
      <c r="A1084" s="8">
        <v>43529</v>
      </c>
      <c r="B1084" s="9">
        <v>-1.1314768996100177E-3</v>
      </c>
      <c r="C1084" s="9">
        <f t="shared" si="112"/>
        <v>-1.9383455555570424E-3</v>
      </c>
      <c r="D1084" s="5">
        <f t="shared" si="113"/>
        <v>3.7571834927477391E-6</v>
      </c>
      <c r="E1084" s="5">
        <f t="shared" si="117"/>
        <v>2.1972364359943986E-5</v>
      </c>
      <c r="F1084" s="5">
        <f t="shared" si="118"/>
        <v>3.2258547909944583E-5</v>
      </c>
      <c r="G1084" s="10">
        <f t="shared" si="114"/>
        <v>4.193689744514046</v>
      </c>
      <c r="H1084" s="9">
        <f t="shared" si="115"/>
        <v>1.9383455555570424E-3</v>
      </c>
      <c r="I1084" s="9">
        <f t="shared" si="116"/>
        <v>5.6796608974431376E-3</v>
      </c>
    </row>
    <row r="1085" spans="1:9" x14ac:dyDescent="0.25">
      <c r="A1085" s="8">
        <v>43530</v>
      </c>
      <c r="B1085" s="9">
        <v>-6.5241159285216455E-3</v>
      </c>
      <c r="C1085" s="9">
        <f t="shared" si="112"/>
        <v>-7.3309845844686701E-3</v>
      </c>
      <c r="D1085" s="5">
        <f t="shared" si="113"/>
        <v>5.374333497771728E-5</v>
      </c>
      <c r="E1085" s="5">
        <f t="shared" si="117"/>
        <v>3.7571834927477391E-6</v>
      </c>
      <c r="F1085" s="5">
        <f t="shared" si="118"/>
        <v>2.8957531778929171E-5</v>
      </c>
      <c r="G1085" s="10">
        <f t="shared" si="114"/>
        <v>3.3779334179477281</v>
      </c>
      <c r="H1085" s="9">
        <f t="shared" si="115"/>
        <v>7.3309845844686701E-3</v>
      </c>
      <c r="I1085" s="9">
        <f t="shared" si="116"/>
        <v>5.381220287158775E-3</v>
      </c>
    </row>
    <row r="1086" spans="1:9" x14ac:dyDescent="0.25">
      <c r="A1086" s="8">
        <v>43531</v>
      </c>
      <c r="B1086" s="9">
        <v>-8.1257103682187415E-3</v>
      </c>
      <c r="C1086" s="9">
        <f t="shared" si="112"/>
        <v>-8.9325790241657661E-3</v>
      </c>
      <c r="D1086" s="5">
        <f t="shared" si="113"/>
        <v>7.9790968022966236E-5</v>
      </c>
      <c r="E1086" s="5">
        <f t="shared" si="117"/>
        <v>5.374333497771728E-5</v>
      </c>
      <c r="F1086" s="5">
        <f t="shared" si="118"/>
        <v>3.6834855485489828E-5</v>
      </c>
      <c r="G1086" s="10">
        <f t="shared" si="114"/>
        <v>3.1025039139797359</v>
      </c>
      <c r="H1086" s="9">
        <f t="shared" si="115"/>
        <v>8.9325790241657661E-3</v>
      </c>
      <c r="I1086" s="9">
        <f t="shared" si="116"/>
        <v>6.0691725536097443E-3</v>
      </c>
    </row>
    <row r="1087" spans="1:9" x14ac:dyDescent="0.25">
      <c r="A1087" s="8">
        <v>43532</v>
      </c>
      <c r="B1087" s="9">
        <v>-2.1317385309919112E-3</v>
      </c>
      <c r="C1087" s="9">
        <f t="shared" si="112"/>
        <v>-2.9386071869389359E-3</v>
      </c>
      <c r="D1087" s="5">
        <f t="shared" si="113"/>
        <v>8.6354121991291668E-6</v>
      </c>
      <c r="E1087" s="5">
        <f t="shared" si="117"/>
        <v>7.9790968022966236E-5</v>
      </c>
      <c r="F1087" s="5">
        <f t="shared" si="118"/>
        <v>4.8065079682172747E-5</v>
      </c>
      <c r="G1087" s="10">
        <f t="shared" si="114"/>
        <v>3.9627083701889645</v>
      </c>
      <c r="H1087" s="9">
        <f t="shared" si="115"/>
        <v>2.9386071869389359E-3</v>
      </c>
      <c r="I1087" s="9">
        <f t="shared" si="116"/>
        <v>6.9328983608713569E-3</v>
      </c>
    </row>
    <row r="1088" spans="1:9" x14ac:dyDescent="0.25">
      <c r="A1088" s="8">
        <v>43535</v>
      </c>
      <c r="B1088" s="9">
        <v>1.4666049353461608E-2</v>
      </c>
      <c r="C1088" s="9">
        <f t="shared" si="112"/>
        <v>1.3859180697514583E-2</v>
      </c>
      <c r="D1088" s="5">
        <f t="shared" si="113"/>
        <v>1.9207688960636081E-4</v>
      </c>
      <c r="E1088" s="5">
        <f t="shared" si="117"/>
        <v>8.6354121991291668E-6</v>
      </c>
      <c r="F1088" s="5">
        <f t="shared" si="118"/>
        <v>4.1700580397690653E-5</v>
      </c>
      <c r="G1088" s="10">
        <f t="shared" si="114"/>
        <v>1.8205110658792882</v>
      </c>
      <c r="H1088" s="9">
        <f t="shared" si="115"/>
        <v>1.3859180697514583E-2</v>
      </c>
      <c r="I1088" s="9">
        <f t="shared" si="116"/>
        <v>6.4575986556684251E-3</v>
      </c>
    </row>
    <row r="1089" spans="1:9" x14ac:dyDescent="0.25">
      <c r="A1089" s="8">
        <v>43536</v>
      </c>
      <c r="B1089" s="9">
        <v>2.9533287823806376E-3</v>
      </c>
      <c r="C1089" s="9">
        <f t="shared" si="112"/>
        <v>2.1464601264336129E-3</v>
      </c>
      <c r="D1089" s="5">
        <f t="shared" si="113"/>
        <v>4.6072910743694016E-6</v>
      </c>
      <c r="E1089" s="5">
        <f t="shared" si="117"/>
        <v>1.9207688960636081E-4</v>
      </c>
      <c r="F1089" s="5">
        <f t="shared" si="118"/>
        <v>7.4877864469871387E-5</v>
      </c>
      <c r="G1089" s="10">
        <f t="shared" si="114"/>
        <v>3.8001222151458127</v>
      </c>
      <c r="H1089" s="9">
        <f t="shared" si="115"/>
        <v>2.1464601264336129E-3</v>
      </c>
      <c r="I1089" s="9">
        <f t="shared" si="116"/>
        <v>8.6531996665898895E-3</v>
      </c>
    </row>
    <row r="1090" spans="1:9" x14ac:dyDescent="0.25">
      <c r="A1090" s="8">
        <v>43537</v>
      </c>
      <c r="B1090" s="9">
        <v>6.9496188456468211E-3</v>
      </c>
      <c r="C1090" s="9">
        <f t="shared" si="112"/>
        <v>6.1427501896997964E-3</v>
      </c>
      <c r="D1090" s="5">
        <f t="shared" si="113"/>
        <v>3.7733379893056885E-5</v>
      </c>
      <c r="E1090" s="5">
        <f t="shared" si="117"/>
        <v>4.6072910743694016E-6</v>
      </c>
      <c r="F1090" s="5">
        <f t="shared" si="118"/>
        <v>6.0774694651770416E-5</v>
      </c>
      <c r="G1090" s="10">
        <f t="shared" si="114"/>
        <v>3.6247933916689963</v>
      </c>
      <c r="H1090" s="9">
        <f t="shared" si="115"/>
        <v>6.1427501896997964E-3</v>
      </c>
      <c r="I1090" s="9">
        <f t="shared" si="116"/>
        <v>7.7958126357532747E-3</v>
      </c>
    </row>
    <row r="1091" spans="1:9" x14ac:dyDescent="0.25">
      <c r="A1091" s="8">
        <v>43538</v>
      </c>
      <c r="B1091" s="9">
        <v>-8.6804320293709658E-4</v>
      </c>
      <c r="C1091" s="9">
        <f t="shared" si="112"/>
        <v>-1.6749118588841212E-3</v>
      </c>
      <c r="D1091" s="5">
        <f t="shared" si="113"/>
        <v>2.8053297350306622E-6</v>
      </c>
      <c r="E1091" s="5">
        <f t="shared" si="117"/>
        <v>3.7733379893056885E-5</v>
      </c>
      <c r="F1091" s="5">
        <f t="shared" si="118"/>
        <v>5.7148659533411922E-5</v>
      </c>
      <c r="G1091" s="10">
        <f t="shared" si="114"/>
        <v>3.9414446354870729</v>
      </c>
      <c r="H1091" s="9">
        <f t="shared" si="115"/>
        <v>1.6749118588841212E-3</v>
      </c>
      <c r="I1091" s="9">
        <f t="shared" si="116"/>
        <v>7.5596732425027421E-3</v>
      </c>
    </row>
    <row r="1092" spans="1:9" x14ac:dyDescent="0.25">
      <c r="A1092" s="8">
        <v>43539</v>
      </c>
      <c r="B1092" s="9">
        <v>4.9849028656070438E-3</v>
      </c>
      <c r="C1092" s="9">
        <f t="shared" si="112"/>
        <v>4.1780342096600191E-3</v>
      </c>
      <c r="D1092" s="5">
        <f t="shared" si="113"/>
        <v>1.7455969857089419E-5</v>
      </c>
      <c r="E1092" s="5">
        <f t="shared" si="117"/>
        <v>2.8053297350306622E-6</v>
      </c>
      <c r="F1092" s="5">
        <f t="shared" si="118"/>
        <v>4.7239825499381606E-5</v>
      </c>
      <c r="G1092" s="10">
        <f t="shared" si="114"/>
        <v>3.8764390545446883</v>
      </c>
      <c r="H1092" s="9">
        <f t="shared" si="115"/>
        <v>4.1780342096600191E-3</v>
      </c>
      <c r="I1092" s="9">
        <f t="shared" si="116"/>
        <v>6.8731234165684534E-3</v>
      </c>
    </row>
    <row r="1093" spans="1:9" x14ac:dyDescent="0.25">
      <c r="A1093" s="8">
        <v>43542</v>
      </c>
      <c r="B1093" s="9">
        <v>3.7059607153993035E-3</v>
      </c>
      <c r="C1093" s="9">
        <f t="shared" si="112"/>
        <v>2.8990920594522789E-3</v>
      </c>
      <c r="D1093" s="5">
        <f t="shared" si="113"/>
        <v>8.4047347691792563E-6</v>
      </c>
      <c r="E1093" s="5">
        <f t="shared" si="117"/>
        <v>1.7455969857089419E-5</v>
      </c>
      <c r="F1093" s="5">
        <f t="shared" si="118"/>
        <v>4.2910385195323142E-5</v>
      </c>
      <c r="G1093" s="10">
        <f t="shared" si="114"/>
        <v>4.0113262338699665</v>
      </c>
      <c r="H1093" s="9">
        <f t="shared" si="115"/>
        <v>2.8990920594522789E-3</v>
      </c>
      <c r="I1093" s="9">
        <f t="shared" si="116"/>
        <v>6.5506018956522725E-3</v>
      </c>
    </row>
    <row r="1094" spans="1:9" x14ac:dyDescent="0.25">
      <c r="A1094" s="8">
        <v>43543</v>
      </c>
      <c r="B1094" s="9">
        <v>-1.3060636653083879E-4</v>
      </c>
      <c r="C1094" s="9">
        <f t="shared" si="112"/>
        <v>-9.3747502247786333E-4</v>
      </c>
      <c r="D1094" s="5">
        <f t="shared" si="113"/>
        <v>8.7885941776987039E-7</v>
      </c>
      <c r="E1094" s="5">
        <f t="shared" si="117"/>
        <v>8.4047347691792563E-6</v>
      </c>
      <c r="F1094" s="5">
        <f t="shared" si="118"/>
        <v>3.7825959966919159E-5</v>
      </c>
      <c r="G1094" s="10">
        <f t="shared" si="114"/>
        <v>4.160701780271312</v>
      </c>
      <c r="H1094" s="9">
        <f t="shared" si="115"/>
        <v>9.3747502247786333E-4</v>
      </c>
      <c r="I1094" s="9">
        <f t="shared" si="116"/>
        <v>6.150281291690581E-3</v>
      </c>
    </row>
    <row r="1095" spans="1:9" x14ac:dyDescent="0.25">
      <c r="A1095" s="8">
        <v>43544</v>
      </c>
      <c r="B1095" s="9">
        <v>-2.9443226469249018E-3</v>
      </c>
      <c r="C1095" s="9">
        <f t="shared" si="112"/>
        <v>-3.7511913028719264E-3</v>
      </c>
      <c r="D1095" s="5">
        <f t="shared" si="113"/>
        <v>1.4071436190741981E-5</v>
      </c>
      <c r="E1095" s="5">
        <f t="shared" si="117"/>
        <v>8.7885941776987039E-7</v>
      </c>
      <c r="F1095" s="5">
        <f t="shared" si="118"/>
        <v>3.2496185130024621E-5</v>
      </c>
      <c r="G1095" s="10">
        <f t="shared" si="114"/>
        <v>4.0317463471929429</v>
      </c>
      <c r="H1095" s="9">
        <f t="shared" si="115"/>
        <v>3.7511913028719264E-3</v>
      </c>
      <c r="I1095" s="9">
        <f t="shared" si="116"/>
        <v>5.7005425294461773E-3</v>
      </c>
    </row>
    <row r="1096" spans="1:9" x14ac:dyDescent="0.25">
      <c r="A1096" s="8">
        <v>43545</v>
      </c>
      <c r="B1096" s="9">
        <v>1.0852515552911779E-2</v>
      </c>
      <c r="C1096" s="9">
        <f t="shared" si="112"/>
        <v>1.0045646896964754E-2</v>
      </c>
      <c r="D1096" s="5">
        <f t="shared" si="113"/>
        <v>1.0091502157849759E-4</v>
      </c>
      <c r="E1096" s="5">
        <f t="shared" si="117"/>
        <v>1.4071436190741981E-5</v>
      </c>
      <c r="F1096" s="5">
        <f t="shared" si="118"/>
        <v>3.1265075683759369E-5</v>
      </c>
      <c r="G1096" s="10">
        <f t="shared" si="114"/>
        <v>2.6537041218900681</v>
      </c>
      <c r="H1096" s="9">
        <f t="shared" si="115"/>
        <v>1.0045646896964754E-2</v>
      </c>
      <c r="I1096" s="9">
        <f t="shared" si="116"/>
        <v>5.591518191310779E-3</v>
      </c>
    </row>
    <row r="1097" spans="1:9" x14ac:dyDescent="0.25">
      <c r="A1097" s="8">
        <v>43546</v>
      </c>
      <c r="B1097" s="9">
        <v>-1.8974527826038257E-2</v>
      </c>
      <c r="C1097" s="9">
        <f t="shared" si="112"/>
        <v>-1.9781396481985281E-2</v>
      </c>
      <c r="D1097" s="5">
        <f t="shared" si="113"/>
        <v>3.9130364677749969E-4</v>
      </c>
      <c r="E1097" s="5">
        <f t="shared" si="117"/>
        <v>1.0091502157849759E-4</v>
      </c>
      <c r="F1097" s="5">
        <f t="shared" si="118"/>
        <v>4.8294576203495313E-5</v>
      </c>
      <c r="G1097" s="10">
        <f t="shared" si="114"/>
        <v>-1.0602005257118791E-3</v>
      </c>
      <c r="H1097" s="9">
        <f t="shared" si="115"/>
        <v>1.9781396481985281E-2</v>
      </c>
      <c r="I1097" s="9">
        <f t="shared" si="116"/>
        <v>6.9494299193167859E-3</v>
      </c>
    </row>
    <row r="1098" spans="1:9" x14ac:dyDescent="0.25">
      <c r="A1098" s="8">
        <v>43549</v>
      </c>
      <c r="B1098" s="9">
        <v>-8.3907294935925414E-4</v>
      </c>
      <c r="C1098" s="9">
        <f t="shared" si="112"/>
        <v>-1.6459416053062788E-3</v>
      </c>
      <c r="D1098" s="5">
        <f t="shared" si="113"/>
        <v>2.7091237680782102E-6</v>
      </c>
      <c r="E1098" s="5">
        <f t="shared" si="117"/>
        <v>3.9130364677749969E-4</v>
      </c>
      <c r="F1098" s="5">
        <f t="shared" si="118"/>
        <v>1.2093735231313399E-4</v>
      </c>
      <c r="G1098" s="10">
        <f t="shared" si="114"/>
        <v>3.5799798893769363</v>
      </c>
      <c r="H1098" s="9">
        <f t="shared" si="115"/>
        <v>1.6459416053062788E-3</v>
      </c>
      <c r="I1098" s="9">
        <f t="shared" si="116"/>
        <v>1.099715200918556E-2</v>
      </c>
    </row>
    <row r="1099" spans="1:9" x14ac:dyDescent="0.25">
      <c r="A1099" s="8">
        <v>43550</v>
      </c>
      <c r="B1099" s="9">
        <v>7.1827784845408527E-3</v>
      </c>
      <c r="C1099" s="9">
        <f t="shared" si="112"/>
        <v>6.375909828593828E-3</v>
      </c>
      <c r="D1099" s="5">
        <f t="shared" si="113"/>
        <v>4.0652226142359379E-5</v>
      </c>
      <c r="E1099" s="5">
        <f t="shared" si="117"/>
        <v>2.7091237680782102E-6</v>
      </c>
      <c r="F1099" s="5">
        <f t="shared" si="118"/>
        <v>9.4578071283163049E-5</v>
      </c>
      <c r="G1099" s="10">
        <f t="shared" si="114"/>
        <v>3.4991903309928962</v>
      </c>
      <c r="H1099" s="9">
        <f t="shared" si="115"/>
        <v>6.375909828593828E-3</v>
      </c>
      <c r="I1099" s="9">
        <f t="shared" si="116"/>
        <v>9.7251257720999702E-3</v>
      </c>
    </row>
    <row r="1100" spans="1:9" x14ac:dyDescent="0.25">
      <c r="A1100" s="8">
        <v>43551</v>
      </c>
      <c r="B1100" s="9">
        <v>-4.6443802643997278E-3</v>
      </c>
      <c r="C1100" s="9">
        <f t="shared" si="112"/>
        <v>-5.4512489203467525E-3</v>
      </c>
      <c r="D1100" s="5">
        <f t="shared" si="113"/>
        <v>2.9716114791581634E-5</v>
      </c>
      <c r="E1100" s="5">
        <f t="shared" si="117"/>
        <v>4.0652226142359379E-5</v>
      </c>
      <c r="F1100" s="5">
        <f t="shared" si="118"/>
        <v>8.2848115324956646E-5</v>
      </c>
      <c r="G1100" s="10">
        <f t="shared" si="114"/>
        <v>3.6009713259001894</v>
      </c>
      <c r="H1100" s="9">
        <f t="shared" si="115"/>
        <v>5.4512489203467525E-3</v>
      </c>
      <c r="I1100" s="9">
        <f t="shared" si="116"/>
        <v>9.1020940076971656E-3</v>
      </c>
    </row>
    <row r="1101" spans="1:9" x14ac:dyDescent="0.25">
      <c r="A1101" s="8">
        <v>43552</v>
      </c>
      <c r="B1101" s="9">
        <v>3.5895443381801506E-3</v>
      </c>
      <c r="C1101" s="9">
        <f t="shared" si="112"/>
        <v>2.782675682233126E-3</v>
      </c>
      <c r="D1101" s="5">
        <f t="shared" si="113"/>
        <v>7.7432839524915928E-6</v>
      </c>
      <c r="E1101" s="5">
        <f t="shared" si="117"/>
        <v>2.9716114791581634E-5</v>
      </c>
      <c r="F1101" s="5">
        <f t="shared" si="118"/>
        <v>7.1879934497605906E-5</v>
      </c>
      <c r="G1101" s="10">
        <f t="shared" si="114"/>
        <v>3.7974555451875545</v>
      </c>
      <c r="H1101" s="9">
        <f t="shared" si="115"/>
        <v>2.782675682233126E-3</v>
      </c>
      <c r="I1101" s="9">
        <f t="shared" si="116"/>
        <v>8.4782034947036931E-3</v>
      </c>
    </row>
    <row r="1102" spans="1:9" x14ac:dyDescent="0.25">
      <c r="A1102" s="8">
        <v>43553</v>
      </c>
      <c r="B1102" s="9">
        <v>6.7342937515983969E-3</v>
      </c>
      <c r="C1102" s="9">
        <f t="shared" si="112"/>
        <v>5.9274250956513723E-3</v>
      </c>
      <c r="D1102" s="5">
        <f t="shared" si="113"/>
        <v>3.5134368264557683E-5</v>
      </c>
      <c r="E1102" s="5">
        <f t="shared" si="117"/>
        <v>7.7432839524915928E-6</v>
      </c>
      <c r="F1102" s="5">
        <f t="shared" si="118"/>
        <v>5.919692029850937E-5</v>
      </c>
      <c r="G1102" s="10">
        <f t="shared" si="114"/>
        <v>3.6516235733323748</v>
      </c>
      <c r="H1102" s="9">
        <f t="shared" si="115"/>
        <v>5.9274250956513723E-3</v>
      </c>
      <c r="I1102" s="9">
        <f t="shared" si="116"/>
        <v>7.69395348949481E-3</v>
      </c>
    </row>
    <row r="1103" spans="1:9" x14ac:dyDescent="0.25">
      <c r="A1103" s="8">
        <v>43556</v>
      </c>
      <c r="B1103" s="9">
        <v>1.1568585944115251E-2</v>
      </c>
      <c r="C1103" s="9">
        <f t="shared" si="112"/>
        <v>1.0761717288168226E-2</v>
      </c>
      <c r="D1103" s="5">
        <f t="shared" si="113"/>
        <v>1.1581455899045887E-4</v>
      </c>
      <c r="E1103" s="5">
        <f t="shared" si="117"/>
        <v>3.5134368264557683E-5</v>
      </c>
      <c r="F1103" s="5">
        <f t="shared" si="118"/>
        <v>5.5440281032067691E-5</v>
      </c>
      <c r="G1103" s="10">
        <f t="shared" si="114"/>
        <v>2.9366652300720455</v>
      </c>
      <c r="H1103" s="9">
        <f t="shared" si="115"/>
        <v>1.0761717288168226E-2</v>
      </c>
      <c r="I1103" s="9">
        <f t="shared" si="116"/>
        <v>7.4458230594117462E-3</v>
      </c>
    </row>
    <row r="1104" spans="1:9" x14ac:dyDescent="0.25">
      <c r="A1104" s="8">
        <v>43557</v>
      </c>
      <c r="B1104" s="9">
        <v>1.7438676892522764E-5</v>
      </c>
      <c r="C1104" s="9">
        <f t="shared" ref="C1104:C1167" si="119">B1104-B$5</f>
        <v>-7.8942997905450177E-4</v>
      </c>
      <c r="D1104" s="5">
        <f t="shared" ref="D1104:D1167" si="120">C1104^2</f>
        <v>6.2319969182999113E-7</v>
      </c>
      <c r="E1104" s="5">
        <f t="shared" si="117"/>
        <v>1.1581455899045887E-4</v>
      </c>
      <c r="F1104" s="5">
        <f t="shared" si="118"/>
        <v>6.9321300657072382E-5</v>
      </c>
      <c r="G1104" s="10">
        <f t="shared" ref="G1104:G1167" si="121">IFERROR(LN(1/SQRT(2*PI()*F1104)*EXP(-D1104/(2*F1104))),-1000)</f>
        <v>3.8649456232515491</v>
      </c>
      <c r="H1104" s="9">
        <f t="shared" ref="H1104:H1167" si="122">SQRT(D1104)</f>
        <v>7.8942997905450177E-4</v>
      </c>
      <c r="I1104" s="9">
        <f t="shared" ref="I1104:I1167" si="123">SQRT(F1104)</f>
        <v>8.3259414276748538E-3</v>
      </c>
    </row>
    <row r="1105" spans="1:9" x14ac:dyDescent="0.25">
      <c r="A1105" s="8">
        <v>43558</v>
      </c>
      <c r="B1105" s="9">
        <v>2.1484075277968806E-3</v>
      </c>
      <c r="C1105" s="9">
        <f t="shared" si="119"/>
        <v>1.341538871849856E-3</v>
      </c>
      <c r="D1105" s="5">
        <f t="shared" si="120"/>
        <v>1.7997265446841843E-6</v>
      </c>
      <c r="E1105" s="5">
        <f t="shared" ref="E1105:E1168" si="124">D1104</f>
        <v>6.2319969182999113E-7</v>
      </c>
      <c r="F1105" s="5">
        <f t="shared" ref="F1105:F1168" si="125">B$6+B$7*E1105+B$8*IF(C1105&lt;0,1,0)*E1105+B$9*F1104</f>
        <v>5.5826192353467678E-5</v>
      </c>
      <c r="G1105" s="10">
        <f t="shared" si="121"/>
        <v>3.9615761519184751</v>
      </c>
      <c r="H1105" s="9">
        <f t="shared" si="122"/>
        <v>1.341538871849856E-3</v>
      </c>
      <c r="I1105" s="9">
        <f t="shared" si="123"/>
        <v>7.4716927368212675E-3</v>
      </c>
    </row>
    <row r="1106" spans="1:9" x14ac:dyDescent="0.25">
      <c r="A1106" s="8">
        <v>43559</v>
      </c>
      <c r="B1106" s="9">
        <v>2.0846384074615365E-3</v>
      </c>
      <c r="C1106" s="9">
        <f t="shared" si="119"/>
        <v>1.2777697515145119E-3</v>
      </c>
      <c r="D1106" s="5">
        <f t="shared" si="120"/>
        <v>1.6326955378854574E-6</v>
      </c>
      <c r="E1106" s="5">
        <f t="shared" si="124"/>
        <v>1.7997265446841843E-6</v>
      </c>
      <c r="F1106" s="5">
        <f t="shared" si="125"/>
        <v>4.6050220517763129E-5</v>
      </c>
      <c r="G1106" s="10">
        <f t="shared" si="121"/>
        <v>4.056223133300473</v>
      </c>
      <c r="H1106" s="9">
        <f t="shared" si="122"/>
        <v>1.2777697515145119E-3</v>
      </c>
      <c r="I1106" s="9">
        <f t="shared" si="123"/>
        <v>6.7860312788671356E-3</v>
      </c>
    </row>
    <row r="1107" spans="1:9" x14ac:dyDescent="0.25">
      <c r="A1107" s="8">
        <v>43560</v>
      </c>
      <c r="B1107" s="9">
        <v>4.6363986816650993E-3</v>
      </c>
      <c r="C1107" s="9">
        <f t="shared" si="119"/>
        <v>3.8295300257180746E-3</v>
      </c>
      <c r="D1107" s="5">
        <f t="shared" si="120"/>
        <v>1.4665300217876278E-5</v>
      </c>
      <c r="E1107" s="5">
        <f t="shared" si="124"/>
        <v>1.6326955378854574E-6</v>
      </c>
      <c r="F1107" s="5">
        <f t="shared" si="125"/>
        <v>3.875781302471907E-5</v>
      </c>
      <c r="G1107" s="10">
        <f t="shared" si="121"/>
        <v>3.9709590306032299</v>
      </c>
      <c r="H1107" s="9">
        <f t="shared" si="122"/>
        <v>3.8295300257180746E-3</v>
      </c>
      <c r="I1107" s="9">
        <f t="shared" si="123"/>
        <v>6.2255773246116756E-3</v>
      </c>
    </row>
    <row r="1108" spans="1:9" x14ac:dyDescent="0.25">
      <c r="A1108" s="8">
        <v>43563</v>
      </c>
      <c r="B1108" s="9">
        <v>1.0474498226595852E-3</v>
      </c>
      <c r="C1108" s="9">
        <f t="shared" si="119"/>
        <v>2.4058116671256066E-4</v>
      </c>
      <c r="D1108" s="5">
        <f t="shared" si="120"/>
        <v>5.7879297776776908E-8</v>
      </c>
      <c r="E1108" s="5">
        <f t="shared" si="124"/>
        <v>1.4665300217876278E-5</v>
      </c>
      <c r="F1108" s="5">
        <f t="shared" si="125"/>
        <v>3.6036548859151723E-5</v>
      </c>
      <c r="G1108" s="10">
        <f t="shared" si="121"/>
        <v>4.1957468471841377</v>
      </c>
      <c r="H1108" s="9">
        <f t="shared" si="122"/>
        <v>2.4058116671256066E-4</v>
      </c>
      <c r="I1108" s="9">
        <f t="shared" si="123"/>
        <v>6.003044965611346E-3</v>
      </c>
    </row>
    <row r="1109" spans="1:9" x14ac:dyDescent="0.25">
      <c r="A1109" s="8">
        <v>43564</v>
      </c>
      <c r="B1109" s="9">
        <v>-6.0674708281390766E-3</v>
      </c>
      <c r="C1109" s="9">
        <f t="shared" si="119"/>
        <v>-6.8743394840861012E-3</v>
      </c>
      <c r="D1109" s="5">
        <f t="shared" si="120"/>
        <v>4.7256543342465166E-5</v>
      </c>
      <c r="E1109" s="5">
        <f t="shared" si="124"/>
        <v>5.7879297776776908E-8</v>
      </c>
      <c r="F1109" s="5">
        <f t="shared" si="125"/>
        <v>3.0998057308229956E-5</v>
      </c>
      <c r="G1109" s="10">
        <f t="shared" si="121"/>
        <v>3.5096043979907607</v>
      </c>
      <c r="H1109" s="9">
        <f t="shared" si="122"/>
        <v>6.8743394840861012E-3</v>
      </c>
      <c r="I1109" s="9">
        <f t="shared" si="123"/>
        <v>5.5675899012256605E-3</v>
      </c>
    </row>
    <row r="1110" spans="1:9" x14ac:dyDescent="0.25">
      <c r="A1110" s="8">
        <v>43565</v>
      </c>
      <c r="B1110" s="9">
        <v>3.4778681120144483E-3</v>
      </c>
      <c r="C1110" s="9">
        <f t="shared" si="119"/>
        <v>2.6709994560674237E-3</v>
      </c>
      <c r="D1110" s="5">
        <f t="shared" si="120"/>
        <v>7.1342380943124736E-6</v>
      </c>
      <c r="E1110" s="5">
        <f t="shared" si="124"/>
        <v>4.7256543342465166E-5</v>
      </c>
      <c r="F1110" s="5">
        <f t="shared" si="125"/>
        <v>3.7009494325868952E-5</v>
      </c>
      <c r="G1110" s="10">
        <f t="shared" si="121"/>
        <v>4.0868456137509943</v>
      </c>
      <c r="H1110" s="9">
        <f t="shared" si="122"/>
        <v>2.6709994560674237E-3</v>
      </c>
      <c r="I1110" s="9">
        <f t="shared" si="123"/>
        <v>6.0835429090184733E-3</v>
      </c>
    </row>
    <row r="1111" spans="1:9" x14ac:dyDescent="0.25">
      <c r="A1111" s="8">
        <v>43566</v>
      </c>
      <c r="B1111" s="9">
        <v>3.808587325715429E-5</v>
      </c>
      <c r="C1111" s="9">
        <f t="shared" si="119"/>
        <v>-7.6878278268987024E-4</v>
      </c>
      <c r="D1111" s="5">
        <f t="shared" si="120"/>
        <v>5.9102696696038027E-7</v>
      </c>
      <c r="E1111" s="5">
        <f t="shared" si="124"/>
        <v>7.1342380943124736E-6</v>
      </c>
      <c r="F1111" s="5">
        <f t="shared" si="125"/>
        <v>3.3182500951458953E-5</v>
      </c>
      <c r="G1111" s="10">
        <f t="shared" si="121"/>
        <v>4.2288997146273344</v>
      </c>
      <c r="H1111" s="9">
        <f t="shared" si="122"/>
        <v>7.6878278268987024E-4</v>
      </c>
      <c r="I1111" s="9">
        <f t="shared" si="123"/>
        <v>5.7604254141043225E-3</v>
      </c>
    </row>
    <row r="1112" spans="1:9" x14ac:dyDescent="0.25">
      <c r="A1112" s="8">
        <v>43567</v>
      </c>
      <c r="B1112" s="9">
        <v>6.6093784622200946E-3</v>
      </c>
      <c r="C1112" s="9">
        <f t="shared" si="119"/>
        <v>5.80250980627307E-3</v>
      </c>
      <c r="D1112" s="5">
        <f t="shared" si="120"/>
        <v>3.3669120051895141E-5</v>
      </c>
      <c r="E1112" s="5">
        <f t="shared" si="124"/>
        <v>5.9102696696038027E-7</v>
      </c>
      <c r="F1112" s="5">
        <f t="shared" si="125"/>
        <v>2.8989307826736347E-5</v>
      </c>
      <c r="G1112" s="10">
        <f t="shared" si="121"/>
        <v>3.7246370352145868</v>
      </c>
      <c r="H1112" s="9">
        <f t="shared" si="122"/>
        <v>5.80250980627307E-3</v>
      </c>
      <c r="I1112" s="9">
        <f t="shared" si="123"/>
        <v>5.3841719722475751E-3</v>
      </c>
    </row>
    <row r="1113" spans="1:9" x14ac:dyDescent="0.25">
      <c r="A1113" s="8">
        <v>43570</v>
      </c>
      <c r="B1113" s="9">
        <v>-6.2942619032058111E-4</v>
      </c>
      <c r="C1113" s="9">
        <f t="shared" si="119"/>
        <v>-1.4362948462676058E-3</v>
      </c>
      <c r="D1113" s="5">
        <f t="shared" si="120"/>
        <v>2.0629428854148854E-6</v>
      </c>
      <c r="E1113" s="5">
        <f t="shared" si="124"/>
        <v>3.3669120051895141E-5</v>
      </c>
      <c r="F1113" s="5">
        <f t="shared" si="125"/>
        <v>3.2710739813229433E-5</v>
      </c>
      <c r="G1113" s="10">
        <f t="shared" si="121"/>
        <v>4.2134319038306529</v>
      </c>
      <c r="H1113" s="9">
        <f t="shared" si="122"/>
        <v>1.4362948462676058E-3</v>
      </c>
      <c r="I1113" s="9">
        <f t="shared" si="123"/>
        <v>5.7193303640574421E-3</v>
      </c>
    </row>
    <row r="1114" spans="1:9" x14ac:dyDescent="0.25">
      <c r="A1114" s="8">
        <v>43571</v>
      </c>
      <c r="B1114" s="9">
        <v>5.0936473956997297E-4</v>
      </c>
      <c r="C1114" s="9">
        <f t="shared" si="119"/>
        <v>-2.9750391637705157E-4</v>
      </c>
      <c r="D1114" s="5">
        <f t="shared" si="120"/>
        <v>8.8508580259683692E-8</v>
      </c>
      <c r="E1114" s="5">
        <f t="shared" si="124"/>
        <v>2.0629428854148854E-6</v>
      </c>
      <c r="F1114" s="5">
        <f t="shared" si="125"/>
        <v>2.8943187276366226E-5</v>
      </c>
      <c r="G1114" s="10">
        <f t="shared" si="121"/>
        <v>4.3046203158185135</v>
      </c>
      <c r="H1114" s="9">
        <f t="shared" si="122"/>
        <v>2.9750391637705157E-4</v>
      </c>
      <c r="I1114" s="9">
        <f t="shared" si="123"/>
        <v>5.3798872921620045E-3</v>
      </c>
    </row>
    <row r="1115" spans="1:9" x14ac:dyDescent="0.25">
      <c r="A1115" s="8">
        <v>43572</v>
      </c>
      <c r="B1115" s="9">
        <v>-2.2737748790875312E-3</v>
      </c>
      <c r="C1115" s="9">
        <f t="shared" si="119"/>
        <v>-3.0806435350345558E-3</v>
      </c>
      <c r="D1115" s="5">
        <f t="shared" si="120"/>
        <v>9.4903645899502041E-6</v>
      </c>
      <c r="E1115" s="5">
        <f t="shared" si="124"/>
        <v>8.8508580259683692E-8</v>
      </c>
      <c r="F1115" s="5">
        <f t="shared" si="125"/>
        <v>2.5738118767518325E-5</v>
      </c>
      <c r="G1115" s="10">
        <f t="shared" si="121"/>
        <v>4.1804661980777844</v>
      </c>
      <c r="H1115" s="9">
        <f t="shared" si="122"/>
        <v>3.0806435350345558E-3</v>
      </c>
      <c r="I1115" s="9">
        <f t="shared" si="123"/>
        <v>5.0732749548509908E-3</v>
      </c>
    </row>
    <row r="1116" spans="1:9" x14ac:dyDescent="0.25">
      <c r="A1116" s="8">
        <v>43573</v>
      </c>
      <c r="B1116" s="9">
        <v>1.5790653174507785E-3</v>
      </c>
      <c r="C1116" s="9">
        <f t="shared" si="119"/>
        <v>7.7219666150375396E-4</v>
      </c>
      <c r="D1116" s="5">
        <f t="shared" si="120"/>
        <v>5.9628768403754316E-7</v>
      </c>
      <c r="E1116" s="5">
        <f t="shared" si="124"/>
        <v>9.4903645899502041E-6</v>
      </c>
      <c r="F1116" s="5">
        <f t="shared" si="125"/>
        <v>2.5301204317928743E-5</v>
      </c>
      <c r="G1116" s="10">
        <f t="shared" si="121"/>
        <v>4.3616069670714603</v>
      </c>
      <c r="H1116" s="9">
        <f t="shared" si="122"/>
        <v>7.7219666150375396E-4</v>
      </c>
      <c r="I1116" s="9">
        <f t="shared" si="123"/>
        <v>5.0300302502001657E-3</v>
      </c>
    </row>
    <row r="1117" spans="1:9" x14ac:dyDescent="0.25">
      <c r="A1117" s="8">
        <v>43577</v>
      </c>
      <c r="B1117" s="9">
        <v>1.0120377414346571E-3</v>
      </c>
      <c r="C1117" s="9">
        <f t="shared" si="119"/>
        <v>2.0516908548763254E-4</v>
      </c>
      <c r="D1117" s="5">
        <f t="shared" si="120"/>
        <v>4.2094353639831473E-8</v>
      </c>
      <c r="E1117" s="5">
        <f t="shared" si="124"/>
        <v>5.9628768403754316E-7</v>
      </c>
      <c r="F1117" s="5">
        <f t="shared" si="125"/>
        <v>2.31391474149081E-5</v>
      </c>
      <c r="G1117" s="10">
        <f t="shared" si="121"/>
        <v>4.4171442158400396</v>
      </c>
      <c r="H1117" s="9">
        <f t="shared" si="122"/>
        <v>2.0516908548763254E-4</v>
      </c>
      <c r="I1117" s="9">
        <f t="shared" si="123"/>
        <v>4.8103167686658743E-3</v>
      </c>
    </row>
    <row r="1118" spans="1:9" x14ac:dyDescent="0.25">
      <c r="A1118" s="8">
        <v>43578</v>
      </c>
      <c r="B1118" s="9">
        <v>8.8412191322468914E-3</v>
      </c>
      <c r="C1118" s="9">
        <f t="shared" si="119"/>
        <v>8.0343504762998667E-3</v>
      </c>
      <c r="D1118" s="5">
        <f t="shared" si="120"/>
        <v>6.45507875760199E-5</v>
      </c>
      <c r="E1118" s="5">
        <f t="shared" si="124"/>
        <v>4.2094353639831473E-8</v>
      </c>
      <c r="F1118" s="5">
        <f t="shared" si="125"/>
        <v>2.1419482309113688E-5</v>
      </c>
      <c r="G1118" s="10">
        <f t="shared" si="121"/>
        <v>2.9498421213637345</v>
      </c>
      <c r="H1118" s="9">
        <f t="shared" si="122"/>
        <v>8.0343504762998667E-3</v>
      </c>
      <c r="I1118" s="9">
        <f t="shared" si="123"/>
        <v>4.6281186576311644E-3</v>
      </c>
    </row>
    <row r="1119" spans="1:9" x14ac:dyDescent="0.25">
      <c r="A1119" s="8">
        <v>43579</v>
      </c>
      <c r="B1119" s="9">
        <v>-2.1917864252406494E-3</v>
      </c>
      <c r="C1119" s="9">
        <f t="shared" si="119"/>
        <v>-2.998655081187674E-3</v>
      </c>
      <c r="D1119" s="5">
        <f t="shared" si="120"/>
        <v>8.9919322959326563E-6</v>
      </c>
      <c r="E1119" s="5">
        <f t="shared" si="124"/>
        <v>6.45507875760199E-5</v>
      </c>
      <c r="F1119" s="5">
        <f t="shared" si="125"/>
        <v>3.3471463444040866E-5</v>
      </c>
      <c r="G1119" s="10">
        <f t="shared" si="121"/>
        <v>4.0991477610751721</v>
      </c>
      <c r="H1119" s="9">
        <f t="shared" si="122"/>
        <v>2.998655081187674E-3</v>
      </c>
      <c r="I1119" s="9">
        <f t="shared" si="123"/>
        <v>5.7854527432207817E-3</v>
      </c>
    </row>
    <row r="1120" spans="1:9" x14ac:dyDescent="0.25">
      <c r="A1120" s="8">
        <v>43580</v>
      </c>
      <c r="B1120" s="9">
        <v>-3.6894696387390624E-4</v>
      </c>
      <c r="C1120" s="9">
        <f t="shared" si="119"/>
        <v>-1.1758156198209309E-3</v>
      </c>
      <c r="D1120" s="5">
        <f t="shared" si="120"/>
        <v>1.38254237181488E-6</v>
      </c>
      <c r="E1120" s="5">
        <f t="shared" si="124"/>
        <v>8.9919322959326563E-6</v>
      </c>
      <c r="F1120" s="5">
        <f t="shared" si="125"/>
        <v>3.0939623515317153E-5</v>
      </c>
      <c r="G1120" s="10">
        <f t="shared" si="121"/>
        <v>4.250455321780894</v>
      </c>
      <c r="H1120" s="9">
        <f t="shared" si="122"/>
        <v>1.1758156198209309E-3</v>
      </c>
      <c r="I1120" s="9">
        <f t="shared" si="123"/>
        <v>5.5623397518775449E-3</v>
      </c>
    </row>
    <row r="1121" spans="1:9" x14ac:dyDescent="0.25">
      <c r="A1121" s="8">
        <v>43581</v>
      </c>
      <c r="B1121" s="9">
        <v>4.6853053650335319E-3</v>
      </c>
      <c r="C1121" s="9">
        <f t="shared" si="119"/>
        <v>3.8784367090865073E-3</v>
      </c>
      <c r="D1121" s="5">
        <f t="shared" si="120"/>
        <v>1.5042271306389776E-5</v>
      </c>
      <c r="E1121" s="5">
        <f t="shared" si="124"/>
        <v>1.38254237181488E-6</v>
      </c>
      <c r="F1121" s="5">
        <f t="shared" si="125"/>
        <v>2.7487688288941056E-5</v>
      </c>
      <c r="G1121" s="10">
        <f t="shared" si="121"/>
        <v>4.058329302378711</v>
      </c>
      <c r="H1121" s="9">
        <f t="shared" si="122"/>
        <v>3.8784367090865073E-3</v>
      </c>
      <c r="I1121" s="9">
        <f t="shared" si="123"/>
        <v>5.2428702338452983E-3</v>
      </c>
    </row>
    <row r="1122" spans="1:9" x14ac:dyDescent="0.25">
      <c r="A1122" s="8">
        <v>43584</v>
      </c>
      <c r="B1122" s="9">
        <v>1.0714723049920494E-3</v>
      </c>
      <c r="C1122" s="9">
        <f t="shared" si="119"/>
        <v>2.6460364904502484E-4</v>
      </c>
      <c r="D1122" s="5">
        <f t="shared" si="120"/>
        <v>7.0015091087942674E-8</v>
      </c>
      <c r="E1122" s="5">
        <f t="shared" si="124"/>
        <v>1.5042271306389776E-5</v>
      </c>
      <c r="F1122" s="5">
        <f t="shared" si="125"/>
        <v>2.7747250473072551E-5</v>
      </c>
      <c r="G1122" s="10">
        <f t="shared" si="121"/>
        <v>4.3259867109810015</v>
      </c>
      <c r="H1122" s="9">
        <f t="shared" si="122"/>
        <v>2.6460364904502484E-4</v>
      </c>
      <c r="I1122" s="9">
        <f t="shared" si="123"/>
        <v>5.2675658964148279E-3</v>
      </c>
    </row>
    <row r="1123" spans="1:9" x14ac:dyDescent="0.25">
      <c r="A1123" s="8">
        <v>43585</v>
      </c>
      <c r="B1123" s="9">
        <v>9.5140042745045506E-4</v>
      </c>
      <c r="C1123" s="9">
        <f t="shared" si="119"/>
        <v>1.4453177150343052E-4</v>
      </c>
      <c r="D1123" s="5">
        <f t="shared" si="120"/>
        <v>2.0889432973919851E-8</v>
      </c>
      <c r="E1123" s="5">
        <f t="shared" si="124"/>
        <v>7.0015091087942674E-8</v>
      </c>
      <c r="F1123" s="5">
        <f t="shared" si="125"/>
        <v>2.4846407971030154E-5</v>
      </c>
      <c r="G1123" s="10">
        <f t="shared" si="121"/>
        <v>4.382039777668326</v>
      </c>
      <c r="H1123" s="9">
        <f t="shared" si="122"/>
        <v>1.4453177150343052E-4</v>
      </c>
      <c r="I1123" s="9">
        <f t="shared" si="123"/>
        <v>4.9846171338459042E-3</v>
      </c>
    </row>
    <row r="1124" spans="1:9" x14ac:dyDescent="0.25">
      <c r="A1124" s="8">
        <v>43586</v>
      </c>
      <c r="B1124" s="9">
        <v>-7.502130129708795E-3</v>
      </c>
      <c r="C1124" s="9">
        <f t="shared" si="119"/>
        <v>-8.3089987856558196E-3</v>
      </c>
      <c r="D1124" s="5">
        <f t="shared" si="120"/>
        <v>6.9039460820029882E-5</v>
      </c>
      <c r="E1124" s="5">
        <f t="shared" si="124"/>
        <v>2.0889432973919851E-8</v>
      </c>
      <c r="F1124" s="5">
        <f t="shared" si="125"/>
        <v>2.268260863631892E-5</v>
      </c>
      <c r="G1124" s="10">
        <f t="shared" si="121"/>
        <v>2.9061585743942664</v>
      </c>
      <c r="H1124" s="9">
        <f t="shared" si="122"/>
        <v>8.3089987856558196E-3</v>
      </c>
      <c r="I1124" s="9">
        <f t="shared" si="123"/>
        <v>4.7626262331111942E-3</v>
      </c>
    </row>
    <row r="1125" spans="1:9" x14ac:dyDescent="0.25">
      <c r="A1125" s="8">
        <v>43587</v>
      </c>
      <c r="B1125" s="9">
        <v>-2.1239991380873624E-3</v>
      </c>
      <c r="C1125" s="9">
        <f t="shared" si="119"/>
        <v>-2.930867794034387E-3</v>
      </c>
      <c r="D1125" s="5">
        <f t="shared" si="120"/>
        <v>8.589986026107994E-6</v>
      </c>
      <c r="E1125" s="5">
        <f t="shared" si="124"/>
        <v>6.9039460820029882E-5</v>
      </c>
      <c r="F1125" s="5">
        <f t="shared" si="125"/>
        <v>3.5336679659436629E-5</v>
      </c>
      <c r="G1125" s="10">
        <f t="shared" si="121"/>
        <v>4.0848110967906015</v>
      </c>
      <c r="H1125" s="9">
        <f t="shared" si="122"/>
        <v>2.930867794034387E-3</v>
      </c>
      <c r="I1125" s="9">
        <f t="shared" si="123"/>
        <v>5.9444663056860397E-3</v>
      </c>
    </row>
    <row r="1126" spans="1:9" x14ac:dyDescent="0.25">
      <c r="A1126" s="8">
        <v>43588</v>
      </c>
      <c r="B1126" s="9">
        <v>9.6383229592256203E-3</v>
      </c>
      <c r="C1126" s="9">
        <f t="shared" si="119"/>
        <v>8.8314543032785957E-3</v>
      </c>
      <c r="D1126" s="5">
        <f t="shared" si="120"/>
        <v>7.7994585110898032E-5</v>
      </c>
      <c r="E1126" s="5">
        <f t="shared" si="124"/>
        <v>8.589986026107994E-6</v>
      </c>
      <c r="F1126" s="5">
        <f t="shared" si="125"/>
        <v>3.2241351328029777E-5</v>
      </c>
      <c r="G1126" s="10">
        <f t="shared" si="121"/>
        <v>3.0426490860807376</v>
      </c>
      <c r="H1126" s="9">
        <f t="shared" si="122"/>
        <v>8.8314543032785957E-3</v>
      </c>
      <c r="I1126" s="9">
        <f t="shared" si="123"/>
        <v>5.6781468216337786E-3</v>
      </c>
    </row>
    <row r="1127" spans="1:9" x14ac:dyDescent="0.25">
      <c r="A1127" s="8">
        <v>43591</v>
      </c>
      <c r="B1127" s="9">
        <v>-4.471014787957861E-3</v>
      </c>
      <c r="C1127" s="9">
        <f t="shared" si="119"/>
        <v>-5.2778834439048856E-3</v>
      </c>
      <c r="D1127" s="5">
        <f t="shared" si="120"/>
        <v>2.7856053647445297E-5</v>
      </c>
      <c r="E1127" s="5">
        <f t="shared" si="124"/>
        <v>7.7994585110898032E-5</v>
      </c>
      <c r="F1127" s="5">
        <f t="shared" si="125"/>
        <v>4.428359532180779E-5</v>
      </c>
      <c r="G1127" s="10">
        <f t="shared" si="121"/>
        <v>3.7789907154557127</v>
      </c>
      <c r="H1127" s="9">
        <f t="shared" si="122"/>
        <v>5.2778834439048856E-3</v>
      </c>
      <c r="I1127" s="9">
        <f t="shared" si="123"/>
        <v>6.6545920477372456E-3</v>
      </c>
    </row>
    <row r="1128" spans="1:9" x14ac:dyDescent="0.25">
      <c r="A1128" s="8">
        <v>43592</v>
      </c>
      <c r="B1128" s="9">
        <v>-1.6511677868827124E-2</v>
      </c>
      <c r="C1128" s="9">
        <f t="shared" si="119"/>
        <v>-1.7318546524774148E-2</v>
      </c>
      <c r="D1128" s="5">
        <f t="shared" si="120"/>
        <v>2.9993205373076673E-4</v>
      </c>
      <c r="E1128" s="5">
        <f t="shared" si="124"/>
        <v>2.7856053647445297E-5</v>
      </c>
      <c r="F1128" s="5">
        <f t="shared" si="125"/>
        <v>4.2864466239712421E-5</v>
      </c>
      <c r="G1128" s="10">
        <f t="shared" si="121"/>
        <v>0.6111856959154941</v>
      </c>
      <c r="H1128" s="9">
        <f t="shared" si="122"/>
        <v>1.7318546524774148E-2</v>
      </c>
      <c r="I1128" s="9">
        <f t="shared" si="123"/>
        <v>6.5470960157700776E-3</v>
      </c>
    </row>
    <row r="1129" spans="1:9" x14ac:dyDescent="0.25">
      <c r="A1129" s="8">
        <v>43593</v>
      </c>
      <c r="B1129" s="9">
        <v>-1.6053813214057522E-3</v>
      </c>
      <c r="C1129" s="9">
        <f t="shared" si="119"/>
        <v>-2.4122499773527768E-3</v>
      </c>
      <c r="D1129" s="5">
        <f t="shared" si="120"/>
        <v>5.8189499532384725E-6</v>
      </c>
      <c r="E1129" s="5">
        <f t="shared" si="124"/>
        <v>2.9993205373076673E-4</v>
      </c>
      <c r="F1129" s="5">
        <f t="shared" si="125"/>
        <v>9.8026845727177566E-5</v>
      </c>
      <c r="G1129" s="10">
        <f t="shared" si="121"/>
        <v>3.666515667560565</v>
      </c>
      <c r="H1129" s="9">
        <f t="shared" si="122"/>
        <v>2.4122499773527768E-3</v>
      </c>
      <c r="I1129" s="9">
        <f t="shared" si="123"/>
        <v>9.9008507577469096E-3</v>
      </c>
    </row>
    <row r="1130" spans="1:9" x14ac:dyDescent="0.25">
      <c r="A1130" s="8">
        <v>43594</v>
      </c>
      <c r="B1130" s="9">
        <v>-3.0214418181440106E-3</v>
      </c>
      <c r="C1130" s="9">
        <f t="shared" si="119"/>
        <v>-3.8283104740910352E-3</v>
      </c>
      <c r="D1130" s="5">
        <f t="shared" si="120"/>
        <v>1.4655961086035127E-5</v>
      </c>
      <c r="E1130" s="5">
        <f t="shared" si="124"/>
        <v>5.8189499532384725E-6</v>
      </c>
      <c r="F1130" s="5">
        <f t="shared" si="125"/>
        <v>7.8211357053785898E-5</v>
      </c>
      <c r="G1130" s="10">
        <f t="shared" si="121"/>
        <v>3.7154147280993413</v>
      </c>
      <c r="H1130" s="9">
        <f t="shared" si="122"/>
        <v>3.8283104740910352E-3</v>
      </c>
      <c r="I1130" s="9">
        <f t="shared" si="123"/>
        <v>8.8437185082851835E-3</v>
      </c>
    </row>
    <row r="1131" spans="1:9" x14ac:dyDescent="0.25">
      <c r="A1131" s="8">
        <v>43595</v>
      </c>
      <c r="B1131" s="9">
        <v>3.7203210344445292E-3</v>
      </c>
      <c r="C1131" s="9">
        <f t="shared" si="119"/>
        <v>2.9134523784975046E-3</v>
      </c>
      <c r="D1131" s="5">
        <f t="shared" si="120"/>
        <v>8.4882047617727661E-6</v>
      </c>
      <c r="E1131" s="5">
        <f t="shared" si="124"/>
        <v>1.4655961086035127E-5</v>
      </c>
      <c r="F1131" s="5">
        <f t="shared" si="125"/>
        <v>6.5325795105605652E-5</v>
      </c>
      <c r="G1131" s="10">
        <f t="shared" si="121"/>
        <v>3.8341550075115154</v>
      </c>
      <c r="H1131" s="9">
        <f t="shared" si="122"/>
        <v>2.9134523784975046E-3</v>
      </c>
      <c r="I1131" s="9">
        <f t="shared" si="123"/>
        <v>8.0824374482952634E-3</v>
      </c>
    </row>
    <row r="1132" spans="1:9" x14ac:dyDescent="0.25">
      <c r="A1132" s="8">
        <v>43598</v>
      </c>
      <c r="B1132" s="9">
        <v>-2.4130630943291487E-2</v>
      </c>
      <c r="C1132" s="9">
        <f t="shared" si="119"/>
        <v>-2.4937499599238511E-2</v>
      </c>
      <c r="D1132" s="5">
        <f t="shared" si="120"/>
        <v>6.2187888626202088E-4</v>
      </c>
      <c r="E1132" s="5">
        <f t="shared" si="124"/>
        <v>8.4882047617727661E-6</v>
      </c>
      <c r="F1132" s="5">
        <f t="shared" si="125"/>
        <v>5.4484898072633406E-5</v>
      </c>
      <c r="G1132" s="10">
        <f t="shared" si="121"/>
        <v>-1.7170372966783856</v>
      </c>
      <c r="H1132" s="9">
        <f t="shared" si="122"/>
        <v>2.4937499599238511E-2</v>
      </c>
      <c r="I1132" s="9">
        <f t="shared" si="123"/>
        <v>7.3813886276657597E-3</v>
      </c>
    </row>
    <row r="1133" spans="1:9" x14ac:dyDescent="0.25">
      <c r="A1133" s="8">
        <v>43599</v>
      </c>
      <c r="B1133" s="9">
        <v>8.016017810211773E-3</v>
      </c>
      <c r="C1133" s="9">
        <f t="shared" si="119"/>
        <v>7.2091491542647483E-3</v>
      </c>
      <c r="D1133" s="5">
        <f t="shared" si="120"/>
        <v>5.1971831528436135E-5</v>
      </c>
      <c r="E1133" s="5">
        <f t="shared" si="124"/>
        <v>6.2187888626202088E-4</v>
      </c>
      <c r="F1133" s="5">
        <f t="shared" si="125"/>
        <v>1.731743244336618E-4</v>
      </c>
      <c r="G1133" s="10">
        <f t="shared" si="121"/>
        <v>3.2616109739692649</v>
      </c>
      <c r="H1133" s="9">
        <f t="shared" si="122"/>
        <v>7.2091491542647483E-3</v>
      </c>
      <c r="I1133" s="9">
        <f t="shared" si="123"/>
        <v>1.3159571590050406E-2</v>
      </c>
    </row>
    <row r="1134" spans="1:9" x14ac:dyDescent="0.25">
      <c r="A1134" s="8">
        <v>43600</v>
      </c>
      <c r="B1134" s="9">
        <v>5.8389576666748599E-3</v>
      </c>
      <c r="C1134" s="9">
        <f t="shared" si="119"/>
        <v>5.0320890107278353E-3</v>
      </c>
      <c r="D1134" s="5">
        <f t="shared" si="120"/>
        <v>2.5321919811887844E-5</v>
      </c>
      <c r="E1134" s="5">
        <f t="shared" si="124"/>
        <v>5.1971831528436135E-5</v>
      </c>
      <c r="F1134" s="5">
        <f t="shared" si="125"/>
        <v>1.4353853787137127E-4</v>
      </c>
      <c r="G1134" s="10">
        <f t="shared" si="121"/>
        <v>3.4173089704542203</v>
      </c>
      <c r="H1134" s="9">
        <f t="shared" si="122"/>
        <v>5.0320890107278353E-3</v>
      </c>
      <c r="I1134" s="9">
        <f t="shared" si="123"/>
        <v>1.1980756982401874E-2</v>
      </c>
    </row>
    <row r="1135" spans="1:9" x14ac:dyDescent="0.25">
      <c r="A1135" s="8">
        <v>43601</v>
      </c>
      <c r="B1135" s="9">
        <v>8.895249319527565E-3</v>
      </c>
      <c r="C1135" s="9">
        <f t="shared" si="119"/>
        <v>8.0883806635805404E-3</v>
      </c>
      <c r="D1135" s="5">
        <f t="shared" si="120"/>
        <v>6.5421901758983588E-5</v>
      </c>
      <c r="E1135" s="5">
        <f t="shared" si="124"/>
        <v>2.5321919811887844E-5</v>
      </c>
      <c r="F1135" s="5">
        <f t="shared" si="125"/>
        <v>1.1602991192062125E-4</v>
      </c>
      <c r="G1135" s="10">
        <f t="shared" si="121"/>
        <v>3.3299744761274201</v>
      </c>
      <c r="H1135" s="9">
        <f t="shared" si="122"/>
        <v>8.0883806635805404E-3</v>
      </c>
      <c r="I1135" s="9">
        <f t="shared" si="123"/>
        <v>1.0771718150816111E-2</v>
      </c>
    </row>
    <row r="1136" spans="1:9" x14ac:dyDescent="0.25">
      <c r="A1136" s="8">
        <v>43602</v>
      </c>
      <c r="B1136" s="9">
        <v>-5.8373199087723426E-3</v>
      </c>
      <c r="C1136" s="9">
        <f t="shared" si="119"/>
        <v>-6.6441885647193673E-3</v>
      </c>
      <c r="D1136" s="5">
        <f t="shared" si="120"/>
        <v>4.4145241683547604E-5</v>
      </c>
      <c r="E1136" s="5">
        <f t="shared" si="124"/>
        <v>6.5421901758983588E-5</v>
      </c>
      <c r="F1136" s="5">
        <f t="shared" si="125"/>
        <v>1.0389230861562165E-4</v>
      </c>
      <c r="G1136" s="10">
        <f t="shared" si="121"/>
        <v>3.4546825749379622</v>
      </c>
      <c r="H1136" s="9">
        <f t="shared" si="122"/>
        <v>6.6441885647193673E-3</v>
      </c>
      <c r="I1136" s="9">
        <f t="shared" si="123"/>
        <v>1.0192757655101079E-2</v>
      </c>
    </row>
    <row r="1137" spans="1:9" x14ac:dyDescent="0.25">
      <c r="A1137" s="8">
        <v>43605</v>
      </c>
      <c r="B1137" s="9">
        <v>-6.749360908960611E-3</v>
      </c>
      <c r="C1137" s="9">
        <f t="shared" si="119"/>
        <v>-7.5562295649076357E-3</v>
      </c>
      <c r="D1137" s="5">
        <f t="shared" si="120"/>
        <v>5.7096605237584236E-5</v>
      </c>
      <c r="E1137" s="5">
        <f t="shared" si="124"/>
        <v>4.4145241683547604E-5</v>
      </c>
      <c r="F1137" s="5">
        <f t="shared" si="125"/>
        <v>9.0484931389687716E-5</v>
      </c>
      <c r="G1137" s="10">
        <f t="shared" si="121"/>
        <v>3.4207216891100476</v>
      </c>
      <c r="H1137" s="9">
        <f t="shared" si="122"/>
        <v>7.5562295649076357E-3</v>
      </c>
      <c r="I1137" s="9">
        <f t="shared" si="123"/>
        <v>9.5123567736753716E-3</v>
      </c>
    </row>
    <row r="1138" spans="1:9" x14ac:dyDescent="0.25">
      <c r="A1138" s="8">
        <v>43606</v>
      </c>
      <c r="B1138" s="9">
        <v>8.4957908338409993E-3</v>
      </c>
      <c r="C1138" s="9">
        <f t="shared" si="119"/>
        <v>7.6889221778939747E-3</v>
      </c>
      <c r="D1138" s="5">
        <f t="shared" si="120"/>
        <v>5.9119524257709823E-5</v>
      </c>
      <c r="E1138" s="5">
        <f t="shared" si="124"/>
        <v>5.7096605237584236E-5</v>
      </c>
      <c r="F1138" s="5">
        <f t="shared" si="125"/>
        <v>8.3206993727332601E-5</v>
      </c>
      <c r="G1138" s="10">
        <f t="shared" si="121"/>
        <v>3.422895304030003</v>
      </c>
      <c r="H1138" s="9">
        <f t="shared" si="122"/>
        <v>7.6889221778939747E-3</v>
      </c>
      <c r="I1138" s="9">
        <f t="shared" si="123"/>
        <v>9.1217867617771359E-3</v>
      </c>
    </row>
    <row r="1139" spans="1:9" x14ac:dyDescent="0.25">
      <c r="A1139" s="8">
        <v>43607</v>
      </c>
      <c r="B1139" s="9">
        <v>-2.8243656523622152E-3</v>
      </c>
      <c r="C1139" s="9">
        <f t="shared" si="119"/>
        <v>-3.6312343083092398E-3</v>
      </c>
      <c r="D1139" s="5">
        <f t="shared" si="120"/>
        <v>1.3185862601842082E-5</v>
      </c>
      <c r="E1139" s="5">
        <f t="shared" si="124"/>
        <v>5.9119524257709823E-5</v>
      </c>
      <c r="F1139" s="5">
        <f t="shared" si="125"/>
        <v>7.8221666047452416E-5</v>
      </c>
      <c r="G1139" s="10">
        <f t="shared" si="121"/>
        <v>3.7247581790813182</v>
      </c>
      <c r="H1139" s="9">
        <f t="shared" si="122"/>
        <v>3.6312343083092398E-3</v>
      </c>
      <c r="I1139" s="9">
        <f t="shared" si="123"/>
        <v>8.8443013317871765E-3</v>
      </c>
    </row>
    <row r="1140" spans="1:9" x14ac:dyDescent="0.25">
      <c r="A1140" s="8">
        <v>43608</v>
      </c>
      <c r="B1140" s="9">
        <v>-1.1914139769699683E-2</v>
      </c>
      <c r="C1140" s="9">
        <f t="shared" si="119"/>
        <v>-1.2721008425646708E-2</v>
      </c>
      <c r="D1140" s="5">
        <f t="shared" si="120"/>
        <v>1.6182405536537453E-4</v>
      </c>
      <c r="E1140" s="5">
        <f t="shared" si="124"/>
        <v>1.3185862601842082E-5</v>
      </c>
      <c r="F1140" s="5">
        <f t="shared" si="125"/>
        <v>6.5029698984886834E-5</v>
      </c>
      <c r="G1140" s="10">
        <f t="shared" si="121"/>
        <v>2.6571627822366475</v>
      </c>
      <c r="H1140" s="9">
        <f t="shared" si="122"/>
        <v>1.2721008425646708E-2</v>
      </c>
      <c r="I1140" s="9">
        <f t="shared" si="123"/>
        <v>8.0640993908115272E-3</v>
      </c>
    </row>
    <row r="1141" spans="1:9" x14ac:dyDescent="0.25">
      <c r="A1141" s="8">
        <v>43609</v>
      </c>
      <c r="B1141" s="9">
        <v>1.353534780883292E-3</v>
      </c>
      <c r="C1141" s="9">
        <f t="shared" si="119"/>
        <v>5.4666612493626751E-4</v>
      </c>
      <c r="D1141" s="5">
        <f t="shared" si="120"/>
        <v>2.9884385215283486E-7</v>
      </c>
      <c r="E1141" s="5">
        <f t="shared" si="124"/>
        <v>1.6182405536537453E-4</v>
      </c>
      <c r="F1141" s="5">
        <f t="shared" si="125"/>
        <v>8.5947114123368479E-5</v>
      </c>
      <c r="G1141" s="10">
        <f t="shared" si="121"/>
        <v>3.7602121348865518</v>
      </c>
      <c r="H1141" s="9">
        <f t="shared" si="122"/>
        <v>5.4666612493626751E-4</v>
      </c>
      <c r="I1141" s="9">
        <f t="shared" si="123"/>
        <v>9.2707666416196929E-3</v>
      </c>
    </row>
    <row r="1142" spans="1:9" x14ac:dyDescent="0.25">
      <c r="A1142" s="8">
        <v>43613</v>
      </c>
      <c r="B1142" s="9">
        <v>-8.3756183520520278E-3</v>
      </c>
      <c r="C1142" s="9">
        <f t="shared" si="119"/>
        <v>-9.1824870079990524E-3</v>
      </c>
      <c r="D1142" s="5">
        <f t="shared" si="120"/>
        <v>8.4318067652071392E-5</v>
      </c>
      <c r="E1142" s="5">
        <f t="shared" si="124"/>
        <v>2.9884385215283486E-7</v>
      </c>
      <c r="F1142" s="5">
        <f t="shared" si="125"/>
        <v>6.8102542737506609E-5</v>
      </c>
      <c r="G1142" s="10">
        <f t="shared" si="121"/>
        <v>3.2592571981773655</v>
      </c>
      <c r="H1142" s="9">
        <f t="shared" si="122"/>
        <v>9.1824870079990524E-3</v>
      </c>
      <c r="I1142" s="9">
        <f t="shared" si="123"/>
        <v>8.2524264757407335E-3</v>
      </c>
    </row>
    <row r="1143" spans="1:9" x14ac:dyDescent="0.25">
      <c r="A1143" s="8">
        <v>43614</v>
      </c>
      <c r="B1143" s="9">
        <v>-6.9119572935958384E-3</v>
      </c>
      <c r="C1143" s="9">
        <f t="shared" si="119"/>
        <v>-7.7188259495428631E-3</v>
      </c>
      <c r="D1143" s="5">
        <f t="shared" si="120"/>
        <v>5.9580274039336283E-5</v>
      </c>
      <c r="E1143" s="5">
        <f t="shared" si="124"/>
        <v>8.4318067652071392E-5</v>
      </c>
      <c r="F1143" s="5">
        <f t="shared" si="125"/>
        <v>7.2214279217353459E-5</v>
      </c>
      <c r="G1143" s="10">
        <f t="shared" si="121"/>
        <v>3.4364736563480429</v>
      </c>
      <c r="H1143" s="9">
        <f t="shared" si="122"/>
        <v>7.7188259495428631E-3</v>
      </c>
      <c r="I1143" s="9">
        <f t="shared" si="123"/>
        <v>8.4978985177132736E-3</v>
      </c>
    </row>
    <row r="1144" spans="1:9" x14ac:dyDescent="0.25">
      <c r="A1144" s="8">
        <v>43615</v>
      </c>
      <c r="B1144" s="9">
        <v>2.0984398243635294E-3</v>
      </c>
      <c r="C1144" s="9">
        <f t="shared" si="119"/>
        <v>1.2915711684165047E-3</v>
      </c>
      <c r="D1144" s="5">
        <f t="shared" si="120"/>
        <v>1.6681560830847753E-6</v>
      </c>
      <c r="E1144" s="5">
        <f t="shared" si="124"/>
        <v>5.9580274039336283E-5</v>
      </c>
      <c r="F1144" s="5">
        <f t="shared" si="125"/>
        <v>7.0155633332968164E-5</v>
      </c>
      <c r="G1144" s="10">
        <f t="shared" si="121"/>
        <v>3.8515697246069323</v>
      </c>
      <c r="H1144" s="9">
        <f t="shared" si="122"/>
        <v>1.2915711684165047E-3</v>
      </c>
      <c r="I1144" s="9">
        <f t="shared" si="123"/>
        <v>8.3758959719523827E-3</v>
      </c>
    </row>
    <row r="1145" spans="1:9" x14ac:dyDescent="0.25">
      <c r="A1145" s="8">
        <v>43616</v>
      </c>
      <c r="B1145" s="9">
        <v>-1.3195355808466647E-2</v>
      </c>
      <c r="C1145" s="9">
        <f t="shared" si="119"/>
        <v>-1.4002224464413671E-2</v>
      </c>
      <c r="D1145" s="5">
        <f t="shared" si="120"/>
        <v>1.9606228995182472E-4</v>
      </c>
      <c r="E1145" s="5">
        <f t="shared" si="124"/>
        <v>1.6681560830847753E-6</v>
      </c>
      <c r="F1145" s="5">
        <f t="shared" si="125"/>
        <v>5.6661526684359569E-5</v>
      </c>
      <c r="G1145" s="10">
        <f t="shared" si="121"/>
        <v>2.2401507131325937</v>
      </c>
      <c r="H1145" s="9">
        <f t="shared" si="122"/>
        <v>1.4002224464413671E-2</v>
      </c>
      <c r="I1145" s="9">
        <f t="shared" si="123"/>
        <v>7.5273851159854688E-3</v>
      </c>
    </row>
    <row r="1146" spans="1:9" x14ac:dyDescent="0.25">
      <c r="A1146" s="8">
        <v>43619</v>
      </c>
      <c r="B1146" s="9">
        <v>-2.7652013400870645E-3</v>
      </c>
      <c r="C1146" s="9">
        <f t="shared" si="119"/>
        <v>-3.5720699960340892E-3</v>
      </c>
      <c r="D1146" s="5">
        <f t="shared" si="120"/>
        <v>1.2759684056566978E-5</v>
      </c>
      <c r="E1146" s="5">
        <f t="shared" si="124"/>
        <v>1.9606228995182472E-4</v>
      </c>
      <c r="F1146" s="5">
        <f t="shared" si="125"/>
        <v>8.680865691131705E-5</v>
      </c>
      <c r="G1146" s="10">
        <f t="shared" si="121"/>
        <v>3.6834704159997389</v>
      </c>
      <c r="H1146" s="9">
        <f t="shared" si="122"/>
        <v>3.5720699960340892E-3</v>
      </c>
      <c r="I1146" s="9">
        <f t="shared" si="123"/>
        <v>9.3171163409778799E-3</v>
      </c>
    </row>
    <row r="1147" spans="1:9" x14ac:dyDescent="0.25">
      <c r="A1147" s="8">
        <v>43620</v>
      </c>
      <c r="B1147" s="9">
        <v>2.1432345278653342E-2</v>
      </c>
      <c r="C1147" s="9">
        <f t="shared" si="119"/>
        <v>2.0625476622706317E-2</v>
      </c>
      <c r="D1147" s="5">
        <f t="shared" si="120"/>
        <v>4.2541028591380482E-4</v>
      </c>
      <c r="E1147" s="5">
        <f t="shared" si="124"/>
        <v>1.2759684056566978E-5</v>
      </c>
      <c r="F1147" s="5">
        <f t="shared" si="125"/>
        <v>7.13168127941798E-5</v>
      </c>
      <c r="G1147" s="10">
        <f t="shared" si="121"/>
        <v>0.87271215070192498</v>
      </c>
      <c r="H1147" s="9">
        <f t="shared" si="122"/>
        <v>2.0625476622706317E-2</v>
      </c>
      <c r="I1147" s="9">
        <f t="shared" si="123"/>
        <v>8.4449282290721579E-3</v>
      </c>
    </row>
    <row r="1148" spans="1:9" x14ac:dyDescent="0.25">
      <c r="A1148" s="8">
        <v>43621</v>
      </c>
      <c r="B1148" s="9">
        <v>8.1618966421357353E-3</v>
      </c>
      <c r="C1148" s="9">
        <f t="shared" si="119"/>
        <v>7.3550279861887106E-3</v>
      </c>
      <c r="D1148" s="5">
        <f t="shared" si="120"/>
        <v>5.4096436677619159E-5</v>
      </c>
      <c r="E1148" s="5">
        <f t="shared" si="124"/>
        <v>4.2541028591380482E-4</v>
      </c>
      <c r="F1148" s="5">
        <f t="shared" si="125"/>
        <v>1.4507663264839009E-4</v>
      </c>
      <c r="G1148" s="10">
        <f t="shared" si="121"/>
        <v>3.313744791247681</v>
      </c>
      <c r="H1148" s="9">
        <f t="shared" si="122"/>
        <v>7.3550279861887106E-3</v>
      </c>
      <c r="I1148" s="9">
        <f t="shared" si="123"/>
        <v>1.2044776156010127E-2</v>
      </c>
    </row>
    <row r="1149" spans="1:9" x14ac:dyDescent="0.25">
      <c r="A1149" s="8">
        <v>43622</v>
      </c>
      <c r="B1149" s="9">
        <v>6.1355554376094634E-3</v>
      </c>
      <c r="C1149" s="9">
        <f t="shared" si="119"/>
        <v>5.3286867816624388E-3</v>
      </c>
      <c r="D1149" s="5">
        <f t="shared" si="120"/>
        <v>2.8394902817064E-5</v>
      </c>
      <c r="E1149" s="5">
        <f t="shared" si="124"/>
        <v>5.4096436677619159E-5</v>
      </c>
      <c r="F1149" s="5">
        <f t="shared" si="125"/>
        <v>1.2311717862343436E-4</v>
      </c>
      <c r="G1149" s="10">
        <f t="shared" si="121"/>
        <v>3.4669318836017489</v>
      </c>
      <c r="H1149" s="9">
        <f t="shared" si="122"/>
        <v>5.3286867816624388E-3</v>
      </c>
      <c r="I1149" s="9">
        <f t="shared" si="123"/>
        <v>1.1095818069139127E-2</v>
      </c>
    </row>
    <row r="1150" spans="1:9" x14ac:dyDescent="0.25">
      <c r="A1150" s="8">
        <v>43623</v>
      </c>
      <c r="B1150" s="9">
        <v>1.0497663083042452E-2</v>
      </c>
      <c r="C1150" s="9">
        <f t="shared" si="119"/>
        <v>9.6907944270954276E-3</v>
      </c>
      <c r="D1150" s="5">
        <f t="shared" si="120"/>
        <v>9.3911496628223791E-5</v>
      </c>
      <c r="E1150" s="5">
        <f t="shared" si="124"/>
        <v>2.8394902817064E-5</v>
      </c>
      <c r="F1150" s="5">
        <f t="shared" si="125"/>
        <v>1.0150358274800836E-4</v>
      </c>
      <c r="G1150" s="10">
        <f t="shared" si="121"/>
        <v>3.2161678167775993</v>
      </c>
      <c r="H1150" s="9">
        <f t="shared" si="122"/>
        <v>9.6907944270954276E-3</v>
      </c>
      <c r="I1150" s="9">
        <f t="shared" si="123"/>
        <v>1.0074898647034041E-2</v>
      </c>
    </row>
    <row r="1151" spans="1:9" x14ac:dyDescent="0.25">
      <c r="A1151" s="8">
        <v>43626</v>
      </c>
      <c r="B1151" s="9">
        <v>4.6600819951694294E-3</v>
      </c>
      <c r="C1151" s="9">
        <f t="shared" si="119"/>
        <v>3.8532133392224048E-3</v>
      </c>
      <c r="D1151" s="5">
        <f t="shared" si="120"/>
        <v>1.4847253037561475E-5</v>
      </c>
      <c r="E1151" s="5">
        <f t="shared" si="124"/>
        <v>9.3911496628223791E-5</v>
      </c>
      <c r="F1151" s="5">
        <f t="shared" si="125"/>
        <v>9.899412466143636E-5</v>
      </c>
      <c r="G1151" s="10">
        <f t="shared" si="121"/>
        <v>3.6162959181106422</v>
      </c>
      <c r="H1151" s="9">
        <f t="shared" si="122"/>
        <v>3.8532133392224048E-3</v>
      </c>
      <c r="I1151" s="9">
        <f t="shared" si="123"/>
        <v>9.9495791198138811E-3</v>
      </c>
    </row>
    <row r="1152" spans="1:9" x14ac:dyDescent="0.25">
      <c r="A1152" s="8">
        <v>43627</v>
      </c>
      <c r="B1152" s="9">
        <v>-3.4987685027698667E-4</v>
      </c>
      <c r="C1152" s="9">
        <f t="shared" si="119"/>
        <v>-1.1567455062240113E-3</v>
      </c>
      <c r="D1152" s="5">
        <f t="shared" si="120"/>
        <v>1.3380601661694441E-6</v>
      </c>
      <c r="E1152" s="5">
        <f t="shared" si="124"/>
        <v>1.4847253037561475E-5</v>
      </c>
      <c r="F1152" s="5">
        <f t="shared" si="125"/>
        <v>8.0794901805393611E-5</v>
      </c>
      <c r="G1152" s="10">
        <f t="shared" si="121"/>
        <v>3.7845792144810502</v>
      </c>
      <c r="H1152" s="9">
        <f t="shared" si="122"/>
        <v>1.1567455062240113E-3</v>
      </c>
      <c r="I1152" s="9">
        <f t="shared" si="123"/>
        <v>8.9885984338713022E-3</v>
      </c>
    </row>
    <row r="1153" spans="1:9" x14ac:dyDescent="0.25">
      <c r="A1153" s="8">
        <v>43628</v>
      </c>
      <c r="B1153" s="9">
        <v>-2.0376197274856178E-3</v>
      </c>
      <c r="C1153" s="9">
        <f t="shared" si="119"/>
        <v>-2.8444883834326425E-3</v>
      </c>
      <c r="D1153" s="5">
        <f t="shared" si="120"/>
        <v>8.0911141634832469E-6</v>
      </c>
      <c r="E1153" s="5">
        <f t="shared" si="124"/>
        <v>1.3380601661694441E-6</v>
      </c>
      <c r="F1153" s="5">
        <f t="shared" si="125"/>
        <v>6.4492148836553601E-5</v>
      </c>
      <c r="G1153" s="10">
        <f t="shared" si="121"/>
        <v>3.842815548446322</v>
      </c>
      <c r="H1153" s="9">
        <f t="shared" si="122"/>
        <v>2.8444883834326425E-3</v>
      </c>
      <c r="I1153" s="9">
        <f t="shared" si="123"/>
        <v>8.0307003951432289E-3</v>
      </c>
    </row>
    <row r="1154" spans="1:9" x14ac:dyDescent="0.25">
      <c r="A1154" s="8">
        <v>43629</v>
      </c>
      <c r="B1154" s="9">
        <v>4.097449858325275E-3</v>
      </c>
      <c r="C1154" s="9">
        <f t="shared" si="119"/>
        <v>3.2905812023782503E-3</v>
      </c>
      <c r="D1154" s="5">
        <f t="shared" si="120"/>
        <v>1.0827924649445091E-5</v>
      </c>
      <c r="E1154" s="5">
        <f t="shared" si="124"/>
        <v>8.0911141634832469E-6</v>
      </c>
      <c r="F1154" s="5">
        <f t="shared" si="125"/>
        <v>5.3783934491678887E-5</v>
      </c>
      <c r="G1154" s="10">
        <f t="shared" si="121"/>
        <v>3.8956680131900674</v>
      </c>
      <c r="H1154" s="9">
        <f t="shared" si="122"/>
        <v>3.2905812023782503E-3</v>
      </c>
      <c r="I1154" s="9">
        <f t="shared" si="123"/>
        <v>7.3337530972673801E-3</v>
      </c>
    </row>
    <row r="1155" spans="1:9" x14ac:dyDescent="0.25">
      <c r="A1155" s="8">
        <v>43630</v>
      </c>
      <c r="B1155" s="9">
        <v>-1.6115422390061696E-3</v>
      </c>
      <c r="C1155" s="9">
        <f t="shared" si="119"/>
        <v>-2.4184108949531942E-3</v>
      </c>
      <c r="D1155" s="5">
        <f t="shared" si="120"/>
        <v>5.8487112568283099E-6</v>
      </c>
      <c r="E1155" s="5">
        <f t="shared" si="124"/>
        <v>1.0827924649445091E-5</v>
      </c>
      <c r="F1155" s="5">
        <f t="shared" si="125"/>
        <v>4.6399397494014599E-5</v>
      </c>
      <c r="G1155" s="10">
        <f t="shared" si="121"/>
        <v>4.007147784548394</v>
      </c>
      <c r="H1155" s="9">
        <f t="shared" si="122"/>
        <v>2.4184108949531942E-3</v>
      </c>
      <c r="I1155" s="9">
        <f t="shared" si="123"/>
        <v>6.8117103207648664E-3</v>
      </c>
    </row>
    <row r="1156" spans="1:9" x14ac:dyDescent="0.25">
      <c r="A1156" s="8">
        <v>43633</v>
      </c>
      <c r="B1156" s="9">
        <v>9.3176953078999425E-4</v>
      </c>
      <c r="C1156" s="9">
        <f t="shared" si="119"/>
        <v>1.2490087484296971E-4</v>
      </c>
      <c r="D1156" s="5">
        <f t="shared" si="120"/>
        <v>1.5600228536539184E-8</v>
      </c>
      <c r="E1156" s="5">
        <f t="shared" si="124"/>
        <v>5.8487112568283099E-6</v>
      </c>
      <c r="F1156" s="5">
        <f t="shared" si="125"/>
        <v>3.9888157082823225E-5</v>
      </c>
      <c r="G1156" s="10">
        <f t="shared" si="121"/>
        <v>4.1455814637143868</v>
      </c>
      <c r="H1156" s="9">
        <f t="shared" si="122"/>
        <v>1.2490087484296971E-4</v>
      </c>
      <c r="I1156" s="9">
        <f t="shared" si="123"/>
        <v>6.3157071720293702E-3</v>
      </c>
    </row>
    <row r="1157" spans="1:9" x14ac:dyDescent="0.25">
      <c r="A1157" s="8">
        <v>43634</v>
      </c>
      <c r="B1157" s="9">
        <v>9.7173725719545967E-3</v>
      </c>
      <c r="C1157" s="9">
        <f t="shared" si="119"/>
        <v>8.9105039160075721E-3</v>
      </c>
      <c r="D1157" s="5">
        <f t="shared" si="120"/>
        <v>7.9397080037186282E-5</v>
      </c>
      <c r="E1157" s="5">
        <f t="shared" si="124"/>
        <v>1.5600228536539184E-8</v>
      </c>
      <c r="F1157" s="5">
        <f t="shared" si="125"/>
        <v>3.3848840034801917E-5</v>
      </c>
      <c r="G1157" s="10">
        <f t="shared" si="121"/>
        <v>3.0550460509874751</v>
      </c>
      <c r="H1157" s="9">
        <f t="shared" si="122"/>
        <v>8.9105039160075721E-3</v>
      </c>
      <c r="I1157" s="9">
        <f t="shared" si="123"/>
        <v>5.8179755959269818E-3</v>
      </c>
    </row>
    <row r="1158" spans="1:9" x14ac:dyDescent="0.25">
      <c r="A1158" s="8">
        <v>43635</v>
      </c>
      <c r="B1158" s="9">
        <v>2.9851769342814638E-3</v>
      </c>
      <c r="C1158" s="9">
        <f t="shared" si="119"/>
        <v>2.1783082783344392E-3</v>
      </c>
      <c r="D1158" s="5">
        <f t="shared" si="120"/>
        <v>4.7450269554603488E-6</v>
      </c>
      <c r="E1158" s="5">
        <f t="shared" si="124"/>
        <v>7.9397080037186282E-5</v>
      </c>
      <c r="F1158" s="5">
        <f t="shared" si="125"/>
        <v>4.5766811761562126E-5</v>
      </c>
      <c r="G1158" s="10">
        <f t="shared" si="121"/>
        <v>4.0251979798251218</v>
      </c>
      <c r="H1158" s="9">
        <f t="shared" si="122"/>
        <v>2.1783082783344392E-3</v>
      </c>
      <c r="I1158" s="9">
        <f t="shared" si="123"/>
        <v>6.7651172762607835E-3</v>
      </c>
    </row>
    <row r="1159" spans="1:9" x14ac:dyDescent="0.25">
      <c r="A1159" s="8">
        <v>43636</v>
      </c>
      <c r="B1159" s="9">
        <v>9.4721950752785222E-3</v>
      </c>
      <c r="C1159" s="9">
        <f t="shared" si="119"/>
        <v>8.6653264193314976E-3</v>
      </c>
      <c r="D1159" s="5">
        <f t="shared" si="120"/>
        <v>7.5087881953564428E-5</v>
      </c>
      <c r="E1159" s="5">
        <f t="shared" si="124"/>
        <v>4.7450269554603488E-6</v>
      </c>
      <c r="F1159" s="5">
        <f t="shared" si="125"/>
        <v>3.9190469824232838E-5</v>
      </c>
      <c r="G1159" s="10">
        <f t="shared" si="121"/>
        <v>3.1966134466321785</v>
      </c>
      <c r="H1159" s="9">
        <f t="shared" si="122"/>
        <v>8.6653264193314976E-3</v>
      </c>
      <c r="I1159" s="9">
        <f t="shared" si="123"/>
        <v>6.2602292149914794E-3</v>
      </c>
    </row>
    <row r="1160" spans="1:9" x14ac:dyDescent="0.25">
      <c r="A1160" s="8">
        <v>43637</v>
      </c>
      <c r="B1160" s="9">
        <v>-1.2592326804730103E-3</v>
      </c>
      <c r="C1160" s="9">
        <f t="shared" si="119"/>
        <v>-2.0661013364200349E-3</v>
      </c>
      <c r="D1160" s="5">
        <f t="shared" si="120"/>
        <v>4.2687747323566542E-6</v>
      </c>
      <c r="E1160" s="5">
        <f t="shared" si="124"/>
        <v>7.5087881953564428E-5</v>
      </c>
      <c r="F1160" s="5">
        <f t="shared" si="125"/>
        <v>4.8842194172273472E-5</v>
      </c>
      <c r="G1160" s="10">
        <f t="shared" si="121"/>
        <v>4.0008197970144055</v>
      </c>
      <c r="H1160" s="9">
        <f t="shared" si="122"/>
        <v>2.0661013364200349E-3</v>
      </c>
      <c r="I1160" s="9">
        <f t="shared" si="123"/>
        <v>6.9887190651988203E-3</v>
      </c>
    </row>
    <row r="1161" spans="1:9" x14ac:dyDescent="0.25">
      <c r="A1161" s="8">
        <v>43640</v>
      </c>
      <c r="B1161" s="9">
        <v>-1.731933325650914E-3</v>
      </c>
      <c r="C1161" s="9">
        <f t="shared" si="119"/>
        <v>-2.5388019815979386E-3</v>
      </c>
      <c r="D1161" s="5">
        <f t="shared" si="120"/>
        <v>6.4455155017656201E-6</v>
      </c>
      <c r="E1161" s="5">
        <f t="shared" si="124"/>
        <v>4.2687747323566542E-6</v>
      </c>
      <c r="F1161" s="5">
        <f t="shared" si="125"/>
        <v>4.1375298551750036E-5</v>
      </c>
      <c r="G1161" s="10">
        <f t="shared" si="121"/>
        <v>4.0495838571037019</v>
      </c>
      <c r="H1161" s="9">
        <f t="shared" si="122"/>
        <v>2.5388019815979386E-3</v>
      </c>
      <c r="I1161" s="9">
        <f t="shared" si="123"/>
        <v>6.4323633721790029E-3</v>
      </c>
    </row>
    <row r="1162" spans="1:9" x14ac:dyDescent="0.25">
      <c r="A1162" s="8">
        <v>43641</v>
      </c>
      <c r="B1162" s="9">
        <v>-9.4963247152289876E-3</v>
      </c>
      <c r="C1162" s="9">
        <f t="shared" si="119"/>
        <v>-1.0303193371176012E-2</v>
      </c>
      <c r="D1162" s="5">
        <f t="shared" si="120"/>
        <v>1.0615579364384532E-4</v>
      </c>
      <c r="E1162" s="5">
        <f t="shared" si="124"/>
        <v>6.4455155017656201E-6</v>
      </c>
      <c r="F1162" s="5">
        <f t="shared" si="125"/>
        <v>3.6281466781904355E-5</v>
      </c>
      <c r="G1162" s="10">
        <f t="shared" si="121"/>
        <v>2.7302152861723177</v>
      </c>
      <c r="H1162" s="9">
        <f t="shared" si="122"/>
        <v>1.0303193371176012E-2</v>
      </c>
      <c r="I1162" s="9">
        <f t="shared" si="123"/>
        <v>6.0234098965539738E-3</v>
      </c>
    </row>
    <row r="1163" spans="1:9" x14ac:dyDescent="0.25">
      <c r="A1163" s="8">
        <v>43642</v>
      </c>
      <c r="B1163" s="9">
        <v>-1.2339839170762978E-3</v>
      </c>
      <c r="C1163" s="9">
        <f t="shared" si="119"/>
        <v>-2.0408525730233225E-3</v>
      </c>
      <c r="D1163" s="5">
        <f t="shared" si="120"/>
        <v>4.1650792248159157E-6</v>
      </c>
      <c r="E1163" s="5">
        <f t="shared" si="124"/>
        <v>1.0615579364384532E-4</v>
      </c>
      <c r="F1163" s="5">
        <f t="shared" si="125"/>
        <v>5.3101696086742261E-5</v>
      </c>
      <c r="G1163" s="10">
        <f t="shared" si="121"/>
        <v>3.9634943621583751</v>
      </c>
      <c r="H1163" s="9">
        <f t="shared" si="122"/>
        <v>2.0408525730233225E-3</v>
      </c>
      <c r="I1163" s="9">
        <f t="shared" si="123"/>
        <v>7.287091057942275E-3</v>
      </c>
    </row>
    <row r="1164" spans="1:9" x14ac:dyDescent="0.25">
      <c r="A1164" s="8">
        <v>43643</v>
      </c>
      <c r="B1164" s="9">
        <v>3.8232124594168582E-3</v>
      </c>
      <c r="C1164" s="9">
        <f t="shared" si="119"/>
        <v>3.0163438034698335E-3</v>
      </c>
      <c r="D1164" s="5">
        <f t="shared" si="120"/>
        <v>9.0983299407308611E-6</v>
      </c>
      <c r="E1164" s="5">
        <f t="shared" si="124"/>
        <v>4.1650792248159157E-6</v>
      </c>
      <c r="F1164" s="5">
        <f t="shared" si="125"/>
        <v>4.4516220714444922E-5</v>
      </c>
      <c r="G1164" s="10">
        <f t="shared" si="121"/>
        <v>3.9886987526318514</v>
      </c>
      <c r="H1164" s="9">
        <f t="shared" si="122"/>
        <v>3.0163438034698335E-3</v>
      </c>
      <c r="I1164" s="9">
        <f t="shared" si="123"/>
        <v>6.6720477152404211E-3</v>
      </c>
    </row>
    <row r="1165" spans="1:9" x14ac:dyDescent="0.25">
      <c r="A1165" s="8">
        <v>43644</v>
      </c>
      <c r="B1165" s="9">
        <v>5.7574224252288086E-3</v>
      </c>
      <c r="C1165" s="9">
        <f t="shared" si="119"/>
        <v>4.950553769281784E-3</v>
      </c>
      <c r="D1165" s="5">
        <f t="shared" si="120"/>
        <v>2.4507982622550081E-5</v>
      </c>
      <c r="E1165" s="5">
        <f t="shared" si="124"/>
        <v>9.0983299407308611E-6</v>
      </c>
      <c r="F1165" s="5">
        <f t="shared" si="125"/>
        <v>3.9161477143543385E-5</v>
      </c>
      <c r="G1165" s="10">
        <f t="shared" si="121"/>
        <v>3.8420606536692201</v>
      </c>
      <c r="H1165" s="9">
        <f t="shared" si="122"/>
        <v>4.950553769281784E-3</v>
      </c>
      <c r="I1165" s="9">
        <f t="shared" si="123"/>
        <v>6.2579131620328025E-3</v>
      </c>
    </row>
    <row r="1166" spans="1:9" x14ac:dyDescent="0.25">
      <c r="A1166" s="8">
        <v>43647</v>
      </c>
      <c r="B1166" s="9">
        <v>7.6722778200803976E-3</v>
      </c>
      <c r="C1166" s="9">
        <f t="shared" si="119"/>
        <v>6.865409164133373E-3</v>
      </c>
      <c r="D1166" s="5">
        <f t="shared" si="120"/>
        <v>4.7133842990966499E-5</v>
      </c>
      <c r="E1166" s="5">
        <f t="shared" si="124"/>
        <v>2.4507982622550081E-5</v>
      </c>
      <c r="F1166" s="5">
        <f t="shared" si="125"/>
        <v>3.836991956203734E-5</v>
      </c>
      <c r="G1166" s="10">
        <f t="shared" si="121"/>
        <v>3.5509767951674109</v>
      </c>
      <c r="H1166" s="9">
        <f t="shared" si="122"/>
        <v>6.865409164133373E-3</v>
      </c>
      <c r="I1166" s="9">
        <f t="shared" si="123"/>
        <v>6.1943457735290607E-3</v>
      </c>
    </row>
    <row r="1167" spans="1:9" x14ac:dyDescent="0.25">
      <c r="A1167" s="8">
        <v>43648</v>
      </c>
      <c r="B1167" s="9">
        <v>2.9281490252435205E-3</v>
      </c>
      <c r="C1167" s="9">
        <f t="shared" si="119"/>
        <v>2.1212803692964959E-3</v>
      </c>
      <c r="D1167" s="5">
        <f t="shared" si="120"/>
        <v>4.4998304051626775E-6</v>
      </c>
      <c r="E1167" s="5">
        <f t="shared" si="124"/>
        <v>4.7133842990966499E-5</v>
      </c>
      <c r="F1167" s="5">
        <f t="shared" si="125"/>
        <v>4.2457174270619708E-5</v>
      </c>
      <c r="G1167" s="10">
        <f t="shared" si="121"/>
        <v>4.0615762139760871</v>
      </c>
      <c r="H1167" s="9">
        <f t="shared" si="122"/>
        <v>2.1212803692964959E-3</v>
      </c>
      <c r="I1167" s="9">
        <f t="shared" si="123"/>
        <v>6.5159169938405221E-3</v>
      </c>
    </row>
    <row r="1168" spans="1:9" x14ac:dyDescent="0.25">
      <c r="A1168" s="8">
        <v>43649</v>
      </c>
      <c r="B1168" s="9">
        <v>7.672358989710748E-3</v>
      </c>
      <c r="C1168" s="9">
        <f t="shared" ref="C1168:C1231" si="126">B1168-B$5</f>
        <v>6.8654903337637234E-3</v>
      </c>
      <c r="D1168" s="5">
        <f t="shared" ref="D1168:D1231" si="127">C1168^2</f>
        <v>4.713495752300312E-5</v>
      </c>
      <c r="E1168" s="5">
        <f t="shared" si="124"/>
        <v>4.4998304051626775E-6</v>
      </c>
      <c r="F1168" s="5">
        <f t="shared" si="125"/>
        <v>3.6682660228920416E-5</v>
      </c>
      <c r="G1168" s="10">
        <f t="shared" ref="G1168:G1231" si="128">IFERROR(LN(1/SQRT(2*PI()*F1168)*EXP(-D1168/(2*F1168))),-1000)</f>
        <v>3.5451954773551835</v>
      </c>
      <c r="H1168" s="9">
        <f t="shared" ref="H1168:H1231" si="129">SQRT(D1168)</f>
        <v>6.8654903337637234E-3</v>
      </c>
      <c r="I1168" s="9">
        <f t="shared" ref="I1168:I1231" si="130">SQRT(F1168)</f>
        <v>6.0566211891549251E-3</v>
      </c>
    </row>
    <row r="1169" spans="1:9" x14ac:dyDescent="0.25">
      <c r="A1169" s="8">
        <v>43651</v>
      </c>
      <c r="B1169" s="9">
        <v>-1.8058494836139527E-3</v>
      </c>
      <c r="C1169" s="9">
        <f t="shared" si="126"/>
        <v>-2.6127181395609773E-3</v>
      </c>
      <c r="D1169" s="5">
        <f t="shared" si="127"/>
        <v>6.8262960767909745E-6</v>
      </c>
      <c r="E1169" s="5">
        <f t="shared" ref="E1169:E1232" si="131">D1168</f>
        <v>4.713495752300312E-5</v>
      </c>
      <c r="F1169" s="5">
        <f t="shared" ref="F1169:F1232" si="132">B$6+B$7*E1169+B$8*IF(C1169&lt;0,1,0)*E1169+B$9*F1168</f>
        <v>4.1204746241093056E-5</v>
      </c>
      <c r="G1169" s="10">
        <f t="shared" si="128"/>
        <v>4.0467061643762534</v>
      </c>
      <c r="H1169" s="9">
        <f t="shared" si="129"/>
        <v>2.6127181395609773E-3</v>
      </c>
      <c r="I1169" s="9">
        <f t="shared" si="130"/>
        <v>6.4190923222129355E-3</v>
      </c>
    </row>
    <row r="1170" spans="1:9" x14ac:dyDescent="0.25">
      <c r="A1170" s="8">
        <v>43654</v>
      </c>
      <c r="B1170" s="9">
        <v>-4.8354573453138761E-3</v>
      </c>
      <c r="C1170" s="9">
        <f t="shared" si="126"/>
        <v>-5.6423260012609007E-3</v>
      </c>
      <c r="D1170" s="5">
        <f t="shared" si="127"/>
        <v>3.1835842704504827E-5</v>
      </c>
      <c r="E1170" s="5">
        <f t="shared" si="131"/>
        <v>6.8262960767909745E-6</v>
      </c>
      <c r="F1170" s="5">
        <f t="shared" si="132"/>
        <v>3.6233521371094054E-5</v>
      </c>
      <c r="G1170" s="10">
        <f t="shared" si="128"/>
        <v>3.7545096214806346</v>
      </c>
      <c r="H1170" s="9">
        <f t="shared" si="129"/>
        <v>5.6423260012609007E-3</v>
      </c>
      <c r="I1170" s="9">
        <f t="shared" si="130"/>
        <v>6.0194286581945677E-3</v>
      </c>
    </row>
    <row r="1171" spans="1:9" x14ac:dyDescent="0.25">
      <c r="A1171" s="8">
        <v>43655</v>
      </c>
      <c r="B1171" s="9">
        <v>1.2365799156572876E-3</v>
      </c>
      <c r="C1171" s="9">
        <f t="shared" si="126"/>
        <v>4.2971125971026311E-4</v>
      </c>
      <c r="D1171" s="5">
        <f t="shared" si="127"/>
        <v>1.8465176672178118E-7</v>
      </c>
      <c r="E1171" s="5">
        <f t="shared" si="131"/>
        <v>3.1835842704504827E-5</v>
      </c>
      <c r="F1171" s="5">
        <f t="shared" si="132"/>
        <v>3.7710213472444504E-5</v>
      </c>
      <c r="G1171" s="10">
        <f t="shared" si="128"/>
        <v>4.1714029605576952</v>
      </c>
      <c r="H1171" s="9">
        <f t="shared" si="129"/>
        <v>4.2971125971026311E-4</v>
      </c>
      <c r="I1171" s="9">
        <f t="shared" si="130"/>
        <v>6.1408642284652825E-3</v>
      </c>
    </row>
    <row r="1172" spans="1:9" x14ac:dyDescent="0.25">
      <c r="A1172" s="8">
        <v>43656</v>
      </c>
      <c r="B1172" s="9">
        <v>4.5106271584056667E-3</v>
      </c>
      <c r="C1172" s="9">
        <f t="shared" si="126"/>
        <v>3.7037585024586421E-3</v>
      </c>
      <c r="D1172" s="5">
        <f t="shared" si="127"/>
        <v>1.3717827044534683E-5</v>
      </c>
      <c r="E1172" s="5">
        <f t="shared" si="131"/>
        <v>1.8465176672178118E-7</v>
      </c>
      <c r="F1172" s="5">
        <f t="shared" si="132"/>
        <v>3.2266816157475532E-5</v>
      </c>
      <c r="G1172" s="10">
        <f t="shared" si="128"/>
        <v>4.0392284273574646</v>
      </c>
      <c r="H1172" s="9">
        <f t="shared" si="129"/>
        <v>3.7037585024586421E-3</v>
      </c>
      <c r="I1172" s="9">
        <f t="shared" si="130"/>
        <v>5.6803887329544209E-3</v>
      </c>
    </row>
    <row r="1173" spans="1:9" x14ac:dyDescent="0.25">
      <c r="A1173" s="8">
        <v>43657</v>
      </c>
      <c r="B1173" s="9">
        <v>2.285278994477169E-3</v>
      </c>
      <c r="C1173" s="9">
        <f t="shared" si="126"/>
        <v>1.4784103385301443E-3</v>
      </c>
      <c r="D1173" s="5">
        <f t="shared" si="127"/>
        <v>2.1856971290728158E-6</v>
      </c>
      <c r="E1173" s="5">
        <f t="shared" si="131"/>
        <v>1.3717827044534683E-5</v>
      </c>
      <c r="F1173" s="5">
        <f t="shared" si="132"/>
        <v>3.1021724891443922E-5</v>
      </c>
      <c r="G1173" s="10">
        <f t="shared" si="128"/>
        <v>4.2362443735132747</v>
      </c>
      <c r="H1173" s="9">
        <f t="shared" si="129"/>
        <v>1.4784103385301443E-3</v>
      </c>
      <c r="I1173" s="9">
        <f t="shared" si="130"/>
        <v>5.5697149739860046E-3</v>
      </c>
    </row>
    <row r="1174" spans="1:9" x14ac:dyDescent="0.25">
      <c r="A1174" s="8">
        <v>43658</v>
      </c>
      <c r="B1174" s="9">
        <v>4.6201386041582193E-3</v>
      </c>
      <c r="C1174" s="9">
        <f t="shared" si="126"/>
        <v>3.8132699482111947E-3</v>
      </c>
      <c r="D1174" s="5">
        <f t="shared" si="127"/>
        <v>1.4541027697930607E-5</v>
      </c>
      <c r="E1174" s="5">
        <f t="shared" si="131"/>
        <v>2.1856971290728158E-6</v>
      </c>
      <c r="F1174" s="5">
        <f t="shared" si="132"/>
        <v>2.7714588890628704E-5</v>
      </c>
      <c r="G1174" s="10">
        <f t="shared" si="128"/>
        <v>4.0655020123340604</v>
      </c>
      <c r="H1174" s="9">
        <f t="shared" si="129"/>
        <v>3.8132699482111947E-3</v>
      </c>
      <c r="I1174" s="9">
        <f t="shared" si="130"/>
        <v>5.2644647297354656E-3</v>
      </c>
    </row>
    <row r="1175" spans="1:9" x14ac:dyDescent="0.25">
      <c r="A1175" s="8">
        <v>43661</v>
      </c>
      <c r="B1175" s="9">
        <v>1.7585947169163063E-4</v>
      </c>
      <c r="C1175" s="9">
        <f t="shared" si="126"/>
        <v>-6.310091842553939E-4</v>
      </c>
      <c r="D1175" s="5">
        <f t="shared" si="127"/>
        <v>3.9817259061465766E-7</v>
      </c>
      <c r="E1175" s="5">
        <f t="shared" si="131"/>
        <v>1.4541027697930607E-5</v>
      </c>
      <c r="F1175" s="5">
        <f t="shared" si="132"/>
        <v>2.7812140182608632E-5</v>
      </c>
      <c r="G1175" s="10">
        <f t="shared" si="128"/>
        <v>4.3189221829428188</v>
      </c>
      <c r="H1175" s="9">
        <f t="shared" si="129"/>
        <v>6.310091842553939E-4</v>
      </c>
      <c r="I1175" s="9">
        <f t="shared" si="130"/>
        <v>5.2737216633615231E-3</v>
      </c>
    </row>
    <row r="1176" spans="1:9" x14ac:dyDescent="0.25">
      <c r="A1176" s="8">
        <v>43662</v>
      </c>
      <c r="B1176" s="9">
        <v>-3.4037753375577573E-3</v>
      </c>
      <c r="C1176" s="9">
        <f t="shared" si="126"/>
        <v>-4.2106439935047819E-3</v>
      </c>
      <c r="D1176" s="5">
        <f t="shared" si="127"/>
        <v>1.7729522840037899E-5</v>
      </c>
      <c r="E1176" s="5">
        <f t="shared" si="131"/>
        <v>3.9817259061465766E-7</v>
      </c>
      <c r="F1176" s="5">
        <f t="shared" si="132"/>
        <v>2.4962386968677224E-5</v>
      </c>
      <c r="G1176" s="10">
        <f t="shared" si="128"/>
        <v>4.0250069109002462</v>
      </c>
      <c r="H1176" s="9">
        <f t="shared" si="129"/>
        <v>4.2106439935047819E-3</v>
      </c>
      <c r="I1176" s="9">
        <f t="shared" si="130"/>
        <v>4.9962372810623424E-3</v>
      </c>
    </row>
    <row r="1177" spans="1:9" x14ac:dyDescent="0.25">
      <c r="A1177" s="8">
        <v>43663</v>
      </c>
      <c r="B1177" s="9">
        <v>-6.5312046444121474E-3</v>
      </c>
      <c r="C1177" s="9">
        <f t="shared" si="126"/>
        <v>-7.3380733003591721E-3</v>
      </c>
      <c r="D1177" s="5">
        <f t="shared" si="127"/>
        <v>5.3847319761444151E-5</v>
      </c>
      <c r="E1177" s="5">
        <f t="shared" si="131"/>
        <v>1.7729522840037899E-5</v>
      </c>
      <c r="F1177" s="5">
        <f t="shared" si="132"/>
        <v>2.6427647666283089E-5</v>
      </c>
      <c r="G1177" s="10">
        <f t="shared" si="128"/>
        <v>3.3328426988946802</v>
      </c>
      <c r="H1177" s="9">
        <f t="shared" si="129"/>
        <v>7.3380733003591721E-3</v>
      </c>
      <c r="I1177" s="9">
        <f t="shared" si="130"/>
        <v>5.1407827873080859E-3</v>
      </c>
    </row>
    <row r="1178" spans="1:9" x14ac:dyDescent="0.25">
      <c r="A1178" s="8">
        <v>43664</v>
      </c>
      <c r="B1178" s="9">
        <v>3.5819355184592006E-3</v>
      </c>
      <c r="C1178" s="9">
        <f t="shared" si="126"/>
        <v>2.7750668625121759E-3</v>
      </c>
      <c r="D1178" s="5">
        <f t="shared" si="127"/>
        <v>7.7009960914131716E-6</v>
      </c>
      <c r="E1178" s="5">
        <f t="shared" si="131"/>
        <v>5.3847319761444151E-5</v>
      </c>
      <c r="F1178" s="5">
        <f t="shared" si="132"/>
        <v>3.497809926090113E-5</v>
      </c>
      <c r="G1178" s="10">
        <f t="shared" si="128"/>
        <v>4.1013725678829722</v>
      </c>
      <c r="H1178" s="9">
        <f t="shared" si="129"/>
        <v>2.7750668625121759E-3</v>
      </c>
      <c r="I1178" s="9">
        <f t="shared" si="130"/>
        <v>5.9142285431745979E-3</v>
      </c>
    </row>
    <row r="1179" spans="1:9" x14ac:dyDescent="0.25">
      <c r="A1179" s="8">
        <v>43665</v>
      </c>
      <c r="B1179" s="9">
        <v>-6.1767347442999165E-3</v>
      </c>
      <c r="C1179" s="9">
        <f t="shared" si="126"/>
        <v>-6.9836034002469412E-3</v>
      </c>
      <c r="D1179" s="5">
        <f t="shared" si="127"/>
        <v>4.8770716451940637E-5</v>
      </c>
      <c r="E1179" s="5">
        <f t="shared" si="131"/>
        <v>7.7009960914131716E-6</v>
      </c>
      <c r="F1179" s="5">
        <f t="shared" si="132"/>
        <v>3.1791451492569508E-5</v>
      </c>
      <c r="G1179" s="10">
        <f t="shared" si="128"/>
        <v>3.4921766682924846</v>
      </c>
      <c r="H1179" s="9">
        <f t="shared" si="129"/>
        <v>6.9836034002469412E-3</v>
      </c>
      <c r="I1179" s="9">
        <f t="shared" si="130"/>
        <v>5.6383908602161935E-3</v>
      </c>
    </row>
    <row r="1180" spans="1:9" x14ac:dyDescent="0.25">
      <c r="A1180" s="8">
        <v>43668</v>
      </c>
      <c r="B1180" s="9">
        <v>2.8287212634507952E-3</v>
      </c>
      <c r="C1180" s="9">
        <f t="shared" si="126"/>
        <v>2.0218526075037706E-3</v>
      </c>
      <c r="D1180" s="5">
        <f t="shared" si="127"/>
        <v>4.0878879664697959E-6</v>
      </c>
      <c r="E1180" s="5">
        <f t="shared" si="131"/>
        <v>4.8770716451940637E-5</v>
      </c>
      <c r="F1180" s="5">
        <f t="shared" si="132"/>
        <v>3.7911383941587667E-5</v>
      </c>
      <c r="G1180" s="10">
        <f t="shared" si="128"/>
        <v>4.1172773019062383</v>
      </c>
      <c r="H1180" s="9">
        <f t="shared" si="129"/>
        <v>2.0218526075037706E-3</v>
      </c>
      <c r="I1180" s="9">
        <f t="shared" si="130"/>
        <v>6.1572220961719146E-3</v>
      </c>
    </row>
    <row r="1181" spans="1:9" x14ac:dyDescent="0.25">
      <c r="A1181" s="8">
        <v>43669</v>
      </c>
      <c r="B1181" s="9">
        <v>6.8475023701604076E-3</v>
      </c>
      <c r="C1181" s="9">
        <f t="shared" si="126"/>
        <v>6.040633714213383E-3</v>
      </c>
      <c r="D1181" s="5">
        <f t="shared" si="127"/>
        <v>3.6489255669291371E-5</v>
      </c>
      <c r="E1181" s="5">
        <f t="shared" si="131"/>
        <v>4.0878879664697959E-6</v>
      </c>
      <c r="F1181" s="5">
        <f t="shared" si="132"/>
        <v>3.3222650862865334E-5</v>
      </c>
      <c r="G1181" s="10">
        <f t="shared" si="128"/>
        <v>3.6880384823901182</v>
      </c>
      <c r="H1181" s="9">
        <f t="shared" si="129"/>
        <v>6.040633714213383E-3</v>
      </c>
      <c r="I1181" s="9">
        <f t="shared" si="130"/>
        <v>5.7639093385362453E-3</v>
      </c>
    </row>
    <row r="1182" spans="1:9" x14ac:dyDescent="0.25">
      <c r="A1182" s="8">
        <v>43670</v>
      </c>
      <c r="B1182" s="9">
        <v>4.68811866363672E-3</v>
      </c>
      <c r="C1182" s="9">
        <f t="shared" si="126"/>
        <v>3.8812500076896954E-3</v>
      </c>
      <c r="D1182" s="5">
        <f t="shared" si="127"/>
        <v>1.506410162219126E-5</v>
      </c>
      <c r="E1182" s="5">
        <f t="shared" si="131"/>
        <v>3.6489255669291371E-5</v>
      </c>
      <c r="F1182" s="5">
        <f t="shared" si="132"/>
        <v>3.6436359050175145E-5</v>
      </c>
      <c r="G1182" s="10">
        <f t="shared" si="128"/>
        <v>3.9843151828239121</v>
      </c>
      <c r="H1182" s="9">
        <f t="shared" si="129"/>
        <v>3.8812500076896954E-3</v>
      </c>
      <c r="I1182" s="9">
        <f t="shared" si="130"/>
        <v>6.036253726457756E-3</v>
      </c>
    </row>
    <row r="1183" spans="1:9" x14ac:dyDescent="0.25">
      <c r="A1183" s="8">
        <v>43671</v>
      </c>
      <c r="B1183" s="9">
        <v>-5.2623561048629197E-3</v>
      </c>
      <c r="C1183" s="9">
        <f t="shared" si="126"/>
        <v>-6.0692247608099444E-3</v>
      </c>
      <c r="D1183" s="5">
        <f t="shared" si="127"/>
        <v>3.6835489197228525E-5</v>
      </c>
      <c r="E1183" s="5">
        <f t="shared" si="131"/>
        <v>1.506410162219126E-5</v>
      </c>
      <c r="F1183" s="5">
        <f t="shared" si="132"/>
        <v>3.4395450345768217E-5</v>
      </c>
      <c r="G1183" s="10">
        <f t="shared" si="128"/>
        <v>3.684384224457014</v>
      </c>
      <c r="H1183" s="9">
        <f t="shared" si="129"/>
        <v>6.0692247608099444E-3</v>
      </c>
      <c r="I1183" s="9">
        <f t="shared" si="130"/>
        <v>5.8647634518169799E-3</v>
      </c>
    </row>
    <row r="1184" spans="1:9" x14ac:dyDescent="0.25">
      <c r="A1184" s="8">
        <v>43672</v>
      </c>
      <c r="B1184" s="9">
        <v>7.3876291336931743E-3</v>
      </c>
      <c r="C1184" s="9">
        <f t="shared" si="126"/>
        <v>6.5807604777461497E-3</v>
      </c>
      <c r="D1184" s="5">
        <f t="shared" si="127"/>
        <v>4.3306408465465731E-5</v>
      </c>
      <c r="E1184" s="5">
        <f t="shared" si="131"/>
        <v>3.6835489197228525E-5</v>
      </c>
      <c r="F1184" s="5">
        <f t="shared" si="132"/>
        <v>3.7378609392620032E-5</v>
      </c>
      <c r="G1184" s="10">
        <f t="shared" si="128"/>
        <v>3.5989734438374876</v>
      </c>
      <c r="H1184" s="9">
        <f t="shared" si="129"/>
        <v>6.5807604777461497E-3</v>
      </c>
      <c r="I1184" s="9">
        <f t="shared" si="130"/>
        <v>6.1138048212729225E-3</v>
      </c>
    </row>
    <row r="1185" spans="1:9" x14ac:dyDescent="0.25">
      <c r="A1185" s="8">
        <v>43675</v>
      </c>
      <c r="B1185" s="9">
        <v>-1.6160694810732901E-3</v>
      </c>
      <c r="C1185" s="9">
        <f t="shared" si="126"/>
        <v>-2.4229381370203147E-3</v>
      </c>
      <c r="D1185" s="5">
        <f t="shared" si="127"/>
        <v>5.8706292158274732E-6</v>
      </c>
      <c r="E1185" s="5">
        <f t="shared" si="131"/>
        <v>4.3306408465465731E-5</v>
      </c>
      <c r="F1185" s="5">
        <f t="shared" si="132"/>
        <v>4.0930384570898539E-5</v>
      </c>
      <c r="G1185" s="10">
        <f t="shared" si="128"/>
        <v>4.0611655961756359</v>
      </c>
      <c r="H1185" s="9">
        <f t="shared" si="129"/>
        <v>2.4229381370203147E-3</v>
      </c>
      <c r="I1185" s="9">
        <f t="shared" si="130"/>
        <v>6.3976858762288839E-3</v>
      </c>
    </row>
    <row r="1186" spans="1:9" x14ac:dyDescent="0.25">
      <c r="A1186" s="8">
        <v>43676</v>
      </c>
      <c r="B1186" s="9">
        <v>-2.5786419593706311E-3</v>
      </c>
      <c r="C1186" s="9">
        <f t="shared" si="126"/>
        <v>-3.3855106153176558E-3</v>
      </c>
      <c r="D1186" s="5">
        <f t="shared" si="127"/>
        <v>1.1461682126428532E-5</v>
      </c>
      <c r="E1186" s="5">
        <f t="shared" si="131"/>
        <v>5.8706292158274732E-6</v>
      </c>
      <c r="F1186" s="5">
        <f t="shared" si="132"/>
        <v>3.5832370670019965E-5</v>
      </c>
      <c r="G1186" s="10">
        <f t="shared" si="128"/>
        <v>4.0394561540931457</v>
      </c>
      <c r="H1186" s="9">
        <f t="shared" si="129"/>
        <v>3.3855106153176558E-3</v>
      </c>
      <c r="I1186" s="9">
        <f t="shared" si="130"/>
        <v>5.9860145898602661E-3</v>
      </c>
    </row>
    <row r="1187" spans="1:9" x14ac:dyDescent="0.25">
      <c r="A1187" s="8">
        <v>43677</v>
      </c>
      <c r="B1187" s="9">
        <v>-1.0885509660889747E-2</v>
      </c>
      <c r="C1187" s="9">
        <f t="shared" si="126"/>
        <v>-1.1692378316836772E-2</v>
      </c>
      <c r="D1187" s="5">
        <f t="shared" si="127"/>
        <v>1.3671171070403471E-4</v>
      </c>
      <c r="E1187" s="5">
        <f t="shared" si="131"/>
        <v>1.1461682126428532E-5</v>
      </c>
      <c r="F1187" s="5">
        <f t="shared" si="132"/>
        <v>3.3202709130779005E-5</v>
      </c>
      <c r="G1187" s="10">
        <f t="shared" si="128"/>
        <v>2.1787576976574572</v>
      </c>
      <c r="H1187" s="9">
        <f t="shared" si="129"/>
        <v>1.1692378316836772E-2</v>
      </c>
      <c r="I1187" s="9">
        <f t="shared" si="130"/>
        <v>5.7621791998148583E-3</v>
      </c>
    </row>
    <row r="1188" spans="1:9" x14ac:dyDescent="0.25">
      <c r="A1188" s="8">
        <v>43678</v>
      </c>
      <c r="B1188" s="9">
        <v>-8.9988524953193982E-3</v>
      </c>
      <c r="C1188" s="9">
        <f t="shared" si="126"/>
        <v>-9.8057211512664229E-3</v>
      </c>
      <c r="D1188" s="5">
        <f t="shared" si="127"/>
        <v>9.6152167296393708E-5</v>
      </c>
      <c r="E1188" s="5">
        <f t="shared" si="131"/>
        <v>1.3671171070403471E-4</v>
      </c>
      <c r="F1188" s="5">
        <f t="shared" si="132"/>
        <v>5.7129380826614548E-5</v>
      </c>
      <c r="G1188" s="10">
        <f t="shared" si="128"/>
        <v>3.1246275519217934</v>
      </c>
      <c r="H1188" s="9">
        <f t="shared" si="129"/>
        <v>9.8057211512664229E-3</v>
      </c>
      <c r="I1188" s="9">
        <f t="shared" si="130"/>
        <v>7.5583980330897202E-3</v>
      </c>
    </row>
    <row r="1189" spans="1:9" x14ac:dyDescent="0.25">
      <c r="A1189" s="8">
        <v>43679</v>
      </c>
      <c r="B1189" s="9">
        <v>-7.2827367651240316E-3</v>
      </c>
      <c r="C1189" s="9">
        <f t="shared" si="126"/>
        <v>-8.0896054210710562E-3</v>
      </c>
      <c r="D1189" s="5">
        <f t="shared" si="127"/>
        <v>6.544171586862222E-5</v>
      </c>
      <c r="E1189" s="5">
        <f t="shared" si="131"/>
        <v>9.6152167296393708E-5</v>
      </c>
      <c r="F1189" s="5">
        <f t="shared" si="132"/>
        <v>6.6512708816348406E-5</v>
      </c>
      <c r="G1189" s="10">
        <f t="shared" si="128"/>
        <v>3.3981712659859484</v>
      </c>
      <c r="H1189" s="9">
        <f t="shared" si="129"/>
        <v>8.0896054210710562E-3</v>
      </c>
      <c r="I1189" s="9">
        <f t="shared" si="130"/>
        <v>8.1555324054502047E-3</v>
      </c>
    </row>
    <row r="1190" spans="1:9" x14ac:dyDescent="0.25">
      <c r="A1190" s="8">
        <v>43682</v>
      </c>
      <c r="B1190" s="9">
        <v>-2.9777800514998121E-2</v>
      </c>
      <c r="C1190" s="9">
        <f t="shared" si="126"/>
        <v>-3.0584669170945145E-2</v>
      </c>
      <c r="D1190" s="5">
        <f t="shared" si="127"/>
        <v>9.3542198829616244E-4</v>
      </c>
      <c r="E1190" s="5">
        <f t="shared" si="131"/>
        <v>6.544171586862222E-5</v>
      </c>
      <c r="F1190" s="5">
        <f t="shared" si="132"/>
        <v>6.7133745608004912E-5</v>
      </c>
      <c r="G1190" s="10">
        <f t="shared" si="128"/>
        <v>-3.0813805219880184</v>
      </c>
      <c r="H1190" s="9">
        <f t="shared" si="129"/>
        <v>3.0584669170945145E-2</v>
      </c>
      <c r="I1190" s="9">
        <f t="shared" si="130"/>
        <v>8.1935185120926481E-3</v>
      </c>
    </row>
    <row r="1191" spans="1:9" x14ac:dyDescent="0.25">
      <c r="A1191" s="8">
        <v>43683</v>
      </c>
      <c r="B1191" s="9">
        <v>1.3017006826634425E-2</v>
      </c>
      <c r="C1191" s="9">
        <f t="shared" si="126"/>
        <v>1.2210138170687401E-2</v>
      </c>
      <c r="D1191" s="5">
        <f t="shared" si="127"/>
        <v>1.4908747414727746E-4</v>
      </c>
      <c r="E1191" s="5">
        <f t="shared" si="131"/>
        <v>9.3542198829616244E-4</v>
      </c>
      <c r="F1191" s="5">
        <f t="shared" si="132"/>
        <v>2.4734895416730744E-4</v>
      </c>
      <c r="G1191" s="10">
        <f t="shared" si="128"/>
        <v>2.9320459521596951</v>
      </c>
      <c r="H1191" s="9">
        <f t="shared" si="129"/>
        <v>1.2210138170687401E-2</v>
      </c>
      <c r="I1191" s="9">
        <f t="shared" si="130"/>
        <v>1.5727331438209962E-2</v>
      </c>
    </row>
    <row r="1192" spans="1:9" x14ac:dyDescent="0.25">
      <c r="A1192" s="8">
        <v>43684</v>
      </c>
      <c r="B1192" s="9">
        <v>7.6688979342565133E-4</v>
      </c>
      <c r="C1192" s="9">
        <f t="shared" si="126"/>
        <v>-3.9978862521373201E-5</v>
      </c>
      <c r="D1192" s="5">
        <f t="shared" si="127"/>
        <v>1.5983094485028588E-9</v>
      </c>
      <c r="E1192" s="5">
        <f t="shared" si="131"/>
        <v>1.4908747414727746E-4</v>
      </c>
      <c r="F1192" s="5">
        <f t="shared" si="132"/>
        <v>2.1867331046068565E-4</v>
      </c>
      <c r="G1192" s="10">
        <f t="shared" si="128"/>
        <v>3.2950236497081193</v>
      </c>
      <c r="H1192" s="9">
        <f t="shared" si="129"/>
        <v>3.9978862521373201E-5</v>
      </c>
      <c r="I1192" s="9">
        <f t="shared" si="130"/>
        <v>1.4787606650864286E-2</v>
      </c>
    </row>
    <row r="1193" spans="1:9" x14ac:dyDescent="0.25">
      <c r="A1193" s="8">
        <v>43685</v>
      </c>
      <c r="B1193" s="9">
        <v>1.8762266035132091E-2</v>
      </c>
      <c r="C1193" s="9">
        <f t="shared" si="126"/>
        <v>1.7955397379185067E-2</v>
      </c>
      <c r="D1193" s="5">
        <f t="shared" si="127"/>
        <v>3.2239629504444598E-4</v>
      </c>
      <c r="E1193" s="5">
        <f t="shared" si="131"/>
        <v>1.5983094485028588E-9</v>
      </c>
      <c r="F1193" s="5">
        <f t="shared" si="132"/>
        <v>1.6657996370814142E-4</v>
      </c>
      <c r="G1193" s="10">
        <f t="shared" si="128"/>
        <v>2.4633867216128111</v>
      </c>
      <c r="H1193" s="9">
        <f t="shared" si="129"/>
        <v>1.7955397379185067E-2</v>
      </c>
      <c r="I1193" s="9">
        <f t="shared" si="130"/>
        <v>1.2906586059378422E-2</v>
      </c>
    </row>
    <row r="1194" spans="1:9" x14ac:dyDescent="0.25">
      <c r="A1194" s="8">
        <v>43686</v>
      </c>
      <c r="B1194" s="9">
        <v>-6.6165434006446588E-3</v>
      </c>
      <c r="C1194" s="9">
        <f t="shared" si="126"/>
        <v>-7.4234120565916835E-3</v>
      </c>
      <c r="D1194" s="5">
        <f t="shared" si="127"/>
        <v>5.5107046561950767E-5</v>
      </c>
      <c r="E1194" s="5">
        <f t="shared" si="131"/>
        <v>3.2239629504444598E-4</v>
      </c>
      <c r="F1194" s="5">
        <f t="shared" si="132"/>
        <v>1.9451747371595709E-4</v>
      </c>
      <c r="G1194" s="10">
        <f t="shared" si="128"/>
        <v>3.2119051136898831</v>
      </c>
      <c r="H1194" s="9">
        <f t="shared" si="129"/>
        <v>7.4234120565916835E-3</v>
      </c>
      <c r="I1194" s="9">
        <f t="shared" si="130"/>
        <v>1.3946952129980122E-2</v>
      </c>
    </row>
    <row r="1195" spans="1:9" x14ac:dyDescent="0.25">
      <c r="A1195" s="8">
        <v>43689</v>
      </c>
      <c r="B1195" s="9">
        <v>-1.1957583129186489E-2</v>
      </c>
      <c r="C1195" s="9">
        <f t="shared" si="126"/>
        <v>-1.2764451785133513E-2</v>
      </c>
      <c r="D1195" s="5">
        <f t="shared" si="127"/>
        <v>1.6293122937499814E-4</v>
      </c>
      <c r="E1195" s="5">
        <f t="shared" si="131"/>
        <v>5.5107046561950767E-5</v>
      </c>
      <c r="F1195" s="5">
        <f t="shared" si="132"/>
        <v>1.6003195358132248E-4</v>
      </c>
      <c r="G1195" s="10">
        <f t="shared" si="128"/>
        <v>2.9420715653909215</v>
      </c>
      <c r="H1195" s="9">
        <f t="shared" si="129"/>
        <v>1.2764451785133513E-2</v>
      </c>
      <c r="I1195" s="9">
        <f t="shared" si="130"/>
        <v>1.2650373653822345E-2</v>
      </c>
    </row>
    <row r="1196" spans="1:9" x14ac:dyDescent="0.25">
      <c r="A1196" s="8">
        <v>43690</v>
      </c>
      <c r="B1196" s="9">
        <v>1.4762028608582556E-2</v>
      </c>
      <c r="C1196" s="9">
        <f t="shared" si="126"/>
        <v>1.3955159952635531E-2</v>
      </c>
      <c r="D1196" s="5">
        <f t="shared" si="127"/>
        <v>1.9474648930364253E-4</v>
      </c>
      <c r="E1196" s="5">
        <f t="shared" si="131"/>
        <v>1.6293122937499814E-4</v>
      </c>
      <c r="F1196" s="5">
        <f t="shared" si="132"/>
        <v>1.5670763311172582E-4</v>
      </c>
      <c r="G1196" s="10">
        <f t="shared" si="128"/>
        <v>2.8402569475053046</v>
      </c>
      <c r="H1196" s="9">
        <f t="shared" si="129"/>
        <v>1.3955159952635531E-2</v>
      </c>
      <c r="I1196" s="9">
        <f t="shared" si="130"/>
        <v>1.25182919406653E-2</v>
      </c>
    </row>
    <row r="1197" spans="1:9" x14ac:dyDescent="0.25">
      <c r="A1197" s="8">
        <v>43691</v>
      </c>
      <c r="B1197" s="9">
        <v>-2.9292763607534411E-2</v>
      </c>
      <c r="C1197" s="9">
        <f t="shared" si="126"/>
        <v>-3.0099632263481436E-2</v>
      </c>
      <c r="D1197" s="5">
        <f t="shared" si="127"/>
        <v>9.0598786239681262E-4</v>
      </c>
      <c r="E1197" s="5">
        <f t="shared" si="131"/>
        <v>1.9474648930364253E-4</v>
      </c>
      <c r="F1197" s="5">
        <f t="shared" si="132"/>
        <v>1.608132103383072E-4</v>
      </c>
      <c r="G1197" s="10">
        <f t="shared" si="128"/>
        <v>0.63179997312594327</v>
      </c>
      <c r="H1197" s="9">
        <f t="shared" si="129"/>
        <v>3.0099632263481436E-2</v>
      </c>
      <c r="I1197" s="9">
        <f t="shared" si="130"/>
        <v>1.2681214860505566E-2</v>
      </c>
    </row>
    <row r="1198" spans="1:9" x14ac:dyDescent="0.25">
      <c r="A1198" s="8">
        <v>43692</v>
      </c>
      <c r="B1198" s="9">
        <v>2.464268112370549E-3</v>
      </c>
      <c r="C1198" s="9">
        <f t="shared" si="126"/>
        <v>1.6573994564235243E-3</v>
      </c>
      <c r="D1198" s="5">
        <f t="shared" si="127"/>
        <v>2.7469729581529941E-6</v>
      </c>
      <c r="E1198" s="5">
        <f t="shared" si="131"/>
        <v>9.0598786239681262E-4</v>
      </c>
      <c r="F1198" s="5">
        <f t="shared" si="132"/>
        <v>3.1081700323555165E-4</v>
      </c>
      <c r="G1198" s="10">
        <f t="shared" si="128"/>
        <v>3.1147956278828164</v>
      </c>
      <c r="H1198" s="9">
        <f t="shared" si="129"/>
        <v>1.6573994564235243E-3</v>
      </c>
      <c r="I1198" s="9">
        <f t="shared" si="130"/>
        <v>1.7630002927837295E-2</v>
      </c>
    </row>
    <row r="1199" spans="1:9" x14ac:dyDescent="0.25">
      <c r="A1199" s="8">
        <v>43693</v>
      </c>
      <c r="B1199" s="9">
        <v>1.4426183452732166E-2</v>
      </c>
      <c r="C1199" s="9">
        <f t="shared" si="126"/>
        <v>1.3619314796785142E-2</v>
      </c>
      <c r="D1199" s="5">
        <f t="shared" si="127"/>
        <v>1.8548573553393071E-4</v>
      </c>
      <c r="E1199" s="5">
        <f t="shared" si="131"/>
        <v>2.7469729581529941E-6</v>
      </c>
      <c r="F1199" s="5">
        <f t="shared" si="132"/>
        <v>2.3555670652374423E-4</v>
      </c>
      <c r="G1199" s="10">
        <f t="shared" si="128"/>
        <v>2.8641231096517252</v>
      </c>
      <c r="H1199" s="9">
        <f t="shared" si="129"/>
        <v>1.3619314796785142E-2</v>
      </c>
      <c r="I1199" s="9">
        <f t="shared" si="130"/>
        <v>1.5347856740396824E-2</v>
      </c>
    </row>
    <row r="1200" spans="1:9" x14ac:dyDescent="0.25">
      <c r="A1200" s="8">
        <v>43696</v>
      </c>
      <c r="B1200" s="9">
        <v>1.2105875347909967E-2</v>
      </c>
      <c r="C1200" s="9">
        <f t="shared" si="126"/>
        <v>1.1299006691962942E-2</v>
      </c>
      <c r="D1200" s="5">
        <f t="shared" si="127"/>
        <v>1.2766755222502334E-4</v>
      </c>
      <c r="E1200" s="5">
        <f t="shared" si="131"/>
        <v>1.8548573553393071E-4</v>
      </c>
      <c r="F1200" s="5">
        <f t="shared" si="132"/>
        <v>2.174390464514649E-4</v>
      </c>
      <c r="G1200" s="10">
        <f t="shared" si="128"/>
        <v>3.0042865653180528</v>
      </c>
      <c r="H1200" s="9">
        <f t="shared" si="129"/>
        <v>1.1299006691962942E-2</v>
      </c>
      <c r="I1200" s="9">
        <f t="shared" si="130"/>
        <v>1.474581454011493E-2</v>
      </c>
    </row>
    <row r="1201" spans="1:9" x14ac:dyDescent="0.25">
      <c r="A1201" s="8">
        <v>43697</v>
      </c>
      <c r="B1201" s="9">
        <v>-7.9147640791475959E-3</v>
      </c>
      <c r="C1201" s="9">
        <f t="shared" si="126"/>
        <v>-8.7216327350946206E-3</v>
      </c>
      <c r="D1201" s="5">
        <f t="shared" si="127"/>
        <v>7.6066877565874068E-5</v>
      </c>
      <c r="E1201" s="5">
        <f t="shared" si="131"/>
        <v>1.2766755222502334E-4</v>
      </c>
      <c r="F1201" s="5">
        <f t="shared" si="132"/>
        <v>1.920417843145379E-4</v>
      </c>
      <c r="G1201" s="10">
        <f t="shared" si="128"/>
        <v>3.1619125317495538</v>
      </c>
      <c r="H1201" s="9">
        <f t="shared" si="129"/>
        <v>8.7216327350946206E-3</v>
      </c>
      <c r="I1201" s="9">
        <f t="shared" si="130"/>
        <v>1.385791414010557E-2</v>
      </c>
    </row>
    <row r="1202" spans="1:9" x14ac:dyDescent="0.25">
      <c r="A1202" s="8">
        <v>43698</v>
      </c>
      <c r="B1202" s="9">
        <v>8.2468255582637262E-3</v>
      </c>
      <c r="C1202" s="9">
        <f t="shared" si="126"/>
        <v>7.4399569023167016E-3</v>
      </c>
      <c r="D1202" s="5">
        <f t="shared" si="127"/>
        <v>5.5352958708329928E-5</v>
      </c>
      <c r="E1202" s="5">
        <f t="shared" si="131"/>
        <v>7.6066877565874068E-5</v>
      </c>
      <c r="F1202" s="5">
        <f t="shared" si="132"/>
        <v>1.625246391968238E-4</v>
      </c>
      <c r="G1202" s="10">
        <f t="shared" si="128"/>
        <v>3.273110962210577</v>
      </c>
      <c r="H1202" s="9">
        <f t="shared" si="129"/>
        <v>7.4399569023167016E-3</v>
      </c>
      <c r="I1202" s="9">
        <f t="shared" si="130"/>
        <v>1.2748515176161646E-2</v>
      </c>
    </row>
    <row r="1203" spans="1:9" x14ac:dyDescent="0.25">
      <c r="A1203" s="8">
        <v>43699</v>
      </c>
      <c r="B1203" s="9">
        <v>-5.0608152699838094E-4</v>
      </c>
      <c r="C1203" s="9">
        <f t="shared" si="126"/>
        <v>-1.3129501829454056E-3</v>
      </c>
      <c r="D1203" s="5">
        <f t="shared" si="127"/>
        <v>1.723838182896374E-6</v>
      </c>
      <c r="E1203" s="5">
        <f t="shared" si="131"/>
        <v>5.5352958708329928E-5</v>
      </c>
      <c r="F1203" s="5">
        <f t="shared" si="132"/>
        <v>1.3633058200288598E-4</v>
      </c>
      <c r="G1203" s="10">
        <f t="shared" si="128"/>
        <v>3.524953130131653</v>
      </c>
      <c r="H1203" s="9">
        <f t="shared" si="129"/>
        <v>1.3129501829454056E-3</v>
      </c>
      <c r="I1203" s="9">
        <f t="shared" si="130"/>
        <v>1.1676068773473628E-2</v>
      </c>
    </row>
    <row r="1204" spans="1:9" x14ac:dyDescent="0.25">
      <c r="A1204" s="8">
        <v>43700</v>
      </c>
      <c r="B1204" s="9">
        <v>-2.5946389777450785E-2</v>
      </c>
      <c r="C1204" s="9">
        <f t="shared" si="126"/>
        <v>-2.6753258433397809E-2</v>
      </c>
      <c r="D1204" s="5">
        <f t="shared" si="127"/>
        <v>7.1573683680417101E-4</v>
      </c>
      <c r="E1204" s="5">
        <f t="shared" si="131"/>
        <v>1.723838182896374E-6</v>
      </c>
      <c r="F1204" s="5">
        <f t="shared" si="132"/>
        <v>1.0580276405149517E-4</v>
      </c>
      <c r="G1204" s="10">
        <f t="shared" si="128"/>
        <v>0.275617561188437</v>
      </c>
      <c r="H1204" s="9">
        <f t="shared" si="129"/>
        <v>2.6753258433397809E-2</v>
      </c>
      <c r="I1204" s="9">
        <f t="shared" si="130"/>
        <v>1.0286047056644022E-2</v>
      </c>
    </row>
    <row r="1205" spans="1:9" x14ac:dyDescent="0.25">
      <c r="A1205" s="8">
        <v>43703</v>
      </c>
      <c r="B1205" s="9">
        <v>1.0983067039910699E-2</v>
      </c>
      <c r="C1205" s="9">
        <f t="shared" si="126"/>
        <v>1.0176198383963674E-2</v>
      </c>
      <c r="D1205" s="5">
        <f t="shared" si="127"/>
        <v>1.0355501354978489E-4</v>
      </c>
      <c r="E1205" s="5">
        <f t="shared" si="131"/>
        <v>7.1573683680417101E-4</v>
      </c>
      <c r="F1205" s="5">
        <f t="shared" si="132"/>
        <v>2.3066663471152856E-4</v>
      </c>
      <c r="G1205" s="10">
        <f t="shared" si="128"/>
        <v>3.0438609904662974</v>
      </c>
      <c r="H1205" s="9">
        <f t="shared" si="129"/>
        <v>1.0176198383963674E-2</v>
      </c>
      <c r="I1205" s="9">
        <f t="shared" si="130"/>
        <v>1.5187713281186493E-2</v>
      </c>
    </row>
    <row r="1206" spans="1:9" x14ac:dyDescent="0.25">
      <c r="A1206" s="8">
        <v>43704</v>
      </c>
      <c r="B1206" s="9">
        <v>-3.2031906836484936E-3</v>
      </c>
      <c r="C1206" s="9">
        <f t="shared" si="126"/>
        <v>-4.0100593395955182E-3</v>
      </c>
      <c r="D1206" s="5">
        <f t="shared" si="127"/>
        <v>1.6080575907077244E-5</v>
      </c>
      <c r="E1206" s="5">
        <f t="shared" si="131"/>
        <v>1.0355501354978489E-4</v>
      </c>
      <c r="F1206" s="5">
        <f t="shared" si="132"/>
        <v>1.9688013592810953E-4</v>
      </c>
      <c r="G1206" s="10">
        <f t="shared" si="128"/>
        <v>3.3066807050355824</v>
      </c>
      <c r="H1206" s="9">
        <f t="shared" si="129"/>
        <v>4.0100593395955182E-3</v>
      </c>
      <c r="I1206" s="9">
        <f t="shared" si="130"/>
        <v>1.4031398217145344E-2</v>
      </c>
    </row>
    <row r="1207" spans="1:9" x14ac:dyDescent="0.25">
      <c r="A1207" s="8">
        <v>43705</v>
      </c>
      <c r="B1207" s="9">
        <v>6.545469754213773E-3</v>
      </c>
      <c r="C1207" s="9">
        <f t="shared" si="126"/>
        <v>5.7386010982667483E-3</v>
      </c>
      <c r="D1207" s="5">
        <f t="shared" si="127"/>
        <v>3.2931542565028333E-5</v>
      </c>
      <c r="E1207" s="5">
        <f t="shared" si="131"/>
        <v>1.6080575907077244E-5</v>
      </c>
      <c r="F1207" s="5">
        <f t="shared" si="132"/>
        <v>1.5372244966131054E-4</v>
      </c>
      <c r="G1207" s="10">
        <f t="shared" si="128"/>
        <v>3.3641287540866496</v>
      </c>
      <c r="H1207" s="9">
        <f t="shared" si="129"/>
        <v>5.7386010982667483E-3</v>
      </c>
      <c r="I1207" s="9">
        <f t="shared" si="130"/>
        <v>1.239848578098594E-2</v>
      </c>
    </row>
    <row r="1208" spans="1:9" x14ac:dyDescent="0.25">
      <c r="A1208" s="8">
        <v>43706</v>
      </c>
      <c r="B1208" s="9">
        <v>1.2687244194824032E-2</v>
      </c>
      <c r="C1208" s="9">
        <f t="shared" si="126"/>
        <v>1.1880375538877008E-2</v>
      </c>
      <c r="D1208" s="5">
        <f t="shared" si="127"/>
        <v>1.4114332294474716E-4</v>
      </c>
      <c r="E1208" s="5">
        <f t="shared" si="131"/>
        <v>3.2931542565028333E-5</v>
      </c>
      <c r="F1208" s="5">
        <f t="shared" si="132"/>
        <v>1.25162961132392E-4</v>
      </c>
      <c r="G1208" s="10">
        <f t="shared" si="128"/>
        <v>3.0101702350713349</v>
      </c>
      <c r="H1208" s="9">
        <f t="shared" si="129"/>
        <v>1.1880375538877008E-2</v>
      </c>
      <c r="I1208" s="9">
        <f t="shared" si="130"/>
        <v>1.1187625357169948E-2</v>
      </c>
    </row>
    <row r="1209" spans="1:9" x14ac:dyDescent="0.25">
      <c r="A1209" s="8">
        <v>43707</v>
      </c>
      <c r="B1209" s="9">
        <v>6.4282734614895531E-4</v>
      </c>
      <c r="C1209" s="9">
        <f t="shared" si="126"/>
        <v>-1.6404130979806922E-4</v>
      </c>
      <c r="D1209" s="5">
        <f t="shared" si="127"/>
        <v>2.6909551320266122E-8</v>
      </c>
      <c r="E1209" s="5">
        <f t="shared" si="131"/>
        <v>1.4114332294474716E-4</v>
      </c>
      <c r="F1209" s="5">
        <f t="shared" si="132"/>
        <v>1.2631834130246876E-4</v>
      </c>
      <c r="G1209" s="10">
        <f t="shared" si="128"/>
        <v>3.5693076114835898</v>
      </c>
      <c r="H1209" s="9">
        <f t="shared" si="129"/>
        <v>1.6404130979806922E-4</v>
      </c>
      <c r="I1209" s="9">
        <f t="shared" si="130"/>
        <v>1.1239143263722051E-2</v>
      </c>
    </row>
    <row r="1210" spans="1:9" x14ac:dyDescent="0.25">
      <c r="A1210" s="8">
        <v>43711</v>
      </c>
      <c r="B1210" s="9">
        <v>-6.8991204390287386E-3</v>
      </c>
      <c r="C1210" s="9">
        <f t="shared" si="126"/>
        <v>-7.7059890949757633E-3</v>
      </c>
      <c r="D1210" s="5">
        <f t="shared" si="127"/>
        <v>5.9382267931885386E-5</v>
      </c>
      <c r="E1210" s="5">
        <f t="shared" si="131"/>
        <v>2.6909551320266122E-8</v>
      </c>
      <c r="F1210" s="5">
        <f t="shared" si="132"/>
        <v>9.8018840013971951E-5</v>
      </c>
      <c r="G1210" s="10">
        <f t="shared" si="128"/>
        <v>3.39332437183569</v>
      </c>
      <c r="H1210" s="9">
        <f t="shared" si="129"/>
        <v>7.7059890949757633E-3</v>
      </c>
      <c r="I1210" s="9">
        <f t="shared" si="130"/>
        <v>9.900446455285334E-3</v>
      </c>
    </row>
    <row r="1211" spans="1:9" x14ac:dyDescent="0.25">
      <c r="A1211" s="8">
        <v>43712</v>
      </c>
      <c r="B1211" s="9">
        <v>1.0842075925499017E-2</v>
      </c>
      <c r="C1211" s="9">
        <f t="shared" si="126"/>
        <v>1.0035207269551993E-2</v>
      </c>
      <c r="D1211" s="5">
        <f t="shared" si="127"/>
        <v>1.0070538494286916E-4</v>
      </c>
      <c r="E1211" s="5">
        <f t="shared" si="131"/>
        <v>5.9382267931885386E-5</v>
      </c>
      <c r="F1211" s="5">
        <f t="shared" si="132"/>
        <v>8.9272593136990717E-5</v>
      </c>
      <c r="G1211" s="10">
        <f t="shared" si="128"/>
        <v>3.1789364350609834</v>
      </c>
      <c r="H1211" s="9">
        <f t="shared" si="129"/>
        <v>1.0035207269551993E-2</v>
      </c>
      <c r="I1211" s="9">
        <f t="shared" si="130"/>
        <v>9.4484174937917893E-3</v>
      </c>
    </row>
    <row r="1212" spans="1:9" x14ac:dyDescent="0.25">
      <c r="A1212" s="8">
        <v>43713</v>
      </c>
      <c r="B1212" s="9">
        <v>1.3009823744460025E-2</v>
      </c>
      <c r="C1212" s="9">
        <f t="shared" si="126"/>
        <v>1.2202955088513E-2</v>
      </c>
      <c r="D1212" s="5">
        <f t="shared" si="127"/>
        <v>1.4891211289226532E-4</v>
      </c>
      <c r="E1212" s="5">
        <f t="shared" si="131"/>
        <v>1.0070538494286916E-4</v>
      </c>
      <c r="F1212" s="5">
        <f t="shared" si="132"/>
        <v>9.131731381496183E-5</v>
      </c>
      <c r="G1212" s="10">
        <f t="shared" si="128"/>
        <v>2.9162912356356046</v>
      </c>
      <c r="H1212" s="9">
        <f t="shared" si="129"/>
        <v>1.2202955088513E-2</v>
      </c>
      <c r="I1212" s="9">
        <f t="shared" si="130"/>
        <v>9.5560093038339934E-3</v>
      </c>
    </row>
    <row r="1213" spans="1:9" x14ac:dyDescent="0.25">
      <c r="A1213" s="8">
        <v>43714</v>
      </c>
      <c r="B1213" s="9">
        <v>9.1061827956995245E-4</v>
      </c>
      <c r="C1213" s="9">
        <f t="shared" si="126"/>
        <v>1.0374962362292791E-4</v>
      </c>
      <c r="D1213" s="5">
        <f t="shared" si="127"/>
        <v>1.0763984401899201E-8</v>
      </c>
      <c r="E1213" s="5">
        <f t="shared" si="131"/>
        <v>1.4891211289226532E-4</v>
      </c>
      <c r="F1213" s="5">
        <f t="shared" si="132"/>
        <v>1.0279576764007055E-4</v>
      </c>
      <c r="G1213" s="10">
        <f t="shared" si="128"/>
        <v>3.6723922989336368</v>
      </c>
      <c r="H1213" s="9">
        <f t="shared" si="129"/>
        <v>1.0374962362292791E-4</v>
      </c>
      <c r="I1213" s="9">
        <f t="shared" si="130"/>
        <v>1.0138824766217757E-2</v>
      </c>
    </row>
    <row r="1214" spans="1:9" x14ac:dyDescent="0.25">
      <c r="A1214" s="8">
        <v>43717</v>
      </c>
      <c r="B1214" s="9">
        <v>-9.4000423002005284E-5</v>
      </c>
      <c r="C1214" s="9">
        <f t="shared" si="126"/>
        <v>-9.0086907894902982E-4</v>
      </c>
      <c r="D1214" s="5">
        <f t="shared" si="127"/>
        <v>8.1156509740647333E-7</v>
      </c>
      <c r="E1214" s="5">
        <f t="shared" si="131"/>
        <v>1.0763984401899201E-8</v>
      </c>
      <c r="F1214" s="5">
        <f t="shared" si="132"/>
        <v>8.055182975132564E-5</v>
      </c>
      <c r="G1214" s="10">
        <f t="shared" si="128"/>
        <v>3.789328799637091</v>
      </c>
      <c r="H1214" s="9">
        <f t="shared" si="129"/>
        <v>9.0086907894902982E-4</v>
      </c>
      <c r="I1214" s="9">
        <f t="shared" si="130"/>
        <v>8.9750671168145387E-3</v>
      </c>
    </row>
    <row r="1215" spans="1:9" x14ac:dyDescent="0.25">
      <c r="A1215" s="8">
        <v>43718</v>
      </c>
      <c r="B1215" s="9">
        <v>3.2231746255573235E-4</v>
      </c>
      <c r="C1215" s="9">
        <f t="shared" si="126"/>
        <v>-4.8455119339129219E-4</v>
      </c>
      <c r="D1215" s="5">
        <f t="shared" si="127"/>
        <v>2.3478985901692543E-7</v>
      </c>
      <c r="E1215" s="5">
        <f t="shared" si="131"/>
        <v>8.1156509740647333E-7</v>
      </c>
      <c r="F1215" s="5">
        <f t="shared" si="132"/>
        <v>6.420290312265387E-5</v>
      </c>
      <c r="G1215" s="10">
        <f t="shared" si="128"/>
        <v>3.905964032179345</v>
      </c>
      <c r="H1215" s="9">
        <f t="shared" si="129"/>
        <v>4.8455119339129219E-4</v>
      </c>
      <c r="I1215" s="9">
        <f t="shared" si="130"/>
        <v>8.0126714098766004E-3</v>
      </c>
    </row>
    <row r="1216" spans="1:9" x14ac:dyDescent="0.25">
      <c r="A1216" s="8">
        <v>43719</v>
      </c>
      <c r="B1216" s="9">
        <v>7.2296678179091245E-3</v>
      </c>
      <c r="C1216" s="9">
        <f t="shared" si="126"/>
        <v>6.4227991619620999E-3</v>
      </c>
      <c r="D1216" s="5">
        <f t="shared" si="127"/>
        <v>4.1252349074901056E-5</v>
      </c>
      <c r="E1216" s="5">
        <f t="shared" si="131"/>
        <v>2.3478985901692543E-7</v>
      </c>
      <c r="F1216" s="5">
        <f t="shared" si="132"/>
        <v>5.1945929121856429E-5</v>
      </c>
      <c r="G1216" s="10">
        <f t="shared" si="128"/>
        <v>3.6166449833944774</v>
      </c>
      <c r="H1216" s="9">
        <f t="shared" si="129"/>
        <v>6.4227991619620999E-3</v>
      </c>
      <c r="I1216" s="9">
        <f t="shared" si="130"/>
        <v>7.207352434969198E-3</v>
      </c>
    </row>
    <row r="1217" spans="1:9" x14ac:dyDescent="0.25">
      <c r="A1217" s="8">
        <v>43720</v>
      </c>
      <c r="B1217" s="9">
        <v>2.8791074766822966E-3</v>
      </c>
      <c r="C1217" s="9">
        <f t="shared" si="126"/>
        <v>2.072238820735272E-3</v>
      </c>
      <c r="D1217" s="5">
        <f t="shared" si="127"/>
        <v>4.2941737301623107E-6</v>
      </c>
      <c r="E1217" s="5">
        <f t="shared" si="131"/>
        <v>4.1252349074901056E-5</v>
      </c>
      <c r="F1217" s="5">
        <f t="shared" si="132"/>
        <v>5.1321075095237793E-5</v>
      </c>
      <c r="G1217" s="10">
        <f t="shared" si="128"/>
        <v>3.9779296436940719</v>
      </c>
      <c r="H1217" s="9">
        <f t="shared" si="129"/>
        <v>2.072238820735272E-3</v>
      </c>
      <c r="I1217" s="9">
        <f t="shared" si="130"/>
        <v>7.1638729117173621E-3</v>
      </c>
    </row>
    <row r="1218" spans="1:9" x14ac:dyDescent="0.25">
      <c r="A1218" s="8">
        <v>43721</v>
      </c>
      <c r="B1218" s="9">
        <v>-7.2435597111886185E-4</v>
      </c>
      <c r="C1218" s="9">
        <f t="shared" si="126"/>
        <v>-1.5312246270658865E-3</v>
      </c>
      <c r="D1218" s="5">
        <f t="shared" si="127"/>
        <v>2.3446488585330632E-6</v>
      </c>
      <c r="E1218" s="5">
        <f t="shared" si="131"/>
        <v>4.2941737301623107E-6</v>
      </c>
      <c r="F1218" s="5">
        <f t="shared" si="132"/>
        <v>4.3220921990820011E-5</v>
      </c>
      <c r="G1218" s="10">
        <f t="shared" si="128"/>
        <v>4.0785304008332472</v>
      </c>
      <c r="H1218" s="9">
        <f t="shared" si="129"/>
        <v>1.5312246270658865E-3</v>
      </c>
      <c r="I1218" s="9">
        <f t="shared" si="130"/>
        <v>6.5742620871714575E-3</v>
      </c>
    </row>
    <row r="1219" spans="1:9" x14ac:dyDescent="0.25">
      <c r="A1219" s="8">
        <v>43724</v>
      </c>
      <c r="B1219" s="9">
        <v>-3.1356092824674775E-3</v>
      </c>
      <c r="C1219" s="9">
        <f t="shared" si="126"/>
        <v>-3.9424779384145021E-3</v>
      </c>
      <c r="D1219" s="5">
        <f t="shared" si="127"/>
        <v>1.5543132294885062E-5</v>
      </c>
      <c r="E1219" s="5">
        <f t="shared" si="131"/>
        <v>2.3446488585330632E-6</v>
      </c>
      <c r="F1219" s="5">
        <f t="shared" si="132"/>
        <v>3.6804382605799421E-5</v>
      </c>
      <c r="G1219" s="10">
        <f t="shared" si="128"/>
        <v>3.9748495651884315</v>
      </c>
      <c r="H1219" s="9">
        <f t="shared" si="129"/>
        <v>3.9424779384145021E-3</v>
      </c>
      <c r="I1219" s="9">
        <f t="shared" si="130"/>
        <v>6.066661570072903E-3</v>
      </c>
    </row>
    <row r="1220" spans="1:9" x14ac:dyDescent="0.25">
      <c r="A1220" s="8">
        <v>43725</v>
      </c>
      <c r="B1220" s="9">
        <v>2.5817555938036918E-3</v>
      </c>
      <c r="C1220" s="9">
        <f t="shared" si="126"/>
        <v>1.7748869378566672E-3</v>
      </c>
      <c r="D1220" s="5">
        <f t="shared" si="127"/>
        <v>3.1502236421742168E-6</v>
      </c>
      <c r="E1220" s="5">
        <f t="shared" si="131"/>
        <v>1.5543132294885062E-5</v>
      </c>
      <c r="F1220" s="5">
        <f t="shared" si="132"/>
        <v>3.4767655764510931E-5</v>
      </c>
      <c r="G1220" s="10">
        <f t="shared" si="128"/>
        <v>4.1691690436351667</v>
      </c>
      <c r="H1220" s="9">
        <f t="shared" si="129"/>
        <v>1.7748869378566672E-3</v>
      </c>
      <c r="I1220" s="9">
        <f t="shared" si="130"/>
        <v>5.8964104135067578E-3</v>
      </c>
    </row>
    <row r="1221" spans="1:9" x14ac:dyDescent="0.25">
      <c r="A1221" s="8">
        <v>43726</v>
      </c>
      <c r="B1221" s="9">
        <v>3.4268223708289192E-4</v>
      </c>
      <c r="C1221" s="9">
        <f t="shared" si="126"/>
        <v>-4.6418641886413262E-4</v>
      </c>
      <c r="D1221" s="5">
        <f t="shared" si="127"/>
        <v>2.1546903145790799E-7</v>
      </c>
      <c r="E1221" s="5">
        <f t="shared" si="131"/>
        <v>3.1502236421742168E-6</v>
      </c>
      <c r="F1221" s="5">
        <f t="shared" si="132"/>
        <v>3.0694939231864532E-5</v>
      </c>
      <c r="G1221" s="10">
        <f t="shared" si="128"/>
        <v>4.2732580020120148</v>
      </c>
      <c r="H1221" s="9">
        <f t="shared" si="129"/>
        <v>4.6418641886413262E-4</v>
      </c>
      <c r="I1221" s="9">
        <f t="shared" si="130"/>
        <v>5.5403013665201043E-3</v>
      </c>
    </row>
    <row r="1222" spans="1:9" x14ac:dyDescent="0.25">
      <c r="A1222" s="8">
        <v>43727</v>
      </c>
      <c r="B1222" s="9">
        <v>1.9955233758972568E-5</v>
      </c>
      <c r="C1222" s="9">
        <f t="shared" si="126"/>
        <v>-7.8691342218805197E-4</v>
      </c>
      <c r="D1222" s="5">
        <f t="shared" si="127"/>
        <v>6.1923273401971129E-7</v>
      </c>
      <c r="E1222" s="5">
        <f t="shared" si="131"/>
        <v>2.1546903145790799E-7</v>
      </c>
      <c r="F1222" s="5">
        <f t="shared" si="132"/>
        <v>2.7064890211881614E-5</v>
      </c>
      <c r="G1222" s="10">
        <f t="shared" si="128"/>
        <v>4.328258304727771</v>
      </c>
      <c r="H1222" s="9">
        <f t="shared" si="129"/>
        <v>7.8691342218805197E-4</v>
      </c>
      <c r="I1222" s="9">
        <f t="shared" si="130"/>
        <v>5.2023927391039613E-3</v>
      </c>
    </row>
    <row r="1223" spans="1:9" x14ac:dyDescent="0.25">
      <c r="A1223" s="8">
        <v>43728</v>
      </c>
      <c r="B1223" s="9">
        <v>-4.895586322955614E-3</v>
      </c>
      <c r="C1223" s="9">
        <f t="shared" si="126"/>
        <v>-5.7024549789026387E-3</v>
      </c>
      <c r="D1223" s="5">
        <f t="shared" si="127"/>
        <v>3.2517992786411491E-5</v>
      </c>
      <c r="E1223" s="5">
        <f t="shared" si="131"/>
        <v>6.1923273401971129E-7</v>
      </c>
      <c r="F1223" s="5">
        <f t="shared" si="132"/>
        <v>2.4453287356442973E-5</v>
      </c>
      <c r="G1223" s="10">
        <f t="shared" si="128"/>
        <v>3.7255341860017572</v>
      </c>
      <c r="H1223" s="9">
        <f t="shared" si="129"/>
        <v>5.7024549789026387E-3</v>
      </c>
      <c r="I1223" s="9">
        <f t="shared" si="130"/>
        <v>4.9450265273750524E-3</v>
      </c>
    </row>
    <row r="1224" spans="1:9" x14ac:dyDescent="0.25">
      <c r="A1224" s="8">
        <v>43731</v>
      </c>
      <c r="B1224" s="9">
        <v>-9.6922866109405703E-5</v>
      </c>
      <c r="C1224" s="9">
        <f t="shared" si="126"/>
        <v>-9.0379152205643024E-4</v>
      </c>
      <c r="D1224" s="5">
        <f t="shared" si="127"/>
        <v>8.1683911534107885E-7</v>
      </c>
      <c r="E1224" s="5">
        <f t="shared" si="131"/>
        <v>3.2517992786411491E-5</v>
      </c>
      <c r="F1224" s="5">
        <f t="shared" si="132"/>
        <v>2.91052544437909E-5</v>
      </c>
      <c r="G1224" s="10">
        <f t="shared" si="128"/>
        <v>4.2893248817331981</v>
      </c>
      <c r="H1224" s="9">
        <f t="shared" si="129"/>
        <v>9.0379152205643024E-4</v>
      </c>
      <c r="I1224" s="9">
        <f t="shared" si="130"/>
        <v>5.3949285856061983E-3</v>
      </c>
    </row>
    <row r="1225" spans="1:9" x14ac:dyDescent="0.25">
      <c r="A1225" s="8">
        <v>43732</v>
      </c>
      <c r="B1225" s="9">
        <v>-8.4163942535883107E-3</v>
      </c>
      <c r="C1225" s="9">
        <f t="shared" si="126"/>
        <v>-9.2232629095353354E-3</v>
      </c>
      <c r="D1225" s="5">
        <f t="shared" si="127"/>
        <v>8.5068578698410216E-5</v>
      </c>
      <c r="E1225" s="5">
        <f t="shared" si="131"/>
        <v>8.1683911534107885E-7</v>
      </c>
      <c r="F1225" s="5">
        <f t="shared" si="132"/>
        <v>2.6008927646742013E-5</v>
      </c>
      <c r="G1225" s="10">
        <f t="shared" si="128"/>
        <v>2.7242241545773846</v>
      </c>
      <c r="H1225" s="9">
        <f t="shared" si="129"/>
        <v>9.2232629095353354E-3</v>
      </c>
      <c r="I1225" s="9">
        <f t="shared" si="130"/>
        <v>5.0998948662440103E-3</v>
      </c>
    </row>
    <row r="1226" spans="1:9" x14ac:dyDescent="0.25">
      <c r="A1226" s="8">
        <v>43733</v>
      </c>
      <c r="B1226" s="9">
        <v>6.1585653610194413E-3</v>
      </c>
      <c r="C1226" s="9">
        <f t="shared" si="126"/>
        <v>5.3516967050724167E-3</v>
      </c>
      <c r="D1226" s="5">
        <f t="shared" si="127"/>
        <v>2.8640657623082959E-5</v>
      </c>
      <c r="E1226" s="5">
        <f t="shared" si="131"/>
        <v>8.5068578698410216E-5</v>
      </c>
      <c r="F1226" s="5">
        <f t="shared" si="132"/>
        <v>4.1118126275937293E-5</v>
      </c>
      <c r="G1226" s="10">
        <f t="shared" si="128"/>
        <v>3.7823193258784933</v>
      </c>
      <c r="H1226" s="9">
        <f t="shared" si="129"/>
        <v>5.3516967050724167E-3</v>
      </c>
      <c r="I1226" s="9">
        <f t="shared" si="130"/>
        <v>6.4123417154684833E-3</v>
      </c>
    </row>
    <row r="1227" spans="1:9" x14ac:dyDescent="0.25">
      <c r="A1227" s="8">
        <v>43734</v>
      </c>
      <c r="B1227" s="9">
        <v>-2.4289165022262083E-3</v>
      </c>
      <c r="C1227" s="9">
        <f t="shared" si="126"/>
        <v>-3.2357851581732329E-3</v>
      </c>
      <c r="D1227" s="5">
        <f t="shared" si="127"/>
        <v>1.0470305589854174E-5</v>
      </c>
      <c r="E1227" s="5">
        <f t="shared" si="131"/>
        <v>2.8640657623082959E-5</v>
      </c>
      <c r="F1227" s="5">
        <f t="shared" si="132"/>
        <v>4.067646643812375E-5</v>
      </c>
      <c r="G1227" s="10">
        <f t="shared" si="128"/>
        <v>4.0072896422271382</v>
      </c>
      <c r="H1227" s="9">
        <f t="shared" si="129"/>
        <v>3.2357851581732329E-3</v>
      </c>
      <c r="I1227" s="9">
        <f t="shared" si="130"/>
        <v>6.377810473675409E-3</v>
      </c>
    </row>
    <row r="1228" spans="1:9" x14ac:dyDescent="0.25">
      <c r="A1228" s="8">
        <v>43735</v>
      </c>
      <c r="B1228" s="9">
        <v>-5.316326462073695E-3</v>
      </c>
      <c r="C1228" s="9">
        <f t="shared" si="126"/>
        <v>-6.1231951180207196E-3</v>
      </c>
      <c r="D1228" s="5">
        <f t="shared" si="127"/>
        <v>3.7493518453352774E-5</v>
      </c>
      <c r="E1228" s="5">
        <f t="shared" si="131"/>
        <v>1.0470305589854174E-5</v>
      </c>
      <c r="F1228" s="5">
        <f t="shared" si="132"/>
        <v>3.6594235140939715E-5</v>
      </c>
      <c r="G1228" s="10">
        <f t="shared" si="128"/>
        <v>3.6765841601700835</v>
      </c>
      <c r="H1228" s="9">
        <f t="shared" si="129"/>
        <v>6.1231951180207196E-3</v>
      </c>
      <c r="I1228" s="9">
        <f t="shared" si="130"/>
        <v>6.049316915234291E-3</v>
      </c>
    </row>
    <row r="1229" spans="1:9" x14ac:dyDescent="0.25">
      <c r="A1229" s="8">
        <v>43738</v>
      </c>
      <c r="B1229" s="9">
        <v>5.0476232278453548E-3</v>
      </c>
      <c r="C1229" s="9">
        <f t="shared" si="126"/>
        <v>4.2407545718983301E-3</v>
      </c>
      <c r="D1229" s="5">
        <f t="shared" si="127"/>
        <v>1.7983999339076589E-5</v>
      </c>
      <c r="E1229" s="5">
        <f t="shared" si="131"/>
        <v>3.7493518453352774E-5</v>
      </c>
      <c r="F1229" s="5">
        <f t="shared" si="132"/>
        <v>3.9146996527941547E-5</v>
      </c>
      <c r="G1229" s="10">
        <f t="shared" si="128"/>
        <v>3.9254565660172096</v>
      </c>
      <c r="H1229" s="9">
        <f t="shared" si="129"/>
        <v>4.2407545718983301E-3</v>
      </c>
      <c r="I1229" s="9">
        <f t="shared" si="130"/>
        <v>6.2567560706760453E-3</v>
      </c>
    </row>
    <row r="1230" spans="1:9" x14ac:dyDescent="0.25">
      <c r="A1230" s="8">
        <v>43739</v>
      </c>
      <c r="B1230" s="9">
        <v>-1.2258376613342059E-2</v>
      </c>
      <c r="C1230" s="9">
        <f t="shared" si="126"/>
        <v>-1.3065245269289084E-2</v>
      </c>
      <c r="D1230" s="5">
        <f t="shared" si="127"/>
        <v>1.7070063394668077E-4</v>
      </c>
      <c r="E1230" s="5">
        <f t="shared" si="131"/>
        <v>1.7983999339076589E-5</v>
      </c>
      <c r="F1230" s="5">
        <f t="shared" si="132"/>
        <v>3.7011192308316016E-5</v>
      </c>
      <c r="G1230" s="10">
        <f t="shared" si="128"/>
        <v>1.877138814860515</v>
      </c>
      <c r="H1230" s="9">
        <f t="shared" si="129"/>
        <v>1.3065245269289084E-2</v>
      </c>
      <c r="I1230" s="9">
        <f t="shared" si="130"/>
        <v>6.0836824628111566E-3</v>
      </c>
    </row>
    <row r="1231" spans="1:9" x14ac:dyDescent="0.25">
      <c r="A1231" s="8">
        <v>43740</v>
      </c>
      <c r="B1231" s="9">
        <v>-1.7903239520448921E-2</v>
      </c>
      <c r="C1231" s="9">
        <f t="shared" si="126"/>
        <v>-1.8710108176395946E-2</v>
      </c>
      <c r="D1231" s="5">
        <f t="shared" si="127"/>
        <v>3.5006814797243843E-4</v>
      </c>
      <c r="E1231" s="5">
        <f t="shared" si="131"/>
        <v>1.7070063394668077E-4</v>
      </c>
      <c r="F1231" s="5">
        <f t="shared" si="132"/>
        <v>6.6979627176647717E-5</v>
      </c>
      <c r="G1231" s="10">
        <f t="shared" si="128"/>
        <v>1.2733790155847506</v>
      </c>
      <c r="H1231" s="9">
        <f t="shared" si="129"/>
        <v>1.8710108176395946E-2</v>
      </c>
      <c r="I1231" s="9">
        <f t="shared" si="130"/>
        <v>8.1841082090016205E-3</v>
      </c>
    </row>
    <row r="1232" spans="1:9" x14ac:dyDescent="0.25">
      <c r="A1232" s="8">
        <v>43741</v>
      </c>
      <c r="B1232" s="9">
        <v>7.9719906774113891E-3</v>
      </c>
      <c r="C1232" s="9">
        <f t="shared" ref="C1232:C1272" si="133">B1232-B$5</f>
        <v>7.1651220214643645E-3</v>
      </c>
      <c r="D1232" s="5">
        <f t="shared" ref="D1232:D1272" si="134">C1232^2</f>
        <v>5.1338973582473581E-5</v>
      </c>
      <c r="E1232" s="5">
        <f t="shared" si="131"/>
        <v>3.5006814797243843E-4</v>
      </c>
      <c r="F1232" s="5">
        <f t="shared" si="132"/>
        <v>1.2628952120296493E-4</v>
      </c>
      <c r="G1232" s="10">
        <f t="shared" ref="G1232:G1272" si="135">IFERROR(LN(1/SQRT(2*PI()*F1232)*EXP(-D1232/(2*F1232))),-1000)</f>
        <v>3.3662691769774775</v>
      </c>
      <c r="H1232" s="9">
        <f t="shared" ref="H1232:H1272" si="136">SQRT(D1232)</f>
        <v>7.1651220214643645E-3</v>
      </c>
      <c r="I1232" s="9">
        <f t="shared" ref="I1232:I1272" si="137">SQRT(F1232)</f>
        <v>1.1237861059959983E-2</v>
      </c>
    </row>
    <row r="1233" spans="1:9" x14ac:dyDescent="0.25">
      <c r="A1233" s="8">
        <v>43742</v>
      </c>
      <c r="B1233" s="9">
        <v>1.4216853396000317E-2</v>
      </c>
      <c r="C1233" s="9">
        <f t="shared" si="133"/>
        <v>1.3409984740053293E-2</v>
      </c>
      <c r="D1233" s="5">
        <f t="shared" si="134"/>
        <v>1.7982769072846219E-4</v>
      </c>
      <c r="E1233" s="5">
        <f t="shared" ref="E1233:E1272" si="138">D1232</f>
        <v>5.1338973582473581E-5</v>
      </c>
      <c r="F1233" s="5">
        <f t="shared" ref="F1233:F1272" si="139">B$6+B$7*E1233+B$8*IF(C1233&lt;0,1,0)*E1233+B$9*F1232</f>
        <v>1.0859947202063836E-4</v>
      </c>
      <c r="G1233" s="10">
        <f t="shared" si="135"/>
        <v>2.8170434866948217</v>
      </c>
      <c r="H1233" s="9">
        <f t="shared" si="136"/>
        <v>1.3409984740053293E-2</v>
      </c>
      <c r="I1233" s="9">
        <f t="shared" si="137"/>
        <v>1.0421107043910371E-2</v>
      </c>
    </row>
    <row r="1234" spans="1:9" x14ac:dyDescent="0.25">
      <c r="A1234" s="8">
        <v>43745</v>
      </c>
      <c r="B1234" s="9">
        <v>-4.4783046127893078E-3</v>
      </c>
      <c r="C1234" s="9">
        <f t="shared" si="133"/>
        <v>-5.2851732687363324E-3</v>
      </c>
      <c r="D1234" s="5">
        <f t="shared" si="134"/>
        <v>2.793305648056509E-5</v>
      </c>
      <c r="E1234" s="5">
        <f t="shared" si="138"/>
        <v>1.7982769072846219E-4</v>
      </c>
      <c r="F1234" s="5">
        <f t="shared" si="139"/>
        <v>1.2201415523002266E-4</v>
      </c>
      <c r="G1234" s="10">
        <f t="shared" si="135"/>
        <v>3.4722817550036242</v>
      </c>
      <c r="H1234" s="9">
        <f t="shared" si="136"/>
        <v>5.2851732687363324E-3</v>
      </c>
      <c r="I1234" s="9">
        <f t="shared" si="137"/>
        <v>1.1046001775756813E-2</v>
      </c>
    </row>
    <row r="1235" spans="1:9" x14ac:dyDescent="0.25">
      <c r="A1235" s="8">
        <v>43746</v>
      </c>
      <c r="B1235" s="9">
        <v>-1.5560826054260457E-2</v>
      </c>
      <c r="C1235" s="9">
        <f t="shared" si="133"/>
        <v>-1.6367694710207482E-2</v>
      </c>
      <c r="D1235" s="5">
        <f t="shared" si="134"/>
        <v>2.6790143012655397E-4</v>
      </c>
      <c r="E1235" s="5">
        <f t="shared" si="138"/>
        <v>2.793305648056509E-5</v>
      </c>
      <c r="F1235" s="5">
        <f t="shared" si="139"/>
        <v>1.0058924794304294E-4</v>
      </c>
      <c r="G1235" s="10">
        <f t="shared" si="135"/>
        <v>2.3516336901491868</v>
      </c>
      <c r="H1235" s="9">
        <f t="shared" si="136"/>
        <v>1.6367694710207482E-2</v>
      </c>
      <c r="I1235" s="9">
        <f t="shared" si="137"/>
        <v>1.0029419122912499E-2</v>
      </c>
    </row>
    <row r="1236" spans="1:9" x14ac:dyDescent="0.25">
      <c r="A1236" s="8">
        <v>43747</v>
      </c>
      <c r="B1236" s="9">
        <v>9.104546742895181E-3</v>
      </c>
      <c r="C1236" s="9">
        <f t="shared" si="133"/>
        <v>8.2976780869481563E-3</v>
      </c>
      <c r="D1236" s="5">
        <f t="shared" si="134"/>
        <v>6.8851461634619618E-5</v>
      </c>
      <c r="E1236" s="5">
        <f t="shared" si="138"/>
        <v>2.6790143012655397E-4</v>
      </c>
      <c r="F1236" s="5">
        <f t="shared" si="139"/>
        <v>1.3426486519702412E-4</v>
      </c>
      <c r="G1236" s="10">
        <f t="shared" si="135"/>
        <v>3.2825078843451818</v>
      </c>
      <c r="H1236" s="9">
        <f t="shared" si="136"/>
        <v>8.2976780869481563E-3</v>
      </c>
      <c r="I1236" s="9">
        <f t="shared" si="137"/>
        <v>1.1587271689100249E-2</v>
      </c>
    </row>
    <row r="1237" spans="1:9" x14ac:dyDescent="0.25">
      <c r="A1237" s="8">
        <v>43748</v>
      </c>
      <c r="B1237" s="9">
        <v>6.4157018565458301E-3</v>
      </c>
      <c r="C1237" s="9">
        <f t="shared" si="133"/>
        <v>5.6088332005988055E-3</v>
      </c>
      <c r="D1237" s="5">
        <f t="shared" si="134"/>
        <v>3.145900987213944E-5</v>
      </c>
      <c r="E1237" s="5">
        <f t="shared" si="138"/>
        <v>6.8851461634619618E-5</v>
      </c>
      <c r="F1237" s="5">
        <f t="shared" si="139"/>
        <v>1.1813894861080276E-4</v>
      </c>
      <c r="G1237" s="10">
        <f t="shared" si="135"/>
        <v>3.4697419065900044</v>
      </c>
      <c r="H1237" s="9">
        <f t="shared" si="136"/>
        <v>5.6088332005988055E-3</v>
      </c>
      <c r="I1237" s="9">
        <f t="shared" si="137"/>
        <v>1.0869174237760786E-2</v>
      </c>
    </row>
    <row r="1238" spans="1:9" x14ac:dyDescent="0.25">
      <c r="A1238" s="8">
        <v>43749</v>
      </c>
      <c r="B1238" s="9">
        <v>1.0938930544257763E-2</v>
      </c>
      <c r="C1238" s="9">
        <f t="shared" si="133"/>
        <v>1.0132061888310739E-2</v>
      </c>
      <c r="D1238" s="5">
        <f t="shared" si="134"/>
        <v>1.0265867810855897E-4</v>
      </c>
      <c r="E1238" s="5">
        <f t="shared" si="138"/>
        <v>3.145900987213944E-5</v>
      </c>
      <c r="F1238" s="5">
        <f t="shared" si="139"/>
        <v>9.8440737287088233E-5</v>
      </c>
      <c r="G1238" s="10">
        <f t="shared" si="135"/>
        <v>3.1726656314166899</v>
      </c>
      <c r="H1238" s="9">
        <f t="shared" si="136"/>
        <v>1.0132061888310739E-2</v>
      </c>
      <c r="I1238" s="9">
        <f t="shared" si="137"/>
        <v>9.9217305590853563E-3</v>
      </c>
    </row>
    <row r="1239" spans="1:9" x14ac:dyDescent="0.25">
      <c r="A1239" s="8">
        <v>43752</v>
      </c>
      <c r="B1239" s="9">
        <v>-1.3870792890882111E-3</v>
      </c>
      <c r="C1239" s="9">
        <f t="shared" si="133"/>
        <v>-2.1939479450352357E-3</v>
      </c>
      <c r="D1239" s="5">
        <f t="shared" si="134"/>
        <v>4.813407585524334E-6</v>
      </c>
      <c r="E1239" s="5">
        <f t="shared" si="138"/>
        <v>1.0265867810855897E-4</v>
      </c>
      <c r="F1239" s="5">
        <f t="shared" si="139"/>
        <v>9.8527531761795296E-5</v>
      </c>
      <c r="G1239" s="10">
        <f t="shared" si="135"/>
        <v>3.669222022554357</v>
      </c>
      <c r="H1239" s="9">
        <f t="shared" si="136"/>
        <v>2.1939479450352357E-3</v>
      </c>
      <c r="I1239" s="9">
        <f t="shared" si="137"/>
        <v>9.9261035538521E-3</v>
      </c>
    </row>
    <row r="1240" spans="1:9" x14ac:dyDescent="0.25">
      <c r="A1240" s="8">
        <v>43753</v>
      </c>
      <c r="B1240" s="9">
        <v>9.9556664362894232E-3</v>
      </c>
      <c r="C1240" s="9">
        <f t="shared" si="133"/>
        <v>9.1487977803423985E-3</v>
      </c>
      <c r="D1240" s="5">
        <f t="shared" si="134"/>
        <v>8.3700500825597995E-5</v>
      </c>
      <c r="E1240" s="5">
        <f t="shared" si="138"/>
        <v>4.813407585524334E-6</v>
      </c>
      <c r="F1240" s="5">
        <f t="shared" si="139"/>
        <v>7.8375313548169559E-5</v>
      </c>
      <c r="G1240" s="10">
        <f t="shared" si="135"/>
        <v>3.2740898952895403</v>
      </c>
      <c r="H1240" s="9">
        <f t="shared" si="136"/>
        <v>9.1487977803423985E-3</v>
      </c>
      <c r="I1240" s="9">
        <f t="shared" si="137"/>
        <v>8.8529833134469178E-3</v>
      </c>
    </row>
    <row r="1241" spans="1:9" x14ac:dyDescent="0.25">
      <c r="A1241" s="8">
        <v>43754</v>
      </c>
      <c r="B1241" s="9">
        <v>-1.9995460129251796E-3</v>
      </c>
      <c r="C1241" s="9">
        <f t="shared" si="133"/>
        <v>-2.8064146688722043E-3</v>
      </c>
      <c r="D1241" s="5">
        <f t="shared" si="134"/>
        <v>7.875963293661084E-6</v>
      </c>
      <c r="E1241" s="5">
        <f t="shared" si="138"/>
        <v>8.3700500825597995E-5</v>
      </c>
      <c r="F1241" s="5">
        <f t="shared" si="139"/>
        <v>7.9713408624825275E-5</v>
      </c>
      <c r="G1241" s="10">
        <f t="shared" si="135"/>
        <v>3.750196093583865</v>
      </c>
      <c r="H1241" s="9">
        <f t="shared" si="136"/>
        <v>2.8064146688722043E-3</v>
      </c>
      <c r="I1241" s="9">
        <f t="shared" si="137"/>
        <v>8.928236590997422E-3</v>
      </c>
    </row>
    <row r="1242" spans="1:9" x14ac:dyDescent="0.25">
      <c r="A1242" s="8">
        <v>43755</v>
      </c>
      <c r="B1242" s="9">
        <v>2.7628282530964832E-3</v>
      </c>
      <c r="C1242" s="9">
        <f t="shared" si="133"/>
        <v>1.9559595971494585E-3</v>
      </c>
      <c r="D1242" s="5">
        <f t="shared" si="134"/>
        <v>3.8257779456810719E-6</v>
      </c>
      <c r="E1242" s="5">
        <f t="shared" si="138"/>
        <v>7.875963293661084E-6</v>
      </c>
      <c r="F1242" s="5">
        <f t="shared" si="139"/>
        <v>6.5040077220096014E-5</v>
      </c>
      <c r="G1242" s="10">
        <f t="shared" si="135"/>
        <v>3.8719039923743073</v>
      </c>
      <c r="H1242" s="9">
        <f t="shared" si="136"/>
        <v>1.9559595971494585E-3</v>
      </c>
      <c r="I1242" s="9">
        <f t="shared" si="137"/>
        <v>8.0647428489751625E-3</v>
      </c>
    </row>
    <row r="1243" spans="1:9" x14ac:dyDescent="0.25">
      <c r="A1243" s="8">
        <v>43756</v>
      </c>
      <c r="B1243" s="9">
        <v>-3.919344885671916E-3</v>
      </c>
      <c r="C1243" s="9">
        <f t="shared" si="133"/>
        <v>-4.7262135416189406E-3</v>
      </c>
      <c r="D1243" s="5">
        <f t="shared" si="134"/>
        <v>2.2337094440982249E-5</v>
      </c>
      <c r="E1243" s="5">
        <f t="shared" si="138"/>
        <v>3.8257779456810719E-6</v>
      </c>
      <c r="F1243" s="5">
        <f t="shared" si="139"/>
        <v>5.3309430582494709E-5</v>
      </c>
      <c r="G1243" s="10">
        <f t="shared" si="135"/>
        <v>3.7912559657746603</v>
      </c>
      <c r="H1243" s="9">
        <f t="shared" si="136"/>
        <v>4.7262135416189406E-3</v>
      </c>
      <c r="I1243" s="9">
        <f t="shared" si="137"/>
        <v>7.3013307405222173E-3</v>
      </c>
    </row>
    <row r="1244" spans="1:9" x14ac:dyDescent="0.25">
      <c r="A1244" s="8">
        <v>43759</v>
      </c>
      <c r="B1244" s="9">
        <v>6.8716094032550412E-3</v>
      </c>
      <c r="C1244" s="9">
        <f t="shared" si="133"/>
        <v>6.0647407473080166E-3</v>
      </c>
      <c r="D1244" s="5">
        <f t="shared" si="134"/>
        <v>3.6781080332058197E-5</v>
      </c>
      <c r="E1244" s="5">
        <f t="shared" si="138"/>
        <v>2.2337094440982249E-5</v>
      </c>
      <c r="F1244" s="5">
        <f t="shared" si="139"/>
        <v>4.8425124354769942E-5</v>
      </c>
      <c r="G1244" s="10">
        <f t="shared" si="135"/>
        <v>3.6690346583371785</v>
      </c>
      <c r="H1244" s="9">
        <f t="shared" si="136"/>
        <v>6.0647407473080166E-3</v>
      </c>
      <c r="I1244" s="9">
        <f t="shared" si="137"/>
        <v>6.9588163041403774E-3</v>
      </c>
    </row>
    <row r="1245" spans="1:9" x14ac:dyDescent="0.25">
      <c r="A1245" s="8">
        <v>43760</v>
      </c>
      <c r="B1245" s="9">
        <v>-3.5686728395061262E-3</v>
      </c>
      <c r="C1245" s="9">
        <f t="shared" si="133"/>
        <v>-4.3755414954531509E-3</v>
      </c>
      <c r="D1245" s="5">
        <f t="shared" si="134"/>
        <v>1.9145363378432396E-5</v>
      </c>
      <c r="E1245" s="5">
        <f t="shared" si="138"/>
        <v>3.6781080332058197E-5</v>
      </c>
      <c r="F1245" s="5">
        <f t="shared" si="139"/>
        <v>4.7783305013411934E-5</v>
      </c>
      <c r="G1245" s="10">
        <f t="shared" si="135"/>
        <v>3.855143312375906</v>
      </c>
      <c r="H1245" s="9">
        <f t="shared" si="136"/>
        <v>4.3755414954531509E-3</v>
      </c>
      <c r="I1245" s="9">
        <f t="shared" si="137"/>
        <v>6.9125469266697881E-3</v>
      </c>
    </row>
    <row r="1246" spans="1:9" x14ac:dyDescent="0.25">
      <c r="A1246" s="8">
        <v>43761</v>
      </c>
      <c r="B1246" s="9">
        <v>2.8471390091422411E-3</v>
      </c>
      <c r="C1246" s="9">
        <f t="shared" si="133"/>
        <v>2.0402703531952164E-3</v>
      </c>
      <c r="D1246" s="5">
        <f t="shared" si="134"/>
        <v>4.1627031141273328E-6</v>
      </c>
      <c r="E1246" s="5">
        <f t="shared" si="138"/>
        <v>1.9145363378432396E-5</v>
      </c>
      <c r="F1246" s="5">
        <f t="shared" si="139"/>
        <v>4.3662936484323739E-5</v>
      </c>
      <c r="G1246" s="10">
        <f t="shared" si="135"/>
        <v>4.0528983308276105</v>
      </c>
      <c r="H1246" s="9">
        <f t="shared" si="136"/>
        <v>2.0402703531952164E-3</v>
      </c>
      <c r="I1246" s="9">
        <f t="shared" si="137"/>
        <v>6.6077936169589725E-3</v>
      </c>
    </row>
    <row r="1247" spans="1:9" x14ac:dyDescent="0.25">
      <c r="A1247" s="8">
        <v>43762</v>
      </c>
      <c r="B1247" s="9">
        <v>1.920439870594981E-3</v>
      </c>
      <c r="C1247" s="9">
        <f t="shared" si="133"/>
        <v>1.1135712146479564E-3</v>
      </c>
      <c r="D1247" s="5">
        <f t="shared" si="134"/>
        <v>1.2400408500925249E-6</v>
      </c>
      <c r="E1247" s="5">
        <f t="shared" si="138"/>
        <v>4.1627031141273328E-6</v>
      </c>
      <c r="F1247" s="5">
        <f t="shared" si="139"/>
        <v>3.7508187744926092E-5</v>
      </c>
      <c r="G1247" s="10">
        <f t="shared" si="135"/>
        <v>4.1600068524886895</v>
      </c>
      <c r="H1247" s="9">
        <f t="shared" si="136"/>
        <v>1.1135712146479564E-3</v>
      </c>
      <c r="I1247" s="9">
        <f t="shared" si="137"/>
        <v>6.1243928470441945E-3</v>
      </c>
    </row>
    <row r="1248" spans="1:9" x14ac:dyDescent="0.25">
      <c r="A1248" s="8">
        <v>43763</v>
      </c>
      <c r="B1248" s="9">
        <v>4.0726973148768053E-3</v>
      </c>
      <c r="C1248" s="9">
        <f t="shared" si="133"/>
        <v>3.2658286589297807E-3</v>
      </c>
      <c r="D1248" s="5">
        <f t="shared" si="134"/>
        <v>1.066563682948709E-5</v>
      </c>
      <c r="E1248" s="5">
        <f t="shared" si="138"/>
        <v>1.2400408500925249E-6</v>
      </c>
      <c r="F1248" s="5">
        <f t="shared" si="139"/>
        <v>3.2334890881934568E-5</v>
      </c>
      <c r="G1248" s="10">
        <f t="shared" si="135"/>
        <v>4.0858187320278843</v>
      </c>
      <c r="H1248" s="9">
        <f t="shared" si="136"/>
        <v>3.2658286589297807E-3</v>
      </c>
      <c r="I1248" s="9">
        <f t="shared" si="137"/>
        <v>5.6863776591020198E-3</v>
      </c>
    </row>
    <row r="1249" spans="1:9" x14ac:dyDescent="0.25">
      <c r="A1249" s="8">
        <v>43766</v>
      </c>
      <c r="B1249" s="9">
        <v>5.5813799606292402E-3</v>
      </c>
      <c r="C1249" s="9">
        <f t="shared" si="133"/>
        <v>4.7745113046822156E-3</v>
      </c>
      <c r="D1249" s="5">
        <f t="shared" si="134"/>
        <v>2.2795958198538273E-5</v>
      </c>
      <c r="E1249" s="5">
        <f t="shared" si="138"/>
        <v>1.066563682948709E-5</v>
      </c>
      <c r="F1249" s="5">
        <f t="shared" si="139"/>
        <v>3.0441625680005801E-5</v>
      </c>
      <c r="G1249" s="10">
        <f t="shared" si="135"/>
        <v>3.9064904356180419</v>
      </c>
      <c r="H1249" s="9">
        <f t="shared" si="136"/>
        <v>4.7745113046822156E-3</v>
      </c>
      <c r="I1249" s="9">
        <f t="shared" si="137"/>
        <v>5.5173930148219273E-3</v>
      </c>
    </row>
    <row r="1250" spans="1:9" x14ac:dyDescent="0.25">
      <c r="A1250" s="8">
        <v>43767</v>
      </c>
      <c r="B1250" s="9">
        <v>-8.323956544341593E-4</v>
      </c>
      <c r="C1250" s="9">
        <f t="shared" si="133"/>
        <v>-1.6392643103811839E-3</v>
      </c>
      <c r="D1250" s="5">
        <f t="shared" si="134"/>
        <v>2.6871874792894988E-6</v>
      </c>
      <c r="E1250" s="5">
        <f t="shared" si="138"/>
        <v>2.2795958198538273E-5</v>
      </c>
      <c r="F1250" s="5">
        <f t="shared" si="139"/>
        <v>3.154237455032602E-5</v>
      </c>
      <c r="G1250" s="10">
        <f t="shared" si="135"/>
        <v>4.2205543452236984</v>
      </c>
      <c r="H1250" s="9">
        <f t="shared" si="136"/>
        <v>1.6392643103811839E-3</v>
      </c>
      <c r="I1250" s="9">
        <f t="shared" si="137"/>
        <v>5.6162598364326074E-3</v>
      </c>
    </row>
    <row r="1251" spans="1:9" x14ac:dyDescent="0.25">
      <c r="A1251" s="8">
        <v>43768</v>
      </c>
      <c r="B1251" s="9">
        <v>3.2533282404039188E-3</v>
      </c>
      <c r="C1251" s="9">
        <f t="shared" si="133"/>
        <v>2.4464595844568941E-3</v>
      </c>
      <c r="D1251" s="5">
        <f t="shared" si="134"/>
        <v>5.9851644983809993E-6</v>
      </c>
      <c r="E1251" s="5">
        <f t="shared" si="138"/>
        <v>2.6871874792894988E-6</v>
      </c>
      <c r="F1251" s="5">
        <f t="shared" si="139"/>
        <v>2.8204747861837104E-5</v>
      </c>
      <c r="G1251" s="10">
        <f t="shared" si="135"/>
        <v>4.2129695077876779</v>
      </c>
      <c r="H1251" s="9">
        <f t="shared" si="136"/>
        <v>2.4464595844568941E-3</v>
      </c>
      <c r="I1251" s="9">
        <f t="shared" si="137"/>
        <v>5.3108142371803124E-3</v>
      </c>
    </row>
    <row r="1252" spans="1:9" x14ac:dyDescent="0.25">
      <c r="A1252" s="8">
        <v>43769</v>
      </c>
      <c r="B1252" s="9">
        <v>-3.0228734036372717E-3</v>
      </c>
      <c r="C1252" s="9">
        <f t="shared" si="133"/>
        <v>-3.8297420595842964E-3</v>
      </c>
      <c r="D1252" s="5">
        <f t="shared" si="134"/>
        <v>1.4666924242948969E-5</v>
      </c>
      <c r="E1252" s="5">
        <f t="shared" si="138"/>
        <v>5.9851644983809993E-6</v>
      </c>
      <c r="F1252" s="5">
        <f t="shared" si="139"/>
        <v>2.6408244162764126E-5</v>
      </c>
      <c r="G1252" s="10">
        <f t="shared" si="135"/>
        <v>4.0742826880928815</v>
      </c>
      <c r="H1252" s="9">
        <f t="shared" si="136"/>
        <v>3.8297420595842964E-3</v>
      </c>
      <c r="I1252" s="9">
        <f t="shared" si="137"/>
        <v>5.1388952278446122E-3</v>
      </c>
    </row>
    <row r="1253" spans="1:9" x14ac:dyDescent="0.25">
      <c r="A1253" s="8">
        <v>43770</v>
      </c>
      <c r="B1253" s="9">
        <v>9.6623605788856981E-3</v>
      </c>
      <c r="C1253" s="9">
        <f t="shared" si="133"/>
        <v>8.8554919229386735E-3</v>
      </c>
      <c r="D1253" s="5">
        <f t="shared" si="134"/>
        <v>7.8419737197232088E-5</v>
      </c>
      <c r="E1253" s="5">
        <f t="shared" si="138"/>
        <v>1.4666924242948969E-5</v>
      </c>
      <c r="F1253" s="5">
        <f t="shared" si="139"/>
        <v>2.6868293794759497E-5</v>
      </c>
      <c r="G1253" s="10">
        <f t="shared" si="135"/>
        <v>2.8840072770892515</v>
      </c>
      <c r="H1253" s="9">
        <f t="shared" si="136"/>
        <v>8.8554919229386735E-3</v>
      </c>
      <c r="I1253" s="9">
        <f t="shared" si="137"/>
        <v>5.1834634941088859E-3</v>
      </c>
    </row>
    <row r="1254" spans="1:9" x14ac:dyDescent="0.25">
      <c r="A1254" s="8">
        <v>43773</v>
      </c>
      <c r="B1254" s="9">
        <v>3.70405391746087E-3</v>
      </c>
      <c r="C1254" s="9">
        <f t="shared" si="133"/>
        <v>2.8971852615138453E-3</v>
      </c>
      <c r="D1254" s="5">
        <f t="shared" si="134"/>
        <v>8.3936824395330481E-6</v>
      </c>
      <c r="E1254" s="5">
        <f t="shared" si="138"/>
        <v>7.8419737197232088E-5</v>
      </c>
      <c r="F1254" s="5">
        <f t="shared" si="139"/>
        <v>4.0382363979087451E-5</v>
      </c>
      <c r="G1254" s="10">
        <f t="shared" si="135"/>
        <v>4.0356925920816398</v>
      </c>
      <c r="H1254" s="9">
        <f t="shared" si="136"/>
        <v>2.8971852615138453E-3</v>
      </c>
      <c r="I1254" s="9">
        <f t="shared" si="137"/>
        <v>6.3547119509138614E-3</v>
      </c>
    </row>
    <row r="1255" spans="1:9" x14ac:dyDescent="0.25">
      <c r="A1255" s="8">
        <v>43774</v>
      </c>
      <c r="B1255" s="9">
        <v>-1.1857309462782739E-3</v>
      </c>
      <c r="C1255" s="9">
        <f t="shared" si="133"/>
        <v>-1.9925996022252986E-3</v>
      </c>
      <c r="D1255" s="5">
        <f t="shared" si="134"/>
        <v>3.9704531747884184E-6</v>
      </c>
      <c r="E1255" s="5">
        <f t="shared" si="138"/>
        <v>8.3936824395330481E-6</v>
      </c>
      <c r="F1255" s="5">
        <f t="shared" si="139"/>
        <v>3.5946817986005039E-5</v>
      </c>
      <c r="G1255" s="10">
        <f t="shared" si="135"/>
        <v>4.1425696934761236</v>
      </c>
      <c r="H1255" s="9">
        <f t="shared" si="136"/>
        <v>1.9925996022252986E-3</v>
      </c>
      <c r="I1255" s="9">
        <f t="shared" si="137"/>
        <v>5.9955665275272397E-3</v>
      </c>
    </row>
    <row r="1256" spans="1:9" x14ac:dyDescent="0.25">
      <c r="A1256" s="8">
        <v>43775</v>
      </c>
      <c r="B1256" s="9">
        <v>7.0252584059171674E-4</v>
      </c>
      <c r="C1256" s="9">
        <f t="shared" si="133"/>
        <v>-1.0434281535530779E-4</v>
      </c>
      <c r="D1256" s="5">
        <f t="shared" si="134"/>
        <v>1.0887423116271855E-8</v>
      </c>
      <c r="E1256" s="5">
        <f t="shared" si="138"/>
        <v>3.9704531747884184E-6</v>
      </c>
      <c r="F1256" s="5">
        <f t="shared" si="139"/>
        <v>3.1739849818860887E-5</v>
      </c>
      <c r="G1256" s="10">
        <f t="shared" si="135"/>
        <v>4.2598587437239681</v>
      </c>
      <c r="H1256" s="9">
        <f t="shared" si="136"/>
        <v>1.0434281535530779E-4</v>
      </c>
      <c r="I1256" s="9">
        <f t="shared" si="137"/>
        <v>5.6338130798652599E-3</v>
      </c>
    </row>
    <row r="1257" spans="1:9" x14ac:dyDescent="0.25">
      <c r="A1257" s="8">
        <v>43776</v>
      </c>
      <c r="B1257" s="9">
        <v>2.7301269509030224E-3</v>
      </c>
      <c r="C1257" s="9">
        <f t="shared" si="133"/>
        <v>1.9232582949559977E-3</v>
      </c>
      <c r="D1257" s="5">
        <f t="shared" si="134"/>
        <v>3.6989224691170514E-6</v>
      </c>
      <c r="E1257" s="5">
        <f t="shared" si="138"/>
        <v>1.0887423116271855E-8</v>
      </c>
      <c r="F1257" s="5">
        <f t="shared" si="139"/>
        <v>2.7798384362613928E-5</v>
      </c>
      <c r="G1257" s="10">
        <f t="shared" si="135"/>
        <v>4.25979654540168</v>
      </c>
      <c r="H1257" s="9">
        <f t="shared" si="136"/>
        <v>1.9232582949559977E-3</v>
      </c>
      <c r="I1257" s="9">
        <f t="shared" si="137"/>
        <v>5.2724173168115143E-3</v>
      </c>
    </row>
    <row r="1258" spans="1:9" x14ac:dyDescent="0.25">
      <c r="A1258" s="8">
        <v>43777</v>
      </c>
      <c r="B1258" s="9">
        <v>2.5606285532773221E-3</v>
      </c>
      <c r="C1258" s="9">
        <f t="shared" si="133"/>
        <v>1.7537598973302974E-3</v>
      </c>
      <c r="D1258" s="5">
        <f t="shared" si="134"/>
        <v>3.0756737774839753E-6</v>
      </c>
      <c r="E1258" s="5">
        <f t="shared" si="138"/>
        <v>3.6989224691170514E-6</v>
      </c>
      <c r="F1258" s="5">
        <f t="shared" si="139"/>
        <v>2.5634170784054046E-5</v>
      </c>
      <c r="G1258" s="10">
        <f t="shared" si="135"/>
        <v>4.3068619401318102</v>
      </c>
      <c r="H1258" s="9">
        <f t="shared" si="136"/>
        <v>1.7537598973302974E-3</v>
      </c>
      <c r="I1258" s="9">
        <f t="shared" si="137"/>
        <v>5.0630199272819424E-3</v>
      </c>
    </row>
    <row r="1259" spans="1:9" x14ac:dyDescent="0.25">
      <c r="A1259" s="8">
        <v>43780</v>
      </c>
      <c r="B1259" s="9">
        <v>-1.9624452002533488E-3</v>
      </c>
      <c r="C1259" s="9">
        <f t="shared" si="133"/>
        <v>-2.7693138562003734E-3</v>
      </c>
      <c r="D1259" s="5">
        <f t="shared" si="134"/>
        <v>7.6690992341433827E-6</v>
      </c>
      <c r="E1259" s="5">
        <f t="shared" si="138"/>
        <v>3.0756737774839753E-6</v>
      </c>
      <c r="F1259" s="5">
        <f t="shared" si="139"/>
        <v>2.3898636390519611E-5</v>
      </c>
      <c r="G1259" s="10">
        <f t="shared" si="135"/>
        <v>4.2414554834724632</v>
      </c>
      <c r="H1259" s="9">
        <f t="shared" si="136"/>
        <v>2.7693138562003734E-3</v>
      </c>
      <c r="I1259" s="9">
        <f t="shared" si="137"/>
        <v>4.8886231589804112E-3</v>
      </c>
    </row>
    <row r="1260" spans="1:9" x14ac:dyDescent="0.25">
      <c r="A1260" s="8">
        <v>43781</v>
      </c>
      <c r="B1260" s="9">
        <v>1.5646207819215441E-3</v>
      </c>
      <c r="C1260" s="9">
        <f t="shared" si="133"/>
        <v>7.5775212597451954E-4</v>
      </c>
      <c r="D1260" s="5">
        <f t="shared" si="134"/>
        <v>5.7418828441890417E-7</v>
      </c>
      <c r="E1260" s="5">
        <f t="shared" si="138"/>
        <v>7.6690992341433827E-6</v>
      </c>
      <c r="F1260" s="5">
        <f t="shared" si="139"/>
        <v>2.3559224917293878E-5</v>
      </c>
      <c r="G1260" s="10">
        <f t="shared" si="135"/>
        <v>4.3968719551936513</v>
      </c>
      <c r="H1260" s="9">
        <f t="shared" si="136"/>
        <v>7.5775212597451954E-4</v>
      </c>
      <c r="I1260" s="9">
        <f t="shared" si="137"/>
        <v>4.8537845973316406E-3</v>
      </c>
    </row>
    <row r="1261" spans="1:9" x14ac:dyDescent="0.25">
      <c r="A1261" s="8">
        <v>43782</v>
      </c>
      <c r="B1261" s="9">
        <v>7.1155040364301314E-4</v>
      </c>
      <c r="C1261" s="9">
        <f t="shared" si="133"/>
        <v>-9.5318252304011394E-5</v>
      </c>
      <c r="D1261" s="5">
        <f t="shared" si="134"/>
        <v>9.0855692222911736E-9</v>
      </c>
      <c r="E1261" s="5">
        <f t="shared" si="138"/>
        <v>5.7418828441890417E-7</v>
      </c>
      <c r="F1261" s="5">
        <f t="shared" si="139"/>
        <v>2.1841297576930433E-5</v>
      </c>
      <c r="G1261" s="10">
        <f t="shared" si="135"/>
        <v>4.4467074741889228</v>
      </c>
      <c r="H1261" s="9">
        <f t="shared" si="136"/>
        <v>9.5318252304011394E-5</v>
      </c>
      <c r="I1261" s="9">
        <f t="shared" si="137"/>
        <v>4.6734674040727437E-3</v>
      </c>
    </row>
    <row r="1262" spans="1:9" x14ac:dyDescent="0.25">
      <c r="A1262" s="8">
        <v>43783</v>
      </c>
      <c r="B1262" s="9">
        <v>8.3709325024883263E-4</v>
      </c>
      <c r="C1262" s="9">
        <f t="shared" si="133"/>
        <v>3.0224594301808097E-5</v>
      </c>
      <c r="D1262" s="5">
        <f t="shared" si="134"/>
        <v>9.1352610070889052E-10</v>
      </c>
      <c r="E1262" s="5">
        <f t="shared" si="138"/>
        <v>9.0855692222911736E-9</v>
      </c>
      <c r="F1262" s="5">
        <f t="shared" si="139"/>
        <v>2.0449109911298928E-5</v>
      </c>
      <c r="G1262" s="10">
        <f t="shared" si="135"/>
        <v>4.4798247309929238</v>
      </c>
      <c r="H1262" s="9">
        <f t="shared" si="136"/>
        <v>3.0224594301808097E-5</v>
      </c>
      <c r="I1262" s="9">
        <f t="shared" si="137"/>
        <v>4.5220692068232357E-3</v>
      </c>
    </row>
    <row r="1263" spans="1:9" x14ac:dyDescent="0.25">
      <c r="A1263" s="8">
        <v>43784</v>
      </c>
      <c r="B1263" s="9">
        <v>7.6954624866387711E-3</v>
      </c>
      <c r="C1263" s="9">
        <f t="shared" si="133"/>
        <v>6.8885938306917464E-3</v>
      </c>
      <c r="D1263" s="5">
        <f t="shared" si="134"/>
        <v>4.745272496424439E-5</v>
      </c>
      <c r="E1263" s="5">
        <f t="shared" si="138"/>
        <v>9.1352610070889052E-10</v>
      </c>
      <c r="F1263" s="5">
        <f t="shared" si="139"/>
        <v>1.9413830776014672E-5</v>
      </c>
      <c r="G1263" s="10">
        <f t="shared" si="135"/>
        <v>3.28368679511461</v>
      </c>
      <c r="H1263" s="9">
        <f t="shared" si="136"/>
        <v>6.8885938306917464E-3</v>
      </c>
      <c r="I1263" s="9">
        <f t="shared" si="137"/>
        <v>4.4061128873435227E-3</v>
      </c>
    </row>
    <row r="1264" spans="1:9" x14ac:dyDescent="0.25">
      <c r="A1264" s="8">
        <v>43787</v>
      </c>
      <c r="B1264" s="9">
        <v>5.0313094864229413E-4</v>
      </c>
      <c r="C1264" s="9">
        <f t="shared" si="133"/>
        <v>-3.0373770730473041E-4</v>
      </c>
      <c r="D1264" s="5">
        <f t="shared" si="134"/>
        <v>9.2256594838734076E-8</v>
      </c>
      <c r="E1264" s="5">
        <f t="shared" si="138"/>
        <v>4.745272496424439E-5</v>
      </c>
      <c r="F1264" s="5">
        <f t="shared" si="139"/>
        <v>2.8449645408173193E-5</v>
      </c>
      <c r="G1264" s="10">
        <f t="shared" si="135"/>
        <v>4.3131274958836743</v>
      </c>
      <c r="H1264" s="9">
        <f t="shared" si="136"/>
        <v>3.0373770730473041E-4</v>
      </c>
      <c r="I1264" s="9">
        <f t="shared" si="137"/>
        <v>5.3338209013964084E-3</v>
      </c>
    </row>
    <row r="1265" spans="1:9" x14ac:dyDescent="0.25">
      <c r="A1265" s="8">
        <v>43788</v>
      </c>
      <c r="B1265" s="9">
        <v>-5.9256317203881803E-4</v>
      </c>
      <c r="C1265" s="9">
        <f t="shared" si="133"/>
        <v>-1.3994318279858427E-3</v>
      </c>
      <c r="D1265" s="5">
        <f t="shared" si="134"/>
        <v>1.9584094411797972E-6</v>
      </c>
      <c r="E1265" s="5">
        <f t="shared" si="138"/>
        <v>9.2256594838734076E-8</v>
      </c>
      <c r="F1265" s="5">
        <f t="shared" si="139"/>
        <v>2.5372476876090903E-5</v>
      </c>
      <c r="G1265" s="10">
        <f t="shared" si="135"/>
        <v>4.3333910602471919</v>
      </c>
      <c r="H1265" s="9">
        <f t="shared" si="136"/>
        <v>1.3994318279858427E-3</v>
      </c>
      <c r="I1265" s="9">
        <f t="shared" si="137"/>
        <v>5.0371099726024349E-3</v>
      </c>
    </row>
    <row r="1266" spans="1:9" x14ac:dyDescent="0.25">
      <c r="A1266" s="8">
        <v>43789</v>
      </c>
      <c r="B1266" s="9">
        <v>-3.7561935529359936E-3</v>
      </c>
      <c r="C1266" s="9">
        <f t="shared" si="133"/>
        <v>-4.5630622088830182E-3</v>
      </c>
      <c r="D1266" s="5">
        <f t="shared" si="134"/>
        <v>2.0821536722136369E-5</v>
      </c>
      <c r="E1266" s="5">
        <f t="shared" si="138"/>
        <v>1.9584094411797972E-6</v>
      </c>
      <c r="F1266" s="5">
        <f t="shared" si="139"/>
        <v>2.3473501463860532E-5</v>
      </c>
      <c r="G1266" s="10">
        <f t="shared" si="135"/>
        <v>3.9673691299448266</v>
      </c>
      <c r="H1266" s="9">
        <f t="shared" si="136"/>
        <v>4.5630622088830182E-3</v>
      </c>
      <c r="I1266" s="9">
        <f t="shared" si="137"/>
        <v>4.8449459712013847E-3</v>
      </c>
    </row>
    <row r="1267" spans="1:9" x14ac:dyDescent="0.25">
      <c r="A1267" s="8">
        <v>43790</v>
      </c>
      <c r="B1267" s="9">
        <v>-1.5827773238195064E-3</v>
      </c>
      <c r="C1267" s="9">
        <f t="shared" si="133"/>
        <v>-2.3896459797665311E-3</v>
      </c>
      <c r="D1267" s="5">
        <f t="shared" si="134"/>
        <v>5.7104079086143444E-6</v>
      </c>
      <c r="E1267" s="5">
        <f t="shared" si="138"/>
        <v>2.0821536722136369E-5</v>
      </c>
      <c r="F1267" s="5">
        <f t="shared" si="139"/>
        <v>2.5961134122832291E-5</v>
      </c>
      <c r="G1267" s="10">
        <f t="shared" si="135"/>
        <v>4.2505365174027876</v>
      </c>
      <c r="H1267" s="9">
        <f t="shared" si="136"/>
        <v>2.3896459797665311E-3</v>
      </c>
      <c r="I1267" s="9">
        <f t="shared" si="137"/>
        <v>5.0952069754655006E-3</v>
      </c>
    </row>
    <row r="1268" spans="1:9" x14ac:dyDescent="0.25">
      <c r="A1268" s="8">
        <v>43791</v>
      </c>
      <c r="B1268" s="9">
        <v>2.1749357185665286E-3</v>
      </c>
      <c r="C1268" s="9">
        <f t="shared" si="133"/>
        <v>1.3680670626195039E-3</v>
      </c>
      <c r="D1268" s="5">
        <f t="shared" si="134"/>
        <v>1.8716074878243576E-6</v>
      </c>
      <c r="E1268" s="5">
        <f t="shared" si="138"/>
        <v>5.7104079086143444E-6</v>
      </c>
      <c r="F1268" s="5">
        <f t="shared" si="139"/>
        <v>2.4685766312454639E-5</v>
      </c>
      <c r="G1268" s="10">
        <f t="shared" si="135"/>
        <v>4.3477947017558778</v>
      </c>
      <c r="H1268" s="9">
        <f t="shared" si="136"/>
        <v>1.3680670626195039E-3</v>
      </c>
      <c r="I1268" s="9">
        <f t="shared" si="137"/>
        <v>4.968477262950354E-3</v>
      </c>
    </row>
    <row r="1269" spans="1:9" x14ac:dyDescent="0.25">
      <c r="A1269" s="8">
        <v>43794</v>
      </c>
      <c r="B1269" s="9">
        <v>7.5073385439943241E-3</v>
      </c>
      <c r="C1269" s="9">
        <f t="shared" si="133"/>
        <v>6.7004698880472995E-3</v>
      </c>
      <c r="D1269" s="5">
        <f t="shared" si="134"/>
        <v>4.4896296720628589E-5</v>
      </c>
      <c r="E1269" s="5">
        <f t="shared" si="138"/>
        <v>1.8716074878243576E-6</v>
      </c>
      <c r="F1269" s="5">
        <f t="shared" si="139"/>
        <v>2.294573758793032E-5</v>
      </c>
      <c r="G1269" s="10">
        <f t="shared" si="135"/>
        <v>3.4439361245402038</v>
      </c>
      <c r="H1269" s="9">
        <f t="shared" si="136"/>
        <v>6.7004698880472995E-3</v>
      </c>
      <c r="I1269" s="9">
        <f t="shared" si="137"/>
        <v>4.7901709351473379E-3</v>
      </c>
    </row>
    <row r="1270" spans="1:9" x14ac:dyDescent="0.25">
      <c r="A1270" s="8">
        <v>43795</v>
      </c>
      <c r="B1270" s="9">
        <v>2.1955297992111156E-3</v>
      </c>
      <c r="C1270" s="9">
        <f t="shared" si="133"/>
        <v>1.3886611432640909E-3</v>
      </c>
      <c r="D1270" s="5">
        <f t="shared" si="134"/>
        <v>1.9283797708115322E-6</v>
      </c>
      <c r="E1270" s="5">
        <f t="shared" si="138"/>
        <v>4.4896296720628589E-5</v>
      </c>
      <c r="F1270" s="5">
        <f t="shared" si="139"/>
        <v>3.0543604725894945E-5</v>
      </c>
      <c r="G1270" s="10">
        <f t="shared" si="135"/>
        <v>4.2476714308769878</v>
      </c>
      <c r="H1270" s="9">
        <f t="shared" si="136"/>
        <v>1.3886611432640909E-3</v>
      </c>
      <c r="I1270" s="9">
        <f t="shared" si="137"/>
        <v>5.526626884990061E-3</v>
      </c>
    </row>
    <row r="1271" spans="1:9" x14ac:dyDescent="0.25">
      <c r="A1271" s="8">
        <v>43796</v>
      </c>
      <c r="B1271" s="9">
        <v>4.1744679225097503E-3</v>
      </c>
      <c r="C1271" s="9">
        <f t="shared" si="133"/>
        <v>3.3675992665627257E-3</v>
      </c>
      <c r="D1271" s="5">
        <f t="shared" si="134"/>
        <v>1.1340724820153807E-5</v>
      </c>
      <c r="E1271" s="5">
        <f t="shared" si="138"/>
        <v>1.9283797708115322E-6</v>
      </c>
      <c r="F1271" s="5">
        <f t="shared" si="139"/>
        <v>2.7306455438036618E-5</v>
      </c>
      <c r="G1271" s="10">
        <f t="shared" si="135"/>
        <v>4.1275986974659036</v>
      </c>
      <c r="H1271" s="9">
        <f t="shared" si="136"/>
        <v>3.3675992665627257E-3</v>
      </c>
      <c r="I1271" s="9">
        <f t="shared" si="137"/>
        <v>5.2255579068685686E-3</v>
      </c>
    </row>
    <row r="1272" spans="1:9" x14ac:dyDescent="0.25">
      <c r="A1272" s="8">
        <v>43798</v>
      </c>
      <c r="B1272" s="9">
        <v>-4.0112505271703291E-3</v>
      </c>
      <c r="C1272" s="9">
        <f t="shared" si="133"/>
        <v>-4.8181191831173538E-3</v>
      </c>
      <c r="D1272" s="5">
        <f t="shared" si="134"/>
        <v>2.3214272462723436E-5</v>
      </c>
      <c r="E1272" s="5">
        <f t="shared" si="138"/>
        <v>1.1340724820153807E-5</v>
      </c>
      <c r="F1272" s="5">
        <f t="shared" si="139"/>
        <v>2.6847890745984065E-5</v>
      </c>
      <c r="G1272" s="10">
        <f t="shared" si="135"/>
        <v>3.9113935762406626</v>
      </c>
      <c r="H1272" s="9">
        <f t="shared" si="136"/>
        <v>4.8181191831173538E-3</v>
      </c>
      <c r="I1272" s="9">
        <f t="shared" si="137"/>
        <v>5.1814950300066937E-3</v>
      </c>
    </row>
  </sheetData>
  <mergeCells count="1">
    <mergeCell ref="H13:I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1CE9-74DC-458E-9E23-CDCBF2B0DDA4}">
  <dimension ref="A1:J1272"/>
  <sheetViews>
    <sheetView workbookViewId="0">
      <selection activeCell="E14" sqref="E14"/>
    </sheetView>
  </sheetViews>
  <sheetFormatPr defaultRowHeight="15" x14ac:dyDescent="0.25"/>
  <cols>
    <col min="1" max="1" width="29.85546875" bestFit="1" customWidth="1"/>
    <col min="2" max="7" width="18.85546875" customWidth="1"/>
    <col min="8" max="10" width="12" customWidth="1"/>
  </cols>
  <sheetData>
    <row r="1" spans="1:10" x14ac:dyDescent="0.25">
      <c r="A1" t="s">
        <v>0</v>
      </c>
      <c r="B1" s="1">
        <f>AVERAGE(B15:B1272)</f>
        <v>3.7434340238909667E-4</v>
      </c>
      <c r="E1" s="2"/>
      <c r="F1" s="2"/>
      <c r="G1" s="2"/>
    </row>
    <row r="2" spans="1:10" ht="16.5" customHeight="1" x14ac:dyDescent="0.25">
      <c r="A2" t="s">
        <v>1</v>
      </c>
      <c r="B2" s="3">
        <f>_xlfn.STDEV.S(B15:B1272)</f>
        <v>8.5300002356357221E-3</v>
      </c>
      <c r="E2" s="4"/>
      <c r="F2" s="4"/>
      <c r="G2" t="s">
        <v>24</v>
      </c>
    </row>
    <row r="3" spans="1:10" ht="16.5" customHeight="1" x14ac:dyDescent="0.25">
      <c r="A3" t="s">
        <v>2</v>
      </c>
      <c r="B3" s="5">
        <f>B2^2</f>
        <v>7.2760904019945479E-5</v>
      </c>
      <c r="E3" s="4"/>
      <c r="F3" s="4"/>
      <c r="I3" s="4"/>
      <c r="J3" s="4"/>
    </row>
    <row r="4" spans="1:10" ht="16.5" customHeight="1" x14ac:dyDescent="0.25">
      <c r="B4" s="2"/>
      <c r="E4" s="4"/>
      <c r="F4" s="4"/>
      <c r="I4" s="4"/>
      <c r="J4" s="4"/>
    </row>
    <row r="5" spans="1:10" ht="16.5" customHeight="1" x14ac:dyDescent="0.25">
      <c r="A5" t="s">
        <v>3</v>
      </c>
      <c r="B5" s="1">
        <v>3.7778574166338652E-4</v>
      </c>
      <c r="C5" s="1"/>
      <c r="E5" s="4"/>
      <c r="F5" s="4"/>
      <c r="I5" s="4"/>
      <c r="J5" s="4"/>
    </row>
    <row r="6" spans="1:10" x14ac:dyDescent="0.25">
      <c r="A6" t="s">
        <v>4</v>
      </c>
      <c r="B6" s="5">
        <v>3.9629448206565362E-6</v>
      </c>
      <c r="C6" s="1"/>
      <c r="D6" s="2"/>
    </row>
    <row r="7" spans="1:10" x14ac:dyDescent="0.25">
      <c r="A7" t="s">
        <v>5</v>
      </c>
      <c r="B7" s="6">
        <v>1.1936220045274875E-2</v>
      </c>
      <c r="C7" s="1"/>
      <c r="G7" s="4"/>
    </row>
    <row r="8" spans="1:10" x14ac:dyDescent="0.25">
      <c r="A8" t="s">
        <v>23</v>
      </c>
      <c r="B8" s="6">
        <v>0.32316122382556567</v>
      </c>
      <c r="C8" s="1"/>
      <c r="G8" s="4"/>
    </row>
    <row r="9" spans="1:10" x14ac:dyDescent="0.25">
      <c r="A9" t="s">
        <v>6</v>
      </c>
      <c r="B9" s="6">
        <v>0.77482154871057818</v>
      </c>
      <c r="C9" s="1"/>
      <c r="D9" s="7"/>
      <c r="F9" s="2" t="s">
        <v>7</v>
      </c>
      <c r="G9" s="4">
        <f>SUM(G15:G1272)</f>
        <v>4423.7960032470301</v>
      </c>
    </row>
    <row r="10" spans="1:10" x14ac:dyDescent="0.25">
      <c r="A10" t="s">
        <v>8</v>
      </c>
      <c r="B10" s="6">
        <f>B7+B9</f>
        <v>0.78675776875585302</v>
      </c>
      <c r="C10" s="1"/>
      <c r="D10" s="7"/>
      <c r="F10" s="2"/>
      <c r="G10" s="4"/>
    </row>
    <row r="11" spans="1:10" x14ac:dyDescent="0.25">
      <c r="A11" t="s">
        <v>9</v>
      </c>
      <c r="B11" s="3">
        <f>SQRT(B6/(1-B7-B9))</f>
        <v>4.3109442214085553E-3</v>
      </c>
      <c r="C11" s="1"/>
      <c r="D11" s="7"/>
      <c r="F11" s="2"/>
      <c r="G11" s="4"/>
    </row>
    <row r="12" spans="1:10" x14ac:dyDescent="0.25">
      <c r="B12" s="3"/>
      <c r="C12" s="1"/>
      <c r="D12" s="7"/>
      <c r="F12" s="2"/>
      <c r="G12" s="4"/>
    </row>
    <row r="13" spans="1:10" x14ac:dyDescent="0.25">
      <c r="H13" s="16" t="s">
        <v>10</v>
      </c>
      <c r="I13" s="16"/>
      <c r="J13" s="16"/>
    </row>
    <row r="14" spans="1:10" x14ac:dyDescent="0.25">
      <c r="A14" s="2" t="s">
        <v>11</v>
      </c>
      <c r="B14" s="2" t="s">
        <v>12</v>
      </c>
      <c r="C14" s="2" t="s">
        <v>13</v>
      </c>
      <c r="D14" s="2" t="s">
        <v>14</v>
      </c>
      <c r="E14" s="2" t="s">
        <v>15</v>
      </c>
      <c r="F14" s="2" t="s">
        <v>16</v>
      </c>
      <c r="G14" s="2" t="s">
        <v>7</v>
      </c>
      <c r="H14" s="2" t="s">
        <v>17</v>
      </c>
      <c r="I14" s="2" t="s">
        <v>19</v>
      </c>
      <c r="J14" s="2" t="s">
        <v>18</v>
      </c>
    </row>
    <row r="15" spans="1:10" x14ac:dyDescent="0.25">
      <c r="A15" s="8">
        <v>41975</v>
      </c>
      <c r="B15" s="9">
        <v>6.3844086021505042E-3</v>
      </c>
      <c r="C15" s="9">
        <f>B15-B$5</f>
        <v>6.0066228604871178E-3</v>
      </c>
      <c r="D15" s="5">
        <f>C15^2</f>
        <v>3.6079518188126446E-5</v>
      </c>
      <c r="E15" s="9"/>
      <c r="F15" s="5">
        <f>B11^2</f>
        <v>1.8584240080095815E-5</v>
      </c>
      <c r="G15" s="10">
        <f>IFERROR(LN(1/SQRT(2*PI()*F15)*EXP(-D15/(2*F15))),-1000)</f>
        <v>3.5569577844669165</v>
      </c>
      <c r="H15" s="9">
        <f>SQRT(D15)</f>
        <v>6.0066228604871178E-3</v>
      </c>
      <c r="I15" s="9">
        <f>SQRT(F15)</f>
        <v>4.3109442214085553E-3</v>
      </c>
      <c r="J15" s="9">
        <f>GARCH!I15</f>
        <v>9.1127387626288373E-3</v>
      </c>
    </row>
    <row r="16" spans="1:10" x14ac:dyDescent="0.25">
      <c r="A16" s="8">
        <v>41976</v>
      </c>
      <c r="B16" s="9">
        <v>3.7647286540367642E-3</v>
      </c>
      <c r="C16" s="9">
        <f t="shared" ref="C16:C79" si="0">B16-B$5</f>
        <v>3.3869429123733778E-3</v>
      </c>
      <c r="D16" s="5">
        <f t="shared" ref="D16:D79" si="1">C16^2</f>
        <v>1.1471382291676259E-5</v>
      </c>
      <c r="E16" s="5">
        <f>D15</f>
        <v>3.6079518188126446E-5</v>
      </c>
      <c r="F16" s="5">
        <f>$B$6 + $B$7*E16 + $B$8*E16*IF(C15&lt;0,1,0) +$B$9*F15</f>
        <v>1.8793067569346549E-5</v>
      </c>
      <c r="G16" s="10">
        <f t="shared" ref="G16:G79" si="2">IFERROR(LN(1/SQRT(2*PI()*F16)*EXP(-D16/(2*F16))),-1000)</f>
        <v>4.2168702211562179</v>
      </c>
      <c r="H16" s="9">
        <f t="shared" ref="H16:H79" si="3">SQRT(D16)</f>
        <v>3.3869429123733778E-3</v>
      </c>
      <c r="I16" s="9">
        <f t="shared" ref="I16:I79" si="4">SQRT(F16)</f>
        <v>4.3350971810729401E-3</v>
      </c>
      <c r="J16" s="9">
        <f>GARCH!I16</f>
        <v>8.5036269074931399E-3</v>
      </c>
    </row>
    <row r="17" spans="1:10" x14ac:dyDescent="0.25">
      <c r="A17" s="8">
        <v>41977</v>
      </c>
      <c r="B17" s="9">
        <v>-1.1618209253108081E-3</v>
      </c>
      <c r="C17" s="9">
        <f t="shared" si="0"/>
        <v>-1.5396066669741946E-3</v>
      </c>
      <c r="D17" s="5">
        <f t="shared" si="1"/>
        <v>2.3703886889913888E-6</v>
      </c>
      <c r="E17" s="5">
        <f t="shared" ref="E17:E80" si="5">D16</f>
        <v>1.1471382291676259E-5</v>
      </c>
      <c r="F17" s="5">
        <f t="shared" ref="F17:F80" si="6">$B$6 + $B$7*E17 + $B$8*E17*IF(C16&lt;0,1,0) +$B$9*F16</f>
        <v>1.8661143483017087E-5</v>
      </c>
      <c r="G17" s="10">
        <f t="shared" si="2"/>
        <v>4.4620836628405858</v>
      </c>
      <c r="H17" s="9">
        <f t="shared" si="3"/>
        <v>1.5396066669741946E-3</v>
      </c>
      <c r="I17" s="9">
        <f t="shared" si="4"/>
        <v>4.3198545673456519E-3</v>
      </c>
      <c r="J17" s="9">
        <f>GARCH!I17</f>
        <v>7.7282104679744718E-3</v>
      </c>
    </row>
    <row r="18" spans="1:10" x14ac:dyDescent="0.25">
      <c r="A18" s="8">
        <v>41978</v>
      </c>
      <c r="B18" s="9">
        <v>1.6651222054904213E-3</v>
      </c>
      <c r="C18" s="9">
        <f t="shared" si="0"/>
        <v>1.2873364638270348E-3</v>
      </c>
      <c r="D18" s="5">
        <f t="shared" si="1"/>
        <v>1.6572351710986944E-6</v>
      </c>
      <c r="E18" s="5">
        <f t="shared" si="5"/>
        <v>2.3703886889913888E-6</v>
      </c>
      <c r="F18" s="5">
        <f t="shared" si="6"/>
        <v>1.9216312105539516E-5</v>
      </c>
      <c r="G18" s="10">
        <f t="shared" si="2"/>
        <v>4.4678164610012834</v>
      </c>
      <c r="H18" s="9">
        <f t="shared" si="3"/>
        <v>1.2873364638270348E-3</v>
      </c>
      <c r="I18" s="9">
        <f t="shared" si="4"/>
        <v>4.3836414207299749E-3</v>
      </c>
      <c r="J18" s="9">
        <f>GARCH!I18</f>
        <v>7.0266563562521971E-3</v>
      </c>
    </row>
    <row r="19" spans="1:10" x14ac:dyDescent="0.25">
      <c r="A19" s="8">
        <v>41981</v>
      </c>
      <c r="B19" s="9">
        <v>-7.2565373885138396E-3</v>
      </c>
      <c r="C19" s="9">
        <f t="shared" si="0"/>
        <v>-7.6343231301772259E-3</v>
      </c>
      <c r="D19" s="5">
        <f t="shared" si="1"/>
        <v>5.8282889655958998E-5</v>
      </c>
      <c r="E19" s="5">
        <f t="shared" si="5"/>
        <v>1.6572351710986944E-6</v>
      </c>
      <c r="F19" s="5">
        <f t="shared" si="6"/>
        <v>1.8871938650445499E-5</v>
      </c>
      <c r="G19" s="10">
        <f t="shared" si="2"/>
        <v>2.9758106436536282</v>
      </c>
      <c r="H19" s="9">
        <f t="shared" si="3"/>
        <v>7.6343231301772259E-3</v>
      </c>
      <c r="I19" s="9">
        <f t="shared" si="4"/>
        <v>4.3441844632157948E-3</v>
      </c>
      <c r="J19" s="9">
        <f>GARCH!I19</f>
        <v>6.4062652909601253E-3</v>
      </c>
    </row>
    <row r="20" spans="1:10" x14ac:dyDescent="0.25">
      <c r="A20" s="8">
        <v>41982</v>
      </c>
      <c r="B20" s="9">
        <v>-2.378282879760274E-4</v>
      </c>
      <c r="C20" s="9">
        <f t="shared" si="0"/>
        <v>-6.1561402963941397E-4</v>
      </c>
      <c r="D20" s="5">
        <f t="shared" si="1"/>
        <v>3.7898063348887728E-7</v>
      </c>
      <c r="E20" s="5">
        <f t="shared" si="5"/>
        <v>5.8282889655958998E-5</v>
      </c>
      <c r="F20" s="5">
        <f t="shared" si="6"/>
        <v>3.8115776898083853E-5</v>
      </c>
      <c r="G20" s="10">
        <f t="shared" si="2"/>
        <v>4.1635311611663592</v>
      </c>
      <c r="H20" s="9">
        <f t="shared" si="3"/>
        <v>6.1561402963941397E-4</v>
      </c>
      <c r="I20" s="9">
        <f t="shared" si="4"/>
        <v>6.1737976074766054E-3</v>
      </c>
      <c r="J20" s="9">
        <f>GARCH!I20</f>
        <v>6.9379378726000061E-3</v>
      </c>
    </row>
    <row r="21" spans="1:10" x14ac:dyDescent="0.25">
      <c r="A21" s="8">
        <v>41983</v>
      </c>
      <c r="B21" s="9">
        <v>-1.6350943286306596E-2</v>
      </c>
      <c r="C21" s="9">
        <f t="shared" si="0"/>
        <v>-1.6728729027969982E-2</v>
      </c>
      <c r="D21" s="5">
        <f t="shared" si="1"/>
        <v>2.7985037489124549E-4</v>
      </c>
      <c r="E21" s="5">
        <f t="shared" si="5"/>
        <v>3.7898063348887728E-7</v>
      </c>
      <c r="F21" s="5">
        <f t="shared" si="6"/>
        <v>3.3622865548695418E-5</v>
      </c>
      <c r="G21" s="10">
        <f t="shared" si="2"/>
        <v>6.9605531328078687E-2</v>
      </c>
      <c r="H21" s="9">
        <f t="shared" si="3"/>
        <v>1.6728729027969982E-2</v>
      </c>
      <c r="I21" s="9">
        <f t="shared" si="4"/>
        <v>5.798522703990683E-3</v>
      </c>
      <c r="J21" s="9">
        <f>GARCH!I21</f>
        <v>6.3398534785737808E-3</v>
      </c>
    </row>
    <row r="22" spans="1:10" x14ac:dyDescent="0.25">
      <c r="A22" s="8">
        <v>41984</v>
      </c>
      <c r="B22" s="9">
        <v>4.5357181636016541E-3</v>
      </c>
      <c r="C22" s="9">
        <f t="shared" si="0"/>
        <v>4.1579324219382678E-3</v>
      </c>
      <c r="D22" s="5">
        <f t="shared" si="1"/>
        <v>1.7288402025405429E-5</v>
      </c>
      <c r="E22" s="5">
        <f t="shared" si="5"/>
        <v>2.7985037489124549E-4</v>
      </c>
      <c r="F22" s="5">
        <f t="shared" si="6"/>
        <v>1.2379181086953709E-4</v>
      </c>
      <c r="G22" s="10">
        <f t="shared" si="2"/>
        <v>3.5096876040444713</v>
      </c>
      <c r="H22" s="9">
        <f t="shared" si="3"/>
        <v>4.1579324219382678E-3</v>
      </c>
      <c r="I22" s="9">
        <f t="shared" si="4"/>
        <v>1.1126176830768829E-2</v>
      </c>
      <c r="J22" s="9">
        <f>GARCH!I22</f>
        <v>9.7416146266293708E-3</v>
      </c>
    </row>
    <row r="23" spans="1:10" x14ac:dyDescent="0.25">
      <c r="A23" s="8">
        <v>41985</v>
      </c>
      <c r="B23" s="9">
        <v>-1.6213586985894146E-2</v>
      </c>
      <c r="C23" s="9">
        <f t="shared" si="0"/>
        <v>-1.6591372727557532E-2</v>
      </c>
      <c r="D23" s="5">
        <f t="shared" si="1"/>
        <v>2.7527364898473984E-4</v>
      </c>
      <c r="E23" s="5">
        <f t="shared" si="5"/>
        <v>1.7288402025405429E-5</v>
      </c>
      <c r="F23" s="5">
        <f t="shared" si="6"/>
        <v>1.0008586560708467E-4</v>
      </c>
      <c r="G23" s="10">
        <f t="shared" si="2"/>
        <v>2.3106150770783542</v>
      </c>
      <c r="H23" s="9">
        <f t="shared" si="3"/>
        <v>1.6591372727557532E-2</v>
      </c>
      <c r="I23" s="9">
        <f t="shared" si="4"/>
        <v>1.0004292359136885E-2</v>
      </c>
      <c r="J23" s="9">
        <f>GARCH!I23</f>
        <v>8.8068044662473408E-3</v>
      </c>
    </row>
    <row r="24" spans="1:10" x14ac:dyDescent="0.25">
      <c r="A24" s="8">
        <v>41988</v>
      </c>
      <c r="B24" s="9">
        <v>-6.342610858349973E-3</v>
      </c>
      <c r="C24" s="9">
        <f t="shared" si="0"/>
        <v>-6.7203966000133593E-3</v>
      </c>
      <c r="D24" s="5">
        <f t="shared" si="1"/>
        <v>4.5163730461471117E-5</v>
      </c>
      <c r="E24" s="5">
        <f t="shared" si="5"/>
        <v>2.7527364898473984E-4</v>
      </c>
      <c r="F24" s="5">
        <f t="shared" si="6"/>
        <v>1.7375512635416199E-4</v>
      </c>
      <c r="G24" s="10">
        <f t="shared" si="2"/>
        <v>3.280029516476624</v>
      </c>
      <c r="H24" s="9">
        <f t="shared" si="3"/>
        <v>6.7203966000133593E-3</v>
      </c>
      <c r="I24" s="9">
        <f t="shared" si="4"/>
        <v>1.3181620778726795E-2</v>
      </c>
      <c r="J24" s="9">
        <f>GARCH!I24</f>
        <v>1.10304327953112E-2</v>
      </c>
    </row>
    <row r="25" spans="1:10" x14ac:dyDescent="0.25">
      <c r="A25" s="8">
        <v>41989</v>
      </c>
      <c r="B25" s="9">
        <v>-8.4890155456039951E-3</v>
      </c>
      <c r="C25" s="9">
        <f t="shared" si="0"/>
        <v>-8.8668012872673823E-3</v>
      </c>
      <c r="D25" s="5">
        <f t="shared" si="1"/>
        <v>7.8620165067886513E-5</v>
      </c>
      <c r="E25" s="5">
        <f t="shared" si="5"/>
        <v>4.5163730461471117E-5</v>
      </c>
      <c r="F25" s="5">
        <f t="shared" si="6"/>
        <v>1.537264115521011E-4</v>
      </c>
      <c r="G25" s="10">
        <f t="shared" si="2"/>
        <v>3.2155149432317662</v>
      </c>
      <c r="H25" s="9">
        <f t="shared" si="3"/>
        <v>8.8668012872673823E-3</v>
      </c>
      <c r="I25" s="9">
        <f t="shared" si="4"/>
        <v>1.2398645553128015E-2</v>
      </c>
      <c r="J25" s="9">
        <f>GARCH!I25</f>
        <v>1.0252994942814155E-2</v>
      </c>
    </row>
    <row r="26" spans="1:10" x14ac:dyDescent="0.25">
      <c r="A26" s="8">
        <v>41990</v>
      </c>
      <c r="B26" s="9">
        <v>2.0352403256384655E-2</v>
      </c>
      <c r="C26" s="9">
        <f t="shared" si="0"/>
        <v>1.9974617514721269E-2</v>
      </c>
      <c r="D26" s="5">
        <f t="shared" si="1"/>
        <v>3.9898534485940967E-4</v>
      </c>
      <c r="E26" s="5">
        <f t="shared" si="5"/>
        <v>7.8620165067886513E-5</v>
      </c>
      <c r="F26" s="5">
        <f t="shared" si="6"/>
        <v>1.4941889744812754E-4</v>
      </c>
      <c r="G26" s="10">
        <f t="shared" si="2"/>
        <v>2.1503164285025398</v>
      </c>
      <c r="H26" s="9">
        <f t="shared" si="3"/>
        <v>1.9974617514721269E-2</v>
      </c>
      <c r="I26" s="9">
        <f t="shared" si="4"/>
        <v>1.2223702280738333E-2</v>
      </c>
      <c r="J26" s="9">
        <f>GARCH!I26</f>
        <v>1.0006632701102672E-2</v>
      </c>
    </row>
    <row r="27" spans="1:10" x14ac:dyDescent="0.25">
      <c r="A27" s="8">
        <v>41991</v>
      </c>
      <c r="B27" s="9">
        <v>2.4015221894887473E-2</v>
      </c>
      <c r="C27" s="9">
        <f t="shared" si="0"/>
        <v>2.3637436153224087E-2</v>
      </c>
      <c r="D27" s="5">
        <f t="shared" si="1"/>
        <v>5.5872838789774516E-4</v>
      </c>
      <c r="E27" s="5">
        <f t="shared" si="5"/>
        <v>3.9898534485940967E-4</v>
      </c>
      <c r="F27" s="5">
        <f t="shared" si="6"/>
        <v>1.2449830321912357E-4</v>
      </c>
      <c r="G27" s="10">
        <f t="shared" si="2"/>
        <v>1.3327510123819419</v>
      </c>
      <c r="H27" s="9">
        <f t="shared" si="3"/>
        <v>2.3637436153224087E-2</v>
      </c>
      <c r="I27" s="9">
        <f t="shared" si="4"/>
        <v>1.1157880767382469E-2</v>
      </c>
      <c r="J27" s="9">
        <f>GARCH!I27</f>
        <v>1.2550162260850248E-2</v>
      </c>
    </row>
    <row r="28" spans="1:10" x14ac:dyDescent="0.25">
      <c r="A28" s="8">
        <v>41992</v>
      </c>
      <c r="B28" s="9">
        <v>4.5700867928373246E-3</v>
      </c>
      <c r="C28" s="9">
        <f t="shared" si="0"/>
        <v>4.1923010511739382E-3</v>
      </c>
      <c r="D28" s="5">
        <f t="shared" si="1"/>
        <v>1.7575388103674107E-5</v>
      </c>
      <c r="E28" s="5">
        <f t="shared" si="5"/>
        <v>5.5872838789774516E-4</v>
      </c>
      <c r="F28" s="5">
        <f t="shared" si="6"/>
        <v>1.0709601791622619E-4</v>
      </c>
      <c r="G28" s="10">
        <f t="shared" si="2"/>
        <v>3.5698994986918144</v>
      </c>
      <c r="H28" s="9">
        <f t="shared" si="3"/>
        <v>4.1923010511739382E-3</v>
      </c>
      <c r="I28" s="9">
        <f t="shared" si="4"/>
        <v>1.0348720593205046E-2</v>
      </c>
      <c r="J28" s="9">
        <f>GARCH!I28</f>
        <v>1.5246593688516606E-2</v>
      </c>
    </row>
    <row r="29" spans="1:10" x14ac:dyDescent="0.25">
      <c r="A29" s="8">
        <v>41995</v>
      </c>
      <c r="B29" s="9">
        <v>3.8103977012049484E-3</v>
      </c>
      <c r="C29" s="9">
        <f t="shared" si="0"/>
        <v>3.432611959541562E-3</v>
      </c>
      <c r="D29" s="5">
        <f t="shared" si="1"/>
        <v>1.1782824864787761E-5</v>
      </c>
      <c r="E29" s="5">
        <f t="shared" si="5"/>
        <v>1.7575388103674107E-5</v>
      </c>
      <c r="F29" s="5">
        <f t="shared" si="6"/>
        <v>8.7153030983029304E-5</v>
      </c>
      <c r="G29" s="10">
        <f t="shared" si="2"/>
        <v>3.687385490514937</v>
      </c>
      <c r="H29" s="9">
        <f t="shared" si="3"/>
        <v>3.432611959541562E-3</v>
      </c>
      <c r="I29" s="9">
        <f t="shared" si="4"/>
        <v>9.3355787706509829E-3</v>
      </c>
      <c r="J29" s="9">
        <f>GARCH!I29</f>
        <v>1.340672379027312E-2</v>
      </c>
    </row>
    <row r="30" spans="1:10" x14ac:dyDescent="0.25">
      <c r="A30" s="8">
        <v>41996</v>
      </c>
      <c r="B30" s="9">
        <v>1.7464181588999761E-3</v>
      </c>
      <c r="C30" s="9">
        <f t="shared" si="0"/>
        <v>1.3686324172365895E-3</v>
      </c>
      <c r="D30" s="5">
        <f t="shared" si="1"/>
        <v>1.8731546935108701E-6</v>
      </c>
      <c r="E30" s="5">
        <f t="shared" si="5"/>
        <v>1.1782824864787761E-5</v>
      </c>
      <c r="F30" s="5">
        <f t="shared" si="6"/>
        <v>7.1631633652089355E-5</v>
      </c>
      <c r="G30" s="10">
        <f t="shared" si="2"/>
        <v>3.8399734396241696</v>
      </c>
      <c r="H30" s="9">
        <f t="shared" si="3"/>
        <v>1.3686324172365895E-3</v>
      </c>
      <c r="I30" s="9">
        <f t="shared" si="4"/>
        <v>8.4635473444702458E-3</v>
      </c>
      <c r="J30" s="9">
        <f>GARCH!I30</f>
        <v>1.1812654906278502E-2</v>
      </c>
    </row>
    <row r="31" spans="1:10" x14ac:dyDescent="0.25">
      <c r="A31" s="8">
        <v>41997</v>
      </c>
      <c r="B31" s="9">
        <v>-1.3927777270827946E-4</v>
      </c>
      <c r="C31" s="9">
        <f t="shared" si="0"/>
        <v>-5.1706351437166603E-4</v>
      </c>
      <c r="D31" s="5">
        <f t="shared" si="1"/>
        <v>2.6735467789437811E-7</v>
      </c>
      <c r="E31" s="5">
        <f t="shared" si="5"/>
        <v>1.8731546935108701E-6</v>
      </c>
      <c r="F31" s="5">
        <f t="shared" si="6"/>
        <v>5.9487036530237766E-5</v>
      </c>
      <c r="G31" s="10">
        <f t="shared" si="2"/>
        <v>3.9436903705276669</v>
      </c>
      <c r="H31" s="9">
        <f t="shared" si="3"/>
        <v>5.1706351437166603E-4</v>
      </c>
      <c r="I31" s="9">
        <f t="shared" si="4"/>
        <v>7.7127839675591699E-3</v>
      </c>
      <c r="J31" s="9">
        <f>GARCH!I31</f>
        <v>1.0392826536960763E-2</v>
      </c>
    </row>
    <row r="32" spans="1:10" x14ac:dyDescent="0.25">
      <c r="A32" s="8">
        <v>41999</v>
      </c>
      <c r="B32" s="9">
        <v>3.3095087132783974E-3</v>
      </c>
      <c r="C32" s="9">
        <f t="shared" si="0"/>
        <v>2.931722971615011E-3</v>
      </c>
      <c r="D32" s="5">
        <f t="shared" si="1"/>
        <v>8.5949995822951497E-6</v>
      </c>
      <c r="E32" s="5">
        <f t="shared" si="5"/>
        <v>2.6735467789437811E-7</v>
      </c>
      <c r="F32" s="5">
        <f t="shared" si="6"/>
        <v>5.0144372462387423E-5</v>
      </c>
      <c r="G32" s="10">
        <f t="shared" si="2"/>
        <v>3.9456610646713712</v>
      </c>
      <c r="H32" s="9">
        <f t="shared" si="3"/>
        <v>2.931722971615011E-3</v>
      </c>
      <c r="I32" s="9">
        <f t="shared" si="4"/>
        <v>7.0812691279450342E-3</v>
      </c>
      <c r="J32" s="9">
        <f>GARCH!I32</f>
        <v>9.1981713322424746E-3</v>
      </c>
    </row>
    <row r="33" spans="1:10" x14ac:dyDescent="0.25">
      <c r="A33" s="8">
        <v>42002</v>
      </c>
      <c r="B33" s="9">
        <v>8.617511741360051E-4</v>
      </c>
      <c r="C33" s="9">
        <f t="shared" si="0"/>
        <v>4.8396543247261858E-4</v>
      </c>
      <c r="D33" s="5">
        <f t="shared" si="1"/>
        <v>2.3422253982840875E-7</v>
      </c>
      <c r="E33" s="5">
        <f t="shared" si="5"/>
        <v>8.5949995822951497E-6</v>
      </c>
      <c r="F33" s="5">
        <f t="shared" si="6"/>
        <v>4.2918476957386948E-5</v>
      </c>
      <c r="G33" s="10">
        <f t="shared" si="2"/>
        <v>4.1064368388298407</v>
      </c>
      <c r="H33" s="9">
        <f t="shared" si="3"/>
        <v>4.8396543247261858E-4</v>
      </c>
      <c r="I33" s="9">
        <f t="shared" si="4"/>
        <v>6.5512195015422093E-3</v>
      </c>
      <c r="J33" s="9">
        <f>GARCH!I33</f>
        <v>8.2667698070864534E-3</v>
      </c>
    </row>
    <row r="34" spans="1:10" x14ac:dyDescent="0.25">
      <c r="A34" s="8">
        <v>42003</v>
      </c>
      <c r="B34" s="9">
        <v>-4.8886188934119668E-3</v>
      </c>
      <c r="C34" s="9">
        <f t="shared" si="0"/>
        <v>-5.2664046350753531E-3</v>
      </c>
      <c r="D34" s="5">
        <f t="shared" si="1"/>
        <v>2.7735017780343165E-5</v>
      </c>
      <c r="E34" s="5">
        <f t="shared" si="5"/>
        <v>2.3422253982840875E-7</v>
      </c>
      <c r="F34" s="5">
        <f t="shared" si="6"/>
        <v>3.7219901336853309E-5</v>
      </c>
      <c r="G34" s="10">
        <f t="shared" si="2"/>
        <v>3.8078117738845179</v>
      </c>
      <c r="H34" s="9">
        <f t="shared" si="3"/>
        <v>5.2664046350753531E-3</v>
      </c>
      <c r="I34" s="9">
        <f t="shared" si="4"/>
        <v>6.1008115310057977E-3</v>
      </c>
      <c r="J34" s="9">
        <f>GARCH!I34</f>
        <v>7.414116745776753E-3</v>
      </c>
    </row>
    <row r="35" spans="1:10" x14ac:dyDescent="0.25">
      <c r="A35" s="8">
        <v>42004</v>
      </c>
      <c r="B35" s="9">
        <v>-1.0310765015502099E-2</v>
      </c>
      <c r="C35" s="9">
        <f t="shared" si="0"/>
        <v>-1.0688550757165486E-2</v>
      </c>
      <c r="D35" s="5">
        <f t="shared" si="1"/>
        <v>1.1424511728850289E-4</v>
      </c>
      <c r="E35" s="5">
        <f t="shared" si="5"/>
        <v>2.7735017780343165E-5</v>
      </c>
      <c r="F35" s="5">
        <f t="shared" si="6"/>
        <v>4.2095659981237442E-5</v>
      </c>
      <c r="G35" s="10">
        <f t="shared" si="2"/>
        <v>2.7618741628585419</v>
      </c>
      <c r="H35" s="9">
        <f t="shared" si="3"/>
        <v>1.0688550757165486E-2</v>
      </c>
      <c r="I35" s="9">
        <f t="shared" si="4"/>
        <v>6.4881168285749477E-3</v>
      </c>
      <c r="J35" s="9">
        <f>GARCH!I35</f>
        <v>7.1933632110482652E-3</v>
      </c>
    </row>
    <row r="36" spans="1:10" x14ac:dyDescent="0.25">
      <c r="A36" s="8">
        <v>42006</v>
      </c>
      <c r="B36" s="9">
        <v>-3.3998737189777639E-4</v>
      </c>
      <c r="C36" s="9">
        <f t="shared" si="0"/>
        <v>-7.1777311356116297E-4</v>
      </c>
      <c r="D36" s="5">
        <f t="shared" si="1"/>
        <v>5.1519824255128614E-7</v>
      </c>
      <c r="E36" s="5">
        <f t="shared" si="5"/>
        <v>1.1424511728850289E-4</v>
      </c>
      <c r="F36" s="5">
        <f t="shared" si="6"/>
        <v>7.4862816059414531E-5</v>
      </c>
      <c r="G36" s="10">
        <f t="shared" si="2"/>
        <v>3.8275471371978358</v>
      </c>
      <c r="H36" s="9">
        <f t="shared" si="3"/>
        <v>7.1777311356116297E-4</v>
      </c>
      <c r="I36" s="9">
        <f t="shared" si="4"/>
        <v>8.6523300942240138E-3</v>
      </c>
      <c r="J36" s="9">
        <f>GARCH!I36</f>
        <v>8.2575079401980452E-3</v>
      </c>
    </row>
    <row r="37" spans="1:10" x14ac:dyDescent="0.25">
      <c r="A37" s="8">
        <v>42009</v>
      </c>
      <c r="B37" s="9">
        <v>-1.8278107083859685E-2</v>
      </c>
      <c r="C37" s="9">
        <f t="shared" si="0"/>
        <v>-1.865589282552307E-2</v>
      </c>
      <c r="D37" s="5">
        <f t="shared" si="1"/>
        <v>3.4804233711740318E-4</v>
      </c>
      <c r="E37" s="5">
        <f t="shared" si="5"/>
        <v>5.1519824255128614E-7</v>
      </c>
      <c r="F37" s="5">
        <f t="shared" si="6"/>
        <v>6.2140909514812935E-5</v>
      </c>
      <c r="G37" s="10">
        <f t="shared" si="2"/>
        <v>1.1236860634819033</v>
      </c>
      <c r="H37" s="9">
        <f t="shared" si="3"/>
        <v>1.865589282552307E-2</v>
      </c>
      <c r="I37" s="9">
        <f t="shared" si="4"/>
        <v>7.8829505589476413E-3</v>
      </c>
      <c r="J37" s="9">
        <f>GARCH!I37</f>
        <v>7.4247317401753693E-3</v>
      </c>
    </row>
    <row r="38" spans="1:10" x14ac:dyDescent="0.25">
      <c r="A38" s="8">
        <v>42010</v>
      </c>
      <c r="B38" s="9">
        <v>-8.8934860287640527E-3</v>
      </c>
      <c r="C38" s="9">
        <f t="shared" si="0"/>
        <v>-9.2712717704274399E-3</v>
      </c>
      <c r="D38" s="5">
        <f t="shared" si="1"/>
        <v>8.5956480241124755E-5</v>
      </c>
      <c r="E38" s="5">
        <f t="shared" si="5"/>
        <v>3.4804233711740318E-4</v>
      </c>
      <c r="F38" s="5">
        <f t="shared" si="6"/>
        <v>1.6873915809608299E-4</v>
      </c>
      <c r="G38" s="10">
        <f t="shared" si="2"/>
        <v>3.1699374745214408</v>
      </c>
      <c r="H38" s="9">
        <f t="shared" si="3"/>
        <v>9.2712717704274399E-3</v>
      </c>
      <c r="I38" s="9">
        <f t="shared" si="4"/>
        <v>1.2989963744987242E-2</v>
      </c>
      <c r="J38" s="9">
        <f>GARCH!I38</f>
        <v>1.0973468403370223E-2</v>
      </c>
    </row>
    <row r="39" spans="1:10" x14ac:dyDescent="0.25">
      <c r="A39" s="8">
        <v>42011</v>
      </c>
      <c r="B39" s="9">
        <v>1.1629823080879564E-2</v>
      </c>
      <c r="C39" s="9">
        <f t="shared" si="0"/>
        <v>1.1252037339216177E-2</v>
      </c>
      <c r="D39" s="5">
        <f t="shared" si="1"/>
        <v>1.2660834428311507E-4</v>
      </c>
      <c r="E39" s="5">
        <f t="shared" si="5"/>
        <v>8.5956480241124755E-5</v>
      </c>
      <c r="F39" s="5">
        <f t="shared" si="6"/>
        <v>1.6350947743771796E-4</v>
      </c>
      <c r="G39" s="10">
        <f t="shared" si="2"/>
        <v>3.0532222295237883</v>
      </c>
      <c r="H39" s="9">
        <f t="shared" si="3"/>
        <v>1.1252037339216177E-2</v>
      </c>
      <c r="I39" s="9">
        <f t="shared" si="4"/>
        <v>1.2787082444315355E-2</v>
      </c>
      <c r="J39" s="9">
        <f>GARCH!I39</f>
        <v>1.0633633932062731E-2</v>
      </c>
    </row>
    <row r="40" spans="1:10" x14ac:dyDescent="0.25">
      <c r="A40" s="8">
        <v>42012</v>
      </c>
      <c r="B40" s="9">
        <v>1.7888345920331616E-2</v>
      </c>
      <c r="C40" s="9">
        <f t="shared" si="0"/>
        <v>1.7510560178668231E-2</v>
      </c>
      <c r="D40" s="5">
        <f t="shared" si="1"/>
        <v>3.0661971777076161E-4</v>
      </c>
      <c r="E40" s="5">
        <f t="shared" si="5"/>
        <v>1.2660834428311507E-4</v>
      </c>
      <c r="F40" s="5">
        <f t="shared" si="6"/>
        <v>1.321648364147377E-4</v>
      </c>
      <c r="G40" s="10">
        <f t="shared" si="2"/>
        <v>2.3868020184270038</v>
      </c>
      <c r="H40" s="9">
        <f t="shared" si="3"/>
        <v>1.7510560178668231E-2</v>
      </c>
      <c r="I40" s="9">
        <f t="shared" si="4"/>
        <v>1.149629663912417E-2</v>
      </c>
      <c r="J40" s="9">
        <f>GARCH!I40</f>
        <v>1.0601088089242686E-2</v>
      </c>
    </row>
    <row r="41" spans="1:10" x14ac:dyDescent="0.25">
      <c r="A41" s="8">
        <v>42013</v>
      </c>
      <c r="B41" s="9">
        <v>-8.4038911034167718E-3</v>
      </c>
      <c r="C41" s="9">
        <f t="shared" si="0"/>
        <v>-8.781676845080159E-3</v>
      </c>
      <c r="D41" s="5">
        <f t="shared" si="1"/>
        <v>7.7117848211417011E-5</v>
      </c>
      <c r="E41" s="5">
        <f t="shared" si="5"/>
        <v>3.0661971777076161E-4</v>
      </c>
      <c r="F41" s="5">
        <f t="shared" si="6"/>
        <v>1.1002698847813571E-4</v>
      </c>
      <c r="G41" s="10">
        <f t="shared" si="2"/>
        <v>3.2880042121010615</v>
      </c>
      <c r="H41" s="9">
        <f t="shared" si="3"/>
        <v>8.781676845080159E-3</v>
      </c>
      <c r="I41" s="9">
        <f t="shared" si="4"/>
        <v>1.0489375028005038E-2</v>
      </c>
      <c r="J41" s="9">
        <f>GARCH!I41</f>
        <v>1.2163632932647023E-2</v>
      </c>
    </row>
    <row r="42" spans="1:10" x14ac:dyDescent="0.25">
      <c r="A42" s="8">
        <v>42016</v>
      </c>
      <c r="B42" s="9">
        <v>-8.0936615137836565E-3</v>
      </c>
      <c r="C42" s="9">
        <f t="shared" si="0"/>
        <v>-8.4714472554470437E-3</v>
      </c>
      <c r="D42" s="5">
        <f t="shared" si="1"/>
        <v>7.1765418601821244E-5</v>
      </c>
      <c r="E42" s="5">
        <f t="shared" si="5"/>
        <v>7.7117848211417011E-5</v>
      </c>
      <c r="F42" s="5">
        <f t="shared" si="6"/>
        <v>1.1505622024571189E-4</v>
      </c>
      <c r="G42" s="10">
        <f t="shared" si="2"/>
        <v>3.304235211288554</v>
      </c>
      <c r="H42" s="9">
        <f t="shared" si="3"/>
        <v>8.4714472554470437E-3</v>
      </c>
      <c r="I42" s="9">
        <f t="shared" si="4"/>
        <v>1.0726426256946527E-2</v>
      </c>
      <c r="J42" s="9">
        <f>GARCH!I42</f>
        <v>1.1471929813434072E-2</v>
      </c>
    </row>
    <row r="43" spans="1:10" x14ac:dyDescent="0.25">
      <c r="A43" s="8">
        <v>42017</v>
      </c>
      <c r="B43" s="9">
        <v>-2.5785648782700177E-3</v>
      </c>
      <c r="C43" s="9">
        <f t="shared" si="0"/>
        <v>-2.956350619933404E-3</v>
      </c>
      <c r="D43" s="5">
        <f t="shared" si="1"/>
        <v>8.7400089879806217E-6</v>
      </c>
      <c r="E43" s="5">
        <f t="shared" si="5"/>
        <v>7.1765418601821244E-5</v>
      </c>
      <c r="F43" s="5">
        <f t="shared" si="6"/>
        <v>1.1715939191201557E-4</v>
      </c>
      <c r="G43" s="10">
        <f t="shared" si="2"/>
        <v>3.5697494283733295</v>
      </c>
      <c r="H43" s="9">
        <f t="shared" si="3"/>
        <v>2.956350619933404E-3</v>
      </c>
      <c r="I43" s="9">
        <f t="shared" si="4"/>
        <v>1.0824019212474429E-2</v>
      </c>
      <c r="J43" s="9">
        <f>GARCH!I43</f>
        <v>1.0876881551885953E-2</v>
      </c>
    </row>
    <row r="44" spans="1:10" x14ac:dyDescent="0.25">
      <c r="A44" s="8">
        <v>42018</v>
      </c>
      <c r="B44" s="9">
        <v>-5.8130625843413331E-3</v>
      </c>
      <c r="C44" s="9">
        <f t="shared" si="0"/>
        <v>-6.1908483260047194E-3</v>
      </c>
      <c r="D44" s="5">
        <f t="shared" si="1"/>
        <v>3.8326602995595437E-5</v>
      </c>
      <c r="E44" s="5">
        <f t="shared" si="5"/>
        <v>8.7400089879806217E-6</v>
      </c>
      <c r="F44" s="5">
        <f t="shared" si="6"/>
        <v>9.7669320979194507E-5</v>
      </c>
      <c r="G44" s="10">
        <f t="shared" si="2"/>
        <v>3.5018170513627691</v>
      </c>
      <c r="H44" s="9">
        <f t="shared" si="3"/>
        <v>6.1908483260047194E-3</v>
      </c>
      <c r="I44" s="9">
        <f t="shared" si="4"/>
        <v>9.882779010945985E-3</v>
      </c>
      <c r="J44" s="9">
        <f>GARCH!I44</f>
        <v>9.7176767550681258E-3</v>
      </c>
    </row>
    <row r="45" spans="1:10" x14ac:dyDescent="0.25">
      <c r="A45" s="8">
        <v>42019</v>
      </c>
      <c r="B45" s="9">
        <v>-9.2478881502732202E-3</v>
      </c>
      <c r="C45" s="9">
        <f t="shared" si="0"/>
        <v>-9.6256738919366074E-3</v>
      </c>
      <c r="D45" s="5">
        <f t="shared" si="1"/>
        <v>9.265359787391003E-5</v>
      </c>
      <c r="E45" s="5">
        <f t="shared" si="5"/>
        <v>3.8326602995595437E-5</v>
      </c>
      <c r="F45" s="5">
        <f t="shared" si="6"/>
        <v>9.2482386059343117E-5</v>
      </c>
      <c r="G45" s="10">
        <f t="shared" si="2"/>
        <v>3.2243819975442416</v>
      </c>
      <c r="H45" s="9">
        <f t="shared" si="3"/>
        <v>9.6256738919366074E-3</v>
      </c>
      <c r="I45" s="9">
        <f t="shared" si="4"/>
        <v>9.6167762820678696E-3</v>
      </c>
      <c r="J45" s="9">
        <f>GARCH!I45</f>
        <v>9.1321318796122805E-3</v>
      </c>
    </row>
    <row r="46" spans="1:10" x14ac:dyDescent="0.25">
      <c r="A46" s="8">
        <v>42020</v>
      </c>
      <c r="B46" s="9">
        <v>1.3424199691870697E-2</v>
      </c>
      <c r="C46" s="9">
        <f t="shared" si="0"/>
        <v>1.304641395020731E-2</v>
      </c>
      <c r="D46" s="5">
        <f t="shared" si="1"/>
        <v>1.7020891696016392E-4</v>
      </c>
      <c r="E46" s="5">
        <f t="shared" si="5"/>
        <v>9.265359787391003E-5</v>
      </c>
      <c r="F46" s="5">
        <f t="shared" si="6"/>
        <v>1.0666827422859036E-4</v>
      </c>
      <c r="G46" s="10">
        <f t="shared" si="2"/>
        <v>2.8561125827697005</v>
      </c>
      <c r="H46" s="9">
        <f t="shared" si="3"/>
        <v>1.304641395020731E-2</v>
      </c>
      <c r="I46" s="9">
        <f t="shared" si="4"/>
        <v>1.0328033415350203E-2</v>
      </c>
      <c r="J46" s="9">
        <f>GARCH!I46</f>
        <v>9.3292779672647739E-3</v>
      </c>
    </row>
    <row r="47" spans="1:10" x14ac:dyDescent="0.25">
      <c r="A47" s="8">
        <v>42024</v>
      </c>
      <c r="B47" s="9">
        <v>1.5499499856392873E-3</v>
      </c>
      <c r="C47" s="9">
        <f t="shared" si="0"/>
        <v>1.1721642439759007E-3</v>
      </c>
      <c r="D47" s="5">
        <f t="shared" si="1"/>
        <v>1.3739690148555949E-6</v>
      </c>
      <c r="E47" s="5">
        <f t="shared" si="5"/>
        <v>1.7020891696016392E-4</v>
      </c>
      <c r="F47" s="5">
        <f t="shared" si="6"/>
        <v>8.8643473343242015E-5</v>
      </c>
      <c r="G47" s="10">
        <f t="shared" si="2"/>
        <v>3.7387555694459778</v>
      </c>
      <c r="H47" s="9">
        <f t="shared" si="3"/>
        <v>1.1721642439759007E-3</v>
      </c>
      <c r="I47" s="9">
        <f t="shared" si="4"/>
        <v>9.4150662952122658E-3</v>
      </c>
      <c r="J47" s="9">
        <f>GARCH!I47</f>
        <v>1.0086716979416674E-2</v>
      </c>
    </row>
    <row r="48" spans="1:10" x14ac:dyDescent="0.25">
      <c r="A48" s="8">
        <v>42025</v>
      </c>
      <c r="B48" s="9">
        <v>4.7316506390446822E-3</v>
      </c>
      <c r="C48" s="9">
        <f t="shared" si="0"/>
        <v>4.3538648973812958E-3</v>
      </c>
      <c r="D48" s="5">
        <f t="shared" si="1"/>
        <v>1.8956139544649042E-5</v>
      </c>
      <c r="E48" s="5">
        <f t="shared" si="5"/>
        <v>1.3739690148555949E-6</v>
      </c>
      <c r="F48" s="5">
        <f t="shared" si="6"/>
        <v>7.266221811604888E-5</v>
      </c>
      <c r="G48" s="10">
        <f t="shared" si="2"/>
        <v>3.7154658307561483</v>
      </c>
      <c r="H48" s="9">
        <f t="shared" si="3"/>
        <v>4.3538648973812958E-3</v>
      </c>
      <c r="I48" s="9">
        <f t="shared" si="4"/>
        <v>8.5242136362276184E-3</v>
      </c>
      <c r="J48" s="9">
        <f>GARCH!I48</f>
        <v>8.9376311030322422E-3</v>
      </c>
    </row>
    <row r="49" spans="1:10" x14ac:dyDescent="0.25">
      <c r="A49" s="8">
        <v>42026</v>
      </c>
      <c r="B49" s="9">
        <v>1.526976753341347E-2</v>
      </c>
      <c r="C49" s="9">
        <f t="shared" si="0"/>
        <v>1.4891981791750082E-2</v>
      </c>
      <c r="D49" s="5">
        <f t="shared" si="1"/>
        <v>2.2177112168581599E-4</v>
      </c>
      <c r="E49" s="5">
        <f t="shared" si="5"/>
        <v>1.8956139544649042E-5</v>
      </c>
      <c r="F49" s="5">
        <f t="shared" si="6"/>
        <v>6.0489461846893232E-5</v>
      </c>
      <c r="G49" s="10">
        <f t="shared" si="2"/>
        <v>2.1044436714988097</v>
      </c>
      <c r="H49" s="9">
        <f t="shared" si="3"/>
        <v>1.4891981791750082E-2</v>
      </c>
      <c r="I49" s="9">
        <f t="shared" si="4"/>
        <v>7.7774971454120916E-3</v>
      </c>
      <c r="J49" s="9">
        <f>GARCH!I49</f>
        <v>8.1682373230490043E-3</v>
      </c>
    </row>
    <row r="50" spans="1:10" x14ac:dyDescent="0.25">
      <c r="A50" s="8">
        <v>42027</v>
      </c>
      <c r="B50" s="9">
        <v>-5.4916026464386647E-3</v>
      </c>
      <c r="C50" s="9">
        <f t="shared" si="0"/>
        <v>-5.8693883881020511E-3</v>
      </c>
      <c r="D50" s="5">
        <f t="shared" si="1"/>
        <v>3.4449720050387196E-5</v>
      </c>
      <c r="E50" s="5">
        <f t="shared" si="5"/>
        <v>2.2177112168581599E-4</v>
      </c>
      <c r="F50" s="5">
        <f t="shared" si="6"/>
        <v>5.347859223766511E-5</v>
      </c>
      <c r="G50" s="10">
        <f t="shared" si="2"/>
        <v>3.6770871486553682</v>
      </c>
      <c r="H50" s="9">
        <f t="shared" si="3"/>
        <v>5.8693883881020511E-3</v>
      </c>
      <c r="I50" s="9">
        <f t="shared" si="4"/>
        <v>7.3129058682349464E-3</v>
      </c>
      <c r="J50" s="9">
        <f>GARCH!I50</f>
        <v>9.8481361143239621E-3</v>
      </c>
    </row>
    <row r="51" spans="1:10" x14ac:dyDescent="0.25">
      <c r="A51" s="8">
        <v>42030</v>
      </c>
      <c r="B51" s="9">
        <v>2.5684514236141709E-3</v>
      </c>
      <c r="C51" s="9">
        <f t="shared" si="0"/>
        <v>2.1906656819507845E-3</v>
      </c>
      <c r="D51" s="5">
        <f t="shared" si="1"/>
        <v>4.7990161300768962E-6</v>
      </c>
      <c r="E51" s="5">
        <f t="shared" si="5"/>
        <v>3.4449720050387196E-5</v>
      </c>
      <c r="F51" s="5">
        <f t="shared" si="6"/>
        <v>5.6943323612056518E-5</v>
      </c>
      <c r="G51" s="10">
        <f t="shared" si="2"/>
        <v>3.9256499884767653</v>
      </c>
      <c r="H51" s="9">
        <f t="shared" si="3"/>
        <v>2.1906656819507845E-3</v>
      </c>
      <c r="I51" s="9">
        <f t="shared" si="4"/>
        <v>7.5460800162770944E-3</v>
      </c>
      <c r="J51" s="9">
        <f>GARCH!I51</f>
        <v>9.18873557871684E-3</v>
      </c>
    </row>
    <row r="52" spans="1:10" x14ac:dyDescent="0.25">
      <c r="A52" s="8">
        <v>42031</v>
      </c>
      <c r="B52" s="9">
        <v>-1.3387843993213799E-2</v>
      </c>
      <c r="C52" s="9">
        <f t="shared" si="0"/>
        <v>-1.3765629734877187E-2</v>
      </c>
      <c r="D52" s="5">
        <f t="shared" si="1"/>
        <v>1.8949256199773495E-4</v>
      </c>
      <c r="E52" s="5">
        <f t="shared" si="5"/>
        <v>4.7990161300768962E-6</v>
      </c>
      <c r="F52" s="5">
        <f t="shared" si="6"/>
        <v>4.8141141123007227E-5</v>
      </c>
      <c r="G52" s="10">
        <f t="shared" si="2"/>
        <v>2.0836543853020779</v>
      </c>
      <c r="H52" s="9">
        <f t="shared" si="3"/>
        <v>1.3765629734877187E-2</v>
      </c>
      <c r="I52" s="9">
        <f t="shared" si="4"/>
        <v>6.938381736616055E-3</v>
      </c>
      <c r="J52" s="9">
        <f>GARCH!I52</f>
        <v>8.2193524844304273E-3</v>
      </c>
    </row>
    <row r="53" spans="1:10" x14ac:dyDescent="0.25">
      <c r="A53" s="8">
        <v>42032</v>
      </c>
      <c r="B53" s="9">
        <v>-1.3495602473454604E-2</v>
      </c>
      <c r="C53" s="9">
        <f t="shared" si="0"/>
        <v>-1.3873388215117992E-2</v>
      </c>
      <c r="D53" s="5">
        <f t="shared" si="1"/>
        <v>1.9247090056737477E-4</v>
      </c>
      <c r="E53" s="5">
        <f t="shared" si="5"/>
        <v>1.8949256199773495E-4</v>
      </c>
      <c r="F53" s="5">
        <f t="shared" si="6"/>
        <v>1.0476221150025725E-4</v>
      </c>
      <c r="G53" s="10">
        <f t="shared" si="2"/>
        <v>2.7443617542913006</v>
      </c>
      <c r="H53" s="9">
        <f t="shared" si="3"/>
        <v>1.3873388215117992E-2</v>
      </c>
      <c r="I53" s="9">
        <f t="shared" si="4"/>
        <v>1.0235341298669881E-2</v>
      </c>
      <c r="J53" s="9">
        <f>GARCH!I53</f>
        <v>9.798963947953274E-3</v>
      </c>
    </row>
    <row r="54" spans="1:10" x14ac:dyDescent="0.25">
      <c r="A54" s="8">
        <v>42033</v>
      </c>
      <c r="B54" s="9">
        <v>9.5347025212770831E-3</v>
      </c>
      <c r="C54" s="9">
        <f t="shared" si="0"/>
        <v>9.1569167796136958E-3</v>
      </c>
      <c r="D54" s="5">
        <f t="shared" si="1"/>
        <v>8.3849124908770857E-5</v>
      </c>
      <c r="E54" s="5">
        <f t="shared" si="5"/>
        <v>1.9247090056737477E-4</v>
      </c>
      <c r="F54" s="5">
        <f t="shared" si="6"/>
        <v>1.4963147058127699E-4</v>
      </c>
      <c r="G54" s="10">
        <f t="shared" si="2"/>
        <v>3.2045435813837448</v>
      </c>
      <c r="H54" s="9">
        <f t="shared" si="3"/>
        <v>9.1569167796136958E-3</v>
      </c>
      <c r="I54" s="9">
        <f t="shared" si="4"/>
        <v>1.2232394311060978E-2</v>
      </c>
      <c r="J54" s="9">
        <f>GARCH!I54</f>
        <v>1.0852877462425444E-2</v>
      </c>
    </row>
    <row r="55" spans="1:10" x14ac:dyDescent="0.25">
      <c r="A55" s="8">
        <v>42034</v>
      </c>
      <c r="B55" s="9">
        <v>-1.2991960420531856E-2</v>
      </c>
      <c r="C55" s="9">
        <f t="shared" si="0"/>
        <v>-1.3369746162195243E-2</v>
      </c>
      <c r="D55" s="5">
        <f t="shared" si="1"/>
        <v>1.7875011244153444E-4</v>
      </c>
      <c r="E55" s="5">
        <f t="shared" si="5"/>
        <v>8.3849124908770857E-5</v>
      </c>
      <c r="F55" s="5">
        <f t="shared" si="6"/>
        <v>1.2090147419779771E-4</v>
      </c>
      <c r="G55" s="10">
        <f t="shared" si="2"/>
        <v>2.8520900073226252</v>
      </c>
      <c r="H55" s="9">
        <f t="shared" si="3"/>
        <v>1.3369746162195243E-2</v>
      </c>
      <c r="I55" s="9">
        <f t="shared" si="4"/>
        <v>1.0995520642416061E-2</v>
      </c>
      <c r="J55" s="9">
        <f>GARCH!I55</f>
        <v>1.0364221852854667E-2</v>
      </c>
    </row>
    <row r="56" spans="1:10" x14ac:dyDescent="0.25">
      <c r="A56" s="8">
        <v>42037</v>
      </c>
      <c r="B56" s="9">
        <v>1.29624709898295E-2</v>
      </c>
      <c r="C56" s="9">
        <f t="shared" si="0"/>
        <v>1.2584685248166113E-2</v>
      </c>
      <c r="D56" s="5">
        <f t="shared" si="1"/>
        <v>1.5837430279540978E-4</v>
      </c>
      <c r="E56" s="5">
        <f t="shared" si="5"/>
        <v>1.7875011244153444E-4</v>
      </c>
      <c r="F56" s="5">
        <f t="shared" si="6"/>
        <v>1.5753871807076971E-4</v>
      </c>
      <c r="G56" s="10">
        <f t="shared" si="2"/>
        <v>2.9563291192583163</v>
      </c>
      <c r="H56" s="9">
        <f t="shared" si="3"/>
        <v>1.2584685248166113E-2</v>
      </c>
      <c r="I56" s="9">
        <f t="shared" si="4"/>
        <v>1.2551442868083721E-2</v>
      </c>
      <c r="J56" s="9">
        <f>GARCH!I56</f>
        <v>1.1105059931464691E-2</v>
      </c>
    </row>
    <row r="57" spans="1:10" x14ac:dyDescent="0.25">
      <c r="A57" s="8">
        <v>42038</v>
      </c>
      <c r="B57" s="9">
        <v>1.443946854046585E-2</v>
      </c>
      <c r="C57" s="9">
        <f t="shared" si="0"/>
        <v>1.4061682798802462E-2</v>
      </c>
      <c r="D57" s="5">
        <f t="shared" si="1"/>
        <v>1.9773092313413705E-4</v>
      </c>
      <c r="E57" s="5">
        <f t="shared" si="5"/>
        <v>1.5837430279540978E-4</v>
      </c>
      <c r="F57" s="5">
        <f t="shared" si="6"/>
        <v>1.2791772886581247E-4</v>
      </c>
      <c r="G57" s="10">
        <f t="shared" si="2"/>
        <v>2.79023990482828</v>
      </c>
      <c r="H57" s="9">
        <f t="shared" si="3"/>
        <v>1.4061682798802462E-2</v>
      </c>
      <c r="I57" s="9">
        <f t="shared" si="4"/>
        <v>1.1310072009753628E-2</v>
      </c>
      <c r="J57" s="9">
        <f>GARCH!I57</f>
        <v>1.1239158747886292E-2</v>
      </c>
    </row>
    <row r="58" spans="1:10" x14ac:dyDescent="0.25">
      <c r="A58" s="8">
        <v>42039</v>
      </c>
      <c r="B58" s="9">
        <v>-4.1560367409257948E-3</v>
      </c>
      <c r="C58" s="9">
        <f t="shared" si="0"/>
        <v>-4.5338224825891811E-3</v>
      </c>
      <c r="D58" s="5">
        <f t="shared" si="1"/>
        <v>2.0555546303631126E-5</v>
      </c>
      <c r="E58" s="5">
        <f t="shared" si="5"/>
        <v>1.9773092313413705E-4</v>
      </c>
      <c r="F58" s="5">
        <f t="shared" si="6"/>
        <v>1.0543651741628958E-4</v>
      </c>
      <c r="G58" s="10">
        <f t="shared" si="2"/>
        <v>3.5622839187884048</v>
      </c>
      <c r="H58" s="9">
        <f t="shared" si="3"/>
        <v>4.5338224825891811E-3</v>
      </c>
      <c r="I58" s="9">
        <f t="shared" si="4"/>
        <v>1.026822854324394E-2</v>
      </c>
      <c r="J58" s="9">
        <f>GARCH!I58</f>
        <v>1.1679604151299662E-2</v>
      </c>
    </row>
    <row r="59" spans="1:10" x14ac:dyDescent="0.25">
      <c r="A59" s="8">
        <v>42040</v>
      </c>
      <c r="B59" s="9">
        <v>1.0291401952476242E-2</v>
      </c>
      <c r="C59" s="9">
        <f t="shared" si="0"/>
        <v>9.9136162108128551E-3</v>
      </c>
      <c r="D59" s="5">
        <f t="shared" si="1"/>
        <v>9.8279786375291434E-5</v>
      </c>
      <c r="E59" s="5">
        <f t="shared" si="5"/>
        <v>2.0555546303631126E-5</v>
      </c>
      <c r="F59" s="5">
        <f t="shared" si="6"/>
        <v>9.2545541559511377E-5</v>
      </c>
      <c r="G59" s="10">
        <f t="shared" si="2"/>
        <v>3.1939856486404814</v>
      </c>
      <c r="H59" s="9">
        <f t="shared" si="3"/>
        <v>9.9136162108128551E-3</v>
      </c>
      <c r="I59" s="9">
        <f t="shared" si="4"/>
        <v>9.6200593324319659E-3</v>
      </c>
      <c r="J59" s="9">
        <f>GARCH!I59</f>
        <v>1.0516510610418464E-2</v>
      </c>
    </row>
    <row r="60" spans="1:10" x14ac:dyDescent="0.25">
      <c r="A60" s="8">
        <v>42041</v>
      </c>
      <c r="B60" s="9">
        <v>-3.4181486724977894E-3</v>
      </c>
      <c r="C60" s="9">
        <f t="shared" si="0"/>
        <v>-3.7959344141611758E-3</v>
      </c>
      <c r="D60" s="5">
        <f t="shared" si="1"/>
        <v>1.4409118076613149E-5</v>
      </c>
      <c r="E60" s="5">
        <f t="shared" si="5"/>
        <v>9.8279786375291434E-5</v>
      </c>
      <c r="F60" s="5">
        <f t="shared" si="6"/>
        <v>7.6842313814234398E-5</v>
      </c>
      <c r="G60" s="10">
        <f t="shared" si="2"/>
        <v>3.7241813153737233</v>
      </c>
      <c r="H60" s="9">
        <f t="shared" si="3"/>
        <v>3.7959344141611758E-3</v>
      </c>
      <c r="I60" s="9">
        <f t="shared" si="4"/>
        <v>8.765974778325249E-3</v>
      </c>
      <c r="J60" s="9">
        <f>GARCH!I60</f>
        <v>1.024344039199201E-2</v>
      </c>
    </row>
    <row r="61" spans="1:10" x14ac:dyDescent="0.25">
      <c r="A61" s="8">
        <v>42044</v>
      </c>
      <c r="B61" s="9">
        <v>-4.2472038025365144E-3</v>
      </c>
      <c r="C61" s="9">
        <f t="shared" si="0"/>
        <v>-4.6249895441999008E-3</v>
      </c>
      <c r="D61" s="5">
        <f t="shared" si="1"/>
        <v>2.1390528283958405E-5</v>
      </c>
      <c r="E61" s="5">
        <f t="shared" si="5"/>
        <v>1.4409118076613149E-5</v>
      </c>
      <c r="F61" s="5">
        <f t="shared" si="6"/>
        <v>6.8330484052612085E-5</v>
      </c>
      <c r="G61" s="10">
        <f t="shared" si="2"/>
        <v>3.7201161622685666</v>
      </c>
      <c r="H61" s="9">
        <f t="shared" si="3"/>
        <v>4.6249895441999008E-3</v>
      </c>
      <c r="I61" s="9">
        <f t="shared" si="4"/>
        <v>8.2662255021631291E-3</v>
      </c>
      <c r="J61" s="9">
        <f>GARCH!I61</f>
        <v>9.2639611698208633E-3</v>
      </c>
    </row>
    <row r="62" spans="1:10" x14ac:dyDescent="0.25">
      <c r="A62" s="8">
        <v>42045</v>
      </c>
      <c r="B62" s="9">
        <v>1.0675513255225422E-2</v>
      </c>
      <c r="C62" s="9">
        <f t="shared" si="0"/>
        <v>1.0297727513562034E-2</v>
      </c>
      <c r="D62" s="5">
        <f t="shared" si="1"/>
        <v>1.0604319194357251E-4</v>
      </c>
      <c r="E62" s="5">
        <f t="shared" si="5"/>
        <v>2.1390528283958405E-5</v>
      </c>
      <c r="F62" s="5">
        <f t="shared" si="6"/>
        <v>6.4074787649446273E-5</v>
      </c>
      <c r="G62" s="10">
        <f t="shared" si="2"/>
        <v>3.0812958052754493</v>
      </c>
      <c r="H62" s="9">
        <f t="shared" si="3"/>
        <v>1.0297727513562034E-2</v>
      </c>
      <c r="I62" s="9">
        <f t="shared" si="4"/>
        <v>8.0046728633621413E-3</v>
      </c>
      <c r="J62" s="9">
        <f>GARCH!I62</f>
        <v>8.5571573859243993E-3</v>
      </c>
    </row>
    <row r="63" spans="1:10" x14ac:dyDescent="0.25">
      <c r="A63" s="8">
        <v>42046</v>
      </c>
      <c r="B63" s="9">
        <v>-2.9005264455483903E-5</v>
      </c>
      <c r="C63" s="9">
        <f t="shared" si="0"/>
        <v>-4.0679100611887043E-4</v>
      </c>
      <c r="D63" s="5">
        <f t="shared" si="1"/>
        <v>1.6547892265920287E-7</v>
      </c>
      <c r="E63" s="5">
        <f t="shared" si="5"/>
        <v>1.0604319194357251E-4</v>
      </c>
      <c r="F63" s="5">
        <f t="shared" si="6"/>
        <v>5.4875225893843723E-5</v>
      </c>
      <c r="G63" s="10">
        <f t="shared" si="2"/>
        <v>3.9847779774160692</v>
      </c>
      <c r="H63" s="9">
        <f t="shared" si="3"/>
        <v>4.0679100611887043E-4</v>
      </c>
      <c r="I63" s="9">
        <f t="shared" si="4"/>
        <v>7.4077814420947736E-3</v>
      </c>
      <c r="J63" s="9">
        <f>GARCH!I63</f>
        <v>8.8723275495277889E-3</v>
      </c>
    </row>
    <row r="64" spans="1:10" x14ac:dyDescent="0.25">
      <c r="A64" s="8">
        <v>42047</v>
      </c>
      <c r="B64" s="9">
        <v>9.644530173601451E-3</v>
      </c>
      <c r="C64" s="9">
        <f t="shared" si="0"/>
        <v>9.2667444319380638E-3</v>
      </c>
      <c r="D64" s="5">
        <f t="shared" si="1"/>
        <v>8.5872552366855103E-5</v>
      </c>
      <c r="E64" s="5">
        <f t="shared" si="5"/>
        <v>1.6547892265920287E-7</v>
      </c>
      <c r="F64" s="5">
        <f t="shared" si="6"/>
        <v>4.6536903897564954E-5</v>
      </c>
      <c r="G64" s="10">
        <f t="shared" si="2"/>
        <v>3.1460653803509895</v>
      </c>
      <c r="H64" s="9">
        <f t="shared" si="3"/>
        <v>9.2667444319380638E-3</v>
      </c>
      <c r="I64" s="9">
        <f t="shared" si="4"/>
        <v>6.8217962368840182E-3</v>
      </c>
      <c r="J64" s="9">
        <f>GARCH!I64</f>
        <v>7.9257965059541871E-3</v>
      </c>
    </row>
    <row r="65" spans="1:10" x14ac:dyDescent="0.25">
      <c r="A65" s="8">
        <v>42048</v>
      </c>
      <c r="B65" s="9">
        <v>4.0747337776754211E-3</v>
      </c>
      <c r="C65" s="9">
        <f t="shared" si="0"/>
        <v>3.6969480360120347E-3</v>
      </c>
      <c r="D65" s="5">
        <f t="shared" si="1"/>
        <v>1.366742478097324E-5</v>
      </c>
      <c r="E65" s="5">
        <f t="shared" si="5"/>
        <v>8.5872552366855103E-5</v>
      </c>
      <c r="F65" s="5">
        <f t="shared" si="6"/>
        <v>4.1045734451663323E-5</v>
      </c>
      <c r="G65" s="10">
        <f t="shared" si="2"/>
        <v>3.9649830896435549</v>
      </c>
      <c r="H65" s="9">
        <f t="shared" si="3"/>
        <v>3.6969480360120347E-3</v>
      </c>
      <c r="I65" s="9">
        <f t="shared" si="4"/>
        <v>6.4066945027575119E-3</v>
      </c>
      <c r="J65" s="9">
        <f>GARCH!I65</f>
        <v>8.1857935727045594E-3</v>
      </c>
    </row>
    <row r="66" spans="1:10" x14ac:dyDescent="0.25">
      <c r="A66" s="8">
        <v>42052</v>
      </c>
      <c r="B66" s="9">
        <v>1.5975278852071728E-3</v>
      </c>
      <c r="C66" s="9">
        <f t="shared" si="0"/>
        <v>1.2197421435437862E-3</v>
      </c>
      <c r="D66" s="5">
        <f t="shared" si="1"/>
        <v>1.4877708967367904E-6</v>
      </c>
      <c r="E66" s="5">
        <f t="shared" si="5"/>
        <v>1.366742478097324E-5</v>
      </c>
      <c r="F66" s="5">
        <f t="shared" si="6"/>
        <v>3.5929201746095383E-5</v>
      </c>
      <c r="G66" s="10">
        <f t="shared" si="2"/>
        <v>4.1773373518612198</v>
      </c>
      <c r="H66" s="9">
        <f t="shared" si="3"/>
        <v>1.2197421435437862E-3</v>
      </c>
      <c r="I66" s="9">
        <f t="shared" si="4"/>
        <v>5.9940972419619109E-3</v>
      </c>
      <c r="J66" s="9">
        <f>GARCH!I66</f>
        <v>7.4957234035264528E-3</v>
      </c>
    </row>
    <row r="67" spans="1:10" x14ac:dyDescent="0.25">
      <c r="A67" s="8">
        <v>42053</v>
      </c>
      <c r="B67" s="9">
        <v>-3.1423483816916953E-4</v>
      </c>
      <c r="C67" s="9">
        <f t="shared" si="0"/>
        <v>-6.9202057983255611E-4</v>
      </c>
      <c r="D67" s="5">
        <f t="shared" si="1"/>
        <v>4.7889248291178716E-7</v>
      </c>
      <c r="E67" s="5">
        <f t="shared" si="5"/>
        <v>1.4877708967367904E-6</v>
      </c>
      <c r="F67" s="5">
        <f t="shared" si="6"/>
        <v>3.1819422922301375E-5</v>
      </c>
      <c r="G67" s="10">
        <f t="shared" si="2"/>
        <v>4.2512531424750009</v>
      </c>
      <c r="H67" s="9">
        <f t="shared" si="3"/>
        <v>6.9202057983255611E-4</v>
      </c>
      <c r="I67" s="9">
        <f t="shared" si="4"/>
        <v>5.6408707592269279E-3</v>
      </c>
      <c r="J67" s="9">
        <f>GARCH!I67</f>
        <v>6.787824507533442E-3</v>
      </c>
    </row>
    <row r="68" spans="1:10" x14ac:dyDescent="0.25">
      <c r="A68" s="8">
        <v>42054</v>
      </c>
      <c r="B68" s="9">
        <v>-1.0620666006249113E-3</v>
      </c>
      <c r="C68" s="9">
        <f t="shared" si="0"/>
        <v>-1.4398523422882979E-3</v>
      </c>
      <c r="D68" s="5">
        <f t="shared" si="1"/>
        <v>2.0731747675930979E-6</v>
      </c>
      <c r="E68" s="5">
        <f t="shared" si="5"/>
        <v>4.7889248291178716E-7</v>
      </c>
      <c r="F68" s="5">
        <f t="shared" si="6"/>
        <v>2.8777795015303656E-5</v>
      </c>
      <c r="G68" s="10">
        <f t="shared" si="2"/>
        <v>4.2729943146580034</v>
      </c>
      <c r="H68" s="9">
        <f t="shared" si="3"/>
        <v>1.4398523422882979E-3</v>
      </c>
      <c r="I68" s="9">
        <f t="shared" si="4"/>
        <v>5.3644939197750666E-3</v>
      </c>
      <c r="J68" s="9">
        <f>GARCH!I68</f>
        <v>6.2207903361211009E-3</v>
      </c>
    </row>
    <row r="69" spans="1:10" x14ac:dyDescent="0.25">
      <c r="A69" s="8">
        <v>42055</v>
      </c>
      <c r="B69" s="9">
        <v>6.1264869245991616E-3</v>
      </c>
      <c r="C69" s="9">
        <f t="shared" si="0"/>
        <v>5.7487011829357752E-3</v>
      </c>
      <c r="D69" s="5">
        <f t="shared" si="1"/>
        <v>3.3047565290687182E-5</v>
      </c>
      <c r="E69" s="5">
        <f t="shared" si="5"/>
        <v>2.0731747675930979E-6</v>
      </c>
      <c r="F69" s="5">
        <f t="shared" si="6"/>
        <v>2.6955316088207642E-5</v>
      </c>
      <c r="G69" s="10">
        <f t="shared" si="2"/>
        <v>3.7287200273055978</v>
      </c>
      <c r="H69" s="9">
        <f t="shared" si="3"/>
        <v>5.7487011829357752E-3</v>
      </c>
      <c r="I69" s="9">
        <f t="shared" si="4"/>
        <v>5.1918509308538164E-3</v>
      </c>
      <c r="J69" s="9">
        <f>GARCH!I69</f>
        <v>5.803782622770131E-3</v>
      </c>
    </row>
    <row r="70" spans="1:10" x14ac:dyDescent="0.25">
      <c r="A70" s="8">
        <v>42058</v>
      </c>
      <c r="B70" s="9">
        <v>-3.032744159600087E-4</v>
      </c>
      <c r="C70" s="9">
        <f t="shared" si="0"/>
        <v>-6.8106015762339528E-4</v>
      </c>
      <c r="D70" s="5">
        <f t="shared" si="1"/>
        <v>4.6384293830200401E-7</v>
      </c>
      <c r="E70" s="5">
        <f t="shared" si="5"/>
        <v>3.3047565290687182E-5</v>
      </c>
      <c r="F70" s="5">
        <f t="shared" si="6"/>
        <v>2.5242967589374976E-5</v>
      </c>
      <c r="G70" s="10">
        <f t="shared" si="2"/>
        <v>4.365355375447729</v>
      </c>
      <c r="H70" s="9">
        <f t="shared" si="3"/>
        <v>6.8106015762339528E-4</v>
      </c>
      <c r="I70" s="9">
        <f t="shared" si="4"/>
        <v>5.0242380108206433E-3</v>
      </c>
      <c r="J70" s="9">
        <f>GARCH!I70</f>
        <v>5.9233773302195493E-3</v>
      </c>
    </row>
    <row r="71" spans="1:10" x14ac:dyDescent="0.25">
      <c r="A71" s="8">
        <v>42059</v>
      </c>
      <c r="B71" s="9">
        <v>2.7587383749041461E-3</v>
      </c>
      <c r="C71" s="9">
        <f t="shared" si="0"/>
        <v>2.3809526332407597E-3</v>
      </c>
      <c r="D71" s="5">
        <f t="shared" si="1"/>
        <v>5.6689354417361074E-6</v>
      </c>
      <c r="E71" s="5">
        <f t="shared" si="5"/>
        <v>4.6384293830200401E-7</v>
      </c>
      <c r="F71" s="5">
        <f t="shared" si="6"/>
        <v>2.3677172645289528E-5</v>
      </c>
      <c r="G71" s="10">
        <f t="shared" si="2"/>
        <v>4.2868479442110319</v>
      </c>
      <c r="H71" s="9">
        <f t="shared" si="3"/>
        <v>2.3809526332407597E-3</v>
      </c>
      <c r="I71" s="9">
        <f t="shared" si="4"/>
        <v>4.8659195066595102E-3</v>
      </c>
      <c r="J71" s="9">
        <f>GARCH!I71</f>
        <v>5.525877915177552E-3</v>
      </c>
    </row>
    <row r="72" spans="1:10" x14ac:dyDescent="0.25">
      <c r="A72" s="8">
        <v>42060</v>
      </c>
      <c r="B72" s="9">
        <v>-7.6578365193713527E-4</v>
      </c>
      <c r="C72" s="9">
        <f t="shared" si="0"/>
        <v>-1.1435693936005218E-3</v>
      </c>
      <c r="D72" s="5">
        <f t="shared" si="1"/>
        <v>1.3077509579798652E-6</v>
      </c>
      <c r="E72" s="5">
        <f t="shared" si="5"/>
        <v>5.6689354417361074E-6</v>
      </c>
      <c r="F72" s="5">
        <f t="shared" si="6"/>
        <v>2.2376194059622525E-5</v>
      </c>
      <c r="G72" s="10">
        <f t="shared" si="2"/>
        <v>4.4055960058690822</v>
      </c>
      <c r="H72" s="9">
        <f t="shared" si="3"/>
        <v>1.1435693936005218E-3</v>
      </c>
      <c r="I72" s="9">
        <f t="shared" si="4"/>
        <v>4.7303481964462747E-3</v>
      </c>
      <c r="J72" s="9">
        <f>GARCH!I72</f>
        <v>5.2620381228183893E-3</v>
      </c>
    </row>
    <row r="73" spans="1:10" x14ac:dyDescent="0.25">
      <c r="A73" s="8">
        <v>42061</v>
      </c>
      <c r="B73" s="9">
        <v>-1.4759728648067183E-3</v>
      </c>
      <c r="C73" s="9">
        <f t="shared" si="0"/>
        <v>-1.8537586064701049E-3</v>
      </c>
      <c r="D73" s="5">
        <f t="shared" si="1"/>
        <v>3.4364209710619852E-6</v>
      </c>
      <c r="E73" s="5">
        <f t="shared" si="5"/>
        <v>1.3077509579798652E-6</v>
      </c>
      <c r="F73" s="5">
        <f t="shared" si="6"/>
        <v>2.1738726159420396E-5</v>
      </c>
      <c r="G73" s="10">
        <f t="shared" si="2"/>
        <v>4.3702299507515416</v>
      </c>
      <c r="H73" s="9">
        <f t="shared" si="3"/>
        <v>1.8537586064701049E-3</v>
      </c>
      <c r="I73" s="9">
        <f t="shared" si="4"/>
        <v>4.6624806872973103E-3</v>
      </c>
      <c r="J73" s="9">
        <f>GARCH!I73</f>
        <v>5.0298852057145708E-3</v>
      </c>
    </row>
    <row r="74" spans="1:10" x14ac:dyDescent="0.25">
      <c r="A74" s="8">
        <v>42062</v>
      </c>
      <c r="B74" s="9">
        <v>-2.9563091617157422E-3</v>
      </c>
      <c r="C74" s="9">
        <f t="shared" si="0"/>
        <v>-3.3340949033791286E-3</v>
      </c>
      <c r="D74" s="5">
        <f t="shared" si="1"/>
        <v>1.111618882473868E-5</v>
      </c>
      <c r="E74" s="5">
        <f t="shared" si="5"/>
        <v>3.4364209710619852E-6</v>
      </c>
      <c r="F74" s="5">
        <f t="shared" si="6"/>
        <v>2.1958114173960829E-5</v>
      </c>
      <c r="G74" s="10">
        <f t="shared" si="2"/>
        <v>4.1911258015731558</v>
      </c>
      <c r="H74" s="9">
        <f t="shared" si="3"/>
        <v>3.3340949033791286E-3</v>
      </c>
      <c r="I74" s="9">
        <f t="shared" si="4"/>
        <v>4.6859485884888693E-3</v>
      </c>
      <c r="J74" s="9">
        <f>GARCH!I74</f>
        <v>4.9083220335902874E-3</v>
      </c>
    </row>
    <row r="75" spans="1:10" x14ac:dyDescent="0.25">
      <c r="A75" s="8">
        <v>42065</v>
      </c>
      <c r="B75" s="9">
        <v>6.1249703017343116E-3</v>
      </c>
      <c r="C75" s="9">
        <f t="shared" si="0"/>
        <v>5.7471845600709252E-3</v>
      </c>
      <c r="D75" s="5">
        <f t="shared" si="1"/>
        <v>3.3030130367517631E-5</v>
      </c>
      <c r="E75" s="5">
        <f t="shared" si="5"/>
        <v>1.111618882473868E-5</v>
      </c>
      <c r="F75" s="5">
        <f t="shared" si="6"/>
        <v>2.4701571312444099E-5</v>
      </c>
      <c r="G75" s="10">
        <f t="shared" si="2"/>
        <v>3.7167997287669898</v>
      </c>
      <c r="H75" s="9">
        <f t="shared" si="3"/>
        <v>5.7471845600709252E-3</v>
      </c>
      <c r="I75" s="9">
        <f t="shared" si="4"/>
        <v>4.970067536004325E-3</v>
      </c>
      <c r="J75" s="9">
        <f>GARCH!I75</f>
        <v>5.0043937220321747E-3</v>
      </c>
    </row>
    <row r="76" spans="1:10" x14ac:dyDescent="0.25">
      <c r="A76" s="8">
        <v>42066</v>
      </c>
      <c r="B76" s="9">
        <v>-4.5386064919545888E-3</v>
      </c>
      <c r="C76" s="9">
        <f t="shared" si="0"/>
        <v>-4.9163922336179751E-3</v>
      </c>
      <c r="D76" s="5">
        <f t="shared" si="1"/>
        <v>2.4170912594779141E-5</v>
      </c>
      <c r="E76" s="5">
        <f t="shared" si="5"/>
        <v>3.3030130367517631E-5</v>
      </c>
      <c r="F76" s="5">
        <f t="shared" si="6"/>
        <v>2.3496509464740069E-5</v>
      </c>
      <c r="G76" s="10">
        <f t="shared" si="2"/>
        <v>3.8960396730363627</v>
      </c>
      <c r="H76" s="9">
        <f t="shared" si="3"/>
        <v>4.9163922336179751E-3</v>
      </c>
      <c r="I76" s="9">
        <f t="shared" si="4"/>
        <v>4.8473198228237493E-3</v>
      </c>
      <c r="J76" s="9">
        <f>GARCH!I76</f>
        <v>5.3543055115182567E-3</v>
      </c>
    </row>
    <row r="77" spans="1:10" x14ac:dyDescent="0.25">
      <c r="A77" s="8">
        <v>42067</v>
      </c>
      <c r="B77" s="9">
        <v>-4.3885035440131004E-3</v>
      </c>
      <c r="C77" s="9">
        <f t="shared" si="0"/>
        <v>-4.7662892856764867E-3</v>
      </c>
      <c r="D77" s="5">
        <f t="shared" si="1"/>
        <v>2.2717513554754474E-5</v>
      </c>
      <c r="E77" s="5">
        <f t="shared" si="5"/>
        <v>2.4170912594779141E-5</v>
      </c>
      <c r="F77" s="5">
        <f t="shared" si="6"/>
        <v>3.0268157699955188E-5</v>
      </c>
      <c r="G77" s="10">
        <f t="shared" si="2"/>
        <v>3.9084977825164824</v>
      </c>
      <c r="H77" s="9">
        <f t="shared" si="3"/>
        <v>4.7662892856764867E-3</v>
      </c>
      <c r="I77" s="9">
        <f t="shared" si="4"/>
        <v>5.5016504523601999E-3</v>
      </c>
      <c r="J77" s="9">
        <f>GARCH!I77</f>
        <v>5.605346097130909E-3</v>
      </c>
    </row>
    <row r="78" spans="1:10" x14ac:dyDescent="0.25">
      <c r="A78" s="8">
        <v>42068</v>
      </c>
      <c r="B78" s="9">
        <v>1.1960753479816066E-3</v>
      </c>
      <c r="C78" s="9">
        <f t="shared" si="0"/>
        <v>8.1828960631822006E-4</v>
      </c>
      <c r="D78" s="5">
        <f t="shared" si="1"/>
        <v>6.6959787980842756E-7</v>
      </c>
      <c r="E78" s="5">
        <f t="shared" si="5"/>
        <v>2.2717513554754474E-5</v>
      </c>
      <c r="F78" s="5">
        <f t="shared" si="6"/>
        <v>3.5027946369651226E-5</v>
      </c>
      <c r="G78" s="10">
        <f t="shared" si="2"/>
        <v>4.2011855882822084</v>
      </c>
      <c r="H78" s="9">
        <f t="shared" si="3"/>
        <v>8.1828960631822006E-4</v>
      </c>
      <c r="I78" s="9">
        <f t="shared" si="4"/>
        <v>5.918441211134164E-3</v>
      </c>
      <c r="J78" s="9">
        <f>GARCH!I78</f>
        <v>5.7563555000726295E-3</v>
      </c>
    </row>
    <row r="79" spans="1:10" x14ac:dyDescent="0.25">
      <c r="A79" s="8">
        <v>42069</v>
      </c>
      <c r="B79" s="9">
        <v>-1.4173932909416154E-2</v>
      </c>
      <c r="C79" s="9">
        <f t="shared" si="0"/>
        <v>-1.4551718651079541E-2</v>
      </c>
      <c r="D79" s="5">
        <f t="shared" si="1"/>
        <v>2.1175251570017617E-4</v>
      </c>
      <c r="E79" s="5">
        <f t="shared" si="5"/>
        <v>6.6959787980842756E-7</v>
      </c>
      <c r="F79" s="5">
        <f t="shared" si="6"/>
        <v>3.1111344942576016E-5</v>
      </c>
      <c r="G79" s="10">
        <f t="shared" si="2"/>
        <v>0.86689062201153155</v>
      </c>
      <c r="H79" s="9">
        <f t="shared" si="3"/>
        <v>1.4551718651079541E-2</v>
      </c>
      <c r="I79" s="9">
        <f t="shared" si="4"/>
        <v>5.5777544713420304E-3</v>
      </c>
      <c r="J79" s="9">
        <f>GARCH!I79</f>
        <v>5.3724938887799879E-3</v>
      </c>
    </row>
    <row r="80" spans="1:10" x14ac:dyDescent="0.25">
      <c r="A80" s="8">
        <v>42072</v>
      </c>
      <c r="B80" s="9">
        <v>3.9444589283814668E-3</v>
      </c>
      <c r="C80" s="9">
        <f t="shared" ref="C80:C143" si="7">B80-B$5</f>
        <v>3.5666731867180805E-3</v>
      </c>
      <c r="D80" s="5">
        <f t="shared" ref="D80:D143" si="8">C80^2</f>
        <v>1.2721157620853707E-5</v>
      </c>
      <c r="E80" s="5">
        <f t="shared" si="5"/>
        <v>2.1175251570017617E-4</v>
      </c>
      <c r="F80" s="5">
        <f t="shared" si="6"/>
        <v>9.9026412035881363E-5</v>
      </c>
      <c r="G80" s="10">
        <f t="shared" ref="G80:G143" si="9">IFERROR(LN(1/SQRT(2*PI()*F80)*EXP(-D80/(2*F80))),-1000)</f>
        <v>3.6268923096794499</v>
      </c>
      <c r="H80" s="9">
        <f t="shared" ref="H80:H143" si="10">SQRT(D80)</f>
        <v>3.5666731867180805E-3</v>
      </c>
      <c r="I80" s="9">
        <f t="shared" ref="I80:I143" si="11">SQRT(F80)</f>
        <v>9.9512015372959541E-3</v>
      </c>
      <c r="J80" s="9">
        <f>GARCH!I80</f>
        <v>8.4871124525616216E-3</v>
      </c>
    </row>
    <row r="81" spans="1:10" x14ac:dyDescent="0.25">
      <c r="A81" s="8">
        <v>42073</v>
      </c>
      <c r="B81" s="9">
        <v>-1.6961378839393415E-2</v>
      </c>
      <c r="C81" s="9">
        <f t="shared" si="7"/>
        <v>-1.7339164581056801E-2</v>
      </c>
      <c r="D81" s="5">
        <f t="shared" si="8"/>
        <v>3.0064662836897465E-4</v>
      </c>
      <c r="E81" s="5">
        <f t="shared" ref="E81:E144" si="12">D80</f>
        <v>1.2721157620853707E-5</v>
      </c>
      <c r="F81" s="5">
        <f t="shared" ref="F81:F144" si="13">$B$6 + $B$7*E81 + $B$8*E81*IF(C80&lt;0,1,0) +$B$9*F80</f>
        <v>8.0842585294143104E-5</v>
      </c>
      <c r="G81" s="10">
        <f t="shared" si="9"/>
        <v>1.9331077717079197</v>
      </c>
      <c r="H81" s="9">
        <f t="shared" si="10"/>
        <v>1.7339164581056801E-2</v>
      </c>
      <c r="I81" s="9">
        <f t="shared" si="11"/>
        <v>8.9912504855633457E-3</v>
      </c>
      <c r="J81" s="9">
        <f>GARCH!I81</f>
        <v>7.7293775391529757E-3</v>
      </c>
    </row>
    <row r="82" spans="1:10" x14ac:dyDescent="0.25">
      <c r="A82" s="8">
        <v>42074</v>
      </c>
      <c r="B82" s="9">
        <v>-1.9176581089542788E-3</v>
      </c>
      <c r="C82" s="9">
        <f t="shared" si="7"/>
        <v>-2.2954438506176652E-3</v>
      </c>
      <c r="D82" s="5">
        <f t="shared" si="8"/>
        <v>5.269062471338454E-6</v>
      </c>
      <c r="E82" s="5">
        <f t="shared" si="12"/>
        <v>3.0064662836897465E-4</v>
      </c>
      <c r="F82" s="5">
        <f t="shared" si="13"/>
        <v>1.6734743863486143E-4</v>
      </c>
      <c r="G82" s="10">
        <f t="shared" si="9"/>
        <v>3.4130378011954519</v>
      </c>
      <c r="H82" s="9">
        <f t="shared" si="10"/>
        <v>2.2954438506176652E-3</v>
      </c>
      <c r="I82" s="9">
        <f t="shared" si="11"/>
        <v>1.2936283803119867E-2</v>
      </c>
      <c r="J82" s="9">
        <f>GARCH!I82</f>
        <v>1.0668560847667869E-2</v>
      </c>
    </row>
    <row r="83" spans="1:10" x14ac:dyDescent="0.25">
      <c r="A83" s="8">
        <v>42075</v>
      </c>
      <c r="B83" s="9">
        <v>1.2601458651923192E-2</v>
      </c>
      <c r="C83" s="9">
        <f t="shared" si="7"/>
        <v>1.2223672910259805E-2</v>
      </c>
      <c r="D83" s="5">
        <f t="shared" si="8"/>
        <v>1.4941817941701939E-4</v>
      </c>
      <c r="E83" s="5">
        <f t="shared" si="12"/>
        <v>5.269062471338454E-6</v>
      </c>
      <c r="F83" s="5">
        <f t="shared" si="13"/>
        <v>1.3539299576220961E-4</v>
      </c>
      <c r="G83" s="10">
        <f t="shared" si="9"/>
        <v>2.9829315840180808</v>
      </c>
      <c r="H83" s="9">
        <f t="shared" si="10"/>
        <v>1.2223672910259805E-2</v>
      </c>
      <c r="I83" s="9">
        <f t="shared" si="11"/>
        <v>1.1635849593485197E-2</v>
      </c>
      <c r="J83" s="9">
        <f>GARCH!I83</f>
        <v>9.5008754202483975E-3</v>
      </c>
    </row>
    <row r="84" spans="1:10" x14ac:dyDescent="0.25">
      <c r="A84" s="8">
        <v>42076</v>
      </c>
      <c r="B84" s="9">
        <v>-6.0746871899125532E-3</v>
      </c>
      <c r="C84" s="9">
        <f t="shared" si="7"/>
        <v>-6.4524729315759395E-3</v>
      </c>
      <c r="D84" s="5">
        <f t="shared" si="8"/>
        <v>4.1634406932720202E-5</v>
      </c>
      <c r="E84" s="5">
        <f t="shared" si="12"/>
        <v>1.4941817941701939E-4</v>
      </c>
      <c r="F84" s="5">
        <f t="shared" si="13"/>
        <v>1.1065184374998243E-4</v>
      </c>
      <c r="G84" s="10">
        <f t="shared" si="9"/>
        <v>3.4474899220684496</v>
      </c>
      <c r="H84" s="9">
        <f t="shared" si="10"/>
        <v>6.4524729315759395E-3</v>
      </c>
      <c r="I84" s="9">
        <f t="shared" si="11"/>
        <v>1.0519118011980967E-2</v>
      </c>
      <c r="J84" s="9">
        <f>GARCH!I84</f>
        <v>9.9995453268698058E-3</v>
      </c>
    </row>
    <row r="85" spans="1:10" x14ac:dyDescent="0.25">
      <c r="A85" s="8">
        <v>42079</v>
      </c>
      <c r="B85" s="9">
        <v>1.353365150482122E-2</v>
      </c>
      <c r="C85" s="9">
        <f t="shared" si="7"/>
        <v>1.3155865763157833E-2</v>
      </c>
      <c r="D85" s="5">
        <f t="shared" si="8"/>
        <v>1.7307680397822843E-4</v>
      </c>
      <c r="E85" s="5">
        <f t="shared" si="12"/>
        <v>4.1634406932720202E-5</v>
      </c>
      <c r="F85" s="5">
        <f t="shared" si="13"/>
        <v>1.0364996110293179E-4</v>
      </c>
      <c r="G85" s="10">
        <f t="shared" si="9"/>
        <v>2.8333968888919725</v>
      </c>
      <c r="H85" s="9">
        <f t="shared" si="10"/>
        <v>1.3155865763157833E-2</v>
      </c>
      <c r="I85" s="9">
        <f t="shared" si="11"/>
        <v>1.0180862493076497E-2</v>
      </c>
      <c r="J85" s="9">
        <f>GARCH!I85</f>
        <v>9.3942433728240841E-3</v>
      </c>
    </row>
    <row r="86" spans="1:10" x14ac:dyDescent="0.25">
      <c r="A86" s="8">
        <v>42080</v>
      </c>
      <c r="B86" s="9">
        <v>-3.3202158380540858E-3</v>
      </c>
      <c r="C86" s="9">
        <f t="shared" si="7"/>
        <v>-3.6980015797174722E-3</v>
      </c>
      <c r="D86" s="5">
        <f t="shared" si="8"/>
        <v>1.3675215683592919E-5</v>
      </c>
      <c r="E86" s="5">
        <f t="shared" si="12"/>
        <v>1.7307680397822843E-4</v>
      </c>
      <c r="F86" s="5">
        <f t="shared" si="13"/>
        <v>8.6339051023238384E-5</v>
      </c>
      <c r="G86" s="10">
        <f t="shared" si="9"/>
        <v>3.6804809004140946</v>
      </c>
      <c r="H86" s="9">
        <f t="shared" si="10"/>
        <v>3.6980015797174722E-3</v>
      </c>
      <c r="I86" s="9">
        <f t="shared" si="11"/>
        <v>9.2918809195575887E-3</v>
      </c>
      <c r="J86" s="9">
        <f>GARCH!I86</f>
        <v>1.0159629871465561E-2</v>
      </c>
    </row>
    <row r="87" spans="1:10" x14ac:dyDescent="0.25">
      <c r="A87" s="8">
        <v>42081</v>
      </c>
      <c r="B87" s="9">
        <v>1.2158435698169878E-2</v>
      </c>
      <c r="C87" s="9">
        <f t="shared" si="7"/>
        <v>1.1780649956506491E-2</v>
      </c>
      <c r="D87" s="5">
        <f t="shared" si="8"/>
        <v>1.3878371339773638E-4</v>
      </c>
      <c r="E87" s="5">
        <f t="shared" si="12"/>
        <v>1.3675215683592919E-5</v>
      </c>
      <c r="F87" s="5">
        <f t="shared" si="13"/>
        <v>7.5442831868638142E-5</v>
      </c>
      <c r="G87" s="10">
        <f t="shared" si="9"/>
        <v>2.9073352560010282</v>
      </c>
      <c r="H87" s="9">
        <f t="shared" si="10"/>
        <v>1.1780649956506491E-2</v>
      </c>
      <c r="I87" s="9">
        <f t="shared" si="11"/>
        <v>8.6857833192313834E-3</v>
      </c>
      <c r="J87" s="9">
        <f>GARCH!I87</f>
        <v>9.1859914204778445E-3</v>
      </c>
    </row>
    <row r="88" spans="1:10" x14ac:dyDescent="0.25">
      <c r="A88" s="8">
        <v>42082</v>
      </c>
      <c r="B88" s="9">
        <v>-4.8725887115980138E-3</v>
      </c>
      <c r="C88" s="9">
        <f t="shared" si="7"/>
        <v>-5.2503744532614001E-3</v>
      </c>
      <c r="D88" s="5">
        <f t="shared" si="8"/>
        <v>2.7566431899459945E-5</v>
      </c>
      <c r="E88" s="5">
        <f t="shared" si="12"/>
        <v>1.3878371339773638E-4</v>
      </c>
      <c r="F88" s="5">
        <f t="shared" si="13"/>
        <v>6.4074229590042246E-5</v>
      </c>
      <c r="G88" s="10">
        <f t="shared" si="9"/>
        <v>3.6936823686406552</v>
      </c>
      <c r="H88" s="9">
        <f t="shared" si="10"/>
        <v>5.2503744532614001E-3</v>
      </c>
      <c r="I88" s="9">
        <f t="shared" si="11"/>
        <v>8.0046380049345299E-3</v>
      </c>
      <c r="J88" s="9">
        <f>GARCH!I88</f>
        <v>9.6697272975747022E-3</v>
      </c>
    </row>
    <row r="89" spans="1:10" x14ac:dyDescent="0.25">
      <c r="A89" s="8">
        <v>42083</v>
      </c>
      <c r="B89" s="9">
        <v>9.0127173606091571E-3</v>
      </c>
      <c r="C89" s="9">
        <f t="shared" si="7"/>
        <v>8.6349316189457698E-3</v>
      </c>
      <c r="D89" s="5">
        <f t="shared" si="8"/>
        <v>7.456204406386941E-5</v>
      </c>
      <c r="E89" s="5">
        <f t="shared" si="12"/>
        <v>2.7566431899459945E-5</v>
      </c>
      <c r="F89" s="5">
        <f t="shared" si="13"/>
        <v>6.2846479490198849E-5</v>
      </c>
      <c r="G89" s="10">
        <f t="shared" si="9"/>
        <v>3.3252614831659808</v>
      </c>
      <c r="H89" s="9">
        <f t="shared" si="10"/>
        <v>8.6349316189457698E-3</v>
      </c>
      <c r="I89" s="9">
        <f t="shared" si="11"/>
        <v>7.9275771513242846E-3</v>
      </c>
      <c r="J89" s="9">
        <f>GARCH!I89</f>
        <v>8.9619002209018455E-3</v>
      </c>
    </row>
    <row r="90" spans="1:10" x14ac:dyDescent="0.25">
      <c r="A90" s="8">
        <v>42086</v>
      </c>
      <c r="B90" s="9">
        <v>-1.7456477396706749E-3</v>
      </c>
      <c r="C90" s="9">
        <f t="shared" si="7"/>
        <v>-2.1234334813340612E-3</v>
      </c>
      <c r="D90" s="5">
        <f t="shared" si="8"/>
        <v>4.5089697496504906E-6</v>
      </c>
      <c r="E90" s="5">
        <f t="shared" si="12"/>
        <v>7.456204406386941E-5</v>
      </c>
      <c r="F90" s="5">
        <f t="shared" si="13"/>
        <v>5.3547740355231827E-5</v>
      </c>
      <c r="G90" s="10">
        <f t="shared" si="9"/>
        <v>3.9564276117577974</v>
      </c>
      <c r="H90" s="9">
        <f t="shared" si="10"/>
        <v>2.1234334813340612E-3</v>
      </c>
      <c r="I90" s="9">
        <f t="shared" si="11"/>
        <v>7.3176321549550324E-3</v>
      </c>
      <c r="J90" s="9">
        <f>GARCH!I90</f>
        <v>8.8188854462807314E-3</v>
      </c>
    </row>
    <row r="91" spans="1:10" x14ac:dyDescent="0.25">
      <c r="A91" s="8">
        <v>42087</v>
      </c>
      <c r="B91" s="9">
        <v>-6.1394588532707184E-3</v>
      </c>
      <c r="C91" s="9">
        <f t="shared" si="7"/>
        <v>-6.5172445949341047E-3</v>
      </c>
      <c r="D91" s="5">
        <f t="shared" si="8"/>
        <v>4.2474477110197806E-5</v>
      </c>
      <c r="E91" s="5">
        <f t="shared" si="12"/>
        <v>4.5089697496504906E-6</v>
      </c>
      <c r="F91" s="5">
        <f t="shared" si="13"/>
        <v>4.6963832170248012E-5</v>
      </c>
      <c r="G91" s="10">
        <f t="shared" si="9"/>
        <v>3.6119237338510484</v>
      </c>
      <c r="H91" s="9">
        <f t="shared" si="10"/>
        <v>6.5172445949341047E-3</v>
      </c>
      <c r="I91" s="9">
        <f t="shared" si="11"/>
        <v>6.8530162826486857E-3</v>
      </c>
      <c r="J91" s="9">
        <f>GARCH!I91</f>
        <v>7.9572704200253554E-3</v>
      </c>
    </row>
    <row r="92" spans="1:10" x14ac:dyDescent="0.25">
      <c r="A92" s="8">
        <v>42088</v>
      </c>
      <c r="B92" s="9">
        <v>-1.4558928998326448E-2</v>
      </c>
      <c r="C92" s="9">
        <f t="shared" si="7"/>
        <v>-1.4936714739989835E-2</v>
      </c>
      <c r="D92" s="5">
        <f t="shared" si="8"/>
        <v>2.2310544722382961E-4</v>
      </c>
      <c r="E92" s="5">
        <f t="shared" si="12"/>
        <v>4.2474477110197806E-5</v>
      </c>
      <c r="F92" s="5">
        <f t="shared" si="13"/>
        <v>5.4584622705569588E-5</v>
      </c>
      <c r="G92" s="10">
        <f t="shared" si="9"/>
        <v>1.9452748972285463</v>
      </c>
      <c r="H92" s="9">
        <f t="shared" si="10"/>
        <v>1.4936714739989835E-2</v>
      </c>
      <c r="I92" s="9">
        <f t="shared" si="11"/>
        <v>7.388140679871329E-3</v>
      </c>
      <c r="J92" s="9">
        <f>GARCH!I92</f>
        <v>7.8236954820375751E-3</v>
      </c>
    </row>
    <row r="93" spans="1:10" x14ac:dyDescent="0.25">
      <c r="A93" s="8">
        <v>42089</v>
      </c>
      <c r="B93" s="9">
        <v>-2.3774289803740745E-3</v>
      </c>
      <c r="C93" s="9">
        <f t="shared" si="7"/>
        <v>-2.7552147220374608E-3</v>
      </c>
      <c r="D93" s="5">
        <f t="shared" si="8"/>
        <v>7.5912081645319628E-6</v>
      </c>
      <c r="E93" s="5">
        <f t="shared" si="12"/>
        <v>2.2310544722382961E-4</v>
      </c>
      <c r="F93" s="5">
        <f t="shared" si="13"/>
        <v>1.2101835179953457E-4</v>
      </c>
      <c r="G93" s="10">
        <f t="shared" si="9"/>
        <v>3.5594817729562016</v>
      </c>
      <c r="H93" s="9">
        <f t="shared" si="10"/>
        <v>2.7552147220374608E-3</v>
      </c>
      <c r="I93" s="9">
        <f t="shared" si="11"/>
        <v>1.1000834141079238E-2</v>
      </c>
      <c r="J93" s="9">
        <f>GARCH!I93</f>
        <v>9.9226929615634767E-3</v>
      </c>
    </row>
    <row r="94" spans="1:10" x14ac:dyDescent="0.25">
      <c r="A94" s="8">
        <v>42090</v>
      </c>
      <c r="B94" s="9">
        <v>2.3685042433674308E-3</v>
      </c>
      <c r="C94" s="9">
        <f t="shared" si="7"/>
        <v>1.9907185017040445E-3</v>
      </c>
      <c r="D94" s="5">
        <f t="shared" si="8"/>
        <v>3.9629601530267957E-6</v>
      </c>
      <c r="E94" s="5">
        <f t="shared" si="12"/>
        <v>7.5912081645319628E-6</v>
      </c>
      <c r="F94" s="5">
        <f t="shared" si="13"/>
        <v>1.0027436603619961E-4</v>
      </c>
      <c r="G94" s="10">
        <f t="shared" si="9"/>
        <v>3.665101116652409</v>
      </c>
      <c r="H94" s="9">
        <f t="shared" si="10"/>
        <v>1.9907185017040445E-3</v>
      </c>
      <c r="I94" s="9">
        <f t="shared" si="11"/>
        <v>1.0013708905106021E-2</v>
      </c>
      <c r="J94" s="9">
        <f>GARCH!I94</f>
        <v>8.9121028013701403E-3</v>
      </c>
    </row>
    <row r="95" spans="1:10" x14ac:dyDescent="0.25">
      <c r="A95" s="8">
        <v>42093</v>
      </c>
      <c r="B95" s="9">
        <v>1.2236659518102488E-2</v>
      </c>
      <c r="C95" s="9">
        <f t="shared" si="7"/>
        <v>1.1858873776439101E-2</v>
      </c>
      <c r="D95" s="5">
        <f t="shared" si="8"/>
        <v>1.4063288724551498E-4</v>
      </c>
      <c r="E95" s="5">
        <f t="shared" si="12"/>
        <v>3.9629601530267957E-6</v>
      </c>
      <c r="F95" s="5">
        <f t="shared" si="13"/>
        <v>8.1704987173213307E-5</v>
      </c>
      <c r="G95" s="10">
        <f t="shared" si="9"/>
        <v>2.926645373939746</v>
      </c>
      <c r="H95" s="9">
        <f t="shared" si="10"/>
        <v>1.1858873776439101E-2</v>
      </c>
      <c r="I95" s="9">
        <f t="shared" si="11"/>
        <v>9.0390811022588637E-3</v>
      </c>
      <c r="J95" s="9">
        <f>GARCH!I95</f>
        <v>7.9814124989520049E-3</v>
      </c>
    </row>
    <row r="96" spans="1:10" x14ac:dyDescent="0.25">
      <c r="A96" s="8">
        <v>42094</v>
      </c>
      <c r="B96" s="9">
        <v>-8.7957282000152848E-3</v>
      </c>
      <c r="C96" s="9">
        <f t="shared" si="7"/>
        <v>-9.173513941678672E-3</v>
      </c>
      <c r="D96" s="5">
        <f t="shared" si="8"/>
        <v>8.4153358038172968E-5</v>
      </c>
      <c r="E96" s="5">
        <f t="shared" si="12"/>
        <v>1.4063288724551498E-4</v>
      </c>
      <c r="F96" s="5">
        <f t="shared" si="13"/>
        <v>6.8948354607348386E-5</v>
      </c>
      <c r="G96" s="10">
        <f t="shared" si="9"/>
        <v>3.2618741606791817</v>
      </c>
      <c r="H96" s="9">
        <f t="shared" si="10"/>
        <v>9.173513941678672E-3</v>
      </c>
      <c r="I96" s="9">
        <f t="shared" si="11"/>
        <v>8.3035145936734764E-3</v>
      </c>
      <c r="J96" s="9">
        <f>GARCH!I96</f>
        <v>8.8610902756526659E-3</v>
      </c>
    </row>
    <row r="97" spans="1:10" x14ac:dyDescent="0.25">
      <c r="A97" s="8">
        <v>42095</v>
      </c>
      <c r="B97" s="9">
        <v>-3.965394677666545E-3</v>
      </c>
      <c r="C97" s="9">
        <f t="shared" si="7"/>
        <v>-4.3431804193299313E-3</v>
      </c>
      <c r="D97" s="5">
        <f t="shared" si="8"/>
        <v>1.8863216154850917E-5</v>
      </c>
      <c r="E97" s="5">
        <f t="shared" si="12"/>
        <v>8.4153358038172968E-5</v>
      </c>
      <c r="F97" s="5">
        <f t="shared" si="13"/>
        <v>8.5585190890307767E-5</v>
      </c>
      <c r="G97" s="10">
        <f t="shared" si="9"/>
        <v>3.6538592109015444</v>
      </c>
      <c r="H97" s="9">
        <f t="shared" si="10"/>
        <v>4.3431804193299313E-3</v>
      </c>
      <c r="I97" s="9">
        <f t="shared" si="11"/>
        <v>9.2512264533037864E-3</v>
      </c>
      <c r="J97" s="9">
        <f>GARCH!I97</f>
        <v>9.0320661730536721E-3</v>
      </c>
    </row>
    <row r="98" spans="1:10" x14ac:dyDescent="0.25">
      <c r="A98" s="8">
        <v>42096</v>
      </c>
      <c r="B98" s="9">
        <v>3.5296573756244953E-3</v>
      </c>
      <c r="C98" s="9">
        <f t="shared" si="7"/>
        <v>3.151871633961109E-3</v>
      </c>
      <c r="D98" s="5">
        <f t="shared" si="8"/>
        <v>9.9342947969686712E-6</v>
      </c>
      <c r="E98" s="5">
        <f t="shared" si="12"/>
        <v>1.8863216154850917E-5</v>
      </c>
      <c r="F98" s="5">
        <f t="shared" si="13"/>
        <v>7.6597210489648957E-5</v>
      </c>
      <c r="G98" s="10">
        <f t="shared" si="9"/>
        <v>3.7546887881999989</v>
      </c>
      <c r="H98" s="9">
        <f t="shared" si="10"/>
        <v>3.151871633961109E-3</v>
      </c>
      <c r="I98" s="9">
        <f t="shared" si="11"/>
        <v>8.7519832317966059E-3</v>
      </c>
      <c r="J98" s="9">
        <f>GARCH!I98</f>
        <v>8.3368380313668961E-3</v>
      </c>
    </row>
    <row r="99" spans="1:10" x14ac:dyDescent="0.25">
      <c r="A99" s="8">
        <v>42100</v>
      </c>
      <c r="B99" s="9">
        <v>6.6087394047296133E-3</v>
      </c>
      <c r="C99" s="9">
        <f t="shared" si="7"/>
        <v>6.2309536630662269E-3</v>
      </c>
      <c r="D99" s="5">
        <f t="shared" si="8"/>
        <v>3.8824783551278432E-5</v>
      </c>
      <c r="E99" s="5">
        <f t="shared" si="12"/>
        <v>9.9342947969686712E-6</v>
      </c>
      <c r="F99" s="5">
        <f t="shared" si="13"/>
        <v>6.3430692007847734E-5</v>
      </c>
      <c r="G99" s="10">
        <f t="shared" si="9"/>
        <v>3.6078018331349351</v>
      </c>
      <c r="H99" s="9">
        <f t="shared" si="10"/>
        <v>6.2309536630662269E-3</v>
      </c>
      <c r="I99" s="9">
        <f t="shared" si="11"/>
        <v>7.9643387677727356E-3</v>
      </c>
      <c r="J99" s="9">
        <f>GARCH!I99</f>
        <v>7.5739032860183235E-3</v>
      </c>
    </row>
    <row r="100" spans="1:10" x14ac:dyDescent="0.25">
      <c r="A100" s="8">
        <v>42101</v>
      </c>
      <c r="B100" s="9">
        <v>-2.0618853995443276E-3</v>
      </c>
      <c r="C100" s="9">
        <f t="shared" si="7"/>
        <v>-2.439671141207714E-3</v>
      </c>
      <c r="D100" s="5">
        <f t="shared" si="8"/>
        <v>5.9519952772417496E-6</v>
      </c>
      <c r="E100" s="5">
        <f t="shared" si="12"/>
        <v>3.8824783551278432E-5</v>
      </c>
      <c r="F100" s="5">
        <f t="shared" si="13"/>
        <v>5.3573832997639037E-5</v>
      </c>
      <c r="G100" s="10">
        <f t="shared" si="9"/>
        <v>3.9427369037968627</v>
      </c>
      <c r="H100" s="9">
        <f t="shared" si="10"/>
        <v>2.439671141207714E-3</v>
      </c>
      <c r="I100" s="9">
        <f t="shared" si="11"/>
        <v>7.3194147988510008E-3</v>
      </c>
      <c r="J100" s="9">
        <f>GARCH!I100</f>
        <v>7.3331581967718195E-3</v>
      </c>
    </row>
    <row r="101" spans="1:10" x14ac:dyDescent="0.25">
      <c r="A101" s="8">
        <v>42102</v>
      </c>
      <c r="B101" s="9">
        <v>2.6826178882932705E-3</v>
      </c>
      <c r="C101" s="9">
        <f t="shared" si="7"/>
        <v>2.3048321466298842E-3</v>
      </c>
      <c r="D101" s="5">
        <f t="shared" si="8"/>
        <v>5.3122512241385196E-6</v>
      </c>
      <c r="E101" s="5">
        <f t="shared" si="12"/>
        <v>5.9519952772417496E-6</v>
      </c>
      <c r="F101" s="5">
        <f t="shared" si="13"/>
        <v>4.7467603477584119E-5</v>
      </c>
      <c r="G101" s="10">
        <f t="shared" si="9"/>
        <v>4.0028364244957473</v>
      </c>
      <c r="H101" s="9">
        <f t="shared" si="10"/>
        <v>2.3048321466298842E-3</v>
      </c>
      <c r="I101" s="9">
        <f t="shared" si="11"/>
        <v>6.8896736844050984E-3</v>
      </c>
      <c r="J101" s="9">
        <f>GARCH!I101</f>
        <v>6.771712358315001E-3</v>
      </c>
    </row>
    <row r="102" spans="1:10" x14ac:dyDescent="0.25">
      <c r="A102" s="8">
        <v>42103</v>
      </c>
      <c r="B102" s="9">
        <v>4.4574667371151122E-3</v>
      </c>
      <c r="C102" s="9">
        <f t="shared" si="7"/>
        <v>4.0796809954517258E-3</v>
      </c>
      <c r="D102" s="5">
        <f t="shared" si="8"/>
        <v>1.6643797024649983E-5</v>
      </c>
      <c r="E102" s="5">
        <f t="shared" si="12"/>
        <v>5.3122512241385196E-6</v>
      </c>
      <c r="F102" s="5">
        <f t="shared" si="13"/>
        <v>4.0805275060284994E-5</v>
      </c>
      <c r="G102" s="10">
        <f t="shared" si="9"/>
        <v>3.930469330880205</v>
      </c>
      <c r="H102" s="9">
        <f t="shared" si="10"/>
        <v>4.0796809954517258E-3</v>
      </c>
      <c r="I102" s="9">
        <f t="shared" si="11"/>
        <v>6.3879006770835908E-3</v>
      </c>
      <c r="J102" s="9">
        <f>GARCH!I102</f>
        <v>6.2452633200951874E-3</v>
      </c>
    </row>
    <row r="103" spans="1:10" x14ac:dyDescent="0.25">
      <c r="A103" s="8">
        <v>42104</v>
      </c>
      <c r="B103" s="9">
        <v>5.2028041584177842E-3</v>
      </c>
      <c r="C103" s="9">
        <f t="shared" si="7"/>
        <v>4.8250184167543978E-3</v>
      </c>
      <c r="D103" s="5">
        <f t="shared" si="8"/>
        <v>2.3280802722019115E-5</v>
      </c>
      <c r="E103" s="5">
        <f t="shared" si="12"/>
        <v>1.6643797024649983E-5</v>
      </c>
      <c r="F103" s="5">
        <f t="shared" si="13"/>
        <v>3.5778415262102803E-5</v>
      </c>
      <c r="G103" s="10">
        <f t="shared" si="9"/>
        <v>3.8747973167346408</v>
      </c>
      <c r="H103" s="9">
        <f t="shared" si="10"/>
        <v>4.8250184167543978E-3</v>
      </c>
      <c r="I103" s="9">
        <f t="shared" si="11"/>
        <v>5.9815061031568634E-3</v>
      </c>
      <c r="J103" s="9">
        <f>GARCH!I103</f>
        <v>5.9951871311744219E-3</v>
      </c>
    </row>
    <row r="104" spans="1:10" x14ac:dyDescent="0.25">
      <c r="A104" s="8">
        <v>42107</v>
      </c>
      <c r="B104" s="9">
        <v>-4.5812203267271423E-3</v>
      </c>
      <c r="C104" s="9">
        <f t="shared" si="7"/>
        <v>-4.9590060683905287E-3</v>
      </c>
      <c r="D104" s="5">
        <f t="shared" si="8"/>
        <v>2.4591741186334088E-5</v>
      </c>
      <c r="E104" s="5">
        <f t="shared" si="12"/>
        <v>2.3280802722019115E-5</v>
      </c>
      <c r="F104" s="5">
        <f t="shared" si="13"/>
        <v>3.1962716728569869E-5</v>
      </c>
      <c r="G104" s="10">
        <f t="shared" si="9"/>
        <v>3.8718375210575933</v>
      </c>
      <c r="H104" s="9">
        <f t="shared" si="10"/>
        <v>4.9590060683905287E-3</v>
      </c>
      <c r="I104" s="9">
        <f t="shared" si="11"/>
        <v>5.6535578823047232E-3</v>
      </c>
      <c r="J104" s="9">
        <f>GARCH!I104</f>
        <v>5.9083714080984057E-3</v>
      </c>
    </row>
    <row r="105" spans="1:10" x14ac:dyDescent="0.25">
      <c r="A105" s="8">
        <v>42108</v>
      </c>
      <c r="B105" s="9">
        <v>1.6296841471401535E-3</v>
      </c>
      <c r="C105" s="9">
        <f t="shared" si="7"/>
        <v>1.2518984054767669E-3</v>
      </c>
      <c r="D105" s="5">
        <f t="shared" si="8"/>
        <v>1.5672496176352716E-6</v>
      </c>
      <c r="E105" s="5">
        <f t="shared" si="12"/>
        <v>2.4591741186334088E-5</v>
      </c>
      <c r="F105" s="5">
        <f t="shared" si="13"/>
        <v>3.6968976109158375E-5</v>
      </c>
      <c r="G105" s="10">
        <f t="shared" si="9"/>
        <v>4.162580385012161</v>
      </c>
      <c r="H105" s="9">
        <f t="shared" si="10"/>
        <v>1.2518984054767669E-3</v>
      </c>
      <c r="I105" s="9">
        <f t="shared" si="11"/>
        <v>6.08021184739137E-3</v>
      </c>
      <c r="J105" s="9">
        <f>GARCH!I105</f>
        <v>6.0122642609759559E-3</v>
      </c>
    </row>
    <row r="106" spans="1:10" x14ac:dyDescent="0.25">
      <c r="A106" s="8">
        <v>42109</v>
      </c>
      <c r="B106" s="9">
        <v>5.1482937628826164E-3</v>
      </c>
      <c r="C106" s="9">
        <f t="shared" si="7"/>
        <v>4.7705080212192301E-3</v>
      </c>
      <c r="D106" s="5">
        <f t="shared" si="8"/>
        <v>2.2757746780517015E-5</v>
      </c>
      <c r="E106" s="5">
        <f t="shared" si="12"/>
        <v>1.5672496176352716E-6</v>
      </c>
      <c r="F106" s="5">
        <f t="shared" si="13"/>
        <v>3.2626011180100962E-5</v>
      </c>
      <c r="G106" s="10">
        <f t="shared" si="9"/>
        <v>3.8974948974370807</v>
      </c>
      <c r="H106" s="9">
        <f t="shared" si="10"/>
        <v>4.7705080212192301E-3</v>
      </c>
      <c r="I106" s="9">
        <f t="shared" si="11"/>
        <v>5.71191834501343E-3</v>
      </c>
      <c r="J106" s="9">
        <f>GARCH!I106</f>
        <v>5.586432178642878E-3</v>
      </c>
    </row>
    <row r="107" spans="1:10" x14ac:dyDescent="0.25">
      <c r="A107" s="8">
        <v>42110</v>
      </c>
      <c r="B107" s="9">
        <v>-7.784945624055295E-4</v>
      </c>
      <c r="C107" s="9">
        <f t="shared" si="7"/>
        <v>-1.1562803040689161E-3</v>
      </c>
      <c r="D107" s="5">
        <f t="shared" si="8"/>
        <v>1.3369841415777051E-6</v>
      </c>
      <c r="E107" s="5">
        <f t="shared" si="12"/>
        <v>2.2757746780517015E-5</v>
      </c>
      <c r="F107" s="5">
        <f t="shared" si="13"/>
        <v>2.9513922804777898E-5</v>
      </c>
      <c r="G107" s="10">
        <f t="shared" si="9"/>
        <v>4.2737356317789743</v>
      </c>
      <c r="H107" s="9">
        <f t="shared" si="10"/>
        <v>1.1562803040689161E-3</v>
      </c>
      <c r="I107" s="9">
        <f t="shared" si="11"/>
        <v>5.4326717924772427E-3</v>
      </c>
      <c r="J107" s="9">
        <f>GARCH!I107</f>
        <v>5.5942637385085394E-3</v>
      </c>
    </row>
    <row r="108" spans="1:10" x14ac:dyDescent="0.25">
      <c r="A108" s="8">
        <v>42111</v>
      </c>
      <c r="B108" s="9">
        <v>-1.131121763048748E-2</v>
      </c>
      <c r="C108" s="9">
        <f t="shared" si="7"/>
        <v>-1.1689003372150867E-2</v>
      </c>
      <c r="D108" s="5">
        <f t="shared" si="8"/>
        <v>1.3663279983415434E-4</v>
      </c>
      <c r="E108" s="5">
        <f t="shared" si="12"/>
        <v>1.3369841415777051E-6</v>
      </c>
      <c r="F108" s="5">
        <f t="shared" si="13"/>
        <v>2.7278988165117534E-5</v>
      </c>
      <c r="G108" s="10">
        <f t="shared" si="9"/>
        <v>1.8313986273541965</v>
      </c>
      <c r="H108" s="9">
        <f t="shared" si="10"/>
        <v>1.1689003372150867E-2</v>
      </c>
      <c r="I108" s="9">
        <f t="shared" si="11"/>
        <v>5.2229290790817302E-3</v>
      </c>
      <c r="J108" s="9">
        <f>GARCH!I108</f>
        <v>5.2901571916815771E-3</v>
      </c>
    </row>
    <row r="109" spans="1:10" x14ac:dyDescent="0.25">
      <c r="A109" s="8">
        <v>42114</v>
      </c>
      <c r="B109" s="9">
        <v>9.2351454463335259E-3</v>
      </c>
      <c r="C109" s="9">
        <f t="shared" si="7"/>
        <v>8.8573597046701386E-3</v>
      </c>
      <c r="D109" s="5">
        <f t="shared" si="8"/>
        <v>7.8452820937914287E-5</v>
      </c>
      <c r="E109" s="5">
        <f t="shared" si="12"/>
        <v>1.3663279983415434E-4</v>
      </c>
      <c r="F109" s="5">
        <f t="shared" si="13"/>
        <v>7.0884594651351768E-5</v>
      </c>
      <c r="G109" s="10">
        <f t="shared" si="9"/>
        <v>3.3049060419379055</v>
      </c>
      <c r="H109" s="9">
        <f t="shared" si="10"/>
        <v>8.8573597046701386E-3</v>
      </c>
      <c r="I109" s="9">
        <f t="shared" si="11"/>
        <v>8.4192989406097086E-3</v>
      </c>
      <c r="J109" s="9">
        <f>GARCH!I109</f>
        <v>7.4397953714376982E-3</v>
      </c>
    </row>
    <row r="110" spans="1:10" x14ac:dyDescent="0.25">
      <c r="A110" s="8">
        <v>42115</v>
      </c>
      <c r="B110" s="9">
        <v>-1.4806703485050754E-3</v>
      </c>
      <c r="C110" s="9">
        <f t="shared" si="7"/>
        <v>-1.858456090168462E-3</v>
      </c>
      <c r="D110" s="5">
        <f t="shared" si="8"/>
        <v>3.4538590390842466E-6</v>
      </c>
      <c r="E110" s="5">
        <f t="shared" si="12"/>
        <v>7.8452820937914287E-5</v>
      </c>
      <c r="F110" s="5">
        <f t="shared" si="13"/>
        <v>5.9822286362025974E-5</v>
      </c>
      <c r="G110" s="10">
        <f t="shared" si="9"/>
        <v>3.9142599475820496</v>
      </c>
      <c r="H110" s="9">
        <f t="shared" si="10"/>
        <v>1.858456090168462E-3</v>
      </c>
      <c r="I110" s="9">
        <f t="shared" si="11"/>
        <v>7.7344868195650821E-3</v>
      </c>
      <c r="J110" s="9">
        <f>GARCH!I110</f>
        <v>7.7461326069862496E-3</v>
      </c>
    </row>
    <row r="111" spans="1:10" x14ac:dyDescent="0.25">
      <c r="A111" s="8">
        <v>42116</v>
      </c>
      <c r="B111" s="9">
        <v>5.08751770141469E-3</v>
      </c>
      <c r="C111" s="9">
        <f t="shared" si="7"/>
        <v>4.7097319597513036E-3</v>
      </c>
      <c r="D111" s="5">
        <f t="shared" si="8"/>
        <v>2.2181575132702856E-5</v>
      </c>
      <c r="E111" s="5">
        <f t="shared" si="12"/>
        <v>3.4538590390842466E-6</v>
      </c>
      <c r="F111" s="5">
        <f t="shared" si="13"/>
        <v>5.1471920722576532E-5</v>
      </c>
      <c r="G111" s="10">
        <f t="shared" si="9"/>
        <v>3.8028259504242148</v>
      </c>
      <c r="H111" s="9">
        <f t="shared" si="10"/>
        <v>4.7097319597513036E-3</v>
      </c>
      <c r="I111" s="9">
        <f t="shared" si="11"/>
        <v>7.1743934045030268E-3</v>
      </c>
      <c r="J111" s="9">
        <f>GARCH!I111</f>
        <v>7.0611754843557095E-3</v>
      </c>
    </row>
    <row r="112" spans="1:10" x14ac:dyDescent="0.25">
      <c r="A112" s="8">
        <v>42117</v>
      </c>
      <c r="B112" s="9">
        <v>2.357729748192483E-3</v>
      </c>
      <c r="C112" s="9">
        <f t="shared" si="7"/>
        <v>1.9799440065290967E-3</v>
      </c>
      <c r="D112" s="5">
        <f t="shared" si="8"/>
        <v>3.9201782689904912E-6</v>
      </c>
      <c r="E112" s="5">
        <f t="shared" si="12"/>
        <v>2.2181575132702856E-5</v>
      </c>
      <c r="F112" s="5">
        <f t="shared" si="13"/>
        <v>4.4109262311766127E-5</v>
      </c>
      <c r="G112" s="10">
        <f t="shared" si="9"/>
        <v>4.0510447181898215</v>
      </c>
      <c r="H112" s="9">
        <f t="shared" si="10"/>
        <v>1.9799440065290967E-3</v>
      </c>
      <c r="I112" s="9">
        <f t="shared" si="11"/>
        <v>6.6414804307297426E-3</v>
      </c>
      <c r="J112" s="9">
        <f>GARCH!I112</f>
        <v>6.7108233658643747E-3</v>
      </c>
    </row>
    <row r="113" spans="1:10" x14ac:dyDescent="0.25">
      <c r="A113" s="8">
        <v>42118</v>
      </c>
      <c r="B113" s="9">
        <v>2.2527958806020099E-3</v>
      </c>
      <c r="C113" s="9">
        <f t="shared" si="7"/>
        <v>1.8750101389386233E-3</v>
      </c>
      <c r="D113" s="5">
        <f t="shared" si="8"/>
        <v>3.5156630211226352E-6</v>
      </c>
      <c r="E113" s="5">
        <f t="shared" si="12"/>
        <v>3.9201782689904912E-6</v>
      </c>
      <c r="F113" s="5">
        <f t="shared" si="13"/>
        <v>3.8186543867975676E-5</v>
      </c>
      <c r="G113" s="10">
        <f t="shared" si="9"/>
        <v>4.1215423994373124</v>
      </c>
      <c r="H113" s="9">
        <f t="shared" si="10"/>
        <v>1.8750101389386233E-3</v>
      </c>
      <c r="I113" s="9">
        <f t="shared" si="11"/>
        <v>6.179526184747151E-3</v>
      </c>
      <c r="J113" s="9">
        <f>GARCH!I113</f>
        <v>6.1776864806031805E-3</v>
      </c>
    </row>
    <row r="114" spans="1:10" x14ac:dyDescent="0.25">
      <c r="A114" s="8">
        <v>42121</v>
      </c>
      <c r="B114" s="9">
        <v>-4.1413049124281454E-3</v>
      </c>
      <c r="C114" s="9">
        <f t="shared" si="7"/>
        <v>-4.5190906540915317E-3</v>
      </c>
      <c r="D114" s="5">
        <f t="shared" si="8"/>
        <v>2.042218033989743E-5</v>
      </c>
      <c r="E114" s="5">
        <f t="shared" si="12"/>
        <v>3.5156630211226352E-6</v>
      </c>
      <c r="F114" s="5">
        <f t="shared" si="13"/>
        <v>3.3592665607771034E-5</v>
      </c>
      <c r="G114" s="10">
        <f t="shared" si="9"/>
        <v>3.9276950220271774</v>
      </c>
      <c r="H114" s="9">
        <f t="shared" si="10"/>
        <v>4.5190906540915317E-3</v>
      </c>
      <c r="I114" s="9">
        <f t="shared" si="11"/>
        <v>5.7959180125128611E-3</v>
      </c>
      <c r="J114" s="9">
        <f>GARCH!I114</f>
        <v>5.7443365657153791E-3</v>
      </c>
    </row>
    <row r="115" spans="1:10" x14ac:dyDescent="0.25">
      <c r="A115" s="8">
        <v>42122</v>
      </c>
      <c r="B115" s="9">
        <v>2.7691899171140566E-3</v>
      </c>
      <c r="C115" s="9">
        <f t="shared" si="7"/>
        <v>2.3914041754506702E-3</v>
      </c>
      <c r="D115" s="5">
        <f t="shared" si="8"/>
        <v>5.7188139303629E-6</v>
      </c>
      <c r="E115" s="5">
        <f t="shared" si="12"/>
        <v>2.042218033989743E-5</v>
      </c>
      <c r="F115" s="5">
        <f t="shared" si="13"/>
        <v>3.6834686442355228E-5</v>
      </c>
      <c r="G115" s="10">
        <f t="shared" si="9"/>
        <v>4.1079686553889676</v>
      </c>
      <c r="H115" s="9">
        <f t="shared" si="10"/>
        <v>2.3914041754506702E-3</v>
      </c>
      <c r="I115" s="9">
        <f t="shared" si="11"/>
        <v>6.0691586272196927E-3</v>
      </c>
      <c r="J115" s="9">
        <f>GARCH!I115</f>
        <v>5.8128054638050377E-3</v>
      </c>
    </row>
    <row r="116" spans="1:10" x14ac:dyDescent="0.25">
      <c r="A116" s="8">
        <v>42123</v>
      </c>
      <c r="B116" s="9">
        <v>-3.740377158637509E-3</v>
      </c>
      <c r="C116" s="9">
        <f t="shared" si="7"/>
        <v>-4.1181629003008953E-3</v>
      </c>
      <c r="D116" s="5">
        <f t="shared" si="8"/>
        <v>1.6959265673414683E-5</v>
      </c>
      <c r="E116" s="5">
        <f t="shared" si="12"/>
        <v>5.7188139303629E-6</v>
      </c>
      <c r="F116" s="5">
        <f t="shared" si="13"/>
        <v>3.2571514637661544E-5</v>
      </c>
      <c r="G116" s="10">
        <f t="shared" si="9"/>
        <v>3.9867587679171996</v>
      </c>
      <c r="H116" s="9">
        <f t="shared" si="10"/>
        <v>4.1181629003008953E-3</v>
      </c>
      <c r="I116" s="9">
        <f t="shared" si="11"/>
        <v>5.7071459274896366E-3</v>
      </c>
      <c r="J116" s="9">
        <f>GARCH!I116</f>
        <v>5.4875202893249451E-3</v>
      </c>
    </row>
    <row r="117" spans="1:10" x14ac:dyDescent="0.25">
      <c r="A117" s="8">
        <v>42124</v>
      </c>
      <c r="B117" s="9">
        <v>-1.0128865367728945E-2</v>
      </c>
      <c r="C117" s="9">
        <f t="shared" si="7"/>
        <v>-1.0506651109392333E-2</v>
      </c>
      <c r="D117" s="5">
        <f t="shared" si="8"/>
        <v>1.1038971753449513E-4</v>
      </c>
      <c r="E117" s="5">
        <f t="shared" si="12"/>
        <v>1.6959265673414683E-5</v>
      </c>
      <c r="F117" s="5">
        <f t="shared" si="13"/>
        <v>3.4883062813146473E-5</v>
      </c>
      <c r="G117" s="10">
        <f t="shared" si="9"/>
        <v>2.6305335738075422</v>
      </c>
      <c r="H117" s="9">
        <f t="shared" si="10"/>
        <v>1.0506651109392333E-2</v>
      </c>
      <c r="I117" s="9">
        <f t="shared" si="11"/>
        <v>5.9061885182532456E-3</v>
      </c>
      <c r="J117" s="9">
        <f>GARCH!I117</f>
        <v>5.5552300891094026E-3</v>
      </c>
    </row>
    <row r="118" spans="1:10" x14ac:dyDescent="0.25">
      <c r="A118" s="8">
        <v>42125</v>
      </c>
      <c r="B118" s="9">
        <v>1.0922987662490113E-2</v>
      </c>
      <c r="C118" s="9">
        <f t="shared" si="7"/>
        <v>1.0545201920826726E-2</v>
      </c>
      <c r="D118" s="5">
        <f t="shared" si="8"/>
        <v>1.1120128355100767E-4</v>
      </c>
      <c r="E118" s="5">
        <f t="shared" si="12"/>
        <v>1.1038971753449513E-4</v>
      </c>
      <c r="F118" s="5">
        <f t="shared" si="13"/>
        <v>6.7982405748740488E-5</v>
      </c>
      <c r="G118" s="10">
        <f t="shared" si="9"/>
        <v>3.0613241683564509</v>
      </c>
      <c r="H118" s="9">
        <f t="shared" si="10"/>
        <v>1.0545201920826726E-2</v>
      </c>
      <c r="I118" s="9">
        <f t="shared" si="11"/>
        <v>8.2451443740386068E-3</v>
      </c>
      <c r="J118" s="9">
        <f>GARCH!I118</f>
        <v>7.2008976439621765E-3</v>
      </c>
    </row>
    <row r="119" spans="1:10" x14ac:dyDescent="0.25">
      <c r="A119" s="8">
        <v>42128</v>
      </c>
      <c r="B119" s="9">
        <v>2.9407719051932624E-3</v>
      </c>
      <c r="C119" s="9">
        <f t="shared" si="7"/>
        <v>2.562986163529876E-3</v>
      </c>
      <c r="D119" s="5">
        <f t="shared" si="8"/>
        <v>6.5688980744455922E-6</v>
      </c>
      <c r="E119" s="5">
        <f t="shared" si="12"/>
        <v>1.1120128355100767E-4</v>
      </c>
      <c r="F119" s="5">
        <f t="shared" si="13"/>
        <v>5.7964500717748388E-5</v>
      </c>
      <c r="G119" s="10">
        <f t="shared" si="9"/>
        <v>3.9022382497832475</v>
      </c>
      <c r="H119" s="9">
        <f t="shared" si="10"/>
        <v>2.562986163529876E-3</v>
      </c>
      <c r="I119" s="9">
        <f t="shared" si="11"/>
        <v>7.6134421070727524E-3</v>
      </c>
      <c r="J119" s="9">
        <f>GARCH!I119</f>
        <v>7.9920598519033024E-3</v>
      </c>
    </row>
    <row r="120" spans="1:10" x14ac:dyDescent="0.25">
      <c r="A120" s="8">
        <v>42129</v>
      </c>
      <c r="B120" s="9">
        <v>-1.1837369767650707E-2</v>
      </c>
      <c r="C120" s="9">
        <f t="shared" si="7"/>
        <v>-1.2215155509314094E-2</v>
      </c>
      <c r="D120" s="5">
        <f t="shared" si="8"/>
        <v>1.4921002411672648E-4</v>
      </c>
      <c r="E120" s="5">
        <f t="shared" si="12"/>
        <v>6.5688980744455922E-6</v>
      </c>
      <c r="F120" s="5">
        <f t="shared" si="13"/>
        <v>4.8953496849889326E-5</v>
      </c>
      <c r="G120" s="10">
        <f t="shared" si="9"/>
        <v>2.5193837368766223</v>
      </c>
      <c r="H120" s="9">
        <f t="shared" si="10"/>
        <v>1.2215155509314094E-2</v>
      </c>
      <c r="I120" s="9">
        <f t="shared" si="11"/>
        <v>6.9966775579477242E-3</v>
      </c>
      <c r="J120" s="9">
        <f>GARCH!I120</f>
        <v>7.2521274162875094E-3</v>
      </c>
    </row>
    <row r="121" spans="1:10" x14ac:dyDescent="0.25">
      <c r="A121" s="8">
        <v>42130</v>
      </c>
      <c r="B121" s="9">
        <v>-4.4556966871822645E-3</v>
      </c>
      <c r="C121" s="9">
        <f t="shared" si="7"/>
        <v>-4.8334824288456509E-3</v>
      </c>
      <c r="D121" s="5">
        <f t="shared" si="8"/>
        <v>2.3362552389959652E-5</v>
      </c>
      <c r="E121" s="5">
        <f t="shared" si="12"/>
        <v>1.4921002411672648E-4</v>
      </c>
      <c r="F121" s="5">
        <f t="shared" si="13"/>
        <v>9.1893066746107714E-5</v>
      </c>
      <c r="G121" s="10">
        <f t="shared" si="9"/>
        <v>3.6013858091202078</v>
      </c>
      <c r="H121" s="9">
        <f t="shared" si="10"/>
        <v>4.8334824288456509E-3</v>
      </c>
      <c r="I121" s="9">
        <f t="shared" si="11"/>
        <v>9.5860871447169572E-3</v>
      </c>
      <c r="J121" s="9">
        <f>GARCH!I121</f>
        <v>8.7356597436065893E-3</v>
      </c>
    </row>
    <row r="122" spans="1:10" x14ac:dyDescent="0.25">
      <c r="A122" s="8">
        <v>42131</v>
      </c>
      <c r="B122" s="9">
        <v>3.7737663149290945E-3</v>
      </c>
      <c r="C122" s="9">
        <f t="shared" si="7"/>
        <v>3.3959805732657082E-3</v>
      </c>
      <c r="D122" s="5">
        <f t="shared" si="8"/>
        <v>1.1532684053998088E-5</v>
      </c>
      <c r="E122" s="5">
        <f t="shared" si="12"/>
        <v>2.3362552389959652E-5</v>
      </c>
      <c r="F122" s="5">
        <f t="shared" si="13"/>
        <v>8.2992404700814318E-5</v>
      </c>
      <c r="G122" s="10">
        <f t="shared" si="9"/>
        <v>3.7099618403400716</v>
      </c>
      <c r="H122" s="9">
        <f t="shared" si="10"/>
        <v>3.3959805732657082E-3</v>
      </c>
      <c r="I122" s="9">
        <f t="shared" si="11"/>
        <v>9.1100167234102435E-3</v>
      </c>
      <c r="J122" s="9">
        <f>GARCH!I122</f>
        <v>8.1614649784788884E-3</v>
      </c>
    </row>
    <row r="123" spans="1:10" x14ac:dyDescent="0.25">
      <c r="A123" s="8">
        <v>42132</v>
      </c>
      <c r="B123" s="9">
        <v>1.3457854406130121E-2</v>
      </c>
      <c r="C123" s="9">
        <f t="shared" si="7"/>
        <v>1.3080068664466734E-2</v>
      </c>
      <c r="D123" s="5">
        <f t="shared" si="8"/>
        <v>1.7108819626716456E-4</v>
      </c>
      <c r="E123" s="5">
        <f t="shared" si="12"/>
        <v>1.1532684053998088E-5</v>
      </c>
      <c r="F123" s="5">
        <f t="shared" si="13"/>
        <v>6.8404905016737703E-5</v>
      </c>
      <c r="G123" s="10">
        <f t="shared" si="9"/>
        <v>2.6255394480734484</v>
      </c>
      <c r="H123" s="9">
        <f t="shared" si="10"/>
        <v>1.3080068664466734E-2</v>
      </c>
      <c r="I123" s="9">
        <f t="shared" si="11"/>
        <v>8.2707257853671893E-3</v>
      </c>
      <c r="J123" s="9">
        <f>GARCH!I123</f>
        <v>7.4500263131337917E-3</v>
      </c>
    </row>
    <row r="124" spans="1:10" x14ac:dyDescent="0.25">
      <c r="A124" s="8">
        <v>42135</v>
      </c>
      <c r="B124" s="9">
        <v>-5.0895515334814512E-3</v>
      </c>
      <c r="C124" s="9">
        <f t="shared" si="7"/>
        <v>-5.4673372751448375E-3</v>
      </c>
      <c r="D124" s="5">
        <f t="shared" si="8"/>
        <v>2.9891776880188177E-5</v>
      </c>
      <c r="E124" s="5">
        <f t="shared" si="12"/>
        <v>1.7108819626716456E-4</v>
      </c>
      <c r="F124" s="5">
        <f t="shared" si="13"/>
        <v>5.9006685622919296E-5</v>
      </c>
      <c r="G124" s="10">
        <f t="shared" si="9"/>
        <v>3.6966999280431252</v>
      </c>
      <c r="H124" s="9">
        <f t="shared" si="10"/>
        <v>5.4673372751448375E-3</v>
      </c>
      <c r="I124" s="9">
        <f t="shared" si="11"/>
        <v>7.6815809325241962E-3</v>
      </c>
      <c r="J124" s="9">
        <f>GARCH!I124</f>
        <v>8.8604244872898964E-3</v>
      </c>
    </row>
    <row r="125" spans="1:10" x14ac:dyDescent="0.25">
      <c r="A125" s="8">
        <v>42136</v>
      </c>
      <c r="B125" s="9">
        <v>-2.9496563484109339E-3</v>
      </c>
      <c r="C125" s="9">
        <f t="shared" si="7"/>
        <v>-3.3274420900743203E-3</v>
      </c>
      <c r="D125" s="5">
        <f t="shared" si="8"/>
        <v>1.1071870862798161E-5</v>
      </c>
      <c r="E125" s="5">
        <f t="shared" si="12"/>
        <v>2.9891776880188177E-5</v>
      </c>
      <c r="F125" s="5">
        <f t="shared" si="13"/>
        <v>5.9699254384593616E-5</v>
      </c>
      <c r="G125" s="10">
        <f t="shared" si="9"/>
        <v>3.8514265854512373</v>
      </c>
      <c r="H125" s="9">
        <f t="shared" si="10"/>
        <v>3.3274420900743203E-3</v>
      </c>
      <c r="I125" s="9">
        <f t="shared" si="11"/>
        <v>7.7265292586382933E-3</v>
      </c>
      <c r="J125" s="9">
        <f>GARCH!I125</f>
        <v>8.3487036297497947E-3</v>
      </c>
    </row>
    <row r="126" spans="1:10" x14ac:dyDescent="0.25">
      <c r="A126" s="8">
        <v>42137</v>
      </c>
      <c r="B126" s="9">
        <v>-3.0488966805131135E-4</v>
      </c>
      <c r="C126" s="9">
        <f t="shared" si="7"/>
        <v>-6.8267540971469792E-4</v>
      </c>
      <c r="D126" s="5">
        <f t="shared" si="8"/>
        <v>4.6604571502913067E-7</v>
      </c>
      <c r="E126" s="5">
        <f t="shared" si="12"/>
        <v>1.1071870862798161E-5</v>
      </c>
      <c r="F126" s="5">
        <f t="shared" si="13"/>
        <v>5.3929369184785836E-5</v>
      </c>
      <c r="G126" s="10">
        <f t="shared" si="9"/>
        <v>3.9906582498689676</v>
      </c>
      <c r="H126" s="9">
        <f t="shared" si="10"/>
        <v>6.8267540971469792E-4</v>
      </c>
      <c r="I126" s="9">
        <f t="shared" si="11"/>
        <v>7.3436618375838794E-3</v>
      </c>
      <c r="J126" s="9">
        <f>GARCH!I126</f>
        <v>7.6743019169423655E-3</v>
      </c>
    </row>
    <row r="127" spans="1:10" x14ac:dyDescent="0.25">
      <c r="A127" s="8">
        <v>42138</v>
      </c>
      <c r="B127" s="9">
        <v>1.0779230681254859E-2</v>
      </c>
      <c r="C127" s="9">
        <f t="shared" si="7"/>
        <v>1.0401444939591472E-2</v>
      </c>
      <c r="D127" s="5">
        <f t="shared" si="8"/>
        <v>1.0819005683135304E-4</v>
      </c>
      <c r="E127" s="5">
        <f t="shared" si="12"/>
        <v>4.6604571502913067E-7</v>
      </c>
      <c r="F127" s="5">
        <f t="shared" si="13"/>
        <v>4.5904752901230049E-5</v>
      </c>
      <c r="G127" s="10">
        <f t="shared" si="9"/>
        <v>2.89711351546597</v>
      </c>
      <c r="H127" s="9">
        <f t="shared" si="10"/>
        <v>1.0401444939591472E-2</v>
      </c>
      <c r="I127" s="9">
        <f t="shared" si="11"/>
        <v>6.7753046353082932E-3</v>
      </c>
      <c r="J127" s="9">
        <f>GARCH!I127</f>
        <v>6.9434882188923099E-3</v>
      </c>
    </row>
    <row r="128" spans="1:10" x14ac:dyDescent="0.25">
      <c r="A128" s="8">
        <v>42139</v>
      </c>
      <c r="B128" s="9">
        <v>7.6846919051432039E-4</v>
      </c>
      <c r="C128" s="9">
        <f t="shared" si="7"/>
        <v>3.9068344885093386E-4</v>
      </c>
      <c r="D128" s="5">
        <f t="shared" si="8"/>
        <v>1.5263355720606027E-7</v>
      </c>
      <c r="E128" s="5">
        <f t="shared" si="12"/>
        <v>1.0819005683135304E-4</v>
      </c>
      <c r="F128" s="5">
        <f t="shared" si="13"/>
        <v>4.0822316881813835E-5</v>
      </c>
      <c r="G128" s="10">
        <f t="shared" si="9"/>
        <v>4.132332801940712</v>
      </c>
      <c r="H128" s="9">
        <f t="shared" si="10"/>
        <v>3.9068344885093386E-4</v>
      </c>
      <c r="I128" s="9">
        <f t="shared" si="11"/>
        <v>6.3892344519366198E-3</v>
      </c>
      <c r="J128" s="9">
        <f>GARCH!I128</f>
        <v>7.7828820146343854E-3</v>
      </c>
    </row>
    <row r="129" spans="1:10" x14ac:dyDescent="0.25">
      <c r="A129" s="8">
        <v>42142</v>
      </c>
      <c r="B129" s="9">
        <v>3.0479618227470251E-3</v>
      </c>
      <c r="C129" s="9">
        <f t="shared" si="7"/>
        <v>2.6701760810836387E-3</v>
      </c>
      <c r="D129" s="5">
        <f t="shared" si="8"/>
        <v>7.1298403039911786E-6</v>
      </c>
      <c r="E129" s="5">
        <f t="shared" si="12"/>
        <v>1.5263355720606027E-7</v>
      </c>
      <c r="F129" s="5">
        <f t="shared" si="13"/>
        <v>3.5594777476702618E-5</v>
      </c>
      <c r="G129" s="10">
        <f t="shared" si="9"/>
        <v>4.1025643833192555</v>
      </c>
      <c r="H129" s="9">
        <f t="shared" si="10"/>
        <v>2.6701760810836387E-3</v>
      </c>
      <c r="I129" s="9">
        <f t="shared" si="11"/>
        <v>5.9661358915719161E-3</v>
      </c>
      <c r="J129" s="9">
        <f>GARCH!I129</f>
        <v>7.0144842724292446E-3</v>
      </c>
    </row>
    <row r="130" spans="1:10" x14ac:dyDescent="0.25">
      <c r="A130" s="8">
        <v>42143</v>
      </c>
      <c r="B130" s="9">
        <v>-6.4343415367273948E-4</v>
      </c>
      <c r="C130" s="9">
        <f t="shared" si="7"/>
        <v>-1.0212198953361261E-3</v>
      </c>
      <c r="D130" s="5">
        <f t="shared" si="8"/>
        <v>1.0428900746303282E-6</v>
      </c>
      <c r="E130" s="5">
        <f t="shared" si="12"/>
        <v>7.1298403039911786E-6</v>
      </c>
      <c r="F130" s="5">
        <f t="shared" si="13"/>
        <v>3.1627648773919774E-5</v>
      </c>
      <c r="G130" s="10">
        <f t="shared" si="9"/>
        <v>4.2453138964123349</v>
      </c>
      <c r="H130" s="9">
        <f t="shared" si="10"/>
        <v>1.0212198953361261E-3</v>
      </c>
      <c r="I130" s="9">
        <f t="shared" si="11"/>
        <v>5.6238464393971298E-3</v>
      </c>
      <c r="J130" s="9">
        <f>GARCH!I130</f>
        <v>6.4652064457028334E-3</v>
      </c>
    </row>
    <row r="131" spans="1:10" x14ac:dyDescent="0.25">
      <c r="A131" s="8">
        <v>42144</v>
      </c>
      <c r="B131" s="9">
        <v>-9.305254649102368E-4</v>
      </c>
      <c r="C131" s="9">
        <f t="shared" si="7"/>
        <v>-1.3083112065736234E-3</v>
      </c>
      <c r="D131" s="5">
        <f t="shared" si="8"/>
        <v>1.7116782132461303E-6</v>
      </c>
      <c r="E131" s="5">
        <f t="shared" si="12"/>
        <v>1.0428900746303282E-6</v>
      </c>
      <c r="F131" s="5">
        <f t="shared" si="13"/>
        <v>2.8818198423986166E-5</v>
      </c>
      <c r="G131" s="10">
        <f t="shared" si="9"/>
        <v>4.2786153372568601</v>
      </c>
      <c r="H131" s="9">
        <f t="shared" si="10"/>
        <v>1.3083112065736234E-3</v>
      </c>
      <c r="I131" s="9">
        <f t="shared" si="11"/>
        <v>5.3682584162823392E-3</v>
      </c>
      <c r="J131" s="9">
        <f>GARCH!I131</f>
        <v>5.9748462018256914E-3</v>
      </c>
    </row>
    <row r="132" spans="1:10" x14ac:dyDescent="0.25">
      <c r="A132" s="8">
        <v>42145</v>
      </c>
      <c r="B132" s="9">
        <v>2.3378883740623468E-3</v>
      </c>
      <c r="C132" s="9">
        <f t="shared" si="7"/>
        <v>1.9601026323989605E-3</v>
      </c>
      <c r="D132" s="5">
        <f t="shared" si="8"/>
        <v>3.8420023295373341E-6</v>
      </c>
      <c r="E132" s="5">
        <f t="shared" si="12"/>
        <v>1.7116782132461303E-6</v>
      </c>
      <c r="F132" s="5">
        <f t="shared" si="13"/>
        <v>2.6865484948566426E-5</v>
      </c>
      <c r="G132" s="10">
        <f t="shared" si="9"/>
        <v>4.2718911289730199</v>
      </c>
      <c r="H132" s="9">
        <f t="shared" si="10"/>
        <v>1.9601026323989605E-3</v>
      </c>
      <c r="I132" s="9">
        <f t="shared" si="11"/>
        <v>5.1831925440375473E-3</v>
      </c>
      <c r="J132" s="9">
        <f>GARCH!I132</f>
        <v>5.5999127611212358E-3</v>
      </c>
    </row>
    <row r="133" spans="1:10" x14ac:dyDescent="0.25">
      <c r="A133" s="8">
        <v>42146</v>
      </c>
      <c r="B133" s="9">
        <v>-2.2338817919862475E-3</v>
      </c>
      <c r="C133" s="9">
        <f t="shared" si="7"/>
        <v>-2.6116675336496338E-3</v>
      </c>
      <c r="D133" s="5">
        <f t="shared" si="8"/>
        <v>6.820807306319561E-6</v>
      </c>
      <c r="E133" s="5">
        <f t="shared" si="12"/>
        <v>3.8420023295373341E-6</v>
      </c>
      <c r="F133" s="5">
        <f t="shared" si="13"/>
        <v>2.4824760460585316E-5</v>
      </c>
      <c r="G133" s="10">
        <f t="shared" si="9"/>
        <v>4.2455168491466821</v>
      </c>
      <c r="H133" s="9">
        <f t="shared" si="10"/>
        <v>2.6116675336496338E-3</v>
      </c>
      <c r="I133" s="9">
        <f t="shared" si="11"/>
        <v>4.9824452290602571E-3</v>
      </c>
      <c r="J133" s="9">
        <f>GARCH!I133</f>
        <v>5.2912870919690136E-3</v>
      </c>
    </row>
    <row r="134" spans="1:10" x14ac:dyDescent="0.25">
      <c r="A134" s="8">
        <v>42150</v>
      </c>
      <c r="B134" s="9">
        <v>-1.028192995494015E-2</v>
      </c>
      <c r="C134" s="9">
        <f t="shared" si="7"/>
        <v>-1.0659715696603537E-2</v>
      </c>
      <c r="D134" s="5">
        <f t="shared" si="8"/>
        <v>1.1362953873241583E-4</v>
      </c>
      <c r="E134" s="5">
        <f t="shared" si="12"/>
        <v>6.820807306319561E-6</v>
      </c>
      <c r="F134" s="5">
        <f t="shared" si="13"/>
        <v>2.5483339260579617E-5</v>
      </c>
      <c r="G134" s="10">
        <f t="shared" si="9"/>
        <v>2.1403174736906352</v>
      </c>
      <c r="H134" s="9">
        <f t="shared" si="10"/>
        <v>1.0659715696603537E-2</v>
      </c>
      <c r="I134" s="9">
        <f t="shared" si="11"/>
        <v>5.048102540616585E-3</v>
      </c>
      <c r="J134" s="9">
        <f>GARCH!I134</f>
        <v>5.1892508694362681E-3</v>
      </c>
    </row>
    <row r="135" spans="1:10" x14ac:dyDescent="0.25">
      <c r="A135" s="8">
        <v>42151</v>
      </c>
      <c r="B135" s="9">
        <v>9.1626271266991299E-3</v>
      </c>
      <c r="C135" s="9">
        <f t="shared" si="7"/>
        <v>8.7848413850357427E-3</v>
      </c>
      <c r="D135" s="5">
        <f t="shared" si="8"/>
        <v>7.7173438160236705E-5</v>
      </c>
      <c r="E135" s="5">
        <f t="shared" si="12"/>
        <v>1.1362953873241583E-4</v>
      </c>
      <c r="F135" s="5">
        <f t="shared" si="13"/>
        <v>6.1784953190311136E-5</v>
      </c>
      <c r="G135" s="10">
        <f t="shared" si="9"/>
        <v>3.3024541900373339</v>
      </c>
      <c r="H135" s="9">
        <f t="shared" si="10"/>
        <v>8.7848413850357427E-3</v>
      </c>
      <c r="I135" s="9">
        <f t="shared" si="11"/>
        <v>7.8603405263583288E-3</v>
      </c>
      <c r="J135" s="9">
        <f>GARCH!I135</f>
        <v>7.0448620324149976E-3</v>
      </c>
    </row>
    <row r="136" spans="1:10" x14ac:dyDescent="0.25">
      <c r="A136" s="8">
        <v>42152</v>
      </c>
      <c r="B136" s="9">
        <v>-1.2667884792887385E-3</v>
      </c>
      <c r="C136" s="9">
        <f t="shared" si="7"/>
        <v>-1.6445742209521251E-3</v>
      </c>
      <c r="D136" s="5">
        <f t="shared" si="8"/>
        <v>2.7046243682202889E-6</v>
      </c>
      <c r="E136" s="5">
        <f t="shared" si="12"/>
        <v>7.7173438160236705E-5</v>
      </c>
      <c r="F136" s="5">
        <f t="shared" si="13"/>
        <v>5.2756417078114986E-5</v>
      </c>
      <c r="G136" s="10">
        <f t="shared" si="9"/>
        <v>3.9803409062682915</v>
      </c>
      <c r="H136" s="9">
        <f t="shared" si="10"/>
        <v>1.6445742209521251E-3</v>
      </c>
      <c r="I136" s="9">
        <f t="shared" si="11"/>
        <v>7.2633612796084287E-3</v>
      </c>
      <c r="J136" s="9">
        <f>GARCH!I136</f>
        <v>7.4501059800719995E-3</v>
      </c>
    </row>
    <row r="137" spans="1:10" x14ac:dyDescent="0.25">
      <c r="A137" s="8">
        <v>42153</v>
      </c>
      <c r="B137" s="9">
        <v>-6.3184002187864907E-3</v>
      </c>
      <c r="C137" s="9">
        <f t="shared" si="7"/>
        <v>-6.6961859604498771E-3</v>
      </c>
      <c r="D137" s="5">
        <f t="shared" si="8"/>
        <v>4.4838906416926041E-5</v>
      </c>
      <c r="E137" s="5">
        <f t="shared" si="12"/>
        <v>2.7046243682202889E-6</v>
      </c>
      <c r="F137" s="5">
        <f t="shared" si="13"/>
        <v>4.5746066317964194E-5</v>
      </c>
      <c r="G137" s="10">
        <f t="shared" si="9"/>
        <v>3.5871790112110853</v>
      </c>
      <c r="H137" s="9">
        <f t="shared" si="10"/>
        <v>6.6961859604498771E-3</v>
      </c>
      <c r="I137" s="9">
        <f t="shared" si="11"/>
        <v>6.7635838368400661E-3</v>
      </c>
      <c r="J137" s="9">
        <f>GARCH!I137</f>
        <v>6.806444800274058E-3</v>
      </c>
    </row>
    <row r="138" spans="1:10" x14ac:dyDescent="0.25">
      <c r="A138" s="8">
        <v>42156</v>
      </c>
      <c r="B138" s="9">
        <v>2.0594194714789182E-3</v>
      </c>
      <c r="C138" s="9">
        <f t="shared" si="7"/>
        <v>1.6816337298155317E-3</v>
      </c>
      <c r="D138" s="5">
        <f t="shared" si="8"/>
        <v>2.8278920012532965E-6</v>
      </c>
      <c r="E138" s="5">
        <f t="shared" si="12"/>
        <v>4.4838906416926041E-5</v>
      </c>
      <c r="F138" s="5">
        <f t="shared" si="13"/>
        <v>5.4433385698834117E-5</v>
      </c>
      <c r="G138" s="10">
        <f t="shared" si="9"/>
        <v>3.9643521961894472</v>
      </c>
      <c r="H138" s="9">
        <f t="shared" si="10"/>
        <v>1.6816337298155317E-3</v>
      </c>
      <c r="I138" s="9">
        <f t="shared" si="11"/>
        <v>7.3778984608649989E-3</v>
      </c>
      <c r="J138" s="9">
        <f>GARCH!I138</f>
        <v>7.0083081833936037E-3</v>
      </c>
    </row>
    <row r="139" spans="1:10" x14ac:dyDescent="0.25">
      <c r="A139" s="8">
        <v>42157</v>
      </c>
      <c r="B139" s="9">
        <v>-1.0086516742198182E-3</v>
      </c>
      <c r="C139" s="9">
        <f t="shared" si="7"/>
        <v>-1.3864374158832047E-3</v>
      </c>
      <c r="D139" s="5">
        <f t="shared" si="8"/>
        <v>1.9222087081608984E-6</v>
      </c>
      <c r="E139" s="5">
        <f t="shared" si="12"/>
        <v>2.8278920012532965E-6</v>
      </c>
      <c r="F139" s="5">
        <f t="shared" si="13"/>
        <v>4.6172859370578657E-5</v>
      </c>
      <c r="G139" s="10">
        <f t="shared" si="9"/>
        <v>4.0518053100760998</v>
      </c>
      <c r="H139" s="9">
        <f t="shared" si="10"/>
        <v>1.3864374158832047E-3</v>
      </c>
      <c r="I139" s="9">
        <f t="shared" si="11"/>
        <v>6.7950613956445352E-3</v>
      </c>
      <c r="J139" s="9">
        <f>GARCH!I139</f>
        <v>6.4047650193984158E-3</v>
      </c>
    </row>
    <row r="140" spans="1:10" x14ac:dyDescent="0.25">
      <c r="A140" s="8">
        <v>42158</v>
      </c>
      <c r="B140" s="9">
        <v>2.1188850967008843E-3</v>
      </c>
      <c r="C140" s="9">
        <f t="shared" si="7"/>
        <v>1.7410993550374977E-3</v>
      </c>
      <c r="D140" s="5">
        <f t="shared" si="8"/>
        <v>3.0314269641119908E-6</v>
      </c>
      <c r="E140" s="5">
        <f t="shared" si="12"/>
        <v>1.9222087081608984E-6</v>
      </c>
      <c r="F140" s="5">
        <f t="shared" si="13"/>
        <v>4.0382798451255011E-5</v>
      </c>
      <c r="G140" s="10">
        <f t="shared" si="9"/>
        <v>4.1020811475289216</v>
      </c>
      <c r="H140" s="9">
        <f t="shared" si="10"/>
        <v>1.7410993550374977E-3</v>
      </c>
      <c r="I140" s="9">
        <f t="shared" si="11"/>
        <v>6.3547461358621563E-3</v>
      </c>
      <c r="J140" s="9">
        <f>GARCH!I140</f>
        <v>5.9470760752528854E-3</v>
      </c>
    </row>
    <row r="141" spans="1:10" x14ac:dyDescent="0.25">
      <c r="A141" s="8">
        <v>42159</v>
      </c>
      <c r="B141" s="9">
        <v>-8.6231770944197317E-3</v>
      </c>
      <c r="C141" s="9">
        <f t="shared" si="7"/>
        <v>-9.0009628360831189E-3</v>
      </c>
      <c r="D141" s="5">
        <f t="shared" si="8"/>
        <v>8.1017331976549468E-5</v>
      </c>
      <c r="E141" s="5">
        <f t="shared" si="12"/>
        <v>3.0314269641119908E-6</v>
      </c>
      <c r="F141" s="5">
        <f t="shared" si="13"/>
        <v>3.5288591037219903E-5</v>
      </c>
      <c r="G141" s="10">
        <f t="shared" si="9"/>
        <v>3.0591116031360714</v>
      </c>
      <c r="H141" s="9">
        <f t="shared" si="10"/>
        <v>9.0009628360831189E-3</v>
      </c>
      <c r="I141" s="9">
        <f t="shared" si="11"/>
        <v>5.9404201061221172E-3</v>
      </c>
      <c r="J141" s="9">
        <f>GARCH!I141</f>
        <v>5.5538465278258684E-3</v>
      </c>
    </row>
    <row r="142" spans="1:10" x14ac:dyDescent="0.25">
      <c r="A142" s="8">
        <v>42160</v>
      </c>
      <c r="B142" s="9">
        <v>-1.4361783342240475E-3</v>
      </c>
      <c r="C142" s="9">
        <f t="shared" si="7"/>
        <v>-1.8139640758874341E-3</v>
      </c>
      <c r="D142" s="5">
        <f t="shared" si="8"/>
        <v>3.2904656686101526E-6</v>
      </c>
      <c r="E142" s="5">
        <f t="shared" si="12"/>
        <v>8.1017331976549468E-5</v>
      </c>
      <c r="F142" s="5">
        <f t="shared" si="13"/>
        <v>5.8454006434506526E-5</v>
      </c>
      <c r="G142" s="10">
        <f t="shared" si="9"/>
        <v>3.9265508638588842</v>
      </c>
      <c r="H142" s="9">
        <f t="shared" si="10"/>
        <v>1.8139640758874341E-3</v>
      </c>
      <c r="I142" s="9">
        <f t="shared" si="11"/>
        <v>7.6455219857447616E-3</v>
      </c>
      <c r="J142" s="9">
        <f>GARCH!I142</f>
        <v>6.7457879720524052E-3</v>
      </c>
    </row>
    <row r="143" spans="1:10" x14ac:dyDescent="0.25">
      <c r="A143" s="8">
        <v>42163</v>
      </c>
      <c r="B143" s="9">
        <v>-6.4744866998274198E-3</v>
      </c>
      <c r="C143" s="9">
        <f t="shared" si="7"/>
        <v>-6.8522724414908061E-3</v>
      </c>
      <c r="D143" s="5">
        <f t="shared" si="8"/>
        <v>4.6953637612414374E-5</v>
      </c>
      <c r="E143" s="5">
        <f t="shared" si="12"/>
        <v>3.2904656686101526E-6</v>
      </c>
      <c r="F143" s="5">
        <f t="shared" si="13"/>
        <v>5.0356995249275005E-5</v>
      </c>
      <c r="G143" s="10">
        <f t="shared" si="9"/>
        <v>3.5630402773303778</v>
      </c>
      <c r="H143" s="9">
        <f t="shared" si="10"/>
        <v>6.8522724414908061E-3</v>
      </c>
      <c r="I143" s="9">
        <f t="shared" si="11"/>
        <v>7.096266289343644E-3</v>
      </c>
      <c r="J143" s="9">
        <f>GARCH!I143</f>
        <v>6.2494577868921946E-3</v>
      </c>
    </row>
    <row r="144" spans="1:10" x14ac:dyDescent="0.25">
      <c r="A144" s="8">
        <v>42164</v>
      </c>
      <c r="B144" s="9">
        <v>4.1841406640763523E-4</v>
      </c>
      <c r="C144" s="9">
        <f t="shared" ref="C144:C207" si="14">B144-B$5</f>
        <v>4.0628324744248709E-5</v>
      </c>
      <c r="D144" s="5">
        <f t="shared" ref="D144:D207" si="15">C144^2</f>
        <v>1.6506607715241319E-9</v>
      </c>
      <c r="E144" s="5">
        <f t="shared" si="12"/>
        <v>4.6953637612414374E-5</v>
      </c>
      <c r="F144" s="5">
        <f t="shared" si="13"/>
        <v>5.8714673812468841E-5</v>
      </c>
      <c r="G144" s="10">
        <f t="shared" ref="G144:G207" si="16">IFERROR(LN(1/SQRT(2*PI()*F144)*EXP(-D144/(2*F144))),-1000)</f>
        <v>3.9524578514665794</v>
      </c>
      <c r="H144" s="9">
        <f t="shared" ref="H144:H207" si="17">SQRT(D144)</f>
        <v>4.0628324744248709E-5</v>
      </c>
      <c r="I144" s="9">
        <f t="shared" ref="I144:I207" si="18">SQRT(F144)</f>
        <v>7.6625500854786482E-3</v>
      </c>
      <c r="J144" s="9">
        <f>GARCH!I144</f>
        <v>6.6469642738851212E-3</v>
      </c>
    </row>
    <row r="145" spans="1:10" x14ac:dyDescent="0.25">
      <c r="A145" s="8">
        <v>42165</v>
      </c>
      <c r="B145" s="9">
        <v>1.2042400788404573E-2</v>
      </c>
      <c r="C145" s="9">
        <f t="shared" si="14"/>
        <v>1.1664615046741185E-2</v>
      </c>
      <c r="D145" s="5">
        <f t="shared" si="15"/>
        <v>1.3606324418866087E-4</v>
      </c>
      <c r="E145" s="5">
        <f t="shared" ref="E145:E208" si="19">D144</f>
        <v>1.6506607715241319E-9</v>
      </c>
      <c r="F145" s="5">
        <f t="shared" ref="F145:F208" si="20">$B$6 + $B$7*E145 + $B$8*E145*IF(C144&lt;0,1,0) +$B$9*F144</f>
        <v>4.9456359018720259E-5</v>
      </c>
      <c r="G145" s="10">
        <f t="shared" si="16"/>
        <v>2.6626824507523015</v>
      </c>
      <c r="H145" s="9">
        <f t="shared" si="17"/>
        <v>1.1664615046741185E-2</v>
      </c>
      <c r="I145" s="9">
        <f t="shared" si="18"/>
        <v>7.032521526360247E-3</v>
      </c>
      <c r="J145" s="9">
        <f>GARCH!I145</f>
        <v>6.0880815936206799E-3</v>
      </c>
    </row>
    <row r="146" spans="1:10" x14ac:dyDescent="0.25">
      <c r="A146" s="8">
        <v>42166</v>
      </c>
      <c r="B146" s="9">
        <v>1.738552156564932E-3</v>
      </c>
      <c r="C146" s="9">
        <f t="shared" si="14"/>
        <v>1.3607664149015454E-3</v>
      </c>
      <c r="D146" s="5">
        <f t="shared" si="15"/>
        <v>1.8516852359240048E-6</v>
      </c>
      <c r="E146" s="5">
        <f t="shared" si="19"/>
        <v>1.3606324418866087E-4</v>
      </c>
      <c r="F146" s="5">
        <f t="shared" si="20"/>
        <v>4.3906878331837562E-5</v>
      </c>
      <c r="G146" s="10">
        <f t="shared" si="16"/>
        <v>4.076694745771035</v>
      </c>
      <c r="H146" s="9">
        <f t="shared" si="17"/>
        <v>1.3607664149015454E-3</v>
      </c>
      <c r="I146" s="9">
        <f t="shared" si="18"/>
        <v>6.6262265530117187E-3</v>
      </c>
      <c r="J146" s="9">
        <f>GARCH!I146</f>
        <v>7.6047618347074167E-3</v>
      </c>
    </row>
    <row r="147" spans="1:10" x14ac:dyDescent="0.25">
      <c r="A147" s="8">
        <v>42167</v>
      </c>
      <c r="B147" s="9">
        <v>-6.9943002380432606E-3</v>
      </c>
      <c r="C147" s="9">
        <f t="shared" si="14"/>
        <v>-7.372085979706647E-3</v>
      </c>
      <c r="D147" s="5">
        <f t="shared" si="15"/>
        <v>5.4347651692187316E-5</v>
      </c>
      <c r="E147" s="5">
        <f t="shared" si="19"/>
        <v>1.8516852359240048E-6</v>
      </c>
      <c r="F147" s="5">
        <f t="shared" si="20"/>
        <v>3.8005042411208415E-5</v>
      </c>
      <c r="G147" s="10">
        <f t="shared" si="16"/>
        <v>3.4549515203573078</v>
      </c>
      <c r="H147" s="9">
        <f t="shared" si="17"/>
        <v>7.372085979706647E-3</v>
      </c>
      <c r="I147" s="9">
        <f t="shared" si="18"/>
        <v>6.1648229829581007E-3</v>
      </c>
      <c r="J147" s="9">
        <f>GARCH!I147</f>
        <v>6.8809279853256104E-3</v>
      </c>
    </row>
    <row r="148" spans="1:10" x14ac:dyDescent="0.25">
      <c r="A148" s="8">
        <v>42170</v>
      </c>
      <c r="B148" s="9">
        <v>-4.622488789987278E-3</v>
      </c>
      <c r="C148" s="9">
        <f t="shared" si="14"/>
        <v>-5.0002745316506643E-3</v>
      </c>
      <c r="D148" s="5">
        <f t="shared" si="15"/>
        <v>2.500274539187427E-5</v>
      </c>
      <c r="E148" s="5">
        <f t="shared" si="19"/>
        <v>5.4347651692187316E-5</v>
      </c>
      <c r="F148" s="5">
        <f t="shared" si="20"/>
        <v>5.1621829802954979E-5</v>
      </c>
      <c r="G148" s="10">
        <f t="shared" si="16"/>
        <v>3.7746722134565061</v>
      </c>
      <c r="H148" s="9">
        <f t="shared" si="17"/>
        <v>5.0002745316506643E-3</v>
      </c>
      <c r="I148" s="9">
        <f t="shared" si="18"/>
        <v>7.1848333176876816E-3</v>
      </c>
      <c r="J148" s="9">
        <f>GARCH!I148</f>
        <v>7.2081757132605477E-3</v>
      </c>
    </row>
    <row r="149" spans="1:10" x14ac:dyDescent="0.25">
      <c r="A149" s="8">
        <v>42171</v>
      </c>
      <c r="B149" s="9">
        <v>5.6898048867077833E-3</v>
      </c>
      <c r="C149" s="9">
        <f t="shared" si="14"/>
        <v>5.3120191450443969E-3</v>
      </c>
      <c r="D149" s="5">
        <f t="shared" si="15"/>
        <v>2.8217547397318206E-5</v>
      </c>
      <c r="E149" s="5">
        <f t="shared" si="19"/>
        <v>2.500274539187427E-5</v>
      </c>
      <c r="F149" s="5">
        <f t="shared" si="20"/>
        <v>5.2339007006426501E-5</v>
      </c>
      <c r="G149" s="10">
        <f t="shared" si="16"/>
        <v>3.7403806060982423</v>
      </c>
      <c r="H149" s="9">
        <f t="shared" si="17"/>
        <v>5.3120191450443969E-3</v>
      </c>
      <c r="I149" s="9">
        <f t="shared" si="18"/>
        <v>7.2345702710269189E-3</v>
      </c>
      <c r="J149" s="9">
        <f>GARCH!I149</f>
        <v>6.9926440026143394E-3</v>
      </c>
    </row>
    <row r="150" spans="1:10" x14ac:dyDescent="0.25">
      <c r="A150" s="8">
        <v>42172</v>
      </c>
      <c r="B150" s="9">
        <v>1.9796879248576982E-3</v>
      </c>
      <c r="C150" s="9">
        <f t="shared" si="14"/>
        <v>1.6019021831943116E-3</v>
      </c>
      <c r="D150" s="5">
        <f t="shared" si="15"/>
        <v>2.566090604522702E-6</v>
      </c>
      <c r="E150" s="5">
        <f t="shared" si="19"/>
        <v>2.8217547397318206E-5</v>
      </c>
      <c r="F150" s="5">
        <f t="shared" si="20"/>
        <v>4.4853146142222082E-5</v>
      </c>
      <c r="G150" s="10">
        <f t="shared" si="16"/>
        <v>4.0585144092435517</v>
      </c>
      <c r="H150" s="9">
        <f t="shared" si="17"/>
        <v>1.6019021831943116E-3</v>
      </c>
      <c r="I150" s="9">
        <f t="shared" si="18"/>
        <v>6.6972491473904477E-3</v>
      </c>
      <c r="J150" s="9">
        <f>GARCH!I150</f>
        <v>6.7424367322984893E-3</v>
      </c>
    </row>
    <row r="151" spans="1:10" x14ac:dyDescent="0.25">
      <c r="A151" s="8">
        <v>42173</v>
      </c>
      <c r="B151" s="9">
        <v>9.9026870560452451E-3</v>
      </c>
      <c r="C151" s="9">
        <f t="shared" si="14"/>
        <v>9.5249013143818579E-3</v>
      </c>
      <c r="D151" s="5">
        <f t="shared" si="15"/>
        <v>9.0723745048713241E-5</v>
      </c>
      <c r="E151" s="5">
        <f t="shared" si="19"/>
        <v>2.566090604522702E-6</v>
      </c>
      <c r="F151" s="5">
        <f t="shared" si="20"/>
        <v>3.8746758401226644E-5</v>
      </c>
      <c r="G151" s="10">
        <f t="shared" si="16"/>
        <v>2.9895662921598363</v>
      </c>
      <c r="H151" s="9">
        <f t="shared" si="17"/>
        <v>9.5249013143818579E-3</v>
      </c>
      <c r="I151" s="9">
        <f t="shared" si="18"/>
        <v>6.224689422069718E-3</v>
      </c>
      <c r="J151" s="9">
        <f>GARCH!I151</f>
        <v>6.1860178150340474E-3</v>
      </c>
    </row>
    <row r="152" spans="1:10" x14ac:dyDescent="0.25">
      <c r="A152" s="8">
        <v>42174</v>
      </c>
      <c r="B152" s="9">
        <v>-5.3035017254059458E-3</v>
      </c>
      <c r="C152" s="9">
        <f t="shared" si="14"/>
        <v>-5.6812874670693321E-3</v>
      </c>
      <c r="D152" s="5">
        <f t="shared" si="15"/>
        <v>3.2277027283479068E-5</v>
      </c>
      <c r="E152" s="5">
        <f t="shared" si="19"/>
        <v>9.0723745048713241E-5</v>
      </c>
      <c r="F152" s="5">
        <f t="shared" si="20"/>
        <v>3.5067666756842427E-5</v>
      </c>
      <c r="G152" s="10">
        <f t="shared" si="16"/>
        <v>3.7499663323299859</v>
      </c>
      <c r="H152" s="9">
        <f t="shared" si="17"/>
        <v>5.6812874670693321E-3</v>
      </c>
      <c r="I152" s="9">
        <f t="shared" si="18"/>
        <v>5.9217959063819848E-3</v>
      </c>
      <c r="J152" s="9">
        <f>GARCH!I152</f>
        <v>7.0523943455396308E-3</v>
      </c>
    </row>
    <row r="153" spans="1:10" x14ac:dyDescent="0.25">
      <c r="A153" s="8">
        <v>42177</v>
      </c>
      <c r="B153" s="9">
        <v>6.0948156152398347E-3</v>
      </c>
      <c r="C153" s="9">
        <f t="shared" si="14"/>
        <v>5.7170298735764484E-3</v>
      </c>
      <c r="D153" s="5">
        <f t="shared" si="15"/>
        <v>3.2684430575365544E-5</v>
      </c>
      <c r="E153" s="5">
        <f t="shared" si="19"/>
        <v>3.2277027283479068E-5</v>
      </c>
      <c r="F153" s="5">
        <f t="shared" si="20"/>
        <v>4.1950078025302856E-5</v>
      </c>
      <c r="G153" s="10">
        <f t="shared" si="16"/>
        <v>3.7310131930992796</v>
      </c>
      <c r="H153" s="9">
        <f t="shared" si="17"/>
        <v>5.7170298735764484E-3</v>
      </c>
      <c r="I153" s="9">
        <f t="shared" si="18"/>
        <v>6.4768879892509222E-3</v>
      </c>
      <c r="J153" s="9">
        <f>GARCH!I153</f>
        <v>6.9908162215074282E-3</v>
      </c>
    </row>
    <row r="154" spans="1:10" x14ac:dyDescent="0.25">
      <c r="A154" s="8">
        <v>42178</v>
      </c>
      <c r="B154" s="9">
        <v>6.3593753680191156E-4</v>
      </c>
      <c r="C154" s="9">
        <f t="shared" si="14"/>
        <v>2.5815179513852504E-4</v>
      </c>
      <c r="D154" s="5">
        <f t="shared" si="15"/>
        <v>6.6642349333243002E-8</v>
      </c>
      <c r="E154" s="5">
        <f t="shared" si="19"/>
        <v>3.2684430575365544E-5</v>
      </c>
      <c r="F154" s="5">
        <f t="shared" si="20"/>
        <v>3.6856897800153361E-5</v>
      </c>
      <c r="G154" s="10">
        <f t="shared" si="16"/>
        <v>4.1843912833823333</v>
      </c>
      <c r="H154" s="9">
        <f t="shared" si="17"/>
        <v>2.5815179513852504E-4</v>
      </c>
      <c r="I154" s="9">
        <f t="shared" si="18"/>
        <v>6.0709882062274971E-3</v>
      </c>
      <c r="J154" s="9">
        <f>GARCH!I154</f>
        <v>6.8038669422108922E-3</v>
      </c>
    </row>
    <row r="155" spans="1:10" x14ac:dyDescent="0.25">
      <c r="A155" s="8">
        <v>42179</v>
      </c>
      <c r="B155" s="9">
        <v>-7.3533565577629245E-3</v>
      </c>
      <c r="C155" s="9">
        <f t="shared" si="14"/>
        <v>-7.7311422994263109E-3</v>
      </c>
      <c r="D155" s="5">
        <f t="shared" si="15"/>
        <v>5.9770561253978743E-5</v>
      </c>
      <c r="E155" s="5">
        <f t="shared" si="19"/>
        <v>6.6642349333243002E-8</v>
      </c>
      <c r="F155" s="5">
        <f t="shared" si="20"/>
        <v>3.2521258912584842E-5</v>
      </c>
      <c r="G155" s="10">
        <f t="shared" si="16"/>
        <v>3.3289237529327211</v>
      </c>
      <c r="H155" s="9">
        <f t="shared" si="17"/>
        <v>7.7311422994263109E-3</v>
      </c>
      <c r="I155" s="9">
        <f t="shared" si="18"/>
        <v>5.7027413506650325E-3</v>
      </c>
      <c r="J155" s="9">
        <f>GARCH!I155</f>
        <v>6.213409401775033E-3</v>
      </c>
    </row>
    <row r="156" spans="1:10" x14ac:dyDescent="0.25">
      <c r="A156" s="8">
        <v>42180</v>
      </c>
      <c r="B156" s="9">
        <v>-2.9735651481090919E-3</v>
      </c>
      <c r="C156" s="9">
        <f t="shared" si="14"/>
        <v>-3.3513508897724783E-3</v>
      </c>
      <c r="D156" s="5">
        <f t="shared" si="15"/>
        <v>1.1231552786378781E-5</v>
      </c>
      <c r="E156" s="5">
        <f t="shared" si="19"/>
        <v>5.9770561253978743E-5</v>
      </c>
      <c r="F156" s="5">
        <f t="shared" si="20"/>
        <v>4.9190079312256993E-5</v>
      </c>
      <c r="G156" s="10">
        <f t="shared" si="16"/>
        <v>3.9268059473891559</v>
      </c>
      <c r="H156" s="9">
        <f t="shared" si="17"/>
        <v>3.3513508897724783E-3</v>
      </c>
      <c r="I156" s="9">
        <f t="shared" si="18"/>
        <v>7.0135639522468885E-3</v>
      </c>
      <c r="J156" s="9">
        <f>GARCH!I156</f>
        <v>6.8302737379361605E-3</v>
      </c>
    </row>
    <row r="157" spans="1:10" x14ac:dyDescent="0.25">
      <c r="A157" s="8">
        <v>42181</v>
      </c>
      <c r="B157" s="9">
        <v>-3.900471386237836E-4</v>
      </c>
      <c r="C157" s="9">
        <f t="shared" si="14"/>
        <v>-7.6783288028717017E-4</v>
      </c>
      <c r="D157" s="5">
        <f t="shared" si="15"/>
        <v>5.8956733205009185E-7</v>
      </c>
      <c r="E157" s="5">
        <f t="shared" si="19"/>
        <v>1.1231552786378781E-5</v>
      </c>
      <c r="F157" s="5">
        <f t="shared" si="20"/>
        <v>4.5840142883991614E-5</v>
      </c>
      <c r="G157" s="10">
        <f t="shared" si="16"/>
        <v>4.0698059628668242</v>
      </c>
      <c r="H157" s="9">
        <f t="shared" si="17"/>
        <v>7.6783288028717017E-4</v>
      </c>
      <c r="I157" s="9">
        <f t="shared" si="18"/>
        <v>6.7705349038308348E-3</v>
      </c>
      <c r="J157" s="9">
        <f>GARCH!I157</f>
        <v>6.4668882787434611E-3</v>
      </c>
    </row>
    <row r="158" spans="1:10" x14ac:dyDescent="0.25">
      <c r="A158" s="8">
        <v>42184</v>
      </c>
      <c r="B158" s="9">
        <v>-2.0866147352592623E-2</v>
      </c>
      <c r="C158" s="9">
        <f t="shared" si="14"/>
        <v>-2.1243933094256009E-2</v>
      </c>
      <c r="D158" s="5">
        <f t="shared" si="15"/>
        <v>4.5130469331322571E-4</v>
      </c>
      <c r="E158" s="5">
        <f t="shared" si="19"/>
        <v>5.8956733205009185E-7</v>
      </c>
      <c r="F158" s="5">
        <f t="shared" si="20"/>
        <v>3.9678437829104842E-5</v>
      </c>
      <c r="G158" s="10">
        <f t="shared" si="16"/>
        <v>-1.5386141954264723</v>
      </c>
      <c r="H158" s="9">
        <f t="shared" si="17"/>
        <v>2.1243933094256009E-2</v>
      </c>
      <c r="I158" s="9">
        <f t="shared" si="18"/>
        <v>6.2990823005502029E-3</v>
      </c>
      <c r="J158" s="9">
        <f>GARCH!I158</f>
        <v>5.9645905795162437E-3</v>
      </c>
    </row>
    <row r="159" spans="1:10" x14ac:dyDescent="0.25">
      <c r="A159" s="8">
        <v>42185</v>
      </c>
      <c r="B159" s="9">
        <v>2.6583853346553443E-3</v>
      </c>
      <c r="C159" s="9">
        <f t="shared" si="14"/>
        <v>2.280599592991958E-3</v>
      </c>
      <c r="D159" s="5">
        <f t="shared" si="15"/>
        <v>5.2011345035550839E-6</v>
      </c>
      <c r="E159" s="5">
        <f t="shared" si="19"/>
        <v>4.5130469331322571E-4</v>
      </c>
      <c r="F159" s="5">
        <f t="shared" si="20"/>
        <v>1.859377026059955E-4</v>
      </c>
      <c r="G159" s="10">
        <f t="shared" si="16"/>
        <v>3.3621246742818021</v>
      </c>
      <c r="H159" s="9">
        <f t="shared" si="17"/>
        <v>2.280599592991958E-3</v>
      </c>
      <c r="I159" s="9">
        <f t="shared" si="18"/>
        <v>1.3635897572437081E-2</v>
      </c>
      <c r="J159" s="9">
        <f>GARCH!I159</f>
        <v>1.1300321127633656E-2</v>
      </c>
    </row>
    <row r="160" spans="1:10" x14ac:dyDescent="0.25">
      <c r="A160" s="8">
        <v>42186</v>
      </c>
      <c r="B160" s="9">
        <v>6.9361304050681305E-3</v>
      </c>
      <c r="C160" s="9">
        <f t="shared" si="14"/>
        <v>6.5583446634047441E-3</v>
      </c>
      <c r="D160" s="5">
        <f t="shared" si="15"/>
        <v>4.3011884724009486E-5</v>
      </c>
      <c r="E160" s="5">
        <f t="shared" si="19"/>
        <v>5.2011345035550839E-6</v>
      </c>
      <c r="F160" s="5">
        <f t="shared" si="20"/>
        <v>1.480935654034404E-4</v>
      </c>
      <c r="G160" s="10">
        <f t="shared" si="16"/>
        <v>3.3446759950863867</v>
      </c>
      <c r="H160" s="9">
        <f t="shared" si="17"/>
        <v>6.5583446634047441E-3</v>
      </c>
      <c r="I160" s="9">
        <f t="shared" si="18"/>
        <v>1.2169369967399314E-2</v>
      </c>
      <c r="J160" s="9">
        <f>GARCH!I160</f>
        <v>9.9872583783245823E-3</v>
      </c>
    </row>
    <row r="161" spans="1:10" x14ac:dyDescent="0.25">
      <c r="A161" s="8">
        <v>42187</v>
      </c>
      <c r="B161" s="9">
        <v>-3.0807443848612781E-4</v>
      </c>
      <c r="C161" s="9">
        <f t="shared" si="14"/>
        <v>-6.8586018014951439E-4</v>
      </c>
      <c r="D161" s="5">
        <f t="shared" si="15"/>
        <v>4.7040418671472436E-7</v>
      </c>
      <c r="E161" s="5">
        <f t="shared" si="19"/>
        <v>4.3011884724009486E-5</v>
      </c>
      <c r="F161" s="5">
        <f t="shared" si="20"/>
        <v>1.192224298412493E-4</v>
      </c>
      <c r="G161" s="10">
        <f t="shared" si="16"/>
        <v>3.5963484917055224</v>
      </c>
      <c r="H161" s="9">
        <f t="shared" si="17"/>
        <v>6.8586018014951439E-4</v>
      </c>
      <c r="I161" s="9">
        <f t="shared" si="18"/>
        <v>1.0918902410098246E-2</v>
      </c>
      <c r="J161" s="9">
        <f>GARCH!I161</f>
        <v>9.2761582414509231E-3</v>
      </c>
    </row>
    <row r="162" spans="1:10" x14ac:dyDescent="0.25">
      <c r="A162" s="8">
        <v>42191</v>
      </c>
      <c r="B162" s="9">
        <v>-3.8617475129768541E-3</v>
      </c>
      <c r="C162" s="9">
        <f t="shared" si="14"/>
        <v>-4.2395332546402405E-3</v>
      </c>
      <c r="D162" s="5">
        <f t="shared" si="15"/>
        <v>1.7973642217200469E-5</v>
      </c>
      <c r="E162" s="5">
        <f t="shared" si="19"/>
        <v>4.7040418671472436E-7</v>
      </c>
      <c r="F162" s="5">
        <f t="shared" si="20"/>
        <v>9.6496683791845811E-5</v>
      </c>
      <c r="G162" s="10">
        <f t="shared" si="16"/>
        <v>3.6109315440151817</v>
      </c>
      <c r="H162" s="9">
        <f t="shared" si="17"/>
        <v>4.2395332546402405E-3</v>
      </c>
      <c r="I162" s="9">
        <f t="shared" si="18"/>
        <v>9.823272560193259E-3</v>
      </c>
      <c r="J162" s="9">
        <f>GARCH!I162</f>
        <v>8.2687292657924114E-3</v>
      </c>
    </row>
    <row r="163" spans="1:10" x14ac:dyDescent="0.25">
      <c r="A163" s="8">
        <v>42192</v>
      </c>
      <c r="B163" s="9">
        <v>6.0809373731123273E-3</v>
      </c>
      <c r="C163" s="9">
        <f t="shared" si="14"/>
        <v>5.7031516314489409E-3</v>
      </c>
      <c r="D163" s="5">
        <f t="shared" si="15"/>
        <v>3.2525938531298716E-5</v>
      </c>
      <c r="E163" s="5">
        <f t="shared" si="19"/>
        <v>1.7973642217200469E-5</v>
      </c>
      <c r="F163" s="5">
        <f t="shared" si="20"/>
        <v>8.4753576365722367E-5</v>
      </c>
      <c r="G163" s="10">
        <f t="shared" si="16"/>
        <v>3.5770574282978003</v>
      </c>
      <c r="H163" s="9">
        <f t="shared" si="17"/>
        <v>5.7031516314489409E-3</v>
      </c>
      <c r="I163" s="9">
        <f t="shared" si="18"/>
        <v>9.2061705592348421E-3</v>
      </c>
      <c r="J163" s="9">
        <f>GARCH!I163</f>
        <v>7.7133659790069092E-3</v>
      </c>
    </row>
    <row r="164" spans="1:10" x14ac:dyDescent="0.25">
      <c r="A164" s="8">
        <v>42193</v>
      </c>
      <c r="B164" s="9">
        <v>-1.6652733335255188E-2</v>
      </c>
      <c r="C164" s="9">
        <f t="shared" si="14"/>
        <v>-1.7030519076918573E-2</v>
      </c>
      <c r="D164" s="5">
        <f t="shared" si="15"/>
        <v>2.9003858002928746E-4</v>
      </c>
      <c r="E164" s="5">
        <f t="shared" si="19"/>
        <v>3.2525938531298716E-5</v>
      </c>
      <c r="F164" s="5">
        <f t="shared" si="20"/>
        <v>7.0020078878594463E-5</v>
      </c>
      <c r="G164" s="10">
        <f t="shared" si="16"/>
        <v>1.7933156612266015</v>
      </c>
      <c r="H164" s="9">
        <f t="shared" si="17"/>
        <v>1.7030519076918573E-2</v>
      </c>
      <c r="I164" s="9">
        <f t="shared" si="18"/>
        <v>8.3678001218118539E-3</v>
      </c>
      <c r="J164" s="9">
        <f>GARCH!I164</f>
        <v>7.3586807833338833E-3</v>
      </c>
    </row>
    <row r="165" spans="1:10" x14ac:dyDescent="0.25">
      <c r="A165" s="8">
        <v>42194</v>
      </c>
      <c r="B165" s="9">
        <v>2.2622002462524549E-3</v>
      </c>
      <c r="C165" s="9">
        <f t="shared" si="14"/>
        <v>1.8844145045890683E-3</v>
      </c>
      <c r="D165" s="5">
        <f t="shared" si="15"/>
        <v>3.5510180251056636E-6</v>
      </c>
      <c r="E165" s="5">
        <f t="shared" si="19"/>
        <v>2.9003858002928746E-4</v>
      </c>
      <c r="F165" s="5">
        <f t="shared" si="20"/>
        <v>1.554071975699484E-4</v>
      </c>
      <c r="G165" s="10">
        <f t="shared" si="16"/>
        <v>3.4543674863808622</v>
      </c>
      <c r="H165" s="9">
        <f t="shared" si="17"/>
        <v>1.8844145045890683E-3</v>
      </c>
      <c r="I165" s="9">
        <f t="shared" si="18"/>
        <v>1.2466242319558384E-2</v>
      </c>
      <c r="J165" s="9">
        <f>GARCH!I165</f>
        <v>1.0364323780190962E-2</v>
      </c>
    </row>
    <row r="166" spans="1:10" x14ac:dyDescent="0.25">
      <c r="A166" s="8">
        <v>42195</v>
      </c>
      <c r="B166" s="9">
        <v>1.2338456888524973E-2</v>
      </c>
      <c r="C166" s="9">
        <f t="shared" si="14"/>
        <v>1.1960671146861586E-2</v>
      </c>
      <c r="D166" s="5">
        <f t="shared" si="15"/>
        <v>1.4305765428336724E-4</v>
      </c>
      <c r="E166" s="5">
        <f t="shared" si="19"/>
        <v>3.5510180251056636E-6</v>
      </c>
      <c r="F166" s="5">
        <f t="shared" si="20"/>
        <v>1.2441817605510715E-4</v>
      </c>
      <c r="G166" s="10">
        <f t="shared" si="16"/>
        <v>3.002086033664833</v>
      </c>
      <c r="H166" s="9">
        <f t="shared" si="17"/>
        <v>1.1960671146861586E-2</v>
      </c>
      <c r="I166" s="9">
        <f t="shared" si="18"/>
        <v>1.1154289580923885E-2</v>
      </c>
      <c r="J166" s="9">
        <f>GARCH!I166</f>
        <v>9.1880229081293622E-3</v>
      </c>
    </row>
    <row r="167" spans="1:10" x14ac:dyDescent="0.25">
      <c r="A167" s="8">
        <v>42198</v>
      </c>
      <c r="B167" s="9">
        <v>1.1066059269389639E-2</v>
      </c>
      <c r="C167" s="9">
        <f t="shared" si="14"/>
        <v>1.0688273527726251E-2</v>
      </c>
      <c r="D167" s="5">
        <f t="shared" si="15"/>
        <v>1.1423919100349377E-4</v>
      </c>
      <c r="E167" s="5">
        <f t="shared" si="19"/>
        <v>1.4305765428336724E-4</v>
      </c>
      <c r="F167" s="5">
        <f t="shared" si="20"/>
        <v>1.0207239632010717E-4</v>
      </c>
      <c r="G167" s="10">
        <f t="shared" si="16"/>
        <v>3.1163767320341282</v>
      </c>
      <c r="H167" s="9">
        <f t="shared" si="17"/>
        <v>1.0688273527726251E-2</v>
      </c>
      <c r="I167" s="9">
        <f t="shared" si="18"/>
        <v>1.0103088454532463E-2</v>
      </c>
      <c r="J167" s="9">
        <f>GARCH!I167</f>
        <v>9.7150653014931431E-3</v>
      </c>
    </row>
    <row r="168" spans="1:10" x14ac:dyDescent="0.25">
      <c r="A168" s="8">
        <v>42199</v>
      </c>
      <c r="B168" s="9">
        <v>4.4532291865115869E-3</v>
      </c>
      <c r="C168" s="9">
        <f t="shared" si="14"/>
        <v>4.0754434448482006E-3</v>
      </c>
      <c r="D168" s="5">
        <f t="shared" si="15"/>
        <v>1.6609239272156169E-5</v>
      </c>
      <c r="E168" s="5">
        <f t="shared" si="19"/>
        <v>1.1423919100349377E-4</v>
      </c>
      <c r="F168" s="5">
        <f t="shared" si="20"/>
        <v>8.4414421139613778E-5</v>
      </c>
      <c r="G168" s="10">
        <f t="shared" si="16"/>
        <v>3.6725684614413616</v>
      </c>
      <c r="H168" s="9">
        <f t="shared" si="17"/>
        <v>4.0754434448482006E-3</v>
      </c>
      <c r="I168" s="9">
        <f t="shared" si="18"/>
        <v>9.187732099904403E-3</v>
      </c>
      <c r="J168" s="9">
        <f>GARCH!I168</f>
        <v>9.800521579030148E-3</v>
      </c>
    </row>
    <row r="169" spans="1:10" x14ac:dyDescent="0.25">
      <c r="A169" s="8">
        <v>42200</v>
      </c>
      <c r="B169" s="9">
        <v>-7.3496289622787536E-4</v>
      </c>
      <c r="C169" s="9">
        <f t="shared" si="14"/>
        <v>-1.1127486378912619E-3</v>
      </c>
      <c r="D169" s="5">
        <f t="shared" si="15"/>
        <v>1.2382095311288587E-6</v>
      </c>
      <c r="E169" s="5">
        <f t="shared" si="19"/>
        <v>1.6609239272156169E-5</v>
      </c>
      <c r="F169" s="5">
        <f t="shared" si="20"/>
        <v>6.9567308876296129E-5</v>
      </c>
      <c r="G169" s="10">
        <f t="shared" si="16"/>
        <v>3.8587700038609318</v>
      </c>
      <c r="H169" s="9">
        <f t="shared" si="17"/>
        <v>1.1127486378912619E-3</v>
      </c>
      <c r="I169" s="9">
        <f t="shared" si="18"/>
        <v>8.3407019414612898E-3</v>
      </c>
      <c r="J169" s="9">
        <f>GARCH!I169</f>
        <v>8.8480933381898108E-3</v>
      </c>
    </row>
    <row r="170" spans="1:10" x14ac:dyDescent="0.25">
      <c r="A170" s="8">
        <v>42201</v>
      </c>
      <c r="B170" s="9">
        <v>8.0146151656068643E-3</v>
      </c>
      <c r="C170" s="9">
        <f t="shared" si="14"/>
        <v>7.6368294239434779E-3</v>
      </c>
      <c r="D170" s="5">
        <f t="shared" si="15"/>
        <v>5.832116365040887E-5</v>
      </c>
      <c r="E170" s="5">
        <f t="shared" si="19"/>
        <v>1.2382095311288587E-6</v>
      </c>
      <c r="F170" s="5">
        <f t="shared" si="20"/>
        <v>5.8280115672673254E-5</v>
      </c>
      <c r="G170" s="10">
        <f t="shared" si="16"/>
        <v>3.4558341016408733</v>
      </c>
      <c r="H170" s="9">
        <f t="shared" si="17"/>
        <v>7.6368294239434779E-3</v>
      </c>
      <c r="I170" s="9">
        <f t="shared" si="18"/>
        <v>7.6341414496112958E-3</v>
      </c>
      <c r="J170" s="9">
        <f>GARCH!I170</f>
        <v>7.927562419017339E-3</v>
      </c>
    </row>
    <row r="171" spans="1:10" x14ac:dyDescent="0.25">
      <c r="A171" s="8">
        <v>42202</v>
      </c>
      <c r="B171" s="9">
        <v>1.1062519712468077E-3</v>
      </c>
      <c r="C171" s="9">
        <f t="shared" si="14"/>
        <v>7.2846622958342116E-4</v>
      </c>
      <c r="D171" s="5">
        <f t="shared" si="15"/>
        <v>5.3066304764348569E-7</v>
      </c>
      <c r="E171" s="5">
        <f t="shared" si="19"/>
        <v>5.832116365040887E-5</v>
      </c>
      <c r="F171" s="5">
        <f t="shared" si="20"/>
        <v>4.9815768547816638E-5</v>
      </c>
      <c r="G171" s="10">
        <f t="shared" si="16"/>
        <v>4.0293247043154432</v>
      </c>
      <c r="H171" s="9">
        <f t="shared" si="17"/>
        <v>7.2846622958342116E-4</v>
      </c>
      <c r="I171" s="9">
        <f t="shared" si="18"/>
        <v>7.0580286587556898E-3</v>
      </c>
      <c r="J171" s="9">
        <f>GARCH!I171</f>
        <v>7.850119480082237E-3</v>
      </c>
    </row>
    <row r="172" spans="1:10" x14ac:dyDescent="0.25">
      <c r="A172" s="8">
        <v>42205</v>
      </c>
      <c r="B172" s="9">
        <v>7.7116954444589325E-4</v>
      </c>
      <c r="C172" s="9">
        <f t="shared" si="14"/>
        <v>3.9338380278250673E-4</v>
      </c>
      <c r="D172" s="5">
        <f t="shared" si="15"/>
        <v>1.5475081629162614E-7</v>
      </c>
      <c r="E172" s="5">
        <f t="shared" si="19"/>
        <v>5.3066304764348569E-7</v>
      </c>
      <c r="F172" s="5">
        <f t="shared" si="20"/>
        <v>4.2567609867990101E-5</v>
      </c>
      <c r="G172" s="10">
        <f t="shared" si="16"/>
        <v>4.1114522234132638</v>
      </c>
      <c r="H172" s="9">
        <f t="shared" si="17"/>
        <v>3.9338380278250673E-4</v>
      </c>
      <c r="I172" s="9">
        <f t="shared" si="18"/>
        <v>6.5243857847302458E-3</v>
      </c>
      <c r="J172" s="9">
        <f>GARCH!I172</f>
        <v>7.0711796257982452E-3</v>
      </c>
    </row>
    <row r="173" spans="1:10" x14ac:dyDescent="0.25">
      <c r="A173" s="8">
        <v>42206</v>
      </c>
      <c r="B173" s="9">
        <v>-4.2616573007311365E-3</v>
      </c>
      <c r="C173" s="9">
        <f t="shared" si="14"/>
        <v>-4.6394430423945228E-3</v>
      </c>
      <c r="D173" s="5">
        <f t="shared" si="15"/>
        <v>2.1524431743622945E-5</v>
      </c>
      <c r="E173" s="5">
        <f t="shared" si="19"/>
        <v>1.5475081629162614E-7</v>
      </c>
      <c r="F173" s="5">
        <f t="shared" si="20"/>
        <v>3.6947093363275753E-5</v>
      </c>
      <c r="G173" s="10">
        <f t="shared" si="16"/>
        <v>3.8927860421778857</v>
      </c>
      <c r="H173" s="9">
        <f t="shared" si="17"/>
        <v>4.6394430423945228E-3</v>
      </c>
      <c r="I173" s="9">
        <f t="shared" si="18"/>
        <v>6.0784120758036594E-3</v>
      </c>
      <c r="J173" s="9">
        <f>GARCH!I173</f>
        <v>6.4307315195374732E-3</v>
      </c>
    </row>
    <row r="174" spans="1:10" x14ac:dyDescent="0.25">
      <c r="A174" s="8">
        <v>42207</v>
      </c>
      <c r="B174" s="9">
        <v>-2.3876822023300992E-3</v>
      </c>
      <c r="C174" s="9">
        <f t="shared" si="14"/>
        <v>-2.7654679439934856E-3</v>
      </c>
      <c r="D174" s="5">
        <f t="shared" si="15"/>
        <v>7.6478129492555559E-6</v>
      </c>
      <c r="E174" s="5">
        <f t="shared" si="19"/>
        <v>2.1524431743622945E-5</v>
      </c>
      <c r="F174" s="5">
        <f t="shared" si="20"/>
        <v>3.980313097880461E-5</v>
      </c>
      <c r="G174" s="10">
        <f t="shared" si="16"/>
        <v>4.0507734628037619</v>
      </c>
      <c r="H174" s="9">
        <f t="shared" si="17"/>
        <v>2.7654679439934856E-3</v>
      </c>
      <c r="I174" s="9">
        <f t="shared" si="18"/>
        <v>6.3089722601073952E-3</v>
      </c>
      <c r="J174" s="9">
        <f>GARCH!I174</f>
        <v>6.343669502835928E-3</v>
      </c>
    </row>
    <row r="175" spans="1:10" x14ac:dyDescent="0.25">
      <c r="A175" s="8">
        <v>42208</v>
      </c>
      <c r="B175" s="9">
        <v>-5.6760400160821289E-3</v>
      </c>
      <c r="C175" s="9">
        <f t="shared" si="14"/>
        <v>-6.0538257577455153E-3</v>
      </c>
      <c r="D175" s="5">
        <f t="shared" si="15"/>
        <v>3.664880630514306E-5</v>
      </c>
      <c r="E175" s="5">
        <f t="shared" si="19"/>
        <v>7.6478129492555559E-6</v>
      </c>
      <c r="F175" s="5">
        <f t="shared" si="20"/>
        <v>3.7366030979681773E-5</v>
      </c>
      <c r="G175" s="10">
        <f t="shared" si="16"/>
        <v>3.6880330132348003</v>
      </c>
      <c r="H175" s="9">
        <f t="shared" si="17"/>
        <v>6.0538257577455153E-3</v>
      </c>
      <c r="I175" s="9">
        <f t="shared" si="18"/>
        <v>6.1127760452745015E-3</v>
      </c>
      <c r="J175" s="9">
        <f>GARCH!I175</f>
        <v>6.0180560572606918E-3</v>
      </c>
    </row>
    <row r="176" spans="1:10" x14ac:dyDescent="0.25">
      <c r="A176" s="8">
        <v>42209</v>
      </c>
      <c r="B176" s="9">
        <v>-1.0703327545608099E-2</v>
      </c>
      <c r="C176" s="9">
        <f t="shared" si="14"/>
        <v>-1.1081113287271486E-2</v>
      </c>
      <c r="D176" s="5">
        <f t="shared" si="15"/>
        <v>1.227910716853447E-4</v>
      </c>
      <c r="E176" s="5">
        <f t="shared" si="19"/>
        <v>3.664880630514306E-5</v>
      </c>
      <c r="F176" s="5">
        <f t="shared" si="20"/>
        <v>4.5195872127271995E-5</v>
      </c>
      <c r="G176" s="10">
        <f t="shared" si="16"/>
        <v>2.7248814933316989</v>
      </c>
      <c r="H176" s="9">
        <f t="shared" si="17"/>
        <v>1.1081113287271486E-2</v>
      </c>
      <c r="I176" s="9">
        <f t="shared" si="18"/>
        <v>6.722787526560095E-3</v>
      </c>
      <c r="J176" s="9">
        <f>GARCH!I176</f>
        <v>6.3090298769012485E-3</v>
      </c>
    </row>
    <row r="177" spans="1:10" x14ac:dyDescent="0.25">
      <c r="A177" s="8">
        <v>42212</v>
      </c>
      <c r="B177" s="9">
        <v>-5.7750102180655905E-3</v>
      </c>
      <c r="C177" s="9">
        <f t="shared" si="14"/>
        <v>-6.1527959597289768E-3</v>
      </c>
      <c r="D177" s="5">
        <f t="shared" si="15"/>
        <v>3.7856898122057219E-5</v>
      </c>
      <c r="E177" s="5">
        <f t="shared" si="19"/>
        <v>1.227910716853447E-4</v>
      </c>
      <c r="F177" s="5">
        <f t="shared" si="20"/>
        <v>8.0128654709554829E-5</v>
      </c>
      <c r="G177" s="10">
        <f t="shared" si="16"/>
        <v>3.5607742635050634</v>
      </c>
      <c r="H177" s="9">
        <f t="shared" si="17"/>
        <v>6.1527959597289768E-3</v>
      </c>
      <c r="I177" s="9">
        <f t="shared" si="18"/>
        <v>8.9514610377052321E-3</v>
      </c>
      <c r="J177" s="9">
        <f>GARCH!I177</f>
        <v>7.8202827322802447E-3</v>
      </c>
    </row>
    <row r="178" spans="1:10" x14ac:dyDescent="0.25">
      <c r="A178" s="8">
        <v>42213</v>
      </c>
      <c r="B178" s="9">
        <v>1.2386102029366963E-2</v>
      </c>
      <c r="C178" s="9">
        <f t="shared" si="14"/>
        <v>1.2008316287703576E-2</v>
      </c>
      <c r="D178" s="5">
        <f t="shared" si="15"/>
        <v>1.44199660065527E-4</v>
      </c>
      <c r="E178" s="5">
        <f t="shared" si="19"/>
        <v>3.7856898122057219E-5</v>
      </c>
      <c r="F178" s="5">
        <f t="shared" si="20"/>
        <v>7.8734102952389163E-5</v>
      </c>
      <c r="G178" s="10">
        <f t="shared" si="16"/>
        <v>2.8900402959250671</v>
      </c>
      <c r="H178" s="9">
        <f t="shared" si="17"/>
        <v>1.2008316287703576E-2</v>
      </c>
      <c r="I178" s="9">
        <f t="shared" si="18"/>
        <v>8.8732239322801467E-3</v>
      </c>
      <c r="J178" s="9">
        <f>GARCH!I178</f>
        <v>7.654207500899869E-3</v>
      </c>
    </row>
    <row r="179" spans="1:10" x14ac:dyDescent="0.25">
      <c r="A179" s="8">
        <v>42214</v>
      </c>
      <c r="B179" s="9">
        <v>7.3187626895976354E-3</v>
      </c>
      <c r="C179" s="9">
        <f t="shared" si="14"/>
        <v>6.9409769479342491E-3</v>
      </c>
      <c r="D179" s="5">
        <f t="shared" si="15"/>
        <v>4.8177160991754646E-5</v>
      </c>
      <c r="E179" s="5">
        <f t="shared" si="19"/>
        <v>1.44199660065527E-4</v>
      </c>
      <c r="F179" s="5">
        <f t="shared" si="20"/>
        <v>6.6689023279560772E-5</v>
      </c>
      <c r="G179" s="10">
        <f t="shared" si="16"/>
        <v>3.5275889835806451</v>
      </c>
      <c r="H179" s="9">
        <f t="shared" si="17"/>
        <v>6.9409769479342491E-3</v>
      </c>
      <c r="I179" s="9">
        <f t="shared" si="18"/>
        <v>8.1663347518676193E-3</v>
      </c>
      <c r="J179" s="9">
        <f>GARCH!I179</f>
        <v>8.685108784794655E-3</v>
      </c>
    </row>
    <row r="180" spans="1:10" x14ac:dyDescent="0.25">
      <c r="A180" s="8">
        <v>42215</v>
      </c>
      <c r="B180" s="9">
        <v>2.8455303831442791E-5</v>
      </c>
      <c r="C180" s="9">
        <f t="shared" si="14"/>
        <v>-3.4933043783194373E-4</v>
      </c>
      <c r="D180" s="5">
        <f t="shared" si="15"/>
        <v>1.2203175479585752E-7</v>
      </c>
      <c r="E180" s="5">
        <f t="shared" si="19"/>
        <v>4.8177160991754646E-5</v>
      </c>
      <c r="F180" s="5">
        <f t="shared" si="20"/>
        <v>5.621009031487583E-5</v>
      </c>
      <c r="G180" s="10">
        <f t="shared" si="16"/>
        <v>3.9731831070256218</v>
      </c>
      <c r="H180" s="9">
        <f t="shared" si="17"/>
        <v>3.4933043783194373E-4</v>
      </c>
      <c r="I180" s="9">
        <f t="shared" si="18"/>
        <v>7.4973388822218668E-3</v>
      </c>
      <c r="J180" s="9">
        <f>GARCH!I180</f>
        <v>8.3063290302342035E-3</v>
      </c>
    </row>
    <row r="181" spans="1:10" x14ac:dyDescent="0.25">
      <c r="A181" s="8">
        <v>42216</v>
      </c>
      <c r="B181" s="9">
        <v>-2.2716171163267296E-3</v>
      </c>
      <c r="C181" s="9">
        <f t="shared" si="14"/>
        <v>-2.6494028579901159E-3</v>
      </c>
      <c r="D181" s="5">
        <f t="shared" si="15"/>
        <v>7.0193355039261945E-6</v>
      </c>
      <c r="E181" s="5">
        <f t="shared" si="19"/>
        <v>1.2203175479585752E-7</v>
      </c>
      <c r="F181" s="5">
        <f t="shared" si="20"/>
        <v>4.7556626580693265E-5</v>
      </c>
      <c r="G181" s="10">
        <f t="shared" si="16"/>
        <v>3.984056413397882</v>
      </c>
      <c r="H181" s="9">
        <f t="shared" si="17"/>
        <v>2.6494028579901159E-3</v>
      </c>
      <c r="I181" s="9">
        <f t="shared" si="18"/>
        <v>6.8961312763529429E-3</v>
      </c>
      <c r="J181" s="9">
        <f>GARCH!I181</f>
        <v>7.4552294734096724E-3</v>
      </c>
    </row>
    <row r="182" spans="1:10" x14ac:dyDescent="0.25">
      <c r="A182" s="8">
        <v>42219</v>
      </c>
      <c r="B182" s="9">
        <v>-2.7568636398206392E-3</v>
      </c>
      <c r="C182" s="9">
        <f t="shared" si="14"/>
        <v>-3.1346493814840256E-3</v>
      </c>
      <c r="D182" s="5">
        <f t="shared" si="15"/>
        <v>9.8260267448381832E-6</v>
      </c>
      <c r="E182" s="5">
        <f t="shared" si="19"/>
        <v>7.0193355039261945E-6</v>
      </c>
      <c r="F182" s="5">
        <f t="shared" si="20"/>
        <v>4.3163005264397445E-5</v>
      </c>
      <c r="G182" s="10">
        <f t="shared" si="16"/>
        <v>3.992500225184473</v>
      </c>
      <c r="H182" s="9">
        <f t="shared" si="17"/>
        <v>3.1346493814840256E-3</v>
      </c>
      <c r="I182" s="9">
        <f t="shared" si="18"/>
        <v>6.5698558024052129E-3</v>
      </c>
      <c r="J182" s="9">
        <f>GARCH!I182</f>
        <v>6.8886904854291078E-3</v>
      </c>
    </row>
    <row r="183" spans="1:10" x14ac:dyDescent="0.25">
      <c r="A183" s="8">
        <v>42220</v>
      </c>
      <c r="B183" s="9">
        <v>-2.2497187851517886E-3</v>
      </c>
      <c r="C183" s="9">
        <f t="shared" si="14"/>
        <v>-2.6275045268151749E-3</v>
      </c>
      <c r="D183" s="5">
        <f t="shared" si="15"/>
        <v>6.9037800384342362E-6</v>
      </c>
      <c r="E183" s="5">
        <f t="shared" si="19"/>
        <v>9.8260267448381832E-6</v>
      </c>
      <c r="F183" s="5">
        <f t="shared" si="20"/>
        <v>4.0699247852221593E-5</v>
      </c>
      <c r="G183" s="10">
        <f t="shared" si="16"/>
        <v>4.0508973497999143</v>
      </c>
      <c r="H183" s="9">
        <f t="shared" si="17"/>
        <v>2.6275045268151749E-3</v>
      </c>
      <c r="I183" s="9">
        <f t="shared" si="18"/>
        <v>6.3795962138854523E-3</v>
      </c>
      <c r="J183" s="9">
        <f>GARCH!I183</f>
        <v>6.4874341520505087E-3</v>
      </c>
    </row>
    <row r="184" spans="1:10" x14ac:dyDescent="0.25">
      <c r="A184" s="8">
        <v>42221</v>
      </c>
      <c r="B184" s="9">
        <v>3.1146695201880181E-3</v>
      </c>
      <c r="C184" s="9">
        <f t="shared" si="14"/>
        <v>2.7368837785246318E-3</v>
      </c>
      <c r="D184" s="5">
        <f t="shared" si="15"/>
        <v>7.4905328171512653E-6</v>
      </c>
      <c r="E184" s="5">
        <f t="shared" si="19"/>
        <v>6.9037800384342362E-6</v>
      </c>
      <c r="F184" s="5">
        <f t="shared" si="20"/>
        <v>3.7811038116796389E-5</v>
      </c>
      <c r="G184" s="10">
        <f t="shared" si="16"/>
        <v>4.0734640116184657</v>
      </c>
      <c r="H184" s="9">
        <f t="shared" si="17"/>
        <v>2.7368837785246318E-3</v>
      </c>
      <c r="I184" s="9">
        <f t="shared" si="18"/>
        <v>6.1490680689675562E-3</v>
      </c>
      <c r="J184" s="9">
        <f>GARCH!I184</f>
        <v>6.1162341591855561E-3</v>
      </c>
    </row>
    <row r="185" spans="1:10" x14ac:dyDescent="0.25">
      <c r="A185" s="8">
        <v>42222</v>
      </c>
      <c r="B185" s="9">
        <v>-7.7529716549833427E-3</v>
      </c>
      <c r="C185" s="9">
        <f t="shared" si="14"/>
        <v>-8.13075739664673E-3</v>
      </c>
      <c r="D185" s="5">
        <f t="shared" si="15"/>
        <v>6.6109215843125505E-5</v>
      </c>
      <c r="E185" s="5">
        <f t="shared" si="19"/>
        <v>7.4905328171512653E-6</v>
      </c>
      <c r="F185" s="5">
        <f t="shared" si="20"/>
        <v>3.3349160580629288E-5</v>
      </c>
      <c r="G185" s="10">
        <f t="shared" si="16"/>
        <v>3.2441328307543666</v>
      </c>
      <c r="H185" s="9">
        <f t="shared" si="17"/>
        <v>8.13075739664673E-3</v>
      </c>
      <c r="I185" s="9">
        <f t="shared" si="18"/>
        <v>5.7748732090522371E-3</v>
      </c>
      <c r="J185" s="9">
        <f>GARCH!I185</f>
        <v>5.7536919452891274E-3</v>
      </c>
    </row>
    <row r="186" spans="1:10" x14ac:dyDescent="0.25">
      <c r="A186" s="8">
        <v>42223</v>
      </c>
      <c r="B186" s="9">
        <v>-2.8748872122712488E-3</v>
      </c>
      <c r="C186" s="9">
        <f t="shared" si="14"/>
        <v>-3.2526729539346351E-3</v>
      </c>
      <c r="D186" s="5">
        <f t="shared" si="15"/>
        <v>1.0579881345257864E-5</v>
      </c>
      <c r="E186" s="5">
        <f t="shared" si="19"/>
        <v>6.6109215843125505E-5</v>
      </c>
      <c r="F186" s="5">
        <f t="shared" si="20"/>
        <v>5.1955622315274521E-5</v>
      </c>
      <c r="G186" s="10">
        <f t="shared" si="16"/>
        <v>3.9118052569070492</v>
      </c>
      <c r="H186" s="9">
        <f t="shared" si="17"/>
        <v>3.2526729539346351E-3</v>
      </c>
      <c r="I186" s="9">
        <f t="shared" si="18"/>
        <v>7.208024855345223E-3</v>
      </c>
      <c r="J186" s="9">
        <f>GARCH!I186</f>
        <v>6.629385878680138E-3</v>
      </c>
    </row>
    <row r="187" spans="1:10" x14ac:dyDescent="0.25">
      <c r="A187" s="8">
        <v>42226</v>
      </c>
      <c r="B187" s="9">
        <v>1.2808232694927035E-2</v>
      </c>
      <c r="C187" s="9">
        <f t="shared" si="14"/>
        <v>1.2430446953263648E-2</v>
      </c>
      <c r="D187" s="5">
        <f t="shared" si="15"/>
        <v>1.5451601145790152E-4</v>
      </c>
      <c r="E187" s="5">
        <f t="shared" si="19"/>
        <v>1.0579881345257864E-5</v>
      </c>
      <c r="F187" s="5">
        <f t="shared" si="20"/>
        <v>4.7764571762452121E-5</v>
      </c>
      <c r="G187" s="10">
        <f t="shared" si="16"/>
        <v>2.4381995466451558</v>
      </c>
      <c r="H187" s="9">
        <f t="shared" si="17"/>
        <v>1.2430446953263648E-2</v>
      </c>
      <c r="I187" s="9">
        <f t="shared" si="18"/>
        <v>6.9111917758409892E-3</v>
      </c>
      <c r="J187" s="9">
        <f>GARCH!I187</f>
        <v>6.2977042040477903E-3</v>
      </c>
    </row>
    <row r="188" spans="1:10" x14ac:dyDescent="0.25">
      <c r="A188" s="8">
        <v>42227</v>
      </c>
      <c r="B188" s="9">
        <v>-9.557167162504987E-3</v>
      </c>
      <c r="C188" s="9">
        <f t="shared" si="14"/>
        <v>-9.9349529041683742E-3</v>
      </c>
      <c r="D188" s="5">
        <f t="shared" si="15"/>
        <v>9.8703289208043615E-5</v>
      </c>
      <c r="E188" s="5">
        <f t="shared" si="19"/>
        <v>1.5451601145790152E-4</v>
      </c>
      <c r="F188" s="5">
        <f t="shared" si="20"/>
        <v>4.2816301400416965E-5</v>
      </c>
      <c r="G188" s="10">
        <f t="shared" si="16"/>
        <v>2.9577204945202862</v>
      </c>
      <c r="H188" s="9">
        <f t="shared" si="17"/>
        <v>9.9349529041683742E-3</v>
      </c>
      <c r="I188" s="9">
        <f t="shared" si="18"/>
        <v>6.5434166457911704E-3</v>
      </c>
      <c r="J188" s="9">
        <f>GARCH!I188</f>
        <v>7.9647270170791675E-3</v>
      </c>
    </row>
    <row r="189" spans="1:10" x14ac:dyDescent="0.25">
      <c r="A189" s="8">
        <v>42228</v>
      </c>
      <c r="B189" s="9">
        <v>9.5006405734943122E-4</v>
      </c>
      <c r="C189" s="9">
        <f t="shared" si="14"/>
        <v>5.7227831568604465E-4</v>
      </c>
      <c r="D189" s="5">
        <f t="shared" si="15"/>
        <v>3.2750247060445616E-7</v>
      </c>
      <c r="E189" s="5">
        <f t="shared" si="19"/>
        <v>9.8703289208043615E-5</v>
      </c>
      <c r="F189" s="5">
        <f t="shared" si="20"/>
        <v>7.0213157697046245E-5</v>
      </c>
      <c r="G189" s="10">
        <f t="shared" si="16"/>
        <v>3.8607166817009131</v>
      </c>
      <c r="H189" s="9">
        <f t="shared" si="17"/>
        <v>5.7227831568604465E-4</v>
      </c>
      <c r="I189" s="9">
        <f t="shared" si="18"/>
        <v>8.3793291913521473E-3</v>
      </c>
      <c r="J189" s="9">
        <f>GARCH!I189</f>
        <v>8.5745133383400614E-3</v>
      </c>
    </row>
    <row r="190" spans="1:10" x14ac:dyDescent="0.25">
      <c r="A190" s="8">
        <v>42229</v>
      </c>
      <c r="B190" s="9">
        <v>-1.2751372210638712E-3</v>
      </c>
      <c r="C190" s="9">
        <f t="shared" si="14"/>
        <v>-1.6529229627272578E-3</v>
      </c>
      <c r="D190" s="5">
        <f t="shared" si="15"/>
        <v>2.7321543207110555E-6</v>
      </c>
      <c r="E190" s="5">
        <f t="shared" si="19"/>
        <v>3.2750247060445616E-7</v>
      </c>
      <c r="F190" s="5">
        <f t="shared" si="20"/>
        <v>5.836952154889646E-5</v>
      </c>
      <c r="G190" s="10">
        <f t="shared" si="16"/>
        <v>3.9320158681061002</v>
      </c>
      <c r="H190" s="9">
        <f t="shared" si="17"/>
        <v>1.6529229627272578E-3</v>
      </c>
      <c r="I190" s="9">
        <f t="shared" si="18"/>
        <v>7.6399948657637504E-3</v>
      </c>
      <c r="J190" s="9">
        <f>GARCH!I190</f>
        <v>7.669456485255262E-3</v>
      </c>
    </row>
    <row r="191" spans="1:10" x14ac:dyDescent="0.25">
      <c r="A191" s="8">
        <v>42230</v>
      </c>
      <c r="B191" s="9">
        <v>3.9118935964941315E-3</v>
      </c>
      <c r="C191" s="9">
        <f t="shared" si="14"/>
        <v>3.5341078548307451E-3</v>
      </c>
      <c r="D191" s="5">
        <f t="shared" si="15"/>
        <v>1.2489918329576371E-5</v>
      </c>
      <c r="E191" s="5">
        <f t="shared" si="19"/>
        <v>2.7321543207110555E-6</v>
      </c>
      <c r="F191" s="5">
        <f t="shared" si="20"/>
        <v>5.0104445833798902E-5</v>
      </c>
      <c r="G191" s="10">
        <f t="shared" si="16"/>
        <v>3.9071230509222588</v>
      </c>
      <c r="H191" s="9">
        <f t="shared" si="17"/>
        <v>3.5341078548307451E-3</v>
      </c>
      <c r="I191" s="9">
        <f t="shared" si="18"/>
        <v>7.0784493947332067E-3</v>
      </c>
      <c r="J191" s="9">
        <f>GARCH!I191</f>
        <v>6.9854913592006154E-3</v>
      </c>
    </row>
    <row r="192" spans="1:10" x14ac:dyDescent="0.25">
      <c r="A192" s="8">
        <v>42233</v>
      </c>
      <c r="B192" s="9">
        <v>5.2114709735411324E-3</v>
      </c>
      <c r="C192" s="9">
        <f t="shared" si="14"/>
        <v>4.8336852318777461E-3</v>
      </c>
      <c r="D192" s="5">
        <f t="shared" si="15"/>
        <v>2.336451292087302E-5</v>
      </c>
      <c r="E192" s="5">
        <f t="shared" si="19"/>
        <v>1.2489918329576371E-5</v>
      </c>
      <c r="F192" s="5">
        <f t="shared" si="20"/>
        <v>4.2934031552415214E-5</v>
      </c>
      <c r="G192" s="10">
        <f t="shared" si="16"/>
        <v>3.8368865302504416</v>
      </c>
      <c r="H192" s="9">
        <f t="shared" si="17"/>
        <v>4.8336852318777461E-3</v>
      </c>
      <c r="I192" s="9">
        <f t="shared" si="18"/>
        <v>6.5524065466372895E-3</v>
      </c>
      <c r="J192" s="9">
        <f>GARCH!I192</f>
        <v>6.5155084912983455E-3</v>
      </c>
    </row>
    <row r="193" spans="1:10" x14ac:dyDescent="0.25">
      <c r="A193" s="8">
        <v>42234</v>
      </c>
      <c r="B193" s="9">
        <v>-2.6255208234241545E-3</v>
      </c>
      <c r="C193" s="9">
        <f t="shared" si="14"/>
        <v>-3.0033065650875409E-3</v>
      </c>
      <c r="D193" s="5">
        <f t="shared" si="15"/>
        <v>9.0198503238979228E-6</v>
      </c>
      <c r="E193" s="5">
        <f t="shared" si="19"/>
        <v>2.336451292087302E-5</v>
      </c>
      <c r="F193" s="5">
        <f t="shared" si="20"/>
        <v>3.7508041607961929E-5</v>
      </c>
      <c r="G193" s="10">
        <f t="shared" si="16"/>
        <v>4.0563001827322882</v>
      </c>
      <c r="H193" s="9">
        <f t="shared" si="17"/>
        <v>3.0033065650875409E-3</v>
      </c>
      <c r="I193" s="9">
        <f t="shared" si="18"/>
        <v>6.1243809163018205E-3</v>
      </c>
      <c r="J193" s="9">
        <f>GARCH!I193</f>
        <v>6.3053523713722751E-3</v>
      </c>
    </row>
    <row r="194" spans="1:10" x14ac:dyDescent="0.25">
      <c r="A194" s="8">
        <v>42235</v>
      </c>
      <c r="B194" s="9">
        <v>-8.254964424012301E-3</v>
      </c>
      <c r="C194" s="9">
        <f t="shared" si="14"/>
        <v>-8.6327501656756882E-3</v>
      </c>
      <c r="D194" s="5">
        <f t="shared" si="15"/>
        <v>7.4524375422973626E-5</v>
      </c>
      <c r="E194" s="5">
        <f t="shared" si="19"/>
        <v>9.0198503238979228E-6</v>
      </c>
      <c r="F194" s="5">
        <f t="shared" si="20"/>
        <v>3.6047512496074173E-5</v>
      </c>
      <c r="G194" s="10">
        <f t="shared" si="16"/>
        <v>3.1627013100082975</v>
      </c>
      <c r="H194" s="9">
        <f t="shared" si="17"/>
        <v>8.6327501656756882E-3</v>
      </c>
      <c r="I194" s="9">
        <f t="shared" si="18"/>
        <v>6.0039580691469002E-3</v>
      </c>
      <c r="J194" s="9">
        <f>GARCH!I194</f>
        <v>6.015216231866816E-3</v>
      </c>
    </row>
    <row r="195" spans="1:10" x14ac:dyDescent="0.25">
      <c r="A195" s="8">
        <v>42236</v>
      </c>
      <c r="B195" s="9">
        <v>-2.1100110116800797E-2</v>
      </c>
      <c r="C195" s="9">
        <f t="shared" si="14"/>
        <v>-2.1477895858464182E-2</v>
      </c>
      <c r="D195" s="5">
        <f t="shared" si="15"/>
        <v>4.6130001050703284E-4</v>
      </c>
      <c r="E195" s="5">
        <f t="shared" si="19"/>
        <v>7.4524375422973626E-5</v>
      </c>
      <c r="F195" s="5">
        <f t="shared" si="20"/>
        <v>5.6866261990338001E-5</v>
      </c>
      <c r="G195" s="10">
        <f t="shared" si="16"/>
        <v>-8.7542223167554153E-2</v>
      </c>
      <c r="H195" s="9">
        <f t="shared" si="17"/>
        <v>2.1477895858464182E-2</v>
      </c>
      <c r="I195" s="9">
        <f t="shared" si="18"/>
        <v>7.5409722178468473E-3</v>
      </c>
      <c r="J195" s="9">
        <f>GARCH!I195</f>
        <v>6.9326447365652627E-3</v>
      </c>
    </row>
    <row r="196" spans="1:10" x14ac:dyDescent="0.25">
      <c r="A196" s="8">
        <v>42237</v>
      </c>
      <c r="B196" s="9">
        <v>-3.1850982202944356E-2</v>
      </c>
      <c r="C196" s="9">
        <f t="shared" si="14"/>
        <v>-3.2228767944607745E-2</v>
      </c>
      <c r="D196" s="5">
        <f t="shared" si="15"/>
        <v>1.0386934832273757E-3</v>
      </c>
      <c r="E196" s="5">
        <f t="shared" si="19"/>
        <v>4.6130001050703284E-4</v>
      </c>
      <c r="F196" s="5">
        <f t="shared" si="20"/>
        <v>2.0260460438389029E-4</v>
      </c>
      <c r="G196" s="10">
        <f t="shared" si="16"/>
        <v>0.76983745664794012</v>
      </c>
      <c r="H196" s="9">
        <f t="shared" si="17"/>
        <v>3.2228767944607745E-2</v>
      </c>
      <c r="I196" s="9">
        <f t="shared" si="18"/>
        <v>1.4233924419635306E-2</v>
      </c>
      <c r="J196" s="9">
        <f>GARCH!I196</f>
        <v>1.1792932787079527E-2</v>
      </c>
    </row>
    <row r="197" spans="1:10" x14ac:dyDescent="0.25">
      <c r="A197" s="8">
        <v>42240</v>
      </c>
      <c r="B197" s="9">
        <v>-3.941366590728046E-2</v>
      </c>
      <c r="C197" s="9">
        <f t="shared" si="14"/>
        <v>-3.9791451648943849E-2</v>
      </c>
      <c r="D197" s="5">
        <f t="shared" si="15"/>
        <v>1.5833596243302361E-3</v>
      </c>
      <c r="E197" s="5">
        <f t="shared" si="19"/>
        <v>1.0386934832273757E-3</v>
      </c>
      <c r="F197" s="5">
        <f t="shared" si="20"/>
        <v>5.0900888936006978E-4</v>
      </c>
      <c r="G197" s="10">
        <f t="shared" si="16"/>
        <v>1.317248079613661</v>
      </c>
      <c r="H197" s="9">
        <f t="shared" si="17"/>
        <v>3.9791451648943849E-2</v>
      </c>
      <c r="I197" s="9">
        <f t="shared" si="18"/>
        <v>2.25612253514757E-2</v>
      </c>
      <c r="J197" s="9">
        <f>GARCH!I197</f>
        <v>1.8106597331996419E-2</v>
      </c>
    </row>
    <row r="198" spans="1:10" x14ac:dyDescent="0.25">
      <c r="A198" s="8">
        <v>42241</v>
      </c>
      <c r="B198" s="9">
        <v>-1.3522007595565322E-2</v>
      </c>
      <c r="C198" s="9">
        <f t="shared" si="14"/>
        <v>-1.3899793337228709E-2</v>
      </c>
      <c r="D198" s="5">
        <f t="shared" si="15"/>
        <v>1.9320425481766761E-4</v>
      </c>
      <c r="E198" s="5">
        <f t="shared" si="19"/>
        <v>1.5833596243302361E-3</v>
      </c>
      <c r="F198" s="5">
        <f t="shared" si="20"/>
        <v>9.2893376362343364E-4</v>
      </c>
      <c r="G198" s="10">
        <f t="shared" si="16"/>
        <v>2.4678055452348806</v>
      </c>
      <c r="H198" s="9">
        <f t="shared" si="17"/>
        <v>1.3899793337228709E-2</v>
      </c>
      <c r="I198" s="9">
        <f t="shared" si="18"/>
        <v>3.0478414716376467E-2</v>
      </c>
      <c r="J198" s="9">
        <f>GARCH!I198</f>
        <v>2.4122171343126938E-2</v>
      </c>
    </row>
    <row r="199" spans="1:10" x14ac:dyDescent="0.25">
      <c r="A199" s="8">
        <v>42242</v>
      </c>
      <c r="B199" s="9">
        <v>3.9033845395987532E-2</v>
      </c>
      <c r="C199" s="9">
        <f t="shared" si="14"/>
        <v>3.8656059654324143E-2</v>
      </c>
      <c r="D199" s="5">
        <f t="shared" si="15"/>
        <v>1.4942909479986669E-3</v>
      </c>
      <c r="E199" s="5">
        <f t="shared" si="19"/>
        <v>1.9320425481766761E-4</v>
      </c>
      <c r="F199" s="5">
        <f t="shared" si="20"/>
        <v>7.8846309413528246E-4</v>
      </c>
      <c r="G199" s="10">
        <f t="shared" si="16"/>
        <v>1.7061766776022993</v>
      </c>
      <c r="H199" s="9">
        <f t="shared" si="17"/>
        <v>3.8656059654324143E-2</v>
      </c>
      <c r="I199" s="9">
        <f t="shared" si="18"/>
        <v>2.8079585006464795E-2</v>
      </c>
      <c r="J199" s="9">
        <f>GARCH!I199</f>
        <v>2.187815955731031E-2</v>
      </c>
    </row>
    <row r="200" spans="1:10" x14ac:dyDescent="0.25">
      <c r="A200" s="8">
        <v>42243</v>
      </c>
      <c r="B200" s="9">
        <v>2.4297736162143035E-2</v>
      </c>
      <c r="C200" s="9">
        <f t="shared" si="14"/>
        <v>2.391995042047965E-2</v>
      </c>
      <c r="D200" s="5">
        <f t="shared" si="15"/>
        <v>5.721640281182046E-4</v>
      </c>
      <c r="E200" s="5">
        <f t="shared" si="19"/>
        <v>1.4942909479986669E-3</v>
      </c>
      <c r="F200" s="5">
        <f t="shared" si="20"/>
        <v>6.3271732608666492E-4</v>
      </c>
      <c r="G200" s="10">
        <f t="shared" si="16"/>
        <v>2.3116566436429764</v>
      </c>
      <c r="H200" s="9">
        <f t="shared" si="17"/>
        <v>2.391995042047965E-2</v>
      </c>
      <c r="I200" s="9">
        <f t="shared" si="18"/>
        <v>2.515387298383024E-2</v>
      </c>
      <c r="J200" s="9">
        <f>GARCH!I200</f>
        <v>2.5720168559644676E-2</v>
      </c>
    </row>
    <row r="201" spans="1:10" x14ac:dyDescent="0.25">
      <c r="A201" s="8">
        <v>42244</v>
      </c>
      <c r="B201" s="9">
        <v>6.0875602467214129E-4</v>
      </c>
      <c r="C201" s="9">
        <f t="shared" si="14"/>
        <v>2.3097028300875477E-4</v>
      </c>
      <c r="D201" s="5">
        <f t="shared" si="15"/>
        <v>5.3347271633144275E-8</v>
      </c>
      <c r="E201" s="5">
        <f t="shared" si="19"/>
        <v>5.721640281182046E-4</v>
      </c>
      <c r="F201" s="5">
        <f t="shared" si="20"/>
        <v>5.0103543905675183E-4</v>
      </c>
      <c r="G201" s="10">
        <f t="shared" si="16"/>
        <v>2.8804250911415346</v>
      </c>
      <c r="H201" s="9">
        <f t="shared" si="17"/>
        <v>2.3097028300875477E-4</v>
      </c>
      <c r="I201" s="9">
        <f t="shared" si="18"/>
        <v>2.2383820921745057E-2</v>
      </c>
      <c r="J201" s="9">
        <f>GARCH!I201</f>
        <v>2.4685632355793276E-2</v>
      </c>
    </row>
    <row r="202" spans="1:10" x14ac:dyDescent="0.25">
      <c r="A202" s="8">
        <v>42247</v>
      </c>
      <c r="B202" s="9">
        <v>-8.3916998094394346E-3</v>
      </c>
      <c r="C202" s="9">
        <f t="shared" si="14"/>
        <v>-8.7694855511028218E-3</v>
      </c>
      <c r="D202" s="5">
        <f t="shared" si="15"/>
        <v>7.6903876831001163E-5</v>
      </c>
      <c r="E202" s="5">
        <f t="shared" si="19"/>
        <v>5.3347271633144275E-8</v>
      </c>
      <c r="F202" s="5">
        <f t="shared" si="20"/>
        <v>3.921766364342665E-4</v>
      </c>
      <c r="G202" s="10">
        <f t="shared" si="16"/>
        <v>2.9049130759339099</v>
      </c>
      <c r="H202" s="9">
        <f t="shared" si="17"/>
        <v>8.7694855511028218E-3</v>
      </c>
      <c r="I202" s="9">
        <f t="shared" si="18"/>
        <v>1.980345011441861E-2</v>
      </c>
      <c r="J202" s="9">
        <f>GARCH!I202</f>
        <v>2.1369541023750729E-2</v>
      </c>
    </row>
    <row r="203" spans="1:10" x14ac:dyDescent="0.25">
      <c r="A203" s="8">
        <v>42248</v>
      </c>
      <c r="B203" s="9">
        <v>-2.9576407832956453E-2</v>
      </c>
      <c r="C203" s="9">
        <f t="shared" si="14"/>
        <v>-2.9954193574619838E-2</v>
      </c>
      <c r="D203" s="5">
        <f t="shared" si="15"/>
        <v>8.9725371270579638E-4</v>
      </c>
      <c r="E203" s="5">
        <f t="shared" si="19"/>
        <v>7.6903876831001163E-5</v>
      </c>
      <c r="F203" s="5">
        <f t="shared" si="20"/>
        <v>3.3360014618058671E-4</v>
      </c>
      <c r="G203" s="10">
        <f t="shared" si="16"/>
        <v>1.7390410554424887</v>
      </c>
      <c r="H203" s="9">
        <f t="shared" si="17"/>
        <v>2.9954193574619838E-2</v>
      </c>
      <c r="I203" s="9">
        <f t="shared" si="18"/>
        <v>1.8264724092648833E-2</v>
      </c>
      <c r="J203" s="9">
        <f>GARCH!I203</f>
        <v>1.8993338594273112E-2</v>
      </c>
    </row>
    <row r="204" spans="1:10" x14ac:dyDescent="0.25">
      <c r="A204" s="8">
        <v>42249</v>
      </c>
      <c r="B204" s="9">
        <v>1.8292969668469272E-2</v>
      </c>
      <c r="C204" s="9">
        <f t="shared" si="14"/>
        <v>1.7915183926805887E-2</v>
      </c>
      <c r="D204" s="5">
        <f t="shared" si="15"/>
        <v>3.2095381513128399E-4</v>
      </c>
      <c r="E204" s="5">
        <f t="shared" si="19"/>
        <v>8.9725371270579638E-4</v>
      </c>
      <c r="F204" s="5">
        <f t="shared" si="20"/>
        <v>5.6311095236570791E-4</v>
      </c>
      <c r="G204" s="10">
        <f t="shared" si="16"/>
        <v>2.5370956550246495</v>
      </c>
      <c r="H204" s="9">
        <f t="shared" si="17"/>
        <v>1.7915183926805887E-2</v>
      </c>
      <c r="I204" s="9">
        <f t="shared" si="18"/>
        <v>2.3729958962579515E-2</v>
      </c>
      <c r="J204" s="9">
        <f>GARCH!I204</f>
        <v>2.1512713390405044E-2</v>
      </c>
    </row>
    <row r="205" spans="1:10" x14ac:dyDescent="0.25">
      <c r="A205" s="8">
        <v>42250</v>
      </c>
      <c r="B205" s="9">
        <v>1.1647835144650287E-3</v>
      </c>
      <c r="C205" s="9">
        <f t="shared" si="14"/>
        <v>7.8699777280164212E-4</v>
      </c>
      <c r="D205" s="5">
        <f t="shared" si="15"/>
        <v>6.1936549439474513E-7</v>
      </c>
      <c r="E205" s="5">
        <f t="shared" si="19"/>
        <v>3.2095381513128399E-4</v>
      </c>
      <c r="F205" s="5">
        <f t="shared" si="20"/>
        <v>4.4410442039032044E-4</v>
      </c>
      <c r="G205" s="10">
        <f t="shared" si="16"/>
        <v>2.9400895681885961</v>
      </c>
      <c r="H205" s="9">
        <f t="shared" si="17"/>
        <v>7.8699777280164212E-4</v>
      </c>
      <c r="I205" s="9">
        <f t="shared" si="18"/>
        <v>2.1073785146250315E-2</v>
      </c>
      <c r="J205" s="9">
        <f>GARCH!I205</f>
        <v>2.0273104731785899E-2</v>
      </c>
    </row>
    <row r="206" spans="1:10" x14ac:dyDescent="0.25">
      <c r="A206" s="8">
        <v>42251</v>
      </c>
      <c r="B206" s="9">
        <v>-1.5329578244401953E-2</v>
      </c>
      <c r="C206" s="9">
        <f t="shared" si="14"/>
        <v>-1.5707363986065339E-2</v>
      </c>
      <c r="D206" s="5">
        <f t="shared" si="15"/>
        <v>2.4672128339074239E-4</v>
      </c>
      <c r="E206" s="5">
        <f t="shared" si="19"/>
        <v>6.1936549439474513E-7</v>
      </c>
      <c r="F206" s="5">
        <f t="shared" si="20"/>
        <v>3.4807201249952783E-4</v>
      </c>
      <c r="G206" s="10">
        <f t="shared" si="16"/>
        <v>2.7082007869842459</v>
      </c>
      <c r="H206" s="9">
        <f t="shared" si="17"/>
        <v>1.5707363986065339E-2</v>
      </c>
      <c r="I206" s="9">
        <f t="shared" si="18"/>
        <v>1.8656688143921147E-2</v>
      </c>
      <c r="J206" s="9">
        <f>GARCH!I206</f>
        <v>1.7589563463107454E-2</v>
      </c>
    </row>
    <row r="207" spans="1:10" x14ac:dyDescent="0.25">
      <c r="A207" s="8">
        <v>42255</v>
      </c>
      <c r="B207" s="9">
        <v>2.5083020164270664E-2</v>
      </c>
      <c r="C207" s="9">
        <f t="shared" si="14"/>
        <v>2.4705234422607279E-2</v>
      </c>
      <c r="D207" s="5">
        <f t="shared" si="15"/>
        <v>6.1034860787597962E-4</v>
      </c>
      <c r="E207" s="5">
        <f t="shared" si="19"/>
        <v>2.4672128339074239E-4</v>
      </c>
      <c r="F207" s="5">
        <f t="shared" si="20"/>
        <v>3.5633231202111945E-4</v>
      </c>
      <c r="G207" s="10">
        <f t="shared" si="16"/>
        <v>2.1944531222546946</v>
      </c>
      <c r="H207" s="9">
        <f t="shared" si="17"/>
        <v>2.4705234422607279E-2</v>
      </c>
      <c r="I207" s="9">
        <f t="shared" si="18"/>
        <v>1.8876766460946628E-2</v>
      </c>
      <c r="J207" s="9">
        <f>GARCH!I207</f>
        <v>1.6962667988172687E-2</v>
      </c>
    </row>
    <row r="208" spans="1:10" x14ac:dyDescent="0.25">
      <c r="A208" s="8">
        <v>42256</v>
      </c>
      <c r="B208" s="9">
        <v>-1.3897563229596788E-2</v>
      </c>
      <c r="C208" s="9">
        <f t="shared" ref="C208:C271" si="21">B208-B$5</f>
        <v>-1.4275348971260175E-2</v>
      </c>
      <c r="D208" s="5">
        <f t="shared" ref="D208:D271" si="22">C208^2</f>
        <v>2.0378558825125893E-4</v>
      </c>
      <c r="E208" s="5">
        <f t="shared" si="19"/>
        <v>6.1034860787597962E-4</v>
      </c>
      <c r="F208" s="5">
        <f t="shared" si="20"/>
        <v>2.873421539644162E-4</v>
      </c>
      <c r="G208" s="10">
        <f t="shared" ref="G208:G271" si="23">IFERROR(LN(1/SQRT(2*PI()*F208)*EXP(-D208/(2*F208))),-1000)</f>
        <v>2.8038754988440941</v>
      </c>
      <c r="H208" s="9">
        <f t="shared" ref="H208:H271" si="24">SQRT(D208)</f>
        <v>1.4275348971260175E-2</v>
      </c>
      <c r="I208" s="9">
        <f t="shared" ref="I208:I271" si="25">SQRT(F208)</f>
        <v>1.6951169693104253E-2</v>
      </c>
      <c r="J208" s="9">
        <f>GARCH!I208</f>
        <v>1.8428707870308061E-2</v>
      </c>
    </row>
    <row r="209" spans="1:10" x14ac:dyDescent="0.25">
      <c r="A209" s="8">
        <v>42257</v>
      </c>
      <c r="B209" s="9">
        <v>5.2779551399559921E-3</v>
      </c>
      <c r="C209" s="9">
        <f t="shared" si="21"/>
        <v>4.9001693982926057E-3</v>
      </c>
      <c r="D209" s="5">
        <f t="shared" si="22"/>
        <v>2.4011660131963318E-5</v>
      </c>
      <c r="E209" s="5">
        <f t="shared" ref="E209:E272" si="26">D208</f>
        <v>2.0378558825125893E-4</v>
      </c>
      <c r="F209" s="5">
        <f t="shared" ref="F209:F272" si="27">$B$6 + $B$7*E209 + $B$8*E209*IF(C208&lt;0,1,0) +$B$9*F208</f>
        <v>2.9488986728591133E-4</v>
      </c>
      <c r="G209" s="10">
        <f t="shared" si="23"/>
        <v>3.1048028396323311</v>
      </c>
      <c r="H209" s="9">
        <f t="shared" si="24"/>
        <v>4.9001693982926057E-3</v>
      </c>
      <c r="I209" s="9">
        <f t="shared" si="25"/>
        <v>1.7172357650768612E-2</v>
      </c>
      <c r="J209" s="9">
        <f>GARCH!I209</f>
        <v>1.7350683843461671E-2</v>
      </c>
    </row>
    <row r="210" spans="1:10" x14ac:dyDescent="0.25">
      <c r="A210" s="8">
        <v>42258</v>
      </c>
      <c r="B210" s="9">
        <v>4.4870382986135215E-3</v>
      </c>
      <c r="C210" s="9">
        <f t="shared" si="21"/>
        <v>4.1092525569501352E-3</v>
      </c>
      <c r="D210" s="5">
        <f t="shared" si="22"/>
        <v>1.6885956576801224E-5</v>
      </c>
      <c r="E210" s="5">
        <f t="shared" si="26"/>
        <v>2.4011660131963318E-5</v>
      </c>
      <c r="F210" s="5">
        <f t="shared" si="27"/>
        <v>2.3273657694917069E-4</v>
      </c>
      <c r="G210" s="10">
        <f t="shared" si="23"/>
        <v>3.2275861522871221</v>
      </c>
      <c r="H210" s="9">
        <f t="shared" si="24"/>
        <v>4.1092525569501352E-3</v>
      </c>
      <c r="I210" s="9">
        <f t="shared" si="25"/>
        <v>1.5255706373327021E-2</v>
      </c>
      <c r="J210" s="9">
        <f>GARCH!I210</f>
        <v>1.522713130716789E-2</v>
      </c>
    </row>
    <row r="211" spans="1:10" x14ac:dyDescent="0.25">
      <c r="A211" s="8">
        <v>42261</v>
      </c>
      <c r="B211" s="9">
        <v>-4.0896458529868784E-3</v>
      </c>
      <c r="C211" s="9">
        <f t="shared" si="21"/>
        <v>-4.4674315946502648E-3</v>
      </c>
      <c r="D211" s="5">
        <f t="shared" si="22"/>
        <v>1.9957945052879407E-5</v>
      </c>
      <c r="E211" s="5">
        <f t="shared" si="26"/>
        <v>1.6885956576801224E-5</v>
      </c>
      <c r="F211" s="5">
        <f t="shared" si="27"/>
        <v>1.8449381430738729E-4</v>
      </c>
      <c r="G211" s="10">
        <f t="shared" si="23"/>
        <v>3.3259203923438867</v>
      </c>
      <c r="H211" s="9">
        <f t="shared" si="24"/>
        <v>4.4674315946502648E-3</v>
      </c>
      <c r="I211" s="9">
        <f t="shared" si="25"/>
        <v>1.3582850006805909E-2</v>
      </c>
      <c r="J211" s="9">
        <f>GARCH!I211</f>
        <v>1.3385521843381654E-2</v>
      </c>
    </row>
    <row r="212" spans="1:10" x14ac:dyDescent="0.25">
      <c r="A212" s="8">
        <v>42262</v>
      </c>
      <c r="B212" s="9">
        <v>1.2831344116577714E-2</v>
      </c>
      <c r="C212" s="9">
        <f t="shared" si="21"/>
        <v>1.2453558374914327E-2</v>
      </c>
      <c r="D212" s="5">
        <f t="shared" si="22"/>
        <v>1.5509111619739879E-4</v>
      </c>
      <c r="E212" s="5">
        <f t="shared" si="26"/>
        <v>1.9957945052879407E-5</v>
      </c>
      <c r="F212" s="5">
        <f t="shared" si="27"/>
        <v>1.5360058412196276E-4</v>
      </c>
      <c r="G212" s="10">
        <f t="shared" si="23"/>
        <v>2.9667869600040149</v>
      </c>
      <c r="H212" s="9">
        <f t="shared" si="24"/>
        <v>1.2453558374914327E-2</v>
      </c>
      <c r="I212" s="9">
        <f t="shared" si="25"/>
        <v>1.2393570273410433E-2</v>
      </c>
      <c r="J212" s="9">
        <f>GARCH!I212</f>
        <v>1.1925057561424496E-2</v>
      </c>
    </row>
    <row r="213" spans="1:10" x14ac:dyDescent="0.25">
      <c r="A213" s="8">
        <v>42263</v>
      </c>
      <c r="B213" s="9">
        <v>8.7053672987578157E-3</v>
      </c>
      <c r="C213" s="9">
        <f t="shared" si="21"/>
        <v>8.3275815570944284E-3</v>
      </c>
      <c r="D213" s="5">
        <f t="shared" si="22"/>
        <v>6.9348614590059265E-5</v>
      </c>
      <c r="E213" s="5">
        <f t="shared" si="26"/>
        <v>1.5509111619739879E-4</v>
      </c>
      <c r="F213" s="5">
        <f t="shared" si="27"/>
        <v>1.2482718898288461E-4</v>
      </c>
      <c r="G213" s="10">
        <f t="shared" si="23"/>
        <v>3.2975731156351711</v>
      </c>
      <c r="H213" s="9">
        <f t="shared" si="24"/>
        <v>8.3275815570944284E-3</v>
      </c>
      <c r="I213" s="9">
        <f t="shared" si="25"/>
        <v>1.1172608870934514E-2</v>
      </c>
      <c r="J213" s="9">
        <f>GARCH!I213</f>
        <v>1.1818796229473074E-2</v>
      </c>
    </row>
    <row r="214" spans="1:10" x14ac:dyDescent="0.25">
      <c r="A214" s="8">
        <v>42264</v>
      </c>
      <c r="B214" s="9">
        <v>-2.5610055580335134E-3</v>
      </c>
      <c r="C214" s="9">
        <f t="shared" si="21"/>
        <v>-2.9387912996968997E-3</v>
      </c>
      <c r="D214" s="5">
        <f t="shared" si="22"/>
        <v>8.6364943031741928E-6</v>
      </c>
      <c r="E214" s="5">
        <f t="shared" si="26"/>
        <v>6.9348614590059265E-5</v>
      </c>
      <c r="F214" s="5">
        <f t="shared" si="27"/>
        <v>1.0150950103314513E-4</v>
      </c>
      <c r="G214" s="10">
        <f t="shared" si="23"/>
        <v>3.6362002207355784</v>
      </c>
      <c r="H214" s="9">
        <f t="shared" si="24"/>
        <v>2.9387912996968997E-3</v>
      </c>
      <c r="I214" s="9">
        <f t="shared" si="25"/>
        <v>1.0075192357128728E-2</v>
      </c>
      <c r="J214" s="9">
        <f>GARCH!I214</f>
        <v>1.0992104661378862E-2</v>
      </c>
    </row>
    <row r="215" spans="1:10" x14ac:dyDescent="0.25">
      <c r="A215" s="8">
        <v>42265</v>
      </c>
      <c r="B215" s="9">
        <v>-1.6164204602552523E-2</v>
      </c>
      <c r="C215" s="9">
        <f t="shared" si="21"/>
        <v>-1.6541990344215909E-2</v>
      </c>
      <c r="D215" s="5">
        <f t="shared" si="22"/>
        <v>2.7363744454813238E-4</v>
      </c>
      <c r="E215" s="5">
        <f t="shared" si="26"/>
        <v>8.6364943031741928E-6</v>
      </c>
      <c r="F215" s="5">
        <f t="shared" si="27"/>
        <v>8.5508760784994825E-5</v>
      </c>
      <c r="G215" s="10">
        <f t="shared" si="23"/>
        <v>2.1644523039567942</v>
      </c>
      <c r="H215" s="9">
        <f t="shared" si="24"/>
        <v>1.6541990344215909E-2</v>
      </c>
      <c r="I215" s="9">
        <f t="shared" si="25"/>
        <v>9.2470947213162489E-3</v>
      </c>
      <c r="J215" s="9">
        <f>GARCH!I215</f>
        <v>9.8122119859955503E-3</v>
      </c>
    </row>
    <row r="216" spans="1:10" x14ac:dyDescent="0.25">
      <c r="A216" s="8">
        <v>42268</v>
      </c>
      <c r="B216" s="9">
        <v>4.5658135983617232E-3</v>
      </c>
      <c r="C216" s="9">
        <f t="shared" si="21"/>
        <v>4.1880278566983368E-3</v>
      </c>
      <c r="D216" s="5">
        <f t="shared" si="22"/>
        <v>1.7539577328481265E-5</v>
      </c>
      <c r="E216" s="5">
        <f t="shared" si="26"/>
        <v>2.7363744454813238E-4</v>
      </c>
      <c r="F216" s="5">
        <f t="shared" si="27"/>
        <v>1.6191218349583661E-4</v>
      </c>
      <c r="G216" s="10">
        <f t="shared" si="23"/>
        <v>3.3911258313231989</v>
      </c>
      <c r="H216" s="9">
        <f t="shared" si="24"/>
        <v>4.1880278566983368E-3</v>
      </c>
      <c r="I216" s="9">
        <f t="shared" si="25"/>
        <v>1.2724471835633753E-2</v>
      </c>
      <c r="J216" s="9">
        <f>GARCH!I216</f>
        <v>1.1628479528999853E-2</v>
      </c>
    </row>
    <row r="217" spans="1:10" x14ac:dyDescent="0.25">
      <c r="A217" s="8">
        <v>42269</v>
      </c>
      <c r="B217" s="9">
        <v>-1.2318439020422289E-2</v>
      </c>
      <c r="C217" s="9">
        <f t="shared" si="21"/>
        <v>-1.2696224762085677E-2</v>
      </c>
      <c r="D217" s="5">
        <f t="shared" si="22"/>
        <v>1.6119412320939749E-4</v>
      </c>
      <c r="E217" s="5">
        <f t="shared" si="26"/>
        <v>1.7539577328481265E-5</v>
      </c>
      <c r="F217" s="5">
        <f t="shared" si="27"/>
        <v>1.2962534984650584E-4</v>
      </c>
      <c r="G217" s="10">
        <f t="shared" si="23"/>
        <v>2.9347232740925713</v>
      </c>
      <c r="H217" s="9">
        <f t="shared" si="24"/>
        <v>1.2696224762085677E-2</v>
      </c>
      <c r="I217" s="9">
        <f t="shared" si="25"/>
        <v>1.1385312900685068E-2</v>
      </c>
      <c r="J217" s="9">
        <f>GARCH!I217</f>
        <v>1.0370277698816171E-2</v>
      </c>
    </row>
    <row r="218" spans="1:10" x14ac:dyDescent="0.25">
      <c r="A218" s="8">
        <v>42270</v>
      </c>
      <c r="B218" s="9">
        <v>-2.0486529334856618E-3</v>
      </c>
      <c r="C218" s="9">
        <f t="shared" si="21"/>
        <v>-2.4264386751490482E-3</v>
      </c>
      <c r="D218" s="5">
        <f t="shared" si="22"/>
        <v>5.8876046442590681E-6</v>
      </c>
      <c r="E218" s="5">
        <f t="shared" si="26"/>
        <v>1.6119412320939749E-4</v>
      </c>
      <c r="F218" s="5">
        <f t="shared" si="27"/>
        <v>1.5841519779534712E-4</v>
      </c>
      <c r="G218" s="10">
        <f t="shared" si="23"/>
        <v>3.4376242078721897</v>
      </c>
      <c r="H218" s="9">
        <f t="shared" si="24"/>
        <v>2.4264386751490482E-3</v>
      </c>
      <c r="I218" s="9">
        <f t="shared" si="25"/>
        <v>1.2586309935614454E-2</v>
      </c>
      <c r="J218" s="9">
        <f>GARCH!I218</f>
        <v>1.0939321713770087E-2</v>
      </c>
    </row>
    <row r="219" spans="1:10" x14ac:dyDescent="0.25">
      <c r="A219" s="8">
        <v>42271</v>
      </c>
      <c r="B219" s="9">
        <v>-3.3629742722152134E-3</v>
      </c>
      <c r="C219" s="9">
        <f t="shared" si="21"/>
        <v>-3.7407600138785998E-3</v>
      </c>
      <c r="D219" s="5">
        <f t="shared" si="22"/>
        <v>1.3993285481433022E-5</v>
      </c>
      <c r="E219" s="5">
        <f t="shared" si="26"/>
        <v>5.8876046442590681E-6</v>
      </c>
      <c r="F219" s="5">
        <f t="shared" si="27"/>
        <v>1.2867937498255329E-4</v>
      </c>
      <c r="G219" s="10">
        <f t="shared" si="23"/>
        <v>3.5057821411330128</v>
      </c>
      <c r="H219" s="9">
        <f t="shared" si="24"/>
        <v>3.7407600138785998E-3</v>
      </c>
      <c r="I219" s="9">
        <f t="shared" si="25"/>
        <v>1.1343693180906882E-2</v>
      </c>
      <c r="J219" s="9">
        <f>GARCH!I219</f>
        <v>9.734539221130014E-3</v>
      </c>
    </row>
    <row r="220" spans="1:10" x14ac:dyDescent="0.25">
      <c r="A220" s="8">
        <v>42272</v>
      </c>
      <c r="B220" s="9">
        <v>-4.6578064836666488E-4</v>
      </c>
      <c r="C220" s="9">
        <f t="shared" si="21"/>
        <v>-8.4356639003005146E-4</v>
      </c>
      <c r="D220" s="5">
        <f t="shared" si="22"/>
        <v>7.1160425438833291E-7</v>
      </c>
      <c r="E220" s="5">
        <f t="shared" si="26"/>
        <v>1.3993285481433022E-5</v>
      </c>
      <c r="F220" s="5">
        <f t="shared" si="27"/>
        <v>1.0835561162793085E-4</v>
      </c>
      <c r="G220" s="10">
        <f t="shared" si="23"/>
        <v>3.6428238345609034</v>
      </c>
      <c r="H220" s="9">
        <f t="shared" si="24"/>
        <v>8.4356639003005146E-4</v>
      </c>
      <c r="I220" s="9">
        <f t="shared" si="25"/>
        <v>1.0409400156970183E-2</v>
      </c>
      <c r="J220" s="9">
        <f>GARCH!I220</f>
        <v>8.8417875284846487E-3</v>
      </c>
    </row>
    <row r="221" spans="1:10" x14ac:dyDescent="0.25">
      <c r="A221" s="8">
        <v>42275</v>
      </c>
      <c r="B221" s="9">
        <v>-2.5666117824929779E-2</v>
      </c>
      <c r="C221" s="9">
        <f t="shared" si="21"/>
        <v>-2.6043903566593165E-2</v>
      </c>
      <c r="D221" s="5">
        <f t="shared" si="22"/>
        <v>6.7828491298600421E-4</v>
      </c>
      <c r="E221" s="5">
        <f t="shared" si="26"/>
        <v>7.1160425438833291E-7</v>
      </c>
      <c r="F221" s="5">
        <f t="shared" si="27"/>
        <v>8.8157664400384999E-5</v>
      </c>
      <c r="G221" s="10">
        <f t="shared" si="23"/>
        <v>-9.7745790438512559E-2</v>
      </c>
      <c r="H221" s="9">
        <f t="shared" si="24"/>
        <v>2.6043903566593165E-2</v>
      </c>
      <c r="I221" s="9">
        <f t="shared" si="25"/>
        <v>9.3892312997595814E-3</v>
      </c>
      <c r="J221" s="9">
        <f>GARCH!I221</f>
        <v>7.9124517994046267E-3</v>
      </c>
    </row>
    <row r="222" spans="1:10" x14ac:dyDescent="0.25">
      <c r="A222" s="8">
        <v>42276</v>
      </c>
      <c r="B222" s="9">
        <v>1.2328818080848958E-3</v>
      </c>
      <c r="C222" s="9">
        <f t="shared" si="21"/>
        <v>8.550960664215092E-4</v>
      </c>
      <c r="D222" s="5">
        <f t="shared" si="22"/>
        <v>7.3118928280953804E-7</v>
      </c>
      <c r="E222" s="5">
        <f t="shared" si="26"/>
        <v>6.7828491298600421E-4</v>
      </c>
      <c r="F222" s="5">
        <f t="shared" si="27"/>
        <v>2.9956094343983573E-4</v>
      </c>
      <c r="G222" s="10">
        <f t="shared" si="23"/>
        <v>3.1364373704421595</v>
      </c>
      <c r="H222" s="9">
        <f t="shared" si="24"/>
        <v>8.550960664215092E-4</v>
      </c>
      <c r="I222" s="9">
        <f t="shared" si="25"/>
        <v>1.7307828963790801E-2</v>
      </c>
      <c r="J222" s="9">
        <f>GARCH!I222</f>
        <v>1.3982659732987604E-2</v>
      </c>
    </row>
    <row r="223" spans="1:10" x14ac:dyDescent="0.25">
      <c r="A223" s="8">
        <v>42277</v>
      </c>
      <c r="B223" s="9">
        <v>1.9075521869974299E-2</v>
      </c>
      <c r="C223" s="9">
        <f t="shared" si="21"/>
        <v>1.8697736128310914E-2</v>
      </c>
      <c r="D223" s="5">
        <f t="shared" si="22"/>
        <v>3.4960533632394321E-4</v>
      </c>
      <c r="E223" s="5">
        <f t="shared" si="26"/>
        <v>7.3118928280953804E-7</v>
      </c>
      <c r="F223" s="5">
        <f t="shared" si="27"/>
        <v>2.3607794658608635E-4</v>
      </c>
      <c r="G223" s="10">
        <f t="shared" si="23"/>
        <v>2.5162910132539542</v>
      </c>
      <c r="H223" s="9">
        <f t="shared" si="24"/>
        <v>1.8697736128310914E-2</v>
      </c>
      <c r="I223" s="9">
        <f t="shared" si="25"/>
        <v>1.5364828231584183E-2</v>
      </c>
      <c r="J223" s="9">
        <f>GARCH!I223</f>
        <v>1.2223899804453308E-2</v>
      </c>
    </row>
    <row r="224" spans="1:10" x14ac:dyDescent="0.25">
      <c r="A224" s="8">
        <v>42278</v>
      </c>
      <c r="B224" s="9">
        <v>1.9739274907162319E-3</v>
      </c>
      <c r="C224" s="9">
        <f t="shared" si="21"/>
        <v>1.5961417490528453E-3</v>
      </c>
      <c r="D224" s="5">
        <f t="shared" si="22"/>
        <v>2.5476684830694761E-6</v>
      </c>
      <c r="E224" s="5">
        <f t="shared" si="26"/>
        <v>3.4960533632394321E-4</v>
      </c>
      <c r="F224" s="5">
        <f t="shared" si="27"/>
        <v>1.9105419123426604E-4</v>
      </c>
      <c r="G224" s="10">
        <f t="shared" si="23"/>
        <v>3.3558707924815914</v>
      </c>
      <c r="H224" s="9">
        <f t="shared" si="24"/>
        <v>1.5961417490528453E-3</v>
      </c>
      <c r="I224" s="9">
        <f t="shared" si="25"/>
        <v>1.3822235392087129E-2</v>
      </c>
      <c r="J224" s="9">
        <f>GARCH!I224</f>
        <v>1.3569262707536413E-2</v>
      </c>
    </row>
    <row r="225" spans="1:10" x14ac:dyDescent="0.25">
      <c r="A225" s="8">
        <v>42279</v>
      </c>
      <c r="B225" s="9">
        <v>1.4315268580220586E-2</v>
      </c>
      <c r="C225" s="9">
        <f t="shared" si="21"/>
        <v>1.3937482838557199E-2</v>
      </c>
      <c r="D225" s="5">
        <f t="shared" si="22"/>
        <v>1.9425342787507643E-4</v>
      </c>
      <c r="E225" s="5">
        <f t="shared" si="26"/>
        <v>2.5476684830694761E-6</v>
      </c>
      <c r="F225" s="5">
        <f t="shared" si="27"/>
        <v>1.5202625869205385E-4</v>
      </c>
      <c r="G225" s="10">
        <f t="shared" si="23"/>
        <v>2.8379089461060927</v>
      </c>
      <c r="H225" s="9">
        <f t="shared" si="24"/>
        <v>1.3937482838557199E-2</v>
      </c>
      <c r="I225" s="9">
        <f t="shared" si="25"/>
        <v>1.2329892890534527E-2</v>
      </c>
      <c r="J225" s="9">
        <f>GARCH!I225</f>
        <v>1.1883246575519804E-2</v>
      </c>
    </row>
    <row r="226" spans="1:10" x14ac:dyDescent="0.25">
      <c r="A226" s="8">
        <v>42282</v>
      </c>
      <c r="B226" s="9">
        <v>1.8289808133814311E-2</v>
      </c>
      <c r="C226" s="9">
        <f t="shared" si="21"/>
        <v>1.7912022392150926E-2</v>
      </c>
      <c r="D226" s="5">
        <f t="shared" si="22"/>
        <v>3.2084054617691616E-4</v>
      </c>
      <c r="E226" s="5">
        <f t="shared" si="26"/>
        <v>1.9425342787507643E-4</v>
      </c>
      <c r="F226" s="5">
        <f t="shared" si="27"/>
        <v>1.2407481768477455E-4</v>
      </c>
      <c r="G226" s="10">
        <f t="shared" si="23"/>
        <v>2.2854426041970717</v>
      </c>
      <c r="H226" s="9">
        <f t="shared" si="24"/>
        <v>1.7912022392150926E-2</v>
      </c>
      <c r="I226" s="9">
        <f t="shared" si="25"/>
        <v>1.1138887632289615E-2</v>
      </c>
      <c r="J226" s="9">
        <f>GARCH!I226</f>
        <v>1.2115009106345163E-2</v>
      </c>
    </row>
    <row r="227" spans="1:10" x14ac:dyDescent="0.25">
      <c r="A227" s="8">
        <v>42283</v>
      </c>
      <c r="B227" s="9">
        <v>-3.5882338139452408E-3</v>
      </c>
      <c r="C227" s="9">
        <f t="shared" si="21"/>
        <v>-3.9660195556086271E-3</v>
      </c>
      <c r="D227" s="5">
        <f t="shared" si="22"/>
        <v>1.5729311115470051E-5</v>
      </c>
      <c r="E227" s="5">
        <f t="shared" si="26"/>
        <v>3.2084054617691616E-4</v>
      </c>
      <c r="F227" s="5">
        <f t="shared" si="27"/>
        <v>1.0392841057377004E-4</v>
      </c>
      <c r="G227" s="10">
        <f t="shared" si="23"/>
        <v>3.5912918158072604</v>
      </c>
      <c r="H227" s="9">
        <f t="shared" si="24"/>
        <v>3.9660195556086271E-3</v>
      </c>
      <c r="I227" s="9">
        <f t="shared" si="25"/>
        <v>1.0194528462551372E-2</v>
      </c>
      <c r="J227" s="9">
        <f>GARCH!I227</f>
        <v>1.3279805701781831E-2</v>
      </c>
    </row>
    <row r="228" spans="1:10" x14ac:dyDescent="0.25">
      <c r="A228" s="8">
        <v>42284</v>
      </c>
      <c r="B228" s="9">
        <v>8.0356782092205759E-3</v>
      </c>
      <c r="C228" s="9">
        <f t="shared" si="21"/>
        <v>7.6578924675571895E-3</v>
      </c>
      <c r="D228" s="5">
        <f t="shared" si="22"/>
        <v>5.8643317044669138E-5</v>
      </c>
      <c r="E228" s="5">
        <f t="shared" si="26"/>
        <v>1.5729311115470051E-5</v>
      </c>
      <c r="F228" s="5">
        <f t="shared" si="27"/>
        <v>8.9759768805097078E-5</v>
      </c>
      <c r="G228" s="10">
        <f t="shared" si="23"/>
        <v>3.4135801526894269</v>
      </c>
      <c r="H228" s="9">
        <f t="shared" si="24"/>
        <v>7.6578924675571895E-3</v>
      </c>
      <c r="I228" s="9">
        <f t="shared" si="25"/>
        <v>9.4741632245331879E-3</v>
      </c>
      <c r="J228" s="9">
        <f>GARCH!I228</f>
        <v>1.1796250335719717E-2</v>
      </c>
    </row>
    <row r="229" spans="1:10" x14ac:dyDescent="0.25">
      <c r="A229" s="8">
        <v>42285</v>
      </c>
      <c r="B229" s="9">
        <v>8.818386335509576E-3</v>
      </c>
      <c r="C229" s="9">
        <f t="shared" si="21"/>
        <v>8.4406005938461887E-3</v>
      </c>
      <c r="D229" s="5">
        <f t="shared" si="22"/>
        <v>7.124373838483664E-5</v>
      </c>
      <c r="E229" s="5">
        <f t="shared" si="26"/>
        <v>5.8643317044669138E-5</v>
      </c>
      <c r="F229" s="5">
        <f t="shared" si="27"/>
        <v>7.4210727434555283E-5</v>
      </c>
      <c r="G229" s="10">
        <f t="shared" si="23"/>
        <v>3.3553526861983971</v>
      </c>
      <c r="H229" s="9">
        <f t="shared" si="24"/>
        <v>8.4406005938461887E-3</v>
      </c>
      <c r="I229" s="9">
        <f t="shared" si="25"/>
        <v>8.6145648430176261E-3</v>
      </c>
      <c r="J229" s="9">
        <f>GARCH!I229</f>
        <v>1.0878323102305437E-2</v>
      </c>
    </row>
    <row r="230" spans="1:10" x14ac:dyDescent="0.25">
      <c r="A230" s="8">
        <v>42286</v>
      </c>
      <c r="B230" s="9">
        <v>7.2513074703373093E-4</v>
      </c>
      <c r="C230" s="9">
        <f t="shared" si="21"/>
        <v>3.473450053703444E-4</v>
      </c>
      <c r="D230" s="5">
        <f t="shared" si="22"/>
        <v>1.206485527557246E-7</v>
      </c>
      <c r="E230" s="5">
        <f t="shared" si="26"/>
        <v>7.124373838483664E-5</v>
      </c>
      <c r="F230" s="5">
        <f t="shared" si="27"/>
        <v>6.2313396520646651E-5</v>
      </c>
      <c r="G230" s="10">
        <f t="shared" si="23"/>
        <v>3.9217604494498528</v>
      </c>
      <c r="H230" s="9">
        <f t="shared" si="24"/>
        <v>3.473450053703444E-4</v>
      </c>
      <c r="I230" s="9">
        <f t="shared" si="25"/>
        <v>7.8938834879067384E-3</v>
      </c>
      <c r="J230" s="9">
        <f>GARCH!I230</f>
        <v>1.026402123316819E-2</v>
      </c>
    </row>
    <row r="231" spans="1:10" x14ac:dyDescent="0.25">
      <c r="A231" s="8">
        <v>42289</v>
      </c>
      <c r="B231" s="9">
        <v>1.2755038736604885E-3</v>
      </c>
      <c r="C231" s="9">
        <f t="shared" si="21"/>
        <v>8.9771813199710187E-4</v>
      </c>
      <c r="D231" s="5">
        <f t="shared" si="22"/>
        <v>8.05897844516366E-7</v>
      </c>
      <c r="E231" s="5">
        <f t="shared" si="26"/>
        <v>1.206485527557246E-7</v>
      </c>
      <c r="F231" s="5">
        <f t="shared" si="27"/>
        <v>5.2246147305874164E-5</v>
      </c>
      <c r="G231" s="10">
        <f t="shared" si="23"/>
        <v>4.0031211598169643</v>
      </c>
      <c r="H231" s="9">
        <f t="shared" si="24"/>
        <v>8.9771813199710187E-4</v>
      </c>
      <c r="I231" s="9">
        <f t="shared" si="25"/>
        <v>7.2281496460625495E-3</v>
      </c>
      <c r="J231" s="9">
        <f>GARCH!I231</f>
        <v>9.0800551841088237E-3</v>
      </c>
    </row>
    <row r="232" spans="1:10" x14ac:dyDescent="0.25">
      <c r="A232" s="8">
        <v>42290</v>
      </c>
      <c r="B232" s="9">
        <v>-6.8254141346049124E-3</v>
      </c>
      <c r="C232" s="9">
        <f t="shared" si="21"/>
        <v>-7.2031998762682988E-3</v>
      </c>
      <c r="D232" s="5">
        <f t="shared" si="22"/>
        <v>5.1886088457471638E-5</v>
      </c>
      <c r="E232" s="5">
        <f t="shared" si="26"/>
        <v>8.05897844516366E-7</v>
      </c>
      <c r="F232" s="5">
        <f t="shared" si="27"/>
        <v>4.4454004964361121E-5</v>
      </c>
      <c r="G232" s="10">
        <f t="shared" si="23"/>
        <v>3.5079962591346625</v>
      </c>
      <c r="H232" s="9">
        <f t="shared" si="24"/>
        <v>7.2031998762682988E-3</v>
      </c>
      <c r="I232" s="9">
        <f t="shared" si="25"/>
        <v>6.667383667103695E-3</v>
      </c>
      <c r="J232" s="9">
        <f>GARCH!I232</f>
        <v>8.0924601028747774E-3</v>
      </c>
    </row>
    <row r="233" spans="1:10" x14ac:dyDescent="0.25">
      <c r="A233" s="8">
        <v>42291</v>
      </c>
      <c r="B233" s="9">
        <v>-4.7162984293978027E-3</v>
      </c>
      <c r="C233" s="9">
        <f t="shared" si="21"/>
        <v>-5.0940841710611891E-3</v>
      </c>
      <c r="D233" s="5">
        <f t="shared" si="22"/>
        <v>2.5949693541856162E-5</v>
      </c>
      <c r="E233" s="5">
        <f t="shared" si="26"/>
        <v>5.1886088457471638E-5</v>
      </c>
      <c r="F233" s="5">
        <f t="shared" si="27"/>
        <v>5.5793761408085621E-5</v>
      </c>
      <c r="G233" s="10">
        <f t="shared" si="23"/>
        <v>3.7454355801522992</v>
      </c>
      <c r="H233" s="9">
        <f t="shared" si="24"/>
        <v>5.0940841710611891E-3</v>
      </c>
      <c r="I233" s="9">
        <f t="shared" si="25"/>
        <v>7.4695221673200503E-3</v>
      </c>
      <c r="J233" s="9">
        <f>GARCH!I233</f>
        <v>8.0552672211065737E-3</v>
      </c>
    </row>
    <row r="234" spans="1:10" x14ac:dyDescent="0.25">
      <c r="A234" s="8">
        <v>42292</v>
      </c>
      <c r="B234" s="9">
        <v>1.4852775994865119E-2</v>
      </c>
      <c r="C234" s="9">
        <f t="shared" si="21"/>
        <v>1.4474990253201732E-2</v>
      </c>
      <c r="D234" s="5">
        <f t="shared" si="22"/>
        <v>2.0952534283028514E-4</v>
      </c>
      <c r="E234" s="5">
        <f t="shared" si="26"/>
        <v>2.5949693541856162E-5</v>
      </c>
      <c r="F234" s="5">
        <f t="shared" si="27"/>
        <v>5.5888829418365584E-5</v>
      </c>
      <c r="G234" s="10">
        <f t="shared" si="23"/>
        <v>2.1026512885462938</v>
      </c>
      <c r="H234" s="9">
        <f t="shared" si="24"/>
        <v>1.4474990253201732E-2</v>
      </c>
      <c r="I234" s="9">
        <f t="shared" si="25"/>
        <v>7.4758831865115163E-3</v>
      </c>
      <c r="J234" s="9">
        <f>GARCH!I234</f>
        <v>7.6621491489811617E-3</v>
      </c>
    </row>
    <row r="235" spans="1:10" x14ac:dyDescent="0.25">
      <c r="A235" s="8">
        <v>42293</v>
      </c>
      <c r="B235" s="9">
        <v>4.5704742422894018E-3</v>
      </c>
      <c r="C235" s="9">
        <f t="shared" si="21"/>
        <v>4.1926885006260154E-3</v>
      </c>
      <c r="D235" s="5">
        <f t="shared" si="22"/>
        <v>1.7578636863281624E-5</v>
      </c>
      <c r="E235" s="5">
        <f t="shared" si="26"/>
        <v>2.0952534283028514E-4</v>
      </c>
      <c r="F235" s="5">
        <f t="shared" si="27"/>
        <v>4.9767754783299819E-5</v>
      </c>
      <c r="G235" s="10">
        <f t="shared" si="23"/>
        <v>3.8585264159635346</v>
      </c>
      <c r="H235" s="9">
        <f t="shared" si="24"/>
        <v>4.1926885006260154E-3</v>
      </c>
      <c r="I235" s="9">
        <f t="shared" si="25"/>
        <v>7.0546264807783993E-3</v>
      </c>
      <c r="J235" s="9">
        <f>GARCH!I235</f>
        <v>9.4117772307121695E-3</v>
      </c>
    </row>
    <row r="236" spans="1:10" x14ac:dyDescent="0.25">
      <c r="A236" s="8">
        <v>42296</v>
      </c>
      <c r="B236" s="9">
        <v>2.7052151629769483E-4</v>
      </c>
      <c r="C236" s="9">
        <f t="shared" si="21"/>
        <v>-1.0726422536569169E-4</v>
      </c>
      <c r="D236" s="5">
        <f t="shared" si="22"/>
        <v>1.1505614043301898E-8</v>
      </c>
      <c r="E236" s="5">
        <f t="shared" si="26"/>
        <v>1.7578636863281624E-5</v>
      </c>
      <c r="F236" s="5">
        <f t="shared" si="27"/>
        <v>4.2733896135397292E-5</v>
      </c>
      <c r="G236" s="10">
        <f t="shared" si="23"/>
        <v>4.1111859135678461</v>
      </c>
      <c r="H236" s="9">
        <f t="shared" si="24"/>
        <v>1.0726422536569169E-4</v>
      </c>
      <c r="I236" s="9">
        <f t="shared" si="25"/>
        <v>6.5371168060083867E-3</v>
      </c>
      <c r="J236" s="9">
        <f>GARCH!I236</f>
        <v>8.5395173176233338E-3</v>
      </c>
    </row>
    <row r="237" spans="1:10" x14ac:dyDescent="0.25">
      <c r="A237" s="8">
        <v>42297</v>
      </c>
      <c r="B237" s="9">
        <v>-1.4210831702448079E-3</v>
      </c>
      <c r="C237" s="9">
        <f t="shared" si="21"/>
        <v>-1.7988689119081945E-3</v>
      </c>
      <c r="D237" s="5">
        <f t="shared" si="22"/>
        <v>3.2359293622297715E-6</v>
      </c>
      <c r="E237" s="5">
        <f t="shared" si="26"/>
        <v>1.1505614043301898E-8</v>
      </c>
      <c r="F237" s="5">
        <f t="shared" si="27"/>
        <v>3.7077943908578128E-5</v>
      </c>
      <c r="G237" s="10">
        <f t="shared" si="23"/>
        <v>4.1386687511499565</v>
      </c>
      <c r="H237" s="9">
        <f t="shared" si="24"/>
        <v>1.7988689119081945E-3</v>
      </c>
      <c r="I237" s="9">
        <f t="shared" si="25"/>
        <v>6.0891661094585135E-3</v>
      </c>
      <c r="J237" s="9">
        <f>GARCH!I237</f>
        <v>7.6440244740793696E-3</v>
      </c>
    </row>
    <row r="238" spans="1:10" x14ac:dyDescent="0.25">
      <c r="A238" s="8">
        <v>42298</v>
      </c>
      <c r="B238" s="9">
        <v>-5.8253765812966707E-3</v>
      </c>
      <c r="C238" s="9">
        <f t="shared" si="21"/>
        <v>-6.203162322960057E-3</v>
      </c>
      <c r="D238" s="5">
        <f t="shared" si="22"/>
        <v>3.8479222804991208E-5</v>
      </c>
      <c r="E238" s="5">
        <f t="shared" si="26"/>
        <v>3.2359293622297715E-6</v>
      </c>
      <c r="F238" s="5">
        <f t="shared" si="27"/>
        <v>3.3776086400734789E-5</v>
      </c>
      <c r="G238" s="10">
        <f t="shared" si="23"/>
        <v>3.6593179395001791</v>
      </c>
      <c r="H238" s="9">
        <f t="shared" si="24"/>
        <v>6.203162322960057E-3</v>
      </c>
      <c r="I238" s="9">
        <f t="shared" si="25"/>
        <v>5.8117197455430343E-3</v>
      </c>
      <c r="J238" s="9">
        <f>GARCH!I238</f>
        <v>6.9740891019811043E-3</v>
      </c>
    </row>
    <row r="239" spans="1:10" x14ac:dyDescent="0.25">
      <c r="A239" s="8">
        <v>42299</v>
      </c>
      <c r="B239" s="9">
        <v>1.6627537222502875E-2</v>
      </c>
      <c r="C239" s="9">
        <f t="shared" si="21"/>
        <v>1.624975148083949E-2</v>
      </c>
      <c r="D239" s="5">
        <f t="shared" si="22"/>
        <v>2.6405442318904517E-4</v>
      </c>
      <c r="E239" s="5">
        <f t="shared" si="26"/>
        <v>3.8479222804991208E-5</v>
      </c>
      <c r="F239" s="5">
        <f t="shared" si="27"/>
        <v>4.3027673599145273E-5</v>
      </c>
      <c r="G239" s="10">
        <f t="shared" si="23"/>
        <v>1.0394694887269551</v>
      </c>
      <c r="H239" s="9">
        <f t="shared" si="24"/>
        <v>1.624975148083949E-2</v>
      </c>
      <c r="I239" s="9">
        <f t="shared" si="25"/>
        <v>6.5595482770649137E-3</v>
      </c>
      <c r="J239" s="9">
        <f>GARCH!I239</f>
        <v>7.0306542232814549E-3</v>
      </c>
    </row>
    <row r="240" spans="1:10" x14ac:dyDescent="0.25">
      <c r="A240" s="8">
        <v>42300</v>
      </c>
      <c r="B240" s="9">
        <v>1.1030396928638497E-2</v>
      </c>
      <c r="C240" s="9">
        <f t="shared" si="21"/>
        <v>1.065261118697511E-2</v>
      </c>
      <c r="D240" s="5">
        <f t="shared" si="22"/>
        <v>1.1347812510086726E-4</v>
      </c>
      <c r="E240" s="5">
        <f t="shared" si="26"/>
        <v>2.6405442318904517E-4</v>
      </c>
      <c r="F240" s="5">
        <f t="shared" si="27"/>
        <v>4.0453525215272112E-5</v>
      </c>
      <c r="G240" s="10">
        <f t="shared" si="23"/>
        <v>2.7361658540377136</v>
      </c>
      <c r="H240" s="9">
        <f t="shared" si="24"/>
        <v>1.065261118697511E-2</v>
      </c>
      <c r="I240" s="9">
        <f t="shared" si="25"/>
        <v>6.3603085786203889E-3</v>
      </c>
      <c r="J240" s="9">
        <f>GARCH!I240</f>
        <v>9.6252312247913242E-3</v>
      </c>
    </row>
    <row r="241" spans="1:10" x14ac:dyDescent="0.25">
      <c r="A241" s="8">
        <v>42303</v>
      </c>
      <c r="B241" s="9">
        <v>-1.9131147145990957E-3</v>
      </c>
      <c r="C241" s="9">
        <f t="shared" si="21"/>
        <v>-2.290900456262482E-3</v>
      </c>
      <c r="D241" s="5">
        <f t="shared" si="22"/>
        <v>5.2482249005036484E-6</v>
      </c>
      <c r="E241" s="5">
        <f t="shared" si="26"/>
        <v>1.1347812510086726E-4</v>
      </c>
      <c r="F241" s="5">
        <f t="shared" si="27"/>
        <v>3.6661707750285285E-5</v>
      </c>
      <c r="G241" s="10">
        <f t="shared" si="23"/>
        <v>4.1163739499694572</v>
      </c>
      <c r="H241" s="9">
        <f t="shared" si="24"/>
        <v>2.290900456262482E-3</v>
      </c>
      <c r="I241" s="9">
        <f t="shared" si="25"/>
        <v>6.0548912253058093E-3</v>
      </c>
      <c r="J241" s="9">
        <f>GARCH!I241</f>
        <v>9.7267363103402636E-3</v>
      </c>
    </row>
    <row r="242" spans="1:10" x14ac:dyDescent="0.25">
      <c r="A242" s="8">
        <v>42304</v>
      </c>
      <c r="B242" s="9">
        <v>-2.5540995953997614E-3</v>
      </c>
      <c r="C242" s="9">
        <f t="shared" si="21"/>
        <v>-2.9318853370631478E-3</v>
      </c>
      <c r="D242" s="5">
        <f t="shared" si="22"/>
        <v>8.5959516296858868E-6</v>
      </c>
      <c r="E242" s="5">
        <f t="shared" si="26"/>
        <v>5.2482249005036484E-6</v>
      </c>
      <c r="F242" s="5">
        <f t="shared" si="27"/>
        <v>3.4127892747125256E-5</v>
      </c>
      <c r="G242" s="10">
        <f t="shared" si="23"/>
        <v>4.0978219026221092</v>
      </c>
      <c r="H242" s="9">
        <f t="shared" si="24"/>
        <v>2.9318853370631478E-3</v>
      </c>
      <c r="I242" s="9">
        <f t="shared" si="25"/>
        <v>5.8419083138239389E-3</v>
      </c>
      <c r="J242" s="9">
        <f>GARCH!I242</f>
        <v>8.7178262774711846E-3</v>
      </c>
    </row>
    <row r="243" spans="1:10" x14ac:dyDescent="0.25">
      <c r="A243" s="8">
        <v>42305</v>
      </c>
      <c r="B243" s="9">
        <v>1.1839933394323987E-2</v>
      </c>
      <c r="C243" s="9">
        <f t="shared" si="21"/>
        <v>1.14621476526606E-2</v>
      </c>
      <c r="D243" s="5">
        <f t="shared" si="22"/>
        <v>1.3138082881139289E-4</v>
      </c>
      <c r="E243" s="5">
        <f t="shared" si="26"/>
        <v>8.5959516296858868E-6</v>
      </c>
      <c r="F243" s="5">
        <f t="shared" si="27"/>
        <v>3.328645295195776E-5</v>
      </c>
      <c r="G243" s="10">
        <f t="shared" si="23"/>
        <v>2.2627535295719143</v>
      </c>
      <c r="H243" s="9">
        <f t="shared" si="24"/>
        <v>1.14621476526606E-2</v>
      </c>
      <c r="I243" s="9">
        <f t="shared" si="25"/>
        <v>5.7694413032769263E-3</v>
      </c>
      <c r="J243" s="9">
        <f>GARCH!I243</f>
        <v>7.9366362088730252E-3</v>
      </c>
    </row>
    <row r="244" spans="1:10" x14ac:dyDescent="0.25">
      <c r="A244" s="8">
        <v>42306</v>
      </c>
      <c r="B244" s="9">
        <v>-4.4968545937285054E-4</v>
      </c>
      <c r="C244" s="9">
        <f t="shared" si="21"/>
        <v>-8.2747120103623712E-4</v>
      </c>
      <c r="D244" s="5">
        <f t="shared" si="22"/>
        <v>6.8470858854435272E-7</v>
      </c>
      <c r="E244" s="5">
        <f t="shared" si="26"/>
        <v>1.3138082881139289E-4</v>
      </c>
      <c r="F244" s="5">
        <f t="shared" si="27"/>
        <v>3.1322196330397621E-5</v>
      </c>
      <c r="G244" s="10">
        <f t="shared" si="23"/>
        <v>4.255723162869792</v>
      </c>
      <c r="H244" s="9">
        <f t="shared" si="24"/>
        <v>8.2747120103623712E-4</v>
      </c>
      <c r="I244" s="9">
        <f t="shared" si="25"/>
        <v>5.5966236545257914E-3</v>
      </c>
      <c r="J244" s="9">
        <f>GARCH!I244</f>
        <v>8.7263082578264844E-3</v>
      </c>
    </row>
    <row r="245" spans="1:10" x14ac:dyDescent="0.25">
      <c r="A245" s="8">
        <v>42307</v>
      </c>
      <c r="B245" s="9">
        <v>-4.8099702786910115E-3</v>
      </c>
      <c r="C245" s="9">
        <f t="shared" si="21"/>
        <v>-5.1877560203543978E-3</v>
      </c>
      <c r="D245" s="5">
        <f t="shared" si="22"/>
        <v>2.6912812526723298E-5</v>
      </c>
      <c r="E245" s="5">
        <f t="shared" si="26"/>
        <v>6.8470858854435272E-7</v>
      </c>
      <c r="F245" s="5">
        <f t="shared" si="27"/>
        <v>2.8461501588209634E-5</v>
      </c>
      <c r="G245" s="10">
        <f t="shared" si="23"/>
        <v>3.841747304440696</v>
      </c>
      <c r="H245" s="9">
        <f t="shared" si="24"/>
        <v>5.1877560203543978E-3</v>
      </c>
      <c r="I245" s="9">
        <f t="shared" si="25"/>
        <v>5.3349322009009293E-3</v>
      </c>
      <c r="J245" s="9">
        <f>GARCH!I245</f>
        <v>7.8161559168539885E-3</v>
      </c>
    </row>
    <row r="246" spans="1:10" x14ac:dyDescent="0.25">
      <c r="A246" s="8">
        <v>42310</v>
      </c>
      <c r="B246" s="9">
        <v>1.1873845798707316E-2</v>
      </c>
      <c r="C246" s="9">
        <f t="shared" si="21"/>
        <v>1.1496060057043929E-2</v>
      </c>
      <c r="D246" s="5">
        <f t="shared" si="22"/>
        <v>1.3215939683516086E-4</v>
      </c>
      <c r="E246" s="5">
        <f t="shared" si="26"/>
        <v>2.6912812526723298E-5</v>
      </c>
      <c r="F246" s="5">
        <f t="shared" si="27"/>
        <v>3.503394424494182E-5</v>
      </c>
      <c r="G246" s="10">
        <f t="shared" si="23"/>
        <v>2.324495915992451</v>
      </c>
      <c r="H246" s="9">
        <f t="shared" si="24"/>
        <v>1.1496060057043929E-2</v>
      </c>
      <c r="I246" s="9">
        <f t="shared" si="25"/>
        <v>5.9189479001712647E-3</v>
      </c>
      <c r="J246" s="9">
        <f>GARCH!I246</f>
        <v>7.4904351497435536E-3</v>
      </c>
    </row>
    <row r="247" spans="1:10" x14ac:dyDescent="0.25">
      <c r="A247" s="8">
        <v>42311</v>
      </c>
      <c r="B247" s="9">
        <v>2.7280720515194812E-3</v>
      </c>
      <c r="C247" s="9">
        <f t="shared" si="21"/>
        <v>2.3502863098560948E-3</v>
      </c>
      <c r="D247" s="5">
        <f t="shared" si="22"/>
        <v>5.5238457382969791E-6</v>
      </c>
      <c r="E247" s="5">
        <f t="shared" si="26"/>
        <v>1.3215939683516086E-4</v>
      </c>
      <c r="F247" s="5">
        <f t="shared" si="27"/>
        <v>3.2685483399637691E-5</v>
      </c>
      <c r="G247" s="10">
        <f t="shared" si="23"/>
        <v>4.1608512371038389</v>
      </c>
      <c r="H247" s="9">
        <f t="shared" si="24"/>
        <v>2.3502863098560948E-3</v>
      </c>
      <c r="I247" s="9">
        <f t="shared" si="25"/>
        <v>5.7171219507403974E-3</v>
      </c>
      <c r="J247" s="9">
        <f>GARCH!I247</f>
        <v>8.4375821162056969E-3</v>
      </c>
    </row>
    <row r="248" spans="1:10" x14ac:dyDescent="0.25">
      <c r="A248" s="8">
        <v>42312</v>
      </c>
      <c r="B248" s="9">
        <v>-3.5453765540646165E-3</v>
      </c>
      <c r="C248" s="9">
        <f t="shared" si="21"/>
        <v>-3.9231622957280029E-3</v>
      </c>
      <c r="D248" s="5">
        <f t="shared" si="22"/>
        <v>1.5391202398621814E-5</v>
      </c>
      <c r="E248" s="5">
        <f t="shared" si="26"/>
        <v>5.5238457382969791E-6</v>
      </c>
      <c r="F248" s="5">
        <f t="shared" si="27"/>
        <v>2.9354295526946173E-5</v>
      </c>
      <c r="G248" s="10">
        <f t="shared" si="23"/>
        <v>4.0369346062446976</v>
      </c>
      <c r="H248" s="9">
        <f t="shared" si="24"/>
        <v>3.9231622957280029E-3</v>
      </c>
      <c r="I248" s="9">
        <f t="shared" si="25"/>
        <v>5.4179604582302162E-3</v>
      </c>
      <c r="J248" s="9">
        <f>GARCH!I248</f>
        <v>7.6058857397347576E-3</v>
      </c>
    </row>
    <row r="249" spans="1:10" x14ac:dyDescent="0.25">
      <c r="A249" s="8">
        <v>42313</v>
      </c>
      <c r="B249" s="9">
        <v>-1.1320880364932284E-3</v>
      </c>
      <c r="C249" s="9">
        <f t="shared" si="21"/>
        <v>-1.509873778156615E-3</v>
      </c>
      <c r="D249" s="5">
        <f t="shared" si="22"/>
        <v>2.279718825964931E-6</v>
      </c>
      <c r="E249" s="5">
        <f t="shared" si="26"/>
        <v>1.5391202398621814E-5</v>
      </c>
      <c r="F249" s="5">
        <f t="shared" si="27"/>
        <v>3.1864838124029887E-5</v>
      </c>
      <c r="G249" s="10">
        <f t="shared" si="23"/>
        <v>4.2222934719601479</v>
      </c>
      <c r="H249" s="9">
        <f t="shared" si="24"/>
        <v>1.509873778156615E-3</v>
      </c>
      <c r="I249" s="9">
        <f t="shared" si="25"/>
        <v>5.6448948727172849E-3</v>
      </c>
      <c r="J249" s="9">
        <f>GARCH!I249</f>
        <v>7.1480268593121536E-3</v>
      </c>
    </row>
    <row r="250" spans="1:10" x14ac:dyDescent="0.25">
      <c r="A250" s="8">
        <v>42314</v>
      </c>
      <c r="B250" s="9">
        <v>-3.4763063530685034E-4</v>
      </c>
      <c r="C250" s="9">
        <f t="shared" si="21"/>
        <v>-7.2541637697023692E-4</v>
      </c>
      <c r="D250" s="5">
        <f t="shared" si="22"/>
        <v>5.2622891997662488E-7</v>
      </c>
      <c r="E250" s="5">
        <f t="shared" si="26"/>
        <v>2.279718825964931E-6</v>
      </c>
      <c r="F250" s="5">
        <f t="shared" si="27"/>
        <v>2.9416435996654332E-5</v>
      </c>
      <c r="G250" s="10">
        <f t="shared" si="23"/>
        <v>4.2890954919129909</v>
      </c>
      <c r="H250" s="9">
        <f t="shared" si="24"/>
        <v>7.2541637697023692E-4</v>
      </c>
      <c r="I250" s="9">
        <f t="shared" si="25"/>
        <v>5.4236921000969749E-3</v>
      </c>
      <c r="J250" s="9">
        <f>GARCH!I250</f>
        <v>6.553021262887892E-3</v>
      </c>
    </row>
    <row r="251" spans="1:10" x14ac:dyDescent="0.25">
      <c r="A251" s="8">
        <v>42317</v>
      </c>
      <c r="B251" s="9">
        <v>-9.8227896341462895E-3</v>
      </c>
      <c r="C251" s="9">
        <f t="shared" si="21"/>
        <v>-1.0200575375809677E-2</v>
      </c>
      <c r="D251" s="5">
        <f t="shared" si="22"/>
        <v>1.0405173799757472E-4</v>
      </c>
      <c r="E251" s="5">
        <f t="shared" si="26"/>
        <v>5.2622891997662488E-7</v>
      </c>
      <c r="F251" s="5">
        <f t="shared" si="27"/>
        <v>2.6931771283104926E-5</v>
      </c>
      <c r="G251" s="10">
        <f t="shared" si="23"/>
        <v>2.4103978182674628</v>
      </c>
      <c r="H251" s="9">
        <f t="shared" si="24"/>
        <v>1.0200575375809677E-2</v>
      </c>
      <c r="I251" s="9">
        <f t="shared" si="25"/>
        <v>5.189582958495309E-3</v>
      </c>
      <c r="J251" s="9">
        <f>GARCH!I251</f>
        <v>6.0322729747059912E-3</v>
      </c>
    </row>
    <row r="252" spans="1:10" x14ac:dyDescent="0.25">
      <c r="A252" s="8">
        <v>42318</v>
      </c>
      <c r="B252" s="9">
        <v>1.5106466914911465E-3</v>
      </c>
      <c r="C252" s="9">
        <f t="shared" si="21"/>
        <v>1.1328609498277599E-3</v>
      </c>
      <c r="D252" s="5">
        <f t="shared" si="22"/>
        <v>1.2833739316446544E-6</v>
      </c>
      <c r="E252" s="5">
        <f t="shared" si="26"/>
        <v>1.0405173799757472E-4</v>
      </c>
      <c r="F252" s="5">
        <f t="shared" si="27"/>
        <v>5.9697732989056673E-5</v>
      </c>
      <c r="G252" s="10">
        <f t="shared" si="23"/>
        <v>3.9334207890659814</v>
      </c>
      <c r="H252" s="9">
        <f t="shared" si="24"/>
        <v>1.1328609498277599E-3</v>
      </c>
      <c r="I252" s="9">
        <f t="shared" si="25"/>
        <v>7.7264308052979206E-3</v>
      </c>
      <c r="J252" s="9">
        <f>GARCH!I252</f>
        <v>7.3887091744639696E-3</v>
      </c>
    </row>
    <row r="253" spans="1:10" x14ac:dyDescent="0.25">
      <c r="A253" s="8">
        <v>42319</v>
      </c>
      <c r="B253" s="9">
        <v>-3.2280998405164185E-3</v>
      </c>
      <c r="C253" s="9">
        <f t="shared" si="21"/>
        <v>-3.6058855821798049E-3</v>
      </c>
      <c r="D253" s="5">
        <f t="shared" si="22"/>
        <v>1.300241083177219E-5</v>
      </c>
      <c r="E253" s="5">
        <f t="shared" si="26"/>
        <v>1.2833739316446544E-6</v>
      </c>
      <c r="F253" s="5">
        <f t="shared" si="27"/>
        <v>5.0233353383396484E-5</v>
      </c>
      <c r="G253" s="10">
        <f t="shared" si="23"/>
        <v>3.9010570417537966</v>
      </c>
      <c r="H253" s="9">
        <f t="shared" si="24"/>
        <v>3.6058855821798049E-3</v>
      </c>
      <c r="I253" s="9">
        <f t="shared" si="25"/>
        <v>7.0875491803158927E-3</v>
      </c>
      <c r="J253" s="9">
        <f>GARCH!I253</f>
        <v>6.6981468071833257E-3</v>
      </c>
    </row>
    <row r="254" spans="1:10" x14ac:dyDescent="0.25">
      <c r="A254" s="8">
        <v>42320</v>
      </c>
      <c r="B254" s="9">
        <v>-1.3990361445783139E-2</v>
      </c>
      <c r="C254" s="9">
        <f t="shared" si="21"/>
        <v>-1.4368147187446527E-2</v>
      </c>
      <c r="D254" s="5">
        <f t="shared" si="22"/>
        <v>2.0644365360012753E-4</v>
      </c>
      <c r="E254" s="5">
        <f t="shared" si="26"/>
        <v>1.300241083177219E-5</v>
      </c>
      <c r="F254" s="5">
        <f t="shared" si="27"/>
        <v>4.7241904119990955E-5</v>
      </c>
      <c r="G254" s="10">
        <f t="shared" si="23"/>
        <v>1.8762127952320589</v>
      </c>
      <c r="H254" s="9">
        <f t="shared" si="24"/>
        <v>1.4368147187446527E-2</v>
      </c>
      <c r="I254" s="9">
        <f t="shared" si="25"/>
        <v>6.8732746285879599E-3</v>
      </c>
      <c r="J254" s="9">
        <f>GARCH!I254</f>
        <v>6.3956714014534455E-3</v>
      </c>
    </row>
    <row r="255" spans="1:10" x14ac:dyDescent="0.25">
      <c r="A255" s="8">
        <v>42321</v>
      </c>
      <c r="B255" s="9">
        <v>-1.1207397957936904E-2</v>
      </c>
      <c r="C255" s="9">
        <f t="shared" si="21"/>
        <v>-1.1585183699600292E-2</v>
      </c>
      <c r="D255" s="5">
        <f t="shared" si="22"/>
        <v>1.342164813534843E-4</v>
      </c>
      <c r="E255" s="5">
        <f t="shared" si="26"/>
        <v>2.0644365360012753E-4</v>
      </c>
      <c r="F255" s="5">
        <f t="shared" si="27"/>
        <v>1.0974573075970455E-4</v>
      </c>
      <c r="G255" s="10">
        <f t="shared" si="23"/>
        <v>3.0282452757818907</v>
      </c>
      <c r="H255" s="9">
        <f t="shared" si="24"/>
        <v>1.1585183699600292E-2</v>
      </c>
      <c r="I255" s="9">
        <f t="shared" si="25"/>
        <v>1.0475959658174737E-2</v>
      </c>
      <c r="J255" s="9">
        <f>GARCH!I255</f>
        <v>8.9353826336451871E-3</v>
      </c>
    </row>
    <row r="256" spans="1:10" x14ac:dyDescent="0.25">
      <c r="A256" s="8">
        <v>42324</v>
      </c>
      <c r="B256" s="9">
        <v>1.4903313824738973E-2</v>
      </c>
      <c r="C256" s="9">
        <f t="shared" si="21"/>
        <v>1.4525528083075586E-2</v>
      </c>
      <c r="D256" s="5">
        <f t="shared" si="22"/>
        <v>2.1099096609221749E-4</v>
      </c>
      <c r="E256" s="5">
        <f t="shared" si="26"/>
        <v>1.342164813534843E-4</v>
      </c>
      <c r="F256" s="5">
        <f t="shared" si="27"/>
        <v>1.3397190171915587E-4</v>
      </c>
      <c r="G256" s="10">
        <f t="shared" si="23"/>
        <v>2.7525568586464764</v>
      </c>
      <c r="H256" s="9">
        <f t="shared" si="24"/>
        <v>1.4525528083075586E-2</v>
      </c>
      <c r="I256" s="9">
        <f t="shared" si="25"/>
        <v>1.1574623178279104E-2</v>
      </c>
      <c r="J256" s="9">
        <f>GARCH!I256</f>
        <v>9.6608178374896162E-3</v>
      </c>
    </row>
    <row r="257" spans="1:10" x14ac:dyDescent="0.25">
      <c r="A257" s="8">
        <v>42325</v>
      </c>
      <c r="B257" s="9">
        <v>-1.3393792099123392E-3</v>
      </c>
      <c r="C257" s="9">
        <f t="shared" si="21"/>
        <v>-1.7171649515757257E-3</v>
      </c>
      <c r="D257" s="5">
        <f t="shared" si="22"/>
        <v>2.9486554709200644E-6</v>
      </c>
      <c r="E257" s="5">
        <f t="shared" si="26"/>
        <v>2.1099096609221749E-4</v>
      </c>
      <c r="F257" s="5">
        <f t="shared" si="27"/>
        <v>1.102856957932361E-4</v>
      </c>
      <c r="G257" s="10">
        <f t="shared" si="23"/>
        <v>3.6239113702214545</v>
      </c>
      <c r="H257" s="9">
        <f t="shared" si="24"/>
        <v>1.7171649515757257E-3</v>
      </c>
      <c r="I257" s="9">
        <f t="shared" si="25"/>
        <v>1.0501699662113562E-2</v>
      </c>
      <c r="J257" s="9">
        <f>GARCH!I257</f>
        <v>1.0704213823135271E-2</v>
      </c>
    </row>
    <row r="258" spans="1:10" x14ac:dyDescent="0.25">
      <c r="A258" s="8">
        <v>42326</v>
      </c>
      <c r="B258" s="9">
        <v>1.6162384658902518E-2</v>
      </c>
      <c r="C258" s="9">
        <f t="shared" si="21"/>
        <v>1.5784598917239132E-2</v>
      </c>
      <c r="D258" s="5">
        <f t="shared" si="22"/>
        <v>2.4915356297810679E-4</v>
      </c>
      <c r="E258" s="5">
        <f t="shared" si="26"/>
        <v>2.9486554709200644E-6</v>
      </c>
      <c r="F258" s="5">
        <f t="shared" si="27"/>
        <v>9.0402765346956512E-5</v>
      </c>
      <c r="G258" s="10">
        <f t="shared" si="23"/>
        <v>2.3586597289024103</v>
      </c>
      <c r="H258" s="9">
        <f t="shared" si="24"/>
        <v>1.5784598917239132E-2</v>
      </c>
      <c r="I258" s="9">
        <f t="shared" si="25"/>
        <v>9.5080368818677031E-3</v>
      </c>
      <c r="J258" s="9">
        <f>GARCH!I258</f>
        <v>9.5000203032766604E-3</v>
      </c>
    </row>
    <row r="259" spans="1:10" x14ac:dyDescent="0.25">
      <c r="A259" s="8">
        <v>42327</v>
      </c>
      <c r="B259" s="9">
        <v>-1.1230670288638889E-3</v>
      </c>
      <c r="C259" s="9">
        <f t="shared" si="21"/>
        <v>-1.5008527705272754E-3</v>
      </c>
      <c r="D259" s="5">
        <f t="shared" si="22"/>
        <v>2.2525590387993985E-6</v>
      </c>
      <c r="E259" s="5">
        <f t="shared" si="26"/>
        <v>2.4915356297810679E-4</v>
      </c>
      <c r="F259" s="5">
        <f t="shared" si="27"/>
        <v>7.6982907227275308E-5</v>
      </c>
      <c r="G259" s="10">
        <f t="shared" si="23"/>
        <v>3.8023947847736093</v>
      </c>
      <c r="H259" s="9">
        <f t="shared" si="24"/>
        <v>1.5008527705272754E-3</v>
      </c>
      <c r="I259" s="9">
        <f t="shared" si="25"/>
        <v>8.773990382219217E-3</v>
      </c>
      <c r="J259" s="9">
        <f>GARCH!I259</f>
        <v>1.0952380295244561E-2</v>
      </c>
    </row>
    <row r="260" spans="1:10" x14ac:dyDescent="0.25">
      <c r="A260" s="8">
        <v>42328</v>
      </c>
      <c r="B260" s="9">
        <v>3.8102285176146999E-3</v>
      </c>
      <c r="C260" s="9">
        <f t="shared" si="21"/>
        <v>3.4324427759513136E-3</v>
      </c>
      <c r="D260" s="5">
        <f t="shared" si="22"/>
        <v>1.178166341018036E-5</v>
      </c>
      <c r="E260" s="5">
        <f t="shared" si="26"/>
        <v>2.2525590387993985E-6</v>
      </c>
      <c r="F260" s="5">
        <f t="shared" si="27"/>
        <v>6.4365786998806589E-5</v>
      </c>
      <c r="G260" s="10">
        <f t="shared" si="23"/>
        <v>3.8150044653624797</v>
      </c>
      <c r="H260" s="9">
        <f t="shared" si="24"/>
        <v>3.4324427759513136E-3</v>
      </c>
      <c r="I260" s="9">
        <f t="shared" si="25"/>
        <v>8.0228291143964042E-3</v>
      </c>
      <c r="J260" s="9">
        <f>GARCH!I260</f>
        <v>9.6983661907855141E-3</v>
      </c>
    </row>
    <row r="261" spans="1:10" x14ac:dyDescent="0.25">
      <c r="A261" s="8">
        <v>42331</v>
      </c>
      <c r="B261" s="9">
        <v>-1.2349401915593416E-3</v>
      </c>
      <c r="C261" s="9">
        <f t="shared" si="21"/>
        <v>-1.6127259332227282E-3</v>
      </c>
      <c r="D261" s="5">
        <f t="shared" si="22"/>
        <v>2.6008849356891198E-6</v>
      </c>
      <c r="E261" s="5">
        <f t="shared" si="26"/>
        <v>1.178166341018036E-5</v>
      </c>
      <c r="F261" s="5">
        <f t="shared" si="27"/>
        <v>5.3975572114010332E-5</v>
      </c>
      <c r="G261" s="10">
        <f t="shared" si="23"/>
        <v>3.9704577908925387</v>
      </c>
      <c r="H261" s="9">
        <f t="shared" si="24"/>
        <v>1.6127259332227282E-3</v>
      </c>
      <c r="I261" s="9">
        <f t="shared" si="25"/>
        <v>7.3468069332200594E-3</v>
      </c>
      <c r="J261" s="9">
        <f>GARCH!I261</f>
        <v>8.7135789752988673E-3</v>
      </c>
    </row>
    <row r="262" spans="1:10" x14ac:dyDescent="0.25">
      <c r="A262" s="8">
        <v>42332</v>
      </c>
      <c r="B262" s="9">
        <v>1.2220896294909966E-3</v>
      </c>
      <c r="C262" s="9">
        <f t="shared" si="21"/>
        <v>8.4430388782761006E-4</v>
      </c>
      <c r="D262" s="5">
        <f t="shared" si="22"/>
        <v>7.1284905500081754E-7</v>
      </c>
      <c r="E262" s="5">
        <f t="shared" si="26"/>
        <v>2.6008849356891198E-6</v>
      </c>
      <c r="F262" s="5">
        <f t="shared" si="27"/>
        <v>4.6655931092325114E-5</v>
      </c>
      <c r="G262" s="10">
        <f t="shared" si="23"/>
        <v>4.0597772901689746</v>
      </c>
      <c r="H262" s="9">
        <f t="shared" si="24"/>
        <v>8.4430388782761006E-4</v>
      </c>
      <c r="I262" s="9">
        <f t="shared" si="25"/>
        <v>6.8305147018599644E-3</v>
      </c>
      <c r="J262" s="9">
        <f>GARCH!I262</f>
        <v>7.8398106704082437E-3</v>
      </c>
    </row>
    <row r="263" spans="1:10" x14ac:dyDescent="0.25">
      <c r="A263" s="8">
        <v>42333</v>
      </c>
      <c r="B263" s="9">
        <v>-1.2923978287715521E-4</v>
      </c>
      <c r="C263" s="9">
        <f t="shared" si="21"/>
        <v>-5.0702552454054178E-4</v>
      </c>
      <c r="D263" s="5">
        <f t="shared" si="22"/>
        <v>2.5707488253561153E-7</v>
      </c>
      <c r="E263" s="5">
        <f t="shared" si="26"/>
        <v>7.1284905500081754E-7</v>
      </c>
      <c r="F263" s="5">
        <f t="shared" si="27"/>
        <v>4.0121474329325455E-5</v>
      </c>
      <c r="G263" s="10">
        <f t="shared" si="23"/>
        <v>4.1396571837453706</v>
      </c>
      <c r="H263" s="9">
        <f t="shared" si="24"/>
        <v>5.0702552454054178E-4</v>
      </c>
      <c r="I263" s="9">
        <f t="shared" si="25"/>
        <v>6.3341514293017544E-3</v>
      </c>
      <c r="J263" s="9">
        <f>GARCH!I263</f>
        <v>7.0638942610225675E-3</v>
      </c>
    </row>
    <row r="264" spans="1:10" x14ac:dyDescent="0.25">
      <c r="A264" s="8">
        <v>42335</v>
      </c>
      <c r="B264" s="9">
        <v>5.9362238913873711E-4</v>
      </c>
      <c r="C264" s="9">
        <f t="shared" si="21"/>
        <v>2.1583664747535058E-4</v>
      </c>
      <c r="D264" s="5">
        <f t="shared" si="22"/>
        <v>4.6585458393398758E-8</v>
      </c>
      <c r="E264" s="5">
        <f t="shared" si="26"/>
        <v>2.5707488253561153E-7</v>
      </c>
      <c r="F264" s="5">
        <f t="shared" si="27"/>
        <v>3.5136072833077267E-5</v>
      </c>
      <c r="G264" s="10">
        <f t="shared" si="23"/>
        <v>4.2085396571743683</v>
      </c>
      <c r="H264" s="9">
        <f t="shared" si="24"/>
        <v>2.1583664747535058E-4</v>
      </c>
      <c r="I264" s="9">
        <f t="shared" si="25"/>
        <v>5.9275688805004419E-3</v>
      </c>
      <c r="J264" s="9">
        <f>GARCH!I264</f>
        <v>6.4388392020228828E-3</v>
      </c>
    </row>
    <row r="265" spans="1:10" x14ac:dyDescent="0.25">
      <c r="A265" s="8">
        <v>42338</v>
      </c>
      <c r="B265" s="9">
        <v>-4.6409040672501511E-3</v>
      </c>
      <c r="C265" s="9">
        <f t="shared" si="21"/>
        <v>-5.0186898089135375E-3</v>
      </c>
      <c r="D265" s="5">
        <f t="shared" si="22"/>
        <v>2.51872473980926E-5</v>
      </c>
      <c r="E265" s="5">
        <f t="shared" si="26"/>
        <v>4.6585458393398758E-8</v>
      </c>
      <c r="F265" s="5">
        <f t="shared" si="27"/>
        <v>3.1187687243071429E-5</v>
      </c>
      <c r="G265" s="10">
        <f t="shared" si="23"/>
        <v>3.8650039159727765</v>
      </c>
      <c r="H265" s="9">
        <f t="shared" si="24"/>
        <v>5.0186898089135375E-3</v>
      </c>
      <c r="I265" s="9">
        <f t="shared" si="25"/>
        <v>5.5845937401991412E-3</v>
      </c>
      <c r="J265" s="9">
        <f>GARCH!I265</f>
        <v>5.9178527417162634E-3</v>
      </c>
    </row>
    <row r="266" spans="1:10" x14ac:dyDescent="0.25">
      <c r="A266" s="8">
        <v>42339</v>
      </c>
      <c r="B266" s="9">
        <v>1.0680586999677999E-2</v>
      </c>
      <c r="C266" s="9">
        <f t="shared" si="21"/>
        <v>1.0302801258014612E-2</v>
      </c>
      <c r="D266" s="5">
        <f t="shared" si="22"/>
        <v>1.0614771376214746E-4</v>
      </c>
      <c r="E266" s="5">
        <f t="shared" si="26"/>
        <v>2.51872473980926E-5</v>
      </c>
      <c r="F266" s="5">
        <f t="shared" si="27"/>
        <v>3.6568019172277596E-5</v>
      </c>
      <c r="G266" s="10">
        <f t="shared" si="23"/>
        <v>2.7378561336232532</v>
      </c>
      <c r="H266" s="9">
        <f t="shared" si="24"/>
        <v>1.0302801258014612E-2</v>
      </c>
      <c r="I266" s="9">
        <f t="shared" si="25"/>
        <v>6.0471496733814677E-3</v>
      </c>
      <c r="J266" s="9">
        <f>GARCH!I266</f>
        <v>6.0302730863395259E-3</v>
      </c>
    </row>
    <row r="267" spans="1:10" x14ac:dyDescent="0.25">
      <c r="A267" s="8">
        <v>42340</v>
      </c>
      <c r="B267" s="9">
        <v>-1.0995752937987158E-2</v>
      </c>
      <c r="C267" s="9">
        <f t="shared" si="21"/>
        <v>-1.1373538679650545E-2</v>
      </c>
      <c r="D267" s="5">
        <f t="shared" si="22"/>
        <v>1.2935738209750707E-4</v>
      </c>
      <c r="E267" s="5">
        <f t="shared" si="26"/>
        <v>1.0614771376214746E-4</v>
      </c>
      <c r="F267" s="5">
        <f t="shared" si="27"/>
        <v>3.3563636537766626E-5</v>
      </c>
      <c r="G267" s="10">
        <f t="shared" si="23"/>
        <v>2.3050485468891782</v>
      </c>
      <c r="H267" s="9">
        <f t="shared" si="24"/>
        <v>1.1373538679650545E-2</v>
      </c>
      <c r="I267" s="9">
        <f t="shared" si="25"/>
        <v>5.793413202747291E-3</v>
      </c>
      <c r="J267" s="9">
        <f>GARCH!I267</f>
        <v>7.1674726796849327E-3</v>
      </c>
    </row>
    <row r="268" spans="1:10" x14ac:dyDescent="0.25">
      <c r="A268" s="8">
        <v>42341</v>
      </c>
      <c r="B268" s="9">
        <v>-1.4373578391063457E-2</v>
      </c>
      <c r="C268" s="9">
        <f t="shared" si="21"/>
        <v>-1.4751364132726845E-2</v>
      </c>
      <c r="D268" s="5">
        <f t="shared" si="22"/>
        <v>2.1760274377630002E-4</v>
      </c>
      <c r="E268" s="5">
        <f t="shared" si="26"/>
        <v>1.2935738209750707E-4</v>
      </c>
      <c r="F268" s="5">
        <f t="shared" si="27"/>
        <v>7.3316101749906082E-5</v>
      </c>
      <c r="G268" s="10">
        <f t="shared" si="23"/>
        <v>2.3574228421320305</v>
      </c>
      <c r="H268" s="9">
        <f t="shared" si="24"/>
        <v>1.4751364132726845E-2</v>
      </c>
      <c r="I268" s="9">
        <f t="shared" si="25"/>
        <v>8.5624822189541549E-3</v>
      </c>
      <c r="J268" s="9">
        <f>GARCH!I268</f>
        <v>8.4353026367459914E-3</v>
      </c>
    </row>
    <row r="269" spans="1:10" x14ac:dyDescent="0.25">
      <c r="A269" s="8">
        <v>42342</v>
      </c>
      <c r="B269" s="9">
        <v>2.0525755993794137E-2</v>
      </c>
      <c r="C269" s="9">
        <f t="shared" si="21"/>
        <v>2.0147970252130751E-2</v>
      </c>
      <c r="D269" s="5">
        <f t="shared" si="22"/>
        <v>4.0594070528074568E-4</v>
      </c>
      <c r="E269" s="5">
        <f t="shared" si="26"/>
        <v>2.1760274377630002E-4</v>
      </c>
      <c r="F269" s="5">
        <f t="shared" si="27"/>
        <v>1.3368796354266071E-4</v>
      </c>
      <c r="G269" s="10">
        <f t="shared" si="23"/>
        <v>2.0228229759278835</v>
      </c>
      <c r="H269" s="9">
        <f t="shared" si="24"/>
        <v>2.0147970252130751E-2</v>
      </c>
      <c r="I269" s="9">
        <f t="shared" si="25"/>
        <v>1.1562351125210681E-2</v>
      </c>
      <c r="J269" s="9">
        <f>GARCH!I269</f>
        <v>1.0230969738519854E-2</v>
      </c>
    </row>
    <row r="270" spans="1:10" x14ac:dyDescent="0.25">
      <c r="A270" s="8">
        <v>42345</v>
      </c>
      <c r="B270" s="9">
        <v>-6.9895634630370296E-3</v>
      </c>
      <c r="C270" s="9">
        <f t="shared" si="21"/>
        <v>-7.3673492047004159E-3</v>
      </c>
      <c r="D270" s="5">
        <f t="shared" si="22"/>
        <v>5.4277834303999851E-5</v>
      </c>
      <c r="E270" s="5">
        <f t="shared" si="26"/>
        <v>4.0594070528074568E-4</v>
      </c>
      <c r="F270" s="5">
        <f t="shared" si="27"/>
        <v>1.1239265736030928E-4</v>
      </c>
      <c r="G270" s="10">
        <f t="shared" si="23"/>
        <v>3.3863522262976402</v>
      </c>
      <c r="H270" s="9">
        <f t="shared" si="24"/>
        <v>7.3673492047004159E-3</v>
      </c>
      <c r="I270" s="9">
        <f t="shared" si="25"/>
        <v>1.0601540329608207E-2</v>
      </c>
      <c r="J270" s="9">
        <f>GARCH!I270</f>
        <v>1.273905687905548E-2</v>
      </c>
    </row>
    <row r="271" spans="1:10" x14ac:dyDescent="0.25">
      <c r="A271" s="8">
        <v>42346</v>
      </c>
      <c r="B271" s="9">
        <v>-6.489911269239812E-3</v>
      </c>
      <c r="C271" s="9">
        <f t="shared" si="21"/>
        <v>-6.8676970109031983E-3</v>
      </c>
      <c r="D271" s="5">
        <f t="shared" si="22"/>
        <v>4.7165262233568729E-5</v>
      </c>
      <c r="E271" s="5">
        <f t="shared" si="26"/>
        <v>5.4277834303999851E-5</v>
      </c>
      <c r="F271" s="5">
        <f t="shared" si="27"/>
        <v>1.092355611943841E-4</v>
      </c>
      <c r="G271" s="10">
        <f t="shared" si="23"/>
        <v>3.4261755585410598</v>
      </c>
      <c r="H271" s="9">
        <f t="shared" si="24"/>
        <v>6.8676970109031983E-3</v>
      </c>
      <c r="I271" s="9">
        <f t="shared" si="25"/>
        <v>1.0451581755618817E-2</v>
      </c>
      <c r="J271" s="9">
        <f>GARCH!I271</f>
        <v>1.1716391701976636E-2</v>
      </c>
    </row>
    <row r="272" spans="1:10" x14ac:dyDescent="0.25">
      <c r="A272" s="8">
        <v>42347</v>
      </c>
      <c r="B272" s="9">
        <v>-7.7389403902908827E-3</v>
      </c>
      <c r="C272" s="9">
        <f t="shared" ref="C272:C335" si="28">B272-B$5</f>
        <v>-8.1167261319542699E-3</v>
      </c>
      <c r="D272" s="5">
        <f t="shared" ref="D272:D335" si="29">C272^2</f>
        <v>6.588124310114932E-5</v>
      </c>
      <c r="E272" s="5">
        <f t="shared" si="26"/>
        <v>4.7165262233568729E-5</v>
      </c>
      <c r="F272" s="5">
        <f t="shared" si="27"/>
        <v>1.0440597033352513E-4</v>
      </c>
      <c r="G272" s="10">
        <f t="shared" ref="G272:G335" si="30">IFERROR(LN(1/SQRT(2*PI()*F272)*EXP(-D272/(2*F272))),-1000)</f>
        <v>3.349168163216059</v>
      </c>
      <c r="H272" s="9">
        <f t="shared" ref="H272:H335" si="31">SQRT(D272)</f>
        <v>8.1167261319542699E-3</v>
      </c>
      <c r="I272" s="9">
        <f t="shared" ref="I272:I335" si="32">SQRT(F272)</f>
        <v>1.0217923973759304E-2</v>
      </c>
      <c r="J272" s="9">
        <f>GARCH!I272</f>
        <v>1.0823487135437824E-2</v>
      </c>
    </row>
    <row r="273" spans="1:10" x14ac:dyDescent="0.25">
      <c r="A273" s="8">
        <v>42348</v>
      </c>
      <c r="B273" s="9">
        <v>2.2513943016770899E-3</v>
      </c>
      <c r="C273" s="9">
        <f t="shared" si="28"/>
        <v>1.8736085600137033E-3</v>
      </c>
      <c r="D273" s="5">
        <f t="shared" si="29"/>
        <v>3.5104090361566228E-6</v>
      </c>
      <c r="E273" s="5">
        <f t="shared" ref="E273:E336" si="33">D272</f>
        <v>6.588124310114932E-5</v>
      </c>
      <c r="F273" s="5">
        <f t="shared" ref="F273:F336" si="34">$B$6 + $B$7*E273 + $B$8*E273*IF(C272&lt;0,1,0) +$B$9*F272</f>
        <v>1.0693557661133774E-4</v>
      </c>
      <c r="G273" s="10">
        <f t="shared" si="30"/>
        <v>3.6362898000744437</v>
      </c>
      <c r="H273" s="9">
        <f t="shared" si="31"/>
        <v>1.8736085600137033E-3</v>
      </c>
      <c r="I273" s="9">
        <f t="shared" si="32"/>
        <v>1.0340965941890426E-2</v>
      </c>
      <c r="J273" s="9">
        <f>GARCH!I273</f>
        <v>1.0309920415366176E-2</v>
      </c>
    </row>
    <row r="274" spans="1:10" x14ac:dyDescent="0.25">
      <c r="A274" s="8">
        <v>42349</v>
      </c>
      <c r="B274" s="9">
        <v>-1.9422774250449582E-2</v>
      </c>
      <c r="C274" s="9">
        <f t="shared" si="28"/>
        <v>-1.9800559992112967E-2</v>
      </c>
      <c r="D274" s="5">
        <f t="shared" si="29"/>
        <v>3.9206217600126466E-4</v>
      </c>
      <c r="E274" s="5">
        <f t="shared" si="33"/>
        <v>3.5104090361566228E-6</v>
      </c>
      <c r="F274" s="5">
        <f t="shared" si="34"/>
        <v>8.6860834917616413E-5</v>
      </c>
      <c r="G274" s="10">
        <f t="shared" si="30"/>
        <v>1.4998221898665502</v>
      </c>
      <c r="H274" s="9">
        <f t="shared" si="31"/>
        <v>1.9800559992112967E-2</v>
      </c>
      <c r="I274" s="9">
        <f t="shared" si="32"/>
        <v>9.3199160359745958E-3</v>
      </c>
      <c r="J274" s="9">
        <f>GARCH!I274</f>
        <v>9.1421142258641345E-3</v>
      </c>
    </row>
    <row r="275" spans="1:10" x14ac:dyDescent="0.25">
      <c r="A275" s="8">
        <v>42352</v>
      </c>
      <c r="B275" s="9">
        <v>4.7555866962836202E-3</v>
      </c>
      <c r="C275" s="9">
        <f t="shared" si="28"/>
        <v>4.3778009546202338E-3</v>
      </c>
      <c r="D275" s="5">
        <f t="shared" si="29"/>
        <v>1.9165141198273831E-5</v>
      </c>
      <c r="E275" s="5">
        <f t="shared" si="33"/>
        <v>3.9206217600126466E-4</v>
      </c>
      <c r="F275" s="5">
        <f t="shared" si="34"/>
        <v>2.0264362447028133E-4</v>
      </c>
      <c r="G275" s="10">
        <f t="shared" si="30"/>
        <v>3.285804502776513</v>
      </c>
      <c r="H275" s="9">
        <f t="shared" si="31"/>
        <v>4.3778009546202338E-3</v>
      </c>
      <c r="I275" s="9">
        <f t="shared" si="32"/>
        <v>1.4235295025754869E-2</v>
      </c>
      <c r="J275" s="9">
        <f>GARCH!I275</f>
        <v>1.2281628231766746E-2</v>
      </c>
    </row>
    <row r="276" spans="1:10" x14ac:dyDescent="0.25">
      <c r="A276" s="8">
        <v>42353</v>
      </c>
      <c r="B276" s="9">
        <v>1.0618514891638675E-2</v>
      </c>
      <c r="C276" s="9">
        <f t="shared" si="28"/>
        <v>1.0240729149975288E-2</v>
      </c>
      <c r="D276" s="5">
        <f t="shared" si="29"/>
        <v>1.0487253352315359E-4</v>
      </c>
      <c r="E276" s="5">
        <f t="shared" si="33"/>
        <v>1.9165141198273831E-5</v>
      </c>
      <c r="F276" s="5">
        <f t="shared" si="34"/>
        <v>1.6120435111158609E-4</v>
      </c>
      <c r="G276" s="10">
        <f t="shared" si="30"/>
        <v>3.1222021001821854</v>
      </c>
      <c r="H276" s="9">
        <f t="shared" si="31"/>
        <v>1.0240729149975288E-2</v>
      </c>
      <c r="I276" s="9">
        <f t="shared" si="32"/>
        <v>1.2696627548746403E-2</v>
      </c>
      <c r="J276" s="9">
        <f>GARCH!I276</f>
        <v>1.0928823276109088E-2</v>
      </c>
    </row>
    <row r="277" spans="1:10" x14ac:dyDescent="0.25">
      <c r="A277" s="8">
        <v>42354</v>
      </c>
      <c r="B277" s="9">
        <v>1.4514952946300674E-2</v>
      </c>
      <c r="C277" s="9">
        <f t="shared" si="28"/>
        <v>1.4137167204637287E-2</v>
      </c>
      <c r="D277" s="5">
        <f t="shared" si="29"/>
        <v>1.9985949657187204E-4</v>
      </c>
      <c r="E277" s="5">
        <f t="shared" si="33"/>
        <v>1.0487253352315359E-4</v>
      </c>
      <c r="F277" s="5">
        <f t="shared" si="34"/>
        <v>1.301193314446573E-4</v>
      </c>
      <c r="G277" s="10">
        <f t="shared" si="30"/>
        <v>2.7866053526127939</v>
      </c>
      <c r="H277" s="9">
        <f t="shared" si="31"/>
        <v>1.4137167204637287E-2</v>
      </c>
      <c r="I277" s="9">
        <f t="shared" si="32"/>
        <v>1.1406986080672549E-2</v>
      </c>
      <c r="J277" s="9">
        <f>GARCH!I277</f>
        <v>1.0620587761784735E-2</v>
      </c>
    </row>
    <row r="278" spans="1:10" x14ac:dyDescent="0.25">
      <c r="A278" s="8">
        <v>42355</v>
      </c>
      <c r="B278" s="9">
        <v>-1.5040495497016582E-2</v>
      </c>
      <c r="C278" s="9">
        <f t="shared" si="28"/>
        <v>-1.5418281238679969E-2</v>
      </c>
      <c r="D278" s="5">
        <f t="shared" si="29"/>
        <v>2.3772339635503071E-4</v>
      </c>
      <c r="E278" s="5">
        <f t="shared" si="33"/>
        <v>1.9985949657187204E-4</v>
      </c>
      <c r="F278" s="5">
        <f t="shared" si="34"/>
        <v>1.0716777365701066E-4</v>
      </c>
      <c r="G278" s="10">
        <f t="shared" si="30"/>
        <v>2.5425010337905558</v>
      </c>
      <c r="H278" s="9">
        <f t="shared" si="31"/>
        <v>1.5418281238679969E-2</v>
      </c>
      <c r="I278" s="9">
        <f t="shared" si="32"/>
        <v>1.0352186902148293E-2</v>
      </c>
      <c r="J278" s="9">
        <f>GARCH!I278</f>
        <v>1.1260581126786375E-2</v>
      </c>
    </row>
    <row r="279" spans="1:10" x14ac:dyDescent="0.25">
      <c r="A279" s="8">
        <v>42356</v>
      </c>
      <c r="B279" s="9">
        <v>-1.7797236873680844E-2</v>
      </c>
      <c r="C279" s="9">
        <f t="shared" si="28"/>
        <v>-1.8175022615344229E-2</v>
      </c>
      <c r="D279" s="5">
        <f t="shared" si="29"/>
        <v>3.3033144706827417E-4</v>
      </c>
      <c r="E279" s="5">
        <f t="shared" si="33"/>
        <v>2.3772339635503071E-4</v>
      </c>
      <c r="F279" s="5">
        <f t="shared" si="34"/>
        <v>1.6665934764431171E-4</v>
      </c>
      <c r="G279" s="10">
        <f t="shared" si="30"/>
        <v>2.439802936675203</v>
      </c>
      <c r="H279" s="9">
        <f t="shared" si="31"/>
        <v>1.8175022615344229E-2</v>
      </c>
      <c r="I279" s="9">
        <f t="shared" si="32"/>
        <v>1.2909661019729051E-2</v>
      </c>
      <c r="J279" s="9">
        <f>GARCH!I279</f>
        <v>1.2258114523361167E-2</v>
      </c>
    </row>
    <row r="280" spans="1:10" x14ac:dyDescent="0.25">
      <c r="A280" s="8">
        <v>42359</v>
      </c>
      <c r="B280" s="9">
        <v>7.7784148986563828E-3</v>
      </c>
      <c r="C280" s="9">
        <f t="shared" si="28"/>
        <v>7.4006291569929964E-3</v>
      </c>
      <c r="D280" s="5">
        <f t="shared" si="29"/>
        <v>5.4769311919334868E-5</v>
      </c>
      <c r="E280" s="5">
        <f t="shared" si="33"/>
        <v>3.3033144706827417E-4</v>
      </c>
      <c r="F280" s="5">
        <f t="shared" si="34"/>
        <v>2.4378742221225133E-4</v>
      </c>
      <c r="G280" s="10">
        <f t="shared" si="30"/>
        <v>3.1283383724170202</v>
      </c>
      <c r="H280" s="9">
        <f t="shared" si="31"/>
        <v>7.4006291569929964E-3</v>
      </c>
      <c r="I280" s="9">
        <f t="shared" si="32"/>
        <v>1.5613693419951967E-2</v>
      </c>
      <c r="J280" s="9">
        <f>GARCH!I280</f>
        <v>1.3685848652068941E-2</v>
      </c>
    </row>
    <row r="281" spans="1:10" x14ac:dyDescent="0.25">
      <c r="A281" s="8">
        <v>42360</v>
      </c>
      <c r="B281" s="9">
        <v>8.8167627340869359E-3</v>
      </c>
      <c r="C281" s="9">
        <f t="shared" si="28"/>
        <v>8.4389769924235487E-3</v>
      </c>
      <c r="D281" s="5">
        <f t="shared" si="29"/>
        <v>7.1216332678653997E-5</v>
      </c>
      <c r="E281" s="5">
        <f t="shared" si="33"/>
        <v>5.4769311919334868E-5</v>
      </c>
      <c r="F281" s="5">
        <f t="shared" si="34"/>
        <v>1.935084314141102E-4</v>
      </c>
      <c r="G281" s="10">
        <f t="shared" si="30"/>
        <v>3.1721426900055674</v>
      </c>
      <c r="H281" s="9">
        <f t="shared" si="31"/>
        <v>8.4389769924235487E-3</v>
      </c>
      <c r="I281" s="9">
        <f t="shared" si="32"/>
        <v>1.3910730800864137E-2</v>
      </c>
      <c r="J281" s="9">
        <f>GARCH!I281</f>
        <v>1.2382705474808015E-2</v>
      </c>
    </row>
    <row r="282" spans="1:10" x14ac:dyDescent="0.25">
      <c r="A282" s="8">
        <v>42361</v>
      </c>
      <c r="B282" s="9">
        <v>1.2418034595898853E-2</v>
      </c>
      <c r="C282" s="9">
        <f t="shared" si="28"/>
        <v>1.2040248854235465E-2</v>
      </c>
      <c r="D282" s="5">
        <f t="shared" si="29"/>
        <v>1.4496759247191845E-4</v>
      </c>
      <c r="E282" s="5">
        <f t="shared" si="33"/>
        <v>7.1216332678653997E-5</v>
      </c>
      <c r="F282" s="5">
        <f t="shared" si="34"/>
        <v>1.5474750115516199E-4</v>
      </c>
      <c r="G282" s="10">
        <f t="shared" si="30"/>
        <v>2.999518932880723</v>
      </c>
      <c r="H282" s="9">
        <f t="shared" si="31"/>
        <v>1.2040248854235465E-2</v>
      </c>
      <c r="I282" s="9">
        <f t="shared" si="32"/>
        <v>1.2439754867165269E-2</v>
      </c>
      <c r="J282" s="9">
        <f>GARCH!I282</f>
        <v>1.1459698286911218E-2</v>
      </c>
    </row>
    <row r="283" spans="1:10" x14ac:dyDescent="0.25">
      <c r="A283" s="8">
        <v>42362</v>
      </c>
      <c r="B283" s="9">
        <v>-1.5986125980361754E-3</v>
      </c>
      <c r="C283" s="9">
        <f t="shared" si="28"/>
        <v>-1.9763983396995618E-3</v>
      </c>
      <c r="D283" s="5">
        <f t="shared" si="29"/>
        <v>3.9061503971671843E-6</v>
      </c>
      <c r="E283" s="5">
        <f t="shared" si="33"/>
        <v>1.4496759247191845E-4</v>
      </c>
      <c r="F283" s="5">
        <f t="shared" si="34"/>
        <v>1.2559500840796968E-4</v>
      </c>
      <c r="G283" s="10">
        <f t="shared" si="30"/>
        <v>3.5567349103597521</v>
      </c>
      <c r="H283" s="9">
        <f t="shared" si="31"/>
        <v>1.9763983396995618E-3</v>
      </c>
      <c r="I283" s="9">
        <f t="shared" si="32"/>
        <v>1.1206917881735803E-2</v>
      </c>
      <c r="J283" s="9">
        <f>GARCH!I283</f>
        <v>1.1383595789823217E-2</v>
      </c>
    </row>
    <row r="284" spans="1:10" x14ac:dyDescent="0.25">
      <c r="A284" s="8">
        <v>42366</v>
      </c>
      <c r="B284" s="9">
        <v>-2.1785646703768036E-3</v>
      </c>
      <c r="C284" s="9">
        <f t="shared" si="28"/>
        <v>-2.5563504120401899E-3</v>
      </c>
      <c r="D284" s="5">
        <f t="shared" si="29"/>
        <v>6.5349274291380488E-6</v>
      </c>
      <c r="E284" s="5">
        <f t="shared" si="33"/>
        <v>3.9061503971671843E-6</v>
      </c>
      <c r="F284" s="5">
        <f t="shared" si="34"/>
        <v>1.0258560475910349E-4</v>
      </c>
      <c r="G284" s="10">
        <f t="shared" si="30"/>
        <v>3.6416168428271449</v>
      </c>
      <c r="H284" s="9">
        <f t="shared" si="31"/>
        <v>2.5563504120401899E-3</v>
      </c>
      <c r="I284" s="9">
        <f t="shared" si="32"/>
        <v>1.0128455201021699E-2</v>
      </c>
      <c r="J284" s="9">
        <f>GARCH!I284</f>
        <v>1.0081419297109248E-2</v>
      </c>
    </row>
    <row r="285" spans="1:10" x14ac:dyDescent="0.25">
      <c r="A285" s="8">
        <v>42367</v>
      </c>
      <c r="B285" s="9">
        <v>1.0629710673474513E-2</v>
      </c>
      <c r="C285" s="9">
        <f t="shared" si="28"/>
        <v>1.0251924931811126E-2</v>
      </c>
      <c r="D285" s="5">
        <f t="shared" si="29"/>
        <v>1.0510196480749055E-4</v>
      </c>
      <c r="E285" s="5">
        <f t="shared" si="33"/>
        <v>6.5349274291380488E-6</v>
      </c>
      <c r="F285" s="5">
        <f t="shared" si="34"/>
        <v>8.5638319452901979E-5</v>
      </c>
      <c r="G285" s="10">
        <f t="shared" si="30"/>
        <v>3.1501116796033464</v>
      </c>
      <c r="H285" s="9">
        <f t="shared" si="31"/>
        <v>1.0251924931811126E-2</v>
      </c>
      <c r="I285" s="9">
        <f t="shared" si="32"/>
        <v>9.2540974412906405E-3</v>
      </c>
      <c r="J285" s="9">
        <f>GARCH!I285</f>
        <v>9.0293626923389735E-3</v>
      </c>
    </row>
    <row r="286" spans="1:10" x14ac:dyDescent="0.25">
      <c r="A286" s="8">
        <v>42368</v>
      </c>
      <c r="B286" s="9">
        <v>-7.2172289689947933E-3</v>
      </c>
      <c r="C286" s="9">
        <f t="shared" si="28"/>
        <v>-7.5950147106581796E-3</v>
      </c>
      <c r="D286" s="5">
        <f t="shared" si="29"/>
        <v>5.7684248455114154E-5</v>
      </c>
      <c r="E286" s="5">
        <f t="shared" si="33"/>
        <v>1.0510196480749055E-4</v>
      </c>
      <c r="F286" s="5">
        <f t="shared" si="34"/>
        <v>7.1571880307258224E-5</v>
      </c>
      <c r="G286" s="10">
        <f t="shared" si="30"/>
        <v>3.4504843857788612</v>
      </c>
      <c r="H286" s="9">
        <f t="shared" si="31"/>
        <v>7.5950147106581796E-3</v>
      </c>
      <c r="I286" s="9">
        <f t="shared" si="32"/>
        <v>8.4600165666066061E-3</v>
      </c>
      <c r="J286" s="9">
        <f>GARCH!I286</f>
        <v>9.2031107118390014E-3</v>
      </c>
    </row>
    <row r="287" spans="1:10" x14ac:dyDescent="0.25">
      <c r="A287" s="8">
        <v>42369</v>
      </c>
      <c r="B287" s="9">
        <v>-9.411833126550917E-3</v>
      </c>
      <c r="C287" s="9">
        <f t="shared" si="28"/>
        <v>-9.7896188682143042E-3</v>
      </c>
      <c r="D287" s="5">
        <f t="shared" si="29"/>
        <v>9.5836637584897512E-5</v>
      </c>
      <c r="E287" s="5">
        <f t="shared" si="33"/>
        <v>5.7684248455114154E-5</v>
      </c>
      <c r="F287" s="5">
        <f t="shared" si="34"/>
        <v>7.8748224173373724E-5</v>
      </c>
      <c r="G287" s="10">
        <f t="shared" si="30"/>
        <v>3.1971885725096585</v>
      </c>
      <c r="H287" s="9">
        <f t="shared" si="31"/>
        <v>9.7896188682143042E-3</v>
      </c>
      <c r="I287" s="9">
        <f t="shared" si="32"/>
        <v>8.8740196175900871E-3</v>
      </c>
      <c r="J287" s="9">
        <f>GARCH!I287</f>
        <v>8.9675104735239351E-3</v>
      </c>
    </row>
    <row r="288" spans="1:10" x14ac:dyDescent="0.25">
      <c r="A288" s="8">
        <v>42373</v>
      </c>
      <c r="B288" s="9">
        <v>-1.5303776040392569E-2</v>
      </c>
      <c r="C288" s="9">
        <f t="shared" si="28"/>
        <v>-1.5681561782055955E-2</v>
      </c>
      <c r="D288" s="5">
        <f t="shared" si="29"/>
        <v>2.4591137992443791E-4</v>
      </c>
      <c r="E288" s="5">
        <f t="shared" si="33"/>
        <v>9.5836637584897512E-5</v>
      </c>
      <c r="F288" s="5">
        <f t="shared" si="34"/>
        <v>9.7093378116753037E-5</v>
      </c>
      <c r="G288" s="10">
        <f t="shared" si="30"/>
        <v>2.4346148054902836</v>
      </c>
      <c r="H288" s="9">
        <f t="shared" si="31"/>
        <v>1.5681561782055955E-2</v>
      </c>
      <c r="I288" s="9">
        <f t="shared" si="32"/>
        <v>9.8535972170955433E-3</v>
      </c>
      <c r="J288" s="9">
        <f>GARCH!I288</f>
        <v>9.2471649942091894E-3</v>
      </c>
    </row>
    <row r="289" spans="1:10" x14ac:dyDescent="0.25">
      <c r="A289" s="8">
        <v>42374</v>
      </c>
      <c r="B289" s="9">
        <v>2.0122623791400951E-3</v>
      </c>
      <c r="C289" s="9">
        <f t="shared" si="28"/>
        <v>1.6344766374767085E-3</v>
      </c>
      <c r="D289" s="5">
        <f t="shared" si="29"/>
        <v>2.6715138784571677E-6</v>
      </c>
      <c r="E289" s="5">
        <f t="shared" si="33"/>
        <v>2.4591137992443791E-4</v>
      </c>
      <c r="F289" s="5">
        <f t="shared" si="34"/>
        <v>1.6159726125405114E-4</v>
      </c>
      <c r="G289" s="10">
        <f t="shared" si="30"/>
        <v>3.4379971839157606</v>
      </c>
      <c r="H289" s="9">
        <f t="shared" si="31"/>
        <v>1.6344766374767085E-3</v>
      </c>
      <c r="I289" s="9">
        <f t="shared" si="32"/>
        <v>1.2712091144027058E-2</v>
      </c>
      <c r="J289" s="9">
        <f>GARCH!I289</f>
        <v>1.1015660591990413E-2</v>
      </c>
    </row>
    <row r="290" spans="1:10" x14ac:dyDescent="0.25">
      <c r="A290" s="8">
        <v>42375</v>
      </c>
      <c r="B290" s="9">
        <v>-1.3115420660382515E-2</v>
      </c>
      <c r="C290" s="9">
        <f t="shared" si="28"/>
        <v>-1.3493206402045902E-2</v>
      </c>
      <c r="D290" s="5">
        <f t="shared" si="29"/>
        <v>1.8206661900821251E-4</v>
      </c>
      <c r="E290" s="5">
        <f t="shared" si="33"/>
        <v>2.6715138784571677E-6</v>
      </c>
      <c r="F290" s="5">
        <f t="shared" si="34"/>
        <v>1.2920387283041563E-4</v>
      </c>
      <c r="G290" s="10">
        <f t="shared" si="30"/>
        <v>2.8535499036166425</v>
      </c>
      <c r="H290" s="9">
        <f t="shared" si="31"/>
        <v>1.3493206402045902E-2</v>
      </c>
      <c r="I290" s="9">
        <f t="shared" si="32"/>
        <v>1.1366788149271351E-2</v>
      </c>
      <c r="J290" s="9">
        <f>GARCH!I290</f>
        <v>9.7273331033763052E-3</v>
      </c>
    </row>
    <row r="291" spans="1:10" x14ac:dyDescent="0.25">
      <c r="A291" s="8">
        <v>42376</v>
      </c>
      <c r="B291" s="9">
        <v>-2.3700421050516063E-2</v>
      </c>
      <c r="C291" s="9">
        <f t="shared" si="28"/>
        <v>-2.4078206792179448E-2</v>
      </c>
      <c r="D291" s="5">
        <f t="shared" si="29"/>
        <v>5.7976004232695652E-4</v>
      </c>
      <c r="E291" s="5">
        <f t="shared" si="33"/>
        <v>1.8206661900821251E-4</v>
      </c>
      <c r="F291" s="5">
        <f t="shared" si="34"/>
        <v>1.6508294831038198E-4</v>
      </c>
      <c r="G291" s="10">
        <f t="shared" si="30"/>
        <v>1.6796268543049109</v>
      </c>
      <c r="H291" s="9">
        <f t="shared" si="31"/>
        <v>2.4078206792179448E-2</v>
      </c>
      <c r="I291" s="9">
        <f t="shared" si="32"/>
        <v>1.2848460931581727E-2</v>
      </c>
      <c r="J291" s="9">
        <f>GARCH!I291</f>
        <v>1.0701841198553469E-2</v>
      </c>
    </row>
    <row r="292" spans="1:10" x14ac:dyDescent="0.25">
      <c r="A292" s="8">
        <v>42377</v>
      </c>
      <c r="B292" s="9">
        <v>-1.083840686741222E-2</v>
      </c>
      <c r="C292" s="9">
        <f t="shared" si="28"/>
        <v>-1.1216192609075607E-2</v>
      </c>
      <c r="D292" s="5">
        <f t="shared" si="29"/>
        <v>1.2580297664388228E-4</v>
      </c>
      <c r="E292" s="5">
        <f t="shared" si="33"/>
        <v>5.7976004232695652E-4</v>
      </c>
      <c r="F292" s="5">
        <f t="shared" si="34"/>
        <v>3.2614887873842844E-4</v>
      </c>
      <c r="G292" s="10">
        <f t="shared" si="30"/>
        <v>2.9022784914268334</v>
      </c>
      <c r="H292" s="9">
        <f t="shared" si="31"/>
        <v>1.1216192609075607E-2</v>
      </c>
      <c r="I292" s="9">
        <f t="shared" si="32"/>
        <v>1.80595924300198E-2</v>
      </c>
      <c r="J292" s="9">
        <f>GARCH!I292</f>
        <v>1.460676438566136E-2</v>
      </c>
    </row>
    <row r="293" spans="1:10" x14ac:dyDescent="0.25">
      <c r="A293" s="8">
        <v>42380</v>
      </c>
      <c r="B293" s="9">
        <v>8.5326451720324492E-4</v>
      </c>
      <c r="C293" s="9">
        <f t="shared" si="28"/>
        <v>4.754787755398584E-4</v>
      </c>
      <c r="D293" s="5">
        <f t="shared" si="29"/>
        <v>2.2608006598888303E-7</v>
      </c>
      <c r="E293" s="5">
        <f t="shared" si="33"/>
        <v>1.2580297664388228E-4</v>
      </c>
      <c r="F293" s="5">
        <f t="shared" si="34"/>
        <v>2.9882638005969224E-4</v>
      </c>
      <c r="G293" s="10">
        <f t="shared" si="30"/>
        <v>3.1385070977907881</v>
      </c>
      <c r="H293" s="9">
        <f t="shared" si="31"/>
        <v>4.754787755398584E-4</v>
      </c>
      <c r="I293" s="9">
        <f t="shared" si="32"/>
        <v>1.7286595386590508E-2</v>
      </c>
      <c r="J293" s="9">
        <f>GARCH!I293</f>
        <v>1.3807721242853696E-2</v>
      </c>
    </row>
    <row r="294" spans="1:10" x14ac:dyDescent="0.25">
      <c r="A294" s="8">
        <v>42381</v>
      </c>
      <c r="B294" s="9">
        <v>7.8027936184481561E-3</v>
      </c>
      <c r="C294" s="9">
        <f t="shared" si="28"/>
        <v>7.4250078767847697E-3</v>
      </c>
      <c r="D294" s="5">
        <f t="shared" si="29"/>
        <v>5.5130741970315871E-5</v>
      </c>
      <c r="E294" s="5">
        <f t="shared" si="33"/>
        <v>2.2608006598888303E-7</v>
      </c>
      <c r="F294" s="5">
        <f t="shared" si="34"/>
        <v>2.3550276195549862E-4</v>
      </c>
      <c r="G294" s="10">
        <f t="shared" si="30"/>
        <v>3.1409063902357084</v>
      </c>
      <c r="H294" s="9">
        <f t="shared" si="31"/>
        <v>7.4250078767847697E-3</v>
      </c>
      <c r="I294" s="9">
        <f t="shared" si="32"/>
        <v>1.5346099242331865E-2</v>
      </c>
      <c r="J294" s="9">
        <f>GARCH!I294</f>
        <v>1.2073827427061761E-2</v>
      </c>
    </row>
    <row r="295" spans="1:10" x14ac:dyDescent="0.25">
      <c r="A295" s="8">
        <v>42382</v>
      </c>
      <c r="B295" s="9">
        <v>-2.4965440402748285E-2</v>
      </c>
      <c r="C295" s="9">
        <f t="shared" si="28"/>
        <v>-2.534322614441167E-2</v>
      </c>
      <c r="D295" s="5">
        <f t="shared" si="29"/>
        <v>6.4227911140679118E-4</v>
      </c>
      <c r="E295" s="5">
        <f t="shared" si="33"/>
        <v>5.5130741970315871E-5</v>
      </c>
      <c r="F295" s="5">
        <f t="shared" si="34"/>
        <v>1.8709361223205156E-4</v>
      </c>
      <c r="G295" s="10">
        <f t="shared" si="30"/>
        <v>1.6565476350581749</v>
      </c>
      <c r="H295" s="9">
        <f t="shared" si="31"/>
        <v>2.534322614441167E-2</v>
      </c>
      <c r="I295" s="9">
        <f t="shared" si="32"/>
        <v>1.3678216705113704E-2</v>
      </c>
      <c r="J295" s="9">
        <f>GARCH!I295</f>
        <v>1.1071249832145295E-2</v>
      </c>
    </row>
    <row r="296" spans="1:10" x14ac:dyDescent="0.25">
      <c r="A296" s="8">
        <v>42383</v>
      </c>
      <c r="B296" s="9">
        <v>1.6695939225934708E-2</v>
      </c>
      <c r="C296" s="9">
        <f t="shared" si="28"/>
        <v>1.6318153484271323E-2</v>
      </c>
      <c r="D296" s="5">
        <f t="shared" si="29"/>
        <v>2.6628213313623631E-4</v>
      </c>
      <c r="E296" s="5">
        <f t="shared" si="33"/>
        <v>6.4227911140679118E-4</v>
      </c>
      <c r="F296" s="5">
        <f t="shared" si="34"/>
        <v>3.6415319568820163E-4</v>
      </c>
      <c r="G296" s="10">
        <f t="shared" si="30"/>
        <v>2.6744111384609601</v>
      </c>
      <c r="H296" s="9">
        <f t="shared" si="31"/>
        <v>1.6318153484271323E-2</v>
      </c>
      <c r="I296" s="9">
        <f t="shared" si="32"/>
        <v>1.9082798423926236E-2</v>
      </c>
      <c r="J296" s="9">
        <f>GARCH!I296</f>
        <v>1.524699639665944E-2</v>
      </c>
    </row>
    <row r="297" spans="1:10" x14ac:dyDescent="0.25">
      <c r="A297" s="8">
        <v>42384</v>
      </c>
      <c r="B297" s="9">
        <v>-2.1599092536319309E-2</v>
      </c>
      <c r="C297" s="9">
        <f t="shared" si="28"/>
        <v>-2.1976878277982694E-2</v>
      </c>
      <c r="D297" s="5">
        <f t="shared" si="29"/>
        <v>4.8298317884526757E-4</v>
      </c>
      <c r="E297" s="5">
        <f t="shared" si="33"/>
        <v>2.6628213313623631E-4</v>
      </c>
      <c r="F297" s="5">
        <f t="shared" si="34"/>
        <v>2.8929509000693443E-4</v>
      </c>
      <c r="G297" s="10">
        <f t="shared" si="30"/>
        <v>2.3203344390790877</v>
      </c>
      <c r="H297" s="9">
        <f t="shared" si="31"/>
        <v>2.1976878277982694E-2</v>
      </c>
      <c r="I297" s="9">
        <f t="shared" si="32"/>
        <v>1.7008676903478837E-2</v>
      </c>
      <c r="J297" s="9">
        <f>GARCH!I297</f>
        <v>1.513230769742374E-2</v>
      </c>
    </row>
    <row r="298" spans="1:10" x14ac:dyDescent="0.25">
      <c r="A298" s="8">
        <v>42388</v>
      </c>
      <c r="B298" s="9">
        <v>5.3182154196340647E-4</v>
      </c>
      <c r="C298" s="9">
        <f t="shared" si="28"/>
        <v>1.5403580030001995E-4</v>
      </c>
      <c r="D298" s="5">
        <f t="shared" si="29"/>
        <v>2.3727027774067627E-8</v>
      </c>
      <c r="E298" s="5">
        <f t="shared" si="33"/>
        <v>4.8298317884526757E-4</v>
      </c>
      <c r="F298" s="5">
        <f t="shared" si="34"/>
        <v>3.8996144315785777E-4</v>
      </c>
      <c r="G298" s="10">
        <f t="shared" si="30"/>
        <v>3.0057623882341518</v>
      </c>
      <c r="H298" s="9">
        <f t="shared" si="31"/>
        <v>1.5403580030001995E-4</v>
      </c>
      <c r="I298" s="9">
        <f t="shared" si="32"/>
        <v>1.9747441433204903E-2</v>
      </c>
      <c r="J298" s="9">
        <f>GARCH!I298</f>
        <v>1.667227341552591E-2</v>
      </c>
    </row>
    <row r="299" spans="1:10" x14ac:dyDescent="0.25">
      <c r="A299" s="8">
        <v>42389</v>
      </c>
      <c r="B299" s="9">
        <v>-1.1693854879261001E-2</v>
      </c>
      <c r="C299" s="9">
        <f t="shared" si="28"/>
        <v>-1.2071640620924388E-2</v>
      </c>
      <c r="D299" s="5">
        <f t="shared" si="29"/>
        <v>1.4572450728075174E-4</v>
      </c>
      <c r="E299" s="5">
        <f t="shared" si="33"/>
        <v>2.3727027774067627E-8</v>
      </c>
      <c r="F299" s="5">
        <f t="shared" si="34"/>
        <v>3.0611375735666453E-4</v>
      </c>
      <c r="G299" s="10">
        <f t="shared" si="30"/>
        <v>2.8888148979713559</v>
      </c>
      <c r="H299" s="9">
        <f t="shared" si="31"/>
        <v>1.2071640620924388E-2</v>
      </c>
      <c r="I299" s="9">
        <f t="shared" si="32"/>
        <v>1.7496106920016935E-2</v>
      </c>
      <c r="J299" s="9">
        <f>GARCH!I299</f>
        <v>1.4512563254202157E-2</v>
      </c>
    </row>
    <row r="300" spans="1:10" x14ac:dyDescent="0.25">
      <c r="A300" s="8">
        <v>42390</v>
      </c>
      <c r="B300" s="9">
        <v>5.195419855539507E-3</v>
      </c>
      <c r="C300" s="9">
        <f t="shared" si="28"/>
        <v>4.8176341138761207E-3</v>
      </c>
      <c r="D300" s="5">
        <f t="shared" si="29"/>
        <v>2.3209598455182953E-5</v>
      </c>
      <c r="E300" s="5">
        <f t="shared" si="33"/>
        <v>1.4572450728075174E-4</v>
      </c>
      <c r="F300" s="5">
        <f t="shared" si="34"/>
        <v>2.8997839027647908E-4</v>
      </c>
      <c r="G300" s="10">
        <f t="shared" si="30"/>
        <v>3.1138940126518739</v>
      </c>
      <c r="H300" s="9">
        <f t="shared" si="31"/>
        <v>4.8176341138761207E-3</v>
      </c>
      <c r="I300" s="9">
        <f t="shared" si="32"/>
        <v>1.7028751870776643E-2</v>
      </c>
      <c r="J300" s="9">
        <f>GARCH!I300</f>
        <v>1.3888286054470076E-2</v>
      </c>
    </row>
    <row r="301" spans="1:10" x14ac:dyDescent="0.25">
      <c r="A301" s="8">
        <v>42391</v>
      </c>
      <c r="B301" s="9">
        <v>2.0283682630725774E-2</v>
      </c>
      <c r="C301" s="9">
        <f t="shared" si="28"/>
        <v>1.9905896889062389E-2</v>
      </c>
      <c r="D301" s="5">
        <f t="shared" si="29"/>
        <v>3.9624473095798367E-4</v>
      </c>
      <c r="E301" s="5">
        <f t="shared" si="33"/>
        <v>2.3209598455182953E-5</v>
      </c>
      <c r="F301" s="5">
        <f t="shared" si="34"/>
        <v>2.2892148514160206E-4</v>
      </c>
      <c r="G301" s="10">
        <f t="shared" si="30"/>
        <v>2.4066673039138684</v>
      </c>
      <c r="H301" s="9">
        <f t="shared" si="31"/>
        <v>1.9905896889062389E-2</v>
      </c>
      <c r="I301" s="9">
        <f t="shared" si="32"/>
        <v>1.5130151524079396E-2</v>
      </c>
      <c r="J301" s="9">
        <f>GARCH!I301</f>
        <v>1.2304990641875277E-2</v>
      </c>
    </row>
    <row r="302" spans="1:10" x14ac:dyDescent="0.25">
      <c r="A302" s="8">
        <v>42394</v>
      </c>
      <c r="B302" s="9">
        <v>-1.5637946405160252E-2</v>
      </c>
      <c r="C302" s="9">
        <f t="shared" si="28"/>
        <v>-1.6015732146823638E-2</v>
      </c>
      <c r="D302" s="5">
        <f t="shared" si="29"/>
        <v>2.5650367619880007E-4</v>
      </c>
      <c r="E302" s="5">
        <f t="shared" si="33"/>
        <v>3.9624473095798367E-4</v>
      </c>
      <c r="F302" s="5">
        <f t="shared" si="34"/>
        <v>1.8606590877169349E-4</v>
      </c>
      <c r="G302" s="10">
        <f t="shared" si="30"/>
        <v>2.6864845006765306</v>
      </c>
      <c r="H302" s="9">
        <f t="shared" si="31"/>
        <v>1.6015732146823638E-2</v>
      </c>
      <c r="I302" s="9">
        <f t="shared" si="32"/>
        <v>1.3640597815773819E-2</v>
      </c>
      <c r="J302" s="9">
        <f>GARCH!I302</f>
        <v>1.3965098056834194E-2</v>
      </c>
    </row>
    <row r="303" spans="1:10" x14ac:dyDescent="0.25">
      <c r="A303" s="8">
        <v>42395</v>
      </c>
      <c r="B303" s="9">
        <v>1.4144309246276299E-2</v>
      </c>
      <c r="C303" s="9">
        <f t="shared" si="28"/>
        <v>1.3766523504612911E-2</v>
      </c>
      <c r="D303" s="5">
        <f t="shared" si="29"/>
        <v>1.8951716940305977E-4</v>
      </c>
      <c r="E303" s="5">
        <f t="shared" si="33"/>
        <v>2.5650367619880007E-4</v>
      </c>
      <c r="F303" s="5">
        <f t="shared" si="34"/>
        <v>2.3408454665507292E-4</v>
      </c>
      <c r="G303" s="10">
        <f t="shared" si="30"/>
        <v>2.8561706090858494</v>
      </c>
      <c r="H303" s="9">
        <f t="shared" si="31"/>
        <v>1.3766523504612911E-2</v>
      </c>
      <c r="I303" s="9">
        <f t="shared" si="32"/>
        <v>1.5299821785075567E-2</v>
      </c>
      <c r="J303" s="9">
        <f>GARCH!I303</f>
        <v>1.4314262787433529E-2</v>
      </c>
    </row>
    <row r="304" spans="1:10" x14ac:dyDescent="0.25">
      <c r="A304" s="8">
        <v>42396</v>
      </c>
      <c r="B304" s="9">
        <v>-1.0863455608495332E-2</v>
      </c>
      <c r="C304" s="9">
        <f t="shared" si="28"/>
        <v>-1.1241241350158719E-2</v>
      </c>
      <c r="D304" s="5">
        <f t="shared" si="29"/>
        <v>1.263655070925182E-4</v>
      </c>
      <c r="E304" s="5">
        <f t="shared" si="33"/>
        <v>1.8951716940305977E-4</v>
      </c>
      <c r="F304" s="5">
        <f t="shared" si="34"/>
        <v>1.8759881442550628E-4</v>
      </c>
      <c r="G304" s="10">
        <f t="shared" si="30"/>
        <v>3.0348666973458949</v>
      </c>
      <c r="H304" s="9">
        <f t="shared" si="31"/>
        <v>1.1241241350158719E-2</v>
      </c>
      <c r="I304" s="9">
        <f t="shared" si="32"/>
        <v>1.3696671655022847E-2</v>
      </c>
      <c r="J304" s="9">
        <f>GARCH!I304</f>
        <v>1.3896311209180251E-2</v>
      </c>
    </row>
    <row r="305" spans="1:10" x14ac:dyDescent="0.25">
      <c r="A305" s="8">
        <v>42397</v>
      </c>
      <c r="B305" s="9">
        <v>5.5285589102205268E-3</v>
      </c>
      <c r="C305" s="9">
        <f t="shared" si="28"/>
        <v>5.1507731685571405E-3</v>
      </c>
      <c r="D305" s="5">
        <f t="shared" si="29"/>
        <v>2.6530464233928163E-5</v>
      </c>
      <c r="E305" s="5">
        <f t="shared" si="33"/>
        <v>1.263655070925182E-4</v>
      </c>
      <c r="F305" s="5">
        <f t="shared" si="34"/>
        <v>1.9166330717024108E-4</v>
      </c>
      <c r="G305" s="10">
        <f t="shared" si="30"/>
        <v>3.291735513876985</v>
      </c>
      <c r="H305" s="9">
        <f t="shared" si="31"/>
        <v>5.1507731685571405E-3</v>
      </c>
      <c r="I305" s="9">
        <f t="shared" si="32"/>
        <v>1.3844251773578849E-2</v>
      </c>
      <c r="J305" s="9">
        <f>GARCH!I305</f>
        <v>1.325668578909282E-2</v>
      </c>
    </row>
    <row r="306" spans="1:10" x14ac:dyDescent="0.25">
      <c r="A306" s="8">
        <v>42398</v>
      </c>
      <c r="B306" s="9">
        <v>2.476021464486422E-2</v>
      </c>
      <c r="C306" s="9">
        <f t="shared" si="28"/>
        <v>2.4382428903200835E-2</v>
      </c>
      <c r="D306" s="5">
        <f t="shared" si="29"/>
        <v>5.9450283921964344E-4</v>
      </c>
      <c r="E306" s="5">
        <f t="shared" si="33"/>
        <v>2.6530464233928163E-5</v>
      </c>
      <c r="F306" s="5">
        <f t="shared" si="34"/>
        <v>1.5278447877229345E-4</v>
      </c>
      <c r="G306" s="10">
        <f t="shared" si="30"/>
        <v>1.5287422780490234</v>
      </c>
      <c r="H306" s="9">
        <f t="shared" si="31"/>
        <v>2.4382428903200835E-2</v>
      </c>
      <c r="I306" s="9">
        <f t="shared" si="32"/>
        <v>1.2360601877428682E-2</v>
      </c>
      <c r="J306" s="9">
        <f>GARCH!I306</f>
        <v>1.1803017556794464E-2</v>
      </c>
    </row>
    <row r="307" spans="1:10" x14ac:dyDescent="0.25">
      <c r="A307" s="8">
        <v>42401</v>
      </c>
      <c r="B307" s="9">
        <v>-4.4324413474616797E-4</v>
      </c>
      <c r="C307" s="9">
        <f t="shared" si="28"/>
        <v>-8.2102987640955455E-4</v>
      </c>
      <c r="D307" s="5">
        <f t="shared" si="29"/>
        <v>6.7409005795708843E-7</v>
      </c>
      <c r="E307" s="5">
        <f t="shared" si="33"/>
        <v>5.9450283921964344E-4</v>
      </c>
      <c r="F307" s="5">
        <f t="shared" si="34"/>
        <v>1.2943976798840973E-4</v>
      </c>
      <c r="G307" s="10">
        <f t="shared" si="30"/>
        <v>3.5546050399257672</v>
      </c>
      <c r="H307" s="9">
        <f t="shared" si="31"/>
        <v>8.2102987640955455E-4</v>
      </c>
      <c r="I307" s="9">
        <f t="shared" si="32"/>
        <v>1.1377159926291347E-2</v>
      </c>
      <c r="J307" s="9">
        <f>GARCH!I307</f>
        <v>1.5040264769193535E-2</v>
      </c>
    </row>
    <row r="308" spans="1:10" x14ac:dyDescent="0.25">
      <c r="A308" s="8">
        <v>42402</v>
      </c>
      <c r="B308" s="9">
        <v>-1.8743103466056232E-2</v>
      </c>
      <c r="C308" s="9">
        <f t="shared" si="28"/>
        <v>-1.9120889207719618E-2</v>
      </c>
      <c r="D308" s="5">
        <f t="shared" si="29"/>
        <v>3.6560840409388857E-4</v>
      </c>
      <c r="E308" s="5">
        <f t="shared" si="33"/>
        <v>6.7409005795708843E-7</v>
      </c>
      <c r="F308" s="5">
        <f t="shared" si="34"/>
        <v>1.0448155217353425E-4</v>
      </c>
      <c r="G308" s="10">
        <f t="shared" si="30"/>
        <v>1.9146801075345767</v>
      </c>
      <c r="H308" s="9">
        <f t="shared" si="31"/>
        <v>1.9120889207719618E-2</v>
      </c>
      <c r="I308" s="9">
        <f t="shared" si="32"/>
        <v>1.0221621797617746E-2</v>
      </c>
      <c r="J308" s="9">
        <f>GARCH!I308</f>
        <v>1.3133834680377147E-2</v>
      </c>
    </row>
    <row r="309" spans="1:10" x14ac:dyDescent="0.25">
      <c r="A309" s="8">
        <v>42403</v>
      </c>
      <c r="B309" s="9">
        <v>4.992039011471272E-3</v>
      </c>
      <c r="C309" s="9">
        <f t="shared" si="28"/>
        <v>4.6142532698078857E-3</v>
      </c>
      <c r="D309" s="5">
        <f t="shared" si="29"/>
        <v>2.1291333237932765E-5</v>
      </c>
      <c r="E309" s="5">
        <f t="shared" si="33"/>
        <v>3.6560840409388857E-4</v>
      </c>
      <c r="F309" s="5">
        <f t="shared" si="34"/>
        <v>2.0743194455699883E-4</v>
      </c>
      <c r="G309" s="10">
        <f t="shared" si="30"/>
        <v>3.2700938421760384</v>
      </c>
      <c r="H309" s="9">
        <f t="shared" si="31"/>
        <v>4.6142532698078857E-3</v>
      </c>
      <c r="I309" s="9">
        <f t="shared" si="32"/>
        <v>1.4402497858253576E-2</v>
      </c>
      <c r="J309" s="9">
        <f>GARCH!I309</f>
        <v>1.4535051353152065E-2</v>
      </c>
    </row>
    <row r="310" spans="1:10" x14ac:dyDescent="0.25">
      <c r="A310" s="8">
        <v>42404</v>
      </c>
      <c r="B310" s="9">
        <v>1.5267734362336416E-3</v>
      </c>
      <c r="C310" s="9">
        <f t="shared" si="28"/>
        <v>1.148987694570255E-3</v>
      </c>
      <c r="D310" s="5">
        <f t="shared" si="29"/>
        <v>1.3201727222738697E-6</v>
      </c>
      <c r="E310" s="5">
        <f t="shared" si="33"/>
        <v>2.1291333237932765E-5</v>
      </c>
      <c r="F310" s="5">
        <f t="shared" si="34"/>
        <v>1.6493982339294241E-4</v>
      </c>
      <c r="G310" s="10">
        <f t="shared" si="30"/>
        <v>3.432024412491864</v>
      </c>
      <c r="H310" s="9">
        <f t="shared" si="31"/>
        <v>1.148987694570255E-3</v>
      </c>
      <c r="I310" s="9">
        <f t="shared" si="32"/>
        <v>1.2842889993803669E-2</v>
      </c>
      <c r="J310" s="9">
        <f>GARCH!I310</f>
        <v>1.2833573901197541E-2</v>
      </c>
    </row>
    <row r="311" spans="1:10" x14ac:dyDescent="0.25">
      <c r="A311" s="8">
        <v>42405</v>
      </c>
      <c r="B311" s="9">
        <v>-1.8481296823200877E-2</v>
      </c>
      <c r="C311" s="9">
        <f t="shared" si="28"/>
        <v>-1.8859082564864262E-2</v>
      </c>
      <c r="D311" s="5">
        <f t="shared" si="29"/>
        <v>3.5566499518836721E-4</v>
      </c>
      <c r="E311" s="5">
        <f t="shared" si="33"/>
        <v>1.3201727222738697E-6</v>
      </c>
      <c r="F311" s="5">
        <f t="shared" si="34"/>
        <v>1.3177763209813625E-4</v>
      </c>
      <c r="G311" s="10">
        <f t="shared" si="30"/>
        <v>2.1987695497874036</v>
      </c>
      <c r="H311" s="9">
        <f t="shared" si="31"/>
        <v>1.8859082564864262E-2</v>
      </c>
      <c r="I311" s="9">
        <f t="shared" si="32"/>
        <v>1.1479443893243969E-2</v>
      </c>
      <c r="J311" s="9">
        <f>GARCH!I311</f>
        <v>1.1252386729391368E-2</v>
      </c>
    </row>
    <row r="312" spans="1:10" x14ac:dyDescent="0.25">
      <c r="A312" s="8">
        <v>42408</v>
      </c>
      <c r="B312" s="9">
        <v>-1.4153878886199789E-2</v>
      </c>
      <c r="C312" s="9">
        <f t="shared" si="28"/>
        <v>-1.4531664627863176E-2</v>
      </c>
      <c r="D312" s="5">
        <f t="shared" si="29"/>
        <v>2.1116927685668982E-4</v>
      </c>
      <c r="E312" s="5">
        <f t="shared" si="33"/>
        <v>3.5566499518836721E-4</v>
      </c>
      <c r="F312" s="5">
        <f t="shared" si="34"/>
        <v>2.2524952457030393E-4</v>
      </c>
      <c r="G312" s="10">
        <f t="shared" si="30"/>
        <v>2.8114671307468053</v>
      </c>
      <c r="H312" s="9">
        <f t="shared" si="31"/>
        <v>1.4531664627863176E-2</v>
      </c>
      <c r="I312" s="9">
        <f t="shared" si="32"/>
        <v>1.5008315180935665E-2</v>
      </c>
      <c r="J312" s="9">
        <f>GARCH!I312</f>
        <v>1.3232665671954911E-2</v>
      </c>
    </row>
    <row r="313" spans="1:10" x14ac:dyDescent="0.25">
      <c r="A313" s="8">
        <v>42409</v>
      </c>
      <c r="B313" s="9">
        <v>-6.636308701657434E-4</v>
      </c>
      <c r="C313" s="9">
        <f t="shared" si="28"/>
        <v>-1.04141661182913E-3</v>
      </c>
      <c r="D313" s="5">
        <f t="shared" si="29"/>
        <v>1.0845485593936647E-6</v>
      </c>
      <c r="E313" s="5">
        <f t="shared" si="33"/>
        <v>2.1116927685668982E-4</v>
      </c>
      <c r="F313" s="5">
        <f t="shared" si="34"/>
        <v>2.4925341519327143E-4</v>
      </c>
      <c r="G313" s="10">
        <f t="shared" si="30"/>
        <v>3.2274060962830324</v>
      </c>
      <c r="H313" s="9">
        <f t="shared" si="31"/>
        <v>1.04141661182913E-3</v>
      </c>
      <c r="I313" s="9">
        <f t="shared" si="32"/>
        <v>1.5787761563732568E-2</v>
      </c>
      <c r="J313" s="9">
        <f>GARCH!I313</f>
        <v>1.3434232764265303E-2</v>
      </c>
    </row>
    <row r="314" spans="1:10" x14ac:dyDescent="0.25">
      <c r="A314" s="8">
        <v>42410</v>
      </c>
      <c r="B314" s="9">
        <v>-1.8896345446794971E-4</v>
      </c>
      <c r="C314" s="9">
        <f t="shared" si="28"/>
        <v>-5.6674919613133629E-4</v>
      </c>
      <c r="D314" s="5">
        <f t="shared" si="29"/>
        <v>3.2120465131551588E-7</v>
      </c>
      <c r="E314" s="5">
        <f t="shared" si="33"/>
        <v>1.0845485593936647E-6</v>
      </c>
      <c r="F314" s="5">
        <f t="shared" si="34"/>
        <v>1.9745329145211447E-4</v>
      </c>
      <c r="G314" s="10">
        <f t="shared" si="30"/>
        <v>3.3452523483870324</v>
      </c>
      <c r="H314" s="9">
        <f t="shared" si="31"/>
        <v>5.6674919613133629E-4</v>
      </c>
      <c r="I314" s="9">
        <f t="shared" si="32"/>
        <v>1.4051807408732674E-2</v>
      </c>
      <c r="J314" s="9">
        <f>GARCH!I314</f>
        <v>1.1775815738961333E-2</v>
      </c>
    </row>
    <row r="315" spans="1:10" x14ac:dyDescent="0.25">
      <c r="A315" s="8">
        <v>42411</v>
      </c>
      <c r="B315" s="9">
        <v>-1.2301145874958119E-2</v>
      </c>
      <c r="C315" s="9">
        <f t="shared" si="28"/>
        <v>-1.2678931616621507E-2</v>
      </c>
      <c r="D315" s="5">
        <f t="shared" si="29"/>
        <v>1.6075530693896445E-4</v>
      </c>
      <c r="E315" s="5">
        <f t="shared" si="33"/>
        <v>3.2120465131551588E-7</v>
      </c>
      <c r="F315" s="5">
        <f t="shared" si="34"/>
        <v>1.5706164475920027E-4</v>
      </c>
      <c r="G315" s="10">
        <f t="shared" si="30"/>
        <v>2.9487389223290745</v>
      </c>
      <c r="H315" s="9">
        <f t="shared" si="31"/>
        <v>1.2678931616621507E-2</v>
      </c>
      <c r="I315" s="9">
        <f t="shared" si="32"/>
        <v>1.2532423738415498E-2</v>
      </c>
      <c r="J315" s="9">
        <f>GARCH!I315</f>
        <v>1.0362827825161526E-2</v>
      </c>
    </row>
    <row r="316" spans="1:10" x14ac:dyDescent="0.25">
      <c r="A316" s="8">
        <v>42412</v>
      </c>
      <c r="B316" s="9">
        <v>1.9518009053731911E-2</v>
      </c>
      <c r="C316" s="9">
        <f t="shared" si="28"/>
        <v>1.9140223312068525E-2</v>
      </c>
      <c r="D316" s="5">
        <f t="shared" si="29"/>
        <v>3.663481484358514E-4</v>
      </c>
      <c r="E316" s="5">
        <f t="shared" si="33"/>
        <v>1.6075530693896445E-4</v>
      </c>
      <c r="F316" s="5">
        <f t="shared" si="34"/>
        <v>1.7952638409993014E-4</v>
      </c>
      <c r="G316" s="10">
        <f t="shared" si="30"/>
        <v>2.3733372470185867</v>
      </c>
      <c r="H316" s="9">
        <f t="shared" si="31"/>
        <v>1.9140223312068525E-2</v>
      </c>
      <c r="I316" s="9">
        <f t="shared" si="32"/>
        <v>1.3398745616658677E-2</v>
      </c>
      <c r="J316" s="9">
        <f>GARCH!I316</f>
        <v>1.0929791941208465E-2</v>
      </c>
    </row>
    <row r="317" spans="1:10" x14ac:dyDescent="0.25">
      <c r="A317" s="8">
        <v>42416</v>
      </c>
      <c r="B317" s="9">
        <v>1.651669365823305E-2</v>
      </c>
      <c r="C317" s="9">
        <f t="shared" si="28"/>
        <v>1.6138907916569665E-2</v>
      </c>
      <c r="D317" s="5">
        <f t="shared" si="29"/>
        <v>2.6046434873951499E-4</v>
      </c>
      <c r="E317" s="5">
        <f t="shared" si="33"/>
        <v>3.663481484358514E-4</v>
      </c>
      <c r="F317" s="5">
        <f t="shared" si="34"/>
        <v>1.4743666789628385E-4</v>
      </c>
      <c r="G317" s="10">
        <f t="shared" si="30"/>
        <v>2.6088081266906258</v>
      </c>
      <c r="H317" s="9">
        <f t="shared" si="31"/>
        <v>1.6138907916569665E-2</v>
      </c>
      <c r="I317" s="9">
        <f t="shared" si="32"/>
        <v>1.2142350180104502E-2</v>
      </c>
      <c r="J317" s="9">
        <f>GARCH!I317</f>
        <v>1.2855362407494606E-2</v>
      </c>
    </row>
    <row r="318" spans="1:10" x14ac:dyDescent="0.25">
      <c r="A318" s="8">
        <v>42417</v>
      </c>
      <c r="B318" s="9">
        <v>1.6480443980206649E-2</v>
      </c>
      <c r="C318" s="9">
        <f t="shared" si="28"/>
        <v>1.6102658238543264E-2</v>
      </c>
      <c r="D318" s="5">
        <f t="shared" si="29"/>
        <v>2.5929560234732527E-4</v>
      </c>
      <c r="E318" s="5">
        <f t="shared" si="33"/>
        <v>2.6046434873951499E-4</v>
      </c>
      <c r="F318" s="5">
        <f t="shared" si="34"/>
        <v>1.2130901195728645E-4</v>
      </c>
      <c r="G318" s="10">
        <f t="shared" si="30"/>
        <v>2.5209061280322733</v>
      </c>
      <c r="H318" s="9">
        <f t="shared" si="31"/>
        <v>1.6102658238543264E-2</v>
      </c>
      <c r="I318" s="9">
        <f t="shared" si="32"/>
        <v>1.1014037041761139E-2</v>
      </c>
      <c r="J318" s="9">
        <f>GARCH!I318</f>
        <v>1.3338585599580954E-2</v>
      </c>
    </row>
    <row r="319" spans="1:10" x14ac:dyDescent="0.25">
      <c r="A319" s="8">
        <v>42418</v>
      </c>
      <c r="B319" s="9">
        <v>-4.6657186452289112E-3</v>
      </c>
      <c r="C319" s="9">
        <f t="shared" si="28"/>
        <v>-5.0435043868922976E-3</v>
      </c>
      <c r="D319" s="5">
        <f t="shared" si="29"/>
        <v>2.5436936500601851E-5</v>
      </c>
      <c r="E319" s="5">
        <f t="shared" si="33"/>
        <v>2.5929560234732527E-4</v>
      </c>
      <c r="F319" s="5">
        <f t="shared" si="34"/>
        <v>1.0105079070434105E-4</v>
      </c>
      <c r="G319" s="10">
        <f t="shared" si="30"/>
        <v>3.5551429765375753</v>
      </c>
      <c r="H319" s="9">
        <f t="shared" si="31"/>
        <v>5.0435043868922976E-3</v>
      </c>
      <c r="I319" s="9">
        <f t="shared" si="32"/>
        <v>1.0052402235502769E-2</v>
      </c>
      <c r="J319" s="9">
        <f>GARCH!I319</f>
        <v>1.3677720248610482E-2</v>
      </c>
    </row>
    <row r="320" spans="1:10" x14ac:dyDescent="0.25">
      <c r="A320" s="8">
        <v>42419</v>
      </c>
      <c r="B320" s="9">
        <v>-2.60711324778784E-5</v>
      </c>
      <c r="C320" s="9">
        <f t="shared" si="28"/>
        <v>-4.0385687414126492E-4</v>
      </c>
      <c r="D320" s="5">
        <f t="shared" si="29"/>
        <v>1.631003747911535E-7</v>
      </c>
      <c r="E320" s="5">
        <f t="shared" si="33"/>
        <v>2.5436936500601851E-5</v>
      </c>
      <c r="F320" s="5">
        <f t="shared" si="34"/>
        <v>9.0783127373879119E-5</v>
      </c>
      <c r="G320" s="10">
        <f t="shared" si="30"/>
        <v>3.7336817258038262</v>
      </c>
      <c r="H320" s="9">
        <f t="shared" si="31"/>
        <v>4.0385687414126492E-4</v>
      </c>
      <c r="I320" s="9">
        <f t="shared" si="32"/>
        <v>9.5280180191831664E-3</v>
      </c>
      <c r="J320" s="9">
        <f>GARCH!I320</f>
        <v>1.2219335322476311E-2</v>
      </c>
    </row>
    <row r="321" spans="1:10" x14ac:dyDescent="0.25">
      <c r="A321" s="8">
        <v>42422</v>
      </c>
      <c r="B321" s="9">
        <v>1.4454212683415291E-2</v>
      </c>
      <c r="C321" s="9">
        <f t="shared" si="28"/>
        <v>1.4076426941751903E-2</v>
      </c>
      <c r="D321" s="5">
        <f t="shared" si="29"/>
        <v>1.9814579544647883E-4</v>
      </c>
      <c r="E321" s="5">
        <f t="shared" si="33"/>
        <v>1.631003747911535E-7</v>
      </c>
      <c r="F321" s="5">
        <f t="shared" si="34"/>
        <v>7.4358322687962134E-5</v>
      </c>
      <c r="G321" s="10">
        <f t="shared" si="30"/>
        <v>2.5019976070587227</v>
      </c>
      <c r="H321" s="9">
        <f t="shared" si="31"/>
        <v>1.4076426941751903E-2</v>
      </c>
      <c r="I321" s="9">
        <f t="shared" si="32"/>
        <v>8.6231271988740921E-3</v>
      </c>
      <c r="J321" s="9">
        <f>GARCH!I321</f>
        <v>1.0734418545440114E-2</v>
      </c>
    </row>
    <row r="322" spans="1:10" x14ac:dyDescent="0.25">
      <c r="A322" s="8">
        <v>42423</v>
      </c>
      <c r="B322" s="9">
        <v>-1.2454381906964795E-2</v>
      </c>
      <c r="C322" s="9">
        <f t="shared" si="28"/>
        <v>-1.2832167648628183E-2</v>
      </c>
      <c r="D322" s="5">
        <f t="shared" si="29"/>
        <v>1.6466452656249973E-4</v>
      </c>
      <c r="E322" s="5">
        <f t="shared" si="33"/>
        <v>1.9814579544647883E-4</v>
      </c>
      <c r="F322" s="5">
        <f t="shared" si="34"/>
        <v>6.3942487380759468E-5</v>
      </c>
      <c r="G322" s="10">
        <f t="shared" si="30"/>
        <v>2.6222260288377433</v>
      </c>
      <c r="H322" s="9">
        <f t="shared" si="31"/>
        <v>1.2832167648628183E-2</v>
      </c>
      <c r="I322" s="9">
        <f t="shared" si="32"/>
        <v>7.9964046533901392E-3</v>
      </c>
      <c r="J322" s="9">
        <f>GARCH!I322</f>
        <v>1.1325285707719908E-2</v>
      </c>
    </row>
    <row r="323" spans="1:10" x14ac:dyDescent="0.25">
      <c r="A323" s="8">
        <v>42424</v>
      </c>
      <c r="B323" s="9">
        <v>4.4397716094042305E-3</v>
      </c>
      <c r="C323" s="9">
        <f t="shared" si="28"/>
        <v>4.0619858677408442E-3</v>
      </c>
      <c r="D323" s="5">
        <f t="shared" si="29"/>
        <v>1.6499729189726341E-5</v>
      </c>
      <c r="E323" s="5">
        <f t="shared" si="33"/>
        <v>1.6466452656249973E-4</v>
      </c>
      <c r="F323" s="5">
        <f t="shared" si="34"/>
        <v>1.0868562386871897E-4</v>
      </c>
      <c r="G323" s="10">
        <f t="shared" si="30"/>
        <v>3.5686812232770433</v>
      </c>
      <c r="H323" s="9">
        <f t="shared" si="31"/>
        <v>4.0619858677408442E-3</v>
      </c>
      <c r="I323" s="9">
        <f t="shared" si="32"/>
        <v>1.0425239751138531E-2</v>
      </c>
      <c r="J323" s="9">
        <f>GARCH!I323</f>
        <v>1.1653002963133487E-2</v>
      </c>
    </row>
    <row r="324" spans="1:10" x14ac:dyDescent="0.25">
      <c r="A324" s="8">
        <v>42425</v>
      </c>
      <c r="B324" s="9">
        <v>1.1348326251425123E-2</v>
      </c>
      <c r="C324" s="9">
        <f t="shared" si="28"/>
        <v>1.0970540509761735E-2</v>
      </c>
      <c r="D324" s="5">
        <f t="shared" si="29"/>
        <v>1.2035275907632327E-4</v>
      </c>
      <c r="E324" s="5">
        <f t="shared" si="33"/>
        <v>1.6499729189726341E-5</v>
      </c>
      <c r="F324" s="5">
        <f t="shared" si="34"/>
        <v>8.8371852627488765E-5</v>
      </c>
      <c r="G324" s="10">
        <f t="shared" si="30"/>
        <v>3.067094896407371</v>
      </c>
      <c r="H324" s="9">
        <f t="shared" si="31"/>
        <v>1.0970540509761735E-2</v>
      </c>
      <c r="I324" s="9">
        <f t="shared" si="32"/>
        <v>9.4006304377679244E-3</v>
      </c>
      <c r="J324" s="9">
        <f>GARCH!I324</f>
        <v>1.0381427465402859E-2</v>
      </c>
    </row>
    <row r="325" spans="1:10" x14ac:dyDescent="0.25">
      <c r="A325" s="8">
        <v>42426</v>
      </c>
      <c r="B325" s="9">
        <v>-1.8701644719988364E-3</v>
      </c>
      <c r="C325" s="9">
        <f t="shared" si="28"/>
        <v>-2.2479502136622228E-3</v>
      </c>
      <c r="D325" s="5">
        <f t="shared" si="29"/>
        <v>5.0532801631040331E-6</v>
      </c>
      <c r="E325" s="5">
        <f t="shared" si="33"/>
        <v>1.2035275907632327E-4</v>
      </c>
      <c r="F325" s="5">
        <f t="shared" si="34"/>
        <v>7.3871917551301307E-5</v>
      </c>
      <c r="G325" s="10">
        <f t="shared" si="30"/>
        <v>3.8034473860328553</v>
      </c>
      <c r="H325" s="9">
        <f t="shared" si="31"/>
        <v>2.2479502136622228E-3</v>
      </c>
      <c r="I325" s="9">
        <f t="shared" si="32"/>
        <v>8.5948774017609638E-3</v>
      </c>
      <c r="J325" s="9">
        <f>GARCH!I325</f>
        <v>1.0354010107904993E-2</v>
      </c>
    </row>
    <row r="326" spans="1:10" x14ac:dyDescent="0.25">
      <c r="A326" s="8">
        <v>42429</v>
      </c>
      <c r="B326" s="9">
        <v>-8.1209414542747771E-3</v>
      </c>
      <c r="C326" s="9">
        <f t="shared" si="28"/>
        <v>-8.4987271959381643E-3</v>
      </c>
      <c r="D326" s="5">
        <f t="shared" si="29"/>
        <v>7.2228363950978974E-5</v>
      </c>
      <c r="E326" s="5">
        <f t="shared" si="33"/>
        <v>5.0532801631040331E-6</v>
      </c>
      <c r="F326" s="5">
        <f t="shared" si="34"/>
        <v>6.2893839649795339E-5</v>
      </c>
      <c r="G326" s="10">
        <f t="shared" si="30"/>
        <v>3.3438840617708641</v>
      </c>
      <c r="H326" s="9">
        <f t="shared" si="31"/>
        <v>8.4987271959381643E-3</v>
      </c>
      <c r="I326" s="9">
        <f t="shared" si="32"/>
        <v>7.9305636401075137E-3</v>
      </c>
      <c r="J326" s="9">
        <f>GARCH!I326</f>
        <v>9.2360294628695376E-3</v>
      </c>
    </row>
    <row r="327" spans="1:10" x14ac:dyDescent="0.25">
      <c r="A327" s="8">
        <v>42430</v>
      </c>
      <c r="B327" s="9">
        <v>2.3868794087660294E-2</v>
      </c>
      <c r="C327" s="9">
        <f t="shared" si="28"/>
        <v>2.3491008345996909E-2</v>
      </c>
      <c r="D327" s="5">
        <f t="shared" si="29"/>
        <v>5.5182747311169648E-4</v>
      </c>
      <c r="E327" s="5">
        <f t="shared" si="33"/>
        <v>7.2228363950978974E-5</v>
      </c>
      <c r="F327" s="5">
        <f t="shared" si="34"/>
        <v>7.6897987197411551E-5</v>
      </c>
      <c r="G327" s="10">
        <f t="shared" si="30"/>
        <v>0.22952801850412782</v>
      </c>
      <c r="H327" s="9">
        <f t="shared" si="31"/>
        <v>2.3491008345996909E-2</v>
      </c>
      <c r="I327" s="9">
        <f t="shared" si="32"/>
        <v>8.76914974198819E-3</v>
      </c>
      <c r="J327" s="9">
        <f>GARCH!I327</f>
        <v>9.166908675836024E-3</v>
      </c>
    </row>
    <row r="328" spans="1:10" x14ac:dyDescent="0.25">
      <c r="A328" s="8">
        <v>42431</v>
      </c>
      <c r="B328" s="9">
        <v>4.0943210250967699E-3</v>
      </c>
      <c r="C328" s="9">
        <f t="shared" si="28"/>
        <v>3.7165352834333835E-3</v>
      </c>
      <c r="D328" s="5">
        <f t="shared" si="29"/>
        <v>1.3812634513005261E-5</v>
      </c>
      <c r="E328" s="5">
        <f t="shared" si="33"/>
        <v>5.5182747311169648E-4</v>
      </c>
      <c r="F328" s="5">
        <f t="shared" si="34"/>
        <v>7.0131896499770385E-5</v>
      </c>
      <c r="G328" s="10">
        <f t="shared" si="30"/>
        <v>3.7651517705044513</v>
      </c>
      <c r="H328" s="9">
        <f t="shared" si="31"/>
        <v>3.7165352834333835E-3</v>
      </c>
      <c r="I328" s="9">
        <f t="shared" si="32"/>
        <v>8.3744788792957364E-3</v>
      </c>
      <c r="J328" s="9">
        <f>GARCH!I328</f>
        <v>1.328569723781774E-2</v>
      </c>
    </row>
    <row r="329" spans="1:10" x14ac:dyDescent="0.25">
      <c r="A329" s="8">
        <v>42432</v>
      </c>
      <c r="B329" s="9">
        <v>3.4987037176874569E-3</v>
      </c>
      <c r="C329" s="9">
        <f t="shared" si="28"/>
        <v>3.1209179760240706E-3</v>
      </c>
      <c r="D329" s="5">
        <f t="shared" si="29"/>
        <v>9.7401290130701803E-6</v>
      </c>
      <c r="E329" s="5">
        <f t="shared" si="33"/>
        <v>1.3812634513005261E-5</v>
      </c>
      <c r="F329" s="5">
        <f t="shared" si="34"/>
        <v>5.8467520125570788E-5</v>
      </c>
      <c r="G329" s="10">
        <f t="shared" si="30"/>
        <v>3.8712858391305289</v>
      </c>
      <c r="H329" s="9">
        <f t="shared" si="31"/>
        <v>3.1209179760240706E-3</v>
      </c>
      <c r="I329" s="9">
        <f t="shared" si="32"/>
        <v>7.6464056997762545E-3</v>
      </c>
      <c r="J329" s="9">
        <f>GARCH!I329</f>
        <v>1.172644367574654E-2</v>
      </c>
    </row>
    <row r="330" spans="1:10" x14ac:dyDescent="0.25">
      <c r="A330" s="8">
        <v>42433</v>
      </c>
      <c r="B330" s="9">
        <v>3.3059095013543427E-3</v>
      </c>
      <c r="C330" s="9">
        <f t="shared" si="28"/>
        <v>2.9281237596909563E-3</v>
      </c>
      <c r="D330" s="5">
        <f t="shared" si="29"/>
        <v>8.5739087520667011E-6</v>
      </c>
      <c r="E330" s="5">
        <f t="shared" si="33"/>
        <v>9.7401290130701803E-6</v>
      </c>
      <c r="F330" s="5">
        <f t="shared" si="34"/>
        <v>4.9381099636787563E-5</v>
      </c>
      <c r="G330" s="10">
        <f t="shared" si="30"/>
        <v>3.9522192017775826</v>
      </c>
      <c r="H330" s="9">
        <f t="shared" si="31"/>
        <v>2.9281237596909563E-3</v>
      </c>
      <c r="I330" s="9">
        <f t="shared" si="32"/>
        <v>7.0271686785495311E-3</v>
      </c>
      <c r="J330" s="9">
        <f>GARCH!I330</f>
        <v>1.0383591926660003E-2</v>
      </c>
    </row>
    <row r="331" spans="1:10" x14ac:dyDescent="0.25">
      <c r="A331" s="8">
        <v>42436</v>
      </c>
      <c r="B331" s="9">
        <v>8.8500442502215115E-4</v>
      </c>
      <c r="C331" s="9">
        <f t="shared" si="28"/>
        <v>5.0721868335876458E-4</v>
      </c>
      <c r="D331" s="5">
        <f t="shared" si="29"/>
        <v>2.572707927481987E-7</v>
      </c>
      <c r="E331" s="5">
        <f t="shared" si="33"/>
        <v>8.5739087520667011E-6</v>
      </c>
      <c r="F331" s="5">
        <f t="shared" si="34"/>
        <v>4.2326824979776422E-5</v>
      </c>
      <c r="G331" s="10">
        <f t="shared" si="30"/>
        <v>4.1130671244661086</v>
      </c>
      <c r="H331" s="9">
        <f t="shared" si="31"/>
        <v>5.0721868335876458E-4</v>
      </c>
      <c r="I331" s="9">
        <f t="shared" si="32"/>
        <v>6.5059069298427884E-3</v>
      </c>
      <c r="J331" s="9">
        <f>GARCH!I331</f>
        <v>9.2503689335642E-3</v>
      </c>
    </row>
    <row r="332" spans="1:10" x14ac:dyDescent="0.25">
      <c r="A332" s="8">
        <v>42437</v>
      </c>
      <c r="B332" s="9">
        <v>-1.1240108704340224E-2</v>
      </c>
      <c r="C332" s="9">
        <f t="shared" si="28"/>
        <v>-1.1617894446003611E-2</v>
      </c>
      <c r="D332" s="5">
        <f t="shared" si="29"/>
        <v>1.3497547135848156E-4</v>
      </c>
      <c r="E332" s="5">
        <f t="shared" si="33"/>
        <v>2.572707927481987E-7</v>
      </c>
      <c r="F332" s="5">
        <f t="shared" si="34"/>
        <v>3.6761751744281959E-5</v>
      </c>
      <c r="G332" s="10">
        <f t="shared" si="30"/>
        <v>2.35077384801383</v>
      </c>
      <c r="H332" s="9">
        <f t="shared" si="31"/>
        <v>1.1617894446003611E-2</v>
      </c>
      <c r="I332" s="9">
        <f t="shared" si="32"/>
        <v>6.0631470165485807E-3</v>
      </c>
      <c r="J332" s="9">
        <f>GARCH!I332</f>
        <v>8.2317421517118846E-3</v>
      </c>
    </row>
    <row r="333" spans="1:10" x14ac:dyDescent="0.25">
      <c r="A333" s="8">
        <v>42438</v>
      </c>
      <c r="B333" s="9">
        <v>5.0523933187149872E-3</v>
      </c>
      <c r="C333" s="9">
        <f t="shared" si="28"/>
        <v>4.6746075770516008E-3</v>
      </c>
      <c r="D333" s="5">
        <f t="shared" si="29"/>
        <v>2.1851955999428239E-5</v>
      </c>
      <c r="E333" s="5">
        <f t="shared" si="33"/>
        <v>1.3497547135848156E-4</v>
      </c>
      <c r="F333" s="5">
        <f t="shared" si="34"/>
        <v>7.7676677677963895E-5</v>
      </c>
      <c r="G333" s="10">
        <f t="shared" si="30"/>
        <v>3.6718795212217574</v>
      </c>
      <c r="H333" s="9">
        <f t="shared" si="31"/>
        <v>4.6746075770516008E-3</v>
      </c>
      <c r="I333" s="9">
        <f t="shared" si="32"/>
        <v>8.8134373361341764E-3</v>
      </c>
      <c r="J333" s="9">
        <f>GARCH!I333</f>
        <v>9.1937994945535517E-3</v>
      </c>
    </row>
    <row r="334" spans="1:10" x14ac:dyDescent="0.25">
      <c r="A334" s="8">
        <v>42439</v>
      </c>
      <c r="B334" s="9">
        <v>1.5583684385145347E-4</v>
      </c>
      <c r="C334" s="9">
        <f t="shared" si="28"/>
        <v>-2.2194889781193306E-4</v>
      </c>
      <c r="D334" s="5">
        <f t="shared" si="29"/>
        <v>4.92613132399319E-8</v>
      </c>
      <c r="E334" s="5">
        <f t="shared" si="33"/>
        <v>2.1851955999428239E-5</v>
      </c>
      <c r="F334" s="5">
        <f t="shared" si="34"/>
        <v>6.4409338273017764E-5</v>
      </c>
      <c r="G334" s="10">
        <f t="shared" si="30"/>
        <v>3.9058050241973499</v>
      </c>
      <c r="H334" s="9">
        <f t="shared" si="31"/>
        <v>2.2194889781193306E-4</v>
      </c>
      <c r="I334" s="9">
        <f t="shared" si="32"/>
        <v>8.0255428646925659E-3</v>
      </c>
      <c r="J334" s="9">
        <f>GARCH!I334</f>
        <v>8.408917017101206E-3</v>
      </c>
    </row>
    <row r="335" spans="1:10" x14ac:dyDescent="0.25">
      <c r="A335" s="8">
        <v>42440</v>
      </c>
      <c r="B335" s="9">
        <v>1.6395502545776264E-2</v>
      </c>
      <c r="C335" s="9">
        <f t="shared" si="28"/>
        <v>1.6017716804112878E-2</v>
      </c>
      <c r="D335" s="5">
        <f t="shared" si="29"/>
        <v>2.5656725161676006E-4</v>
      </c>
      <c r="E335" s="5">
        <f t="shared" si="33"/>
        <v>4.92613132399319E-8</v>
      </c>
      <c r="F335" s="5">
        <f t="shared" si="34"/>
        <v>5.3885195392928098E-5</v>
      </c>
      <c r="G335" s="10">
        <f t="shared" si="30"/>
        <v>1.6147047984682501</v>
      </c>
      <c r="H335" s="9">
        <f t="shared" si="31"/>
        <v>1.6017716804112878E-2</v>
      </c>
      <c r="I335" s="9">
        <f t="shared" si="32"/>
        <v>7.3406536080193908E-3</v>
      </c>
      <c r="J335" s="9">
        <f>GARCH!I335</f>
        <v>7.5376333936070152E-3</v>
      </c>
    </row>
    <row r="336" spans="1:10" x14ac:dyDescent="0.25">
      <c r="A336" s="8">
        <v>42443</v>
      </c>
      <c r="B336" s="9">
        <v>-1.2610091039911842E-3</v>
      </c>
      <c r="C336" s="9">
        <f t="shared" ref="C336:C399" si="35">B336-B$5</f>
        <v>-1.6387948456545707E-3</v>
      </c>
      <c r="D336" s="5">
        <f t="shared" ref="D336:D399" si="36">C336^2</f>
        <v>2.6856485461439883E-6</v>
      </c>
      <c r="E336" s="5">
        <f t="shared" si="33"/>
        <v>2.5656725161676006E-4</v>
      </c>
      <c r="F336" s="5">
        <f t="shared" si="34"/>
        <v>4.8776798539286245E-5</v>
      </c>
      <c r="G336" s="10">
        <f t="shared" ref="G336:G399" si="37">IFERROR(LN(1/SQRT(2*PI()*F336)*EXP(-D336/(2*F336))),-1000)</f>
        <v>4.0176593860721219</v>
      </c>
      <c r="H336" s="9">
        <f t="shared" ref="H336:H399" si="38">SQRT(D336)</f>
        <v>1.6387948456545707E-3</v>
      </c>
      <c r="I336" s="9">
        <f t="shared" ref="I336:I399" si="39">SQRT(F336)</f>
        <v>6.9840388414789218E-3</v>
      </c>
      <c r="J336" s="9">
        <f>GARCH!I336</f>
        <v>9.8296807262384604E-3</v>
      </c>
    </row>
    <row r="337" spans="1:10" x14ac:dyDescent="0.25">
      <c r="A337" s="8">
        <v>42444</v>
      </c>
      <c r="B337" s="9">
        <v>-1.8369610425620353E-3</v>
      </c>
      <c r="C337" s="9">
        <f t="shared" si="35"/>
        <v>-2.2147467842254217E-3</v>
      </c>
      <c r="D337" s="5">
        <f t="shared" si="36"/>
        <v>4.9051033182368467E-6</v>
      </c>
      <c r="E337" s="5">
        <f t="shared" ref="E337:E400" si="40">D336</f>
        <v>2.6856485461439883E-6</v>
      </c>
      <c r="F337" s="5">
        <f t="shared" ref="F337:F400" si="41">$B$6 + $B$7*E337 + $B$8*E337*IF(C336&lt;0,1,0) +$B$9*F336</f>
        <v>4.2656213368958467E-5</v>
      </c>
      <c r="G337" s="10">
        <f t="shared" si="37"/>
        <v>4.0547345068175948</v>
      </c>
      <c r="H337" s="9">
        <f t="shared" si="38"/>
        <v>2.2147467842254217E-3</v>
      </c>
      <c r="I337" s="9">
        <f t="shared" si="39"/>
        <v>6.5311724344836028E-3</v>
      </c>
      <c r="J337" s="9">
        <f>GARCH!I337</f>
        <v>8.7664162409729109E-3</v>
      </c>
    </row>
    <row r="338" spans="1:10" x14ac:dyDescent="0.25">
      <c r="A338" s="8">
        <v>42445</v>
      </c>
      <c r="B338" s="9">
        <v>5.6003928707841766E-3</v>
      </c>
      <c r="C338" s="9">
        <f t="shared" si="35"/>
        <v>5.2226071291207902E-3</v>
      </c>
      <c r="D338" s="5">
        <f t="shared" si="36"/>
        <v>2.7275625225143301E-5</v>
      </c>
      <c r="E338" s="5">
        <f t="shared" si="40"/>
        <v>4.9051033182368467E-6</v>
      </c>
      <c r="F338" s="5">
        <f t="shared" si="41"/>
        <v>3.8657585709185348E-5</v>
      </c>
      <c r="G338" s="10">
        <f t="shared" si="37"/>
        <v>3.8086603318356347</v>
      </c>
      <c r="H338" s="9">
        <f t="shared" si="38"/>
        <v>5.2226071291207902E-3</v>
      </c>
      <c r="I338" s="9">
        <f t="shared" si="39"/>
        <v>6.217522473556919E-3</v>
      </c>
      <c r="J338" s="9">
        <f>GARCH!I338</f>
        <v>7.9203010831053189E-3</v>
      </c>
    </row>
    <row r="339" spans="1:10" x14ac:dyDescent="0.25">
      <c r="A339" s="8">
        <v>42446</v>
      </c>
      <c r="B339" s="9">
        <v>6.5952387999328455E-3</v>
      </c>
      <c r="C339" s="9">
        <f t="shared" si="35"/>
        <v>6.2174530582694591E-3</v>
      </c>
      <c r="D339" s="5">
        <f t="shared" si="36"/>
        <v>3.8656722531784251E-5</v>
      </c>
      <c r="E339" s="5">
        <f t="shared" si="40"/>
        <v>2.7275625225143301E-5</v>
      </c>
      <c r="F339" s="5">
        <f t="shared" si="41"/>
        <v>3.4241243113819203E-5</v>
      </c>
      <c r="G339" s="10">
        <f t="shared" si="37"/>
        <v>3.657625279032199</v>
      </c>
      <c r="H339" s="9">
        <f t="shared" si="38"/>
        <v>6.2174530582694591E-3</v>
      </c>
      <c r="I339" s="9">
        <f t="shared" si="39"/>
        <v>5.8516017562560765E-3</v>
      </c>
      <c r="J339" s="9">
        <f>GARCH!I339</f>
        <v>7.4533500346430212E-3</v>
      </c>
    </row>
    <row r="340" spans="1:10" x14ac:dyDescent="0.25">
      <c r="A340" s="8">
        <v>42447</v>
      </c>
      <c r="B340" s="9">
        <v>4.4055885797735783E-3</v>
      </c>
      <c r="C340" s="9">
        <f t="shared" si="35"/>
        <v>4.027802838110192E-3</v>
      </c>
      <c r="D340" s="5">
        <f t="shared" si="36"/>
        <v>1.6223195702688518E-5</v>
      </c>
      <c r="E340" s="5">
        <f t="shared" si="40"/>
        <v>3.8656722531784251E-5</v>
      </c>
      <c r="F340" s="5">
        <f t="shared" si="41"/>
        <v>3.0955212986249864E-5</v>
      </c>
      <c r="G340" s="10">
        <f t="shared" si="37"/>
        <v>4.0105030055574051</v>
      </c>
      <c r="H340" s="9">
        <f t="shared" si="38"/>
        <v>4.027802838110192E-3</v>
      </c>
      <c r="I340" s="9">
        <f t="shared" si="39"/>
        <v>5.5637409165281825E-3</v>
      </c>
      <c r="J340" s="9">
        <f>GARCH!I340</f>
        <v>7.2386406582920565E-3</v>
      </c>
    </row>
    <row r="341" spans="1:10" x14ac:dyDescent="0.25">
      <c r="A341" s="8">
        <v>42450</v>
      </c>
      <c r="B341" s="9">
        <v>9.8556777486114022E-4</v>
      </c>
      <c r="C341" s="9">
        <f t="shared" si="35"/>
        <v>6.0778203319775364E-4</v>
      </c>
      <c r="D341" s="5">
        <f t="shared" si="36"/>
        <v>3.6939899987799532E-7</v>
      </c>
      <c r="E341" s="5">
        <f t="shared" si="40"/>
        <v>1.6223195702688518E-5</v>
      </c>
      <c r="F341" s="5">
        <f t="shared" si="41"/>
        <v>2.8141354521073306E-5</v>
      </c>
      <c r="G341" s="10">
        <f t="shared" si="37"/>
        <v>4.3136333761504266</v>
      </c>
      <c r="H341" s="9">
        <f t="shared" si="38"/>
        <v>6.0778203319775364E-4</v>
      </c>
      <c r="I341" s="9">
        <f t="shared" si="39"/>
        <v>5.3048425538439218E-3</v>
      </c>
      <c r="J341" s="9">
        <f>GARCH!I341</f>
        <v>6.7682354738237806E-3</v>
      </c>
    </row>
    <row r="342" spans="1:10" x14ac:dyDescent="0.25">
      <c r="A342" s="8">
        <v>42451</v>
      </c>
      <c r="B342" s="9">
        <v>-8.7736400857851837E-4</v>
      </c>
      <c r="C342" s="9">
        <f t="shared" si="35"/>
        <v>-1.255149750241905E-3</v>
      </c>
      <c r="D342" s="5">
        <f t="shared" si="36"/>
        <v>1.5754008955323163E-6</v>
      </c>
      <c r="E342" s="5">
        <f t="shared" si="40"/>
        <v>3.6939899987799532E-7</v>
      </c>
      <c r="F342" s="5">
        <f t="shared" si="41"/>
        <v>2.5771881941235037E-5</v>
      </c>
      <c r="G342" s="10">
        <f t="shared" si="37"/>
        <v>4.3336103850268897</v>
      </c>
      <c r="H342" s="9">
        <f t="shared" si="38"/>
        <v>1.255149750241905E-3</v>
      </c>
      <c r="I342" s="9">
        <f t="shared" si="39"/>
        <v>5.0766014164236924E-3</v>
      </c>
      <c r="J342" s="9">
        <f>GARCH!I342</f>
        <v>6.1844956799668423E-3</v>
      </c>
    </row>
    <row r="343" spans="1:10" x14ac:dyDescent="0.25">
      <c r="A343" s="8">
        <v>42452</v>
      </c>
      <c r="B343" s="9">
        <v>-6.3859888769636219E-3</v>
      </c>
      <c r="C343" s="9">
        <f t="shared" si="35"/>
        <v>-6.7637746186270083E-3</v>
      </c>
      <c r="D343" s="5">
        <f t="shared" si="36"/>
        <v>4.574864709158293E-5</v>
      </c>
      <c r="E343" s="5">
        <f t="shared" si="40"/>
        <v>1.5754008955323163E-6</v>
      </c>
      <c r="F343" s="5">
        <f t="shared" si="41"/>
        <v>2.4459467112715164E-5</v>
      </c>
      <c r="G343" s="10">
        <f t="shared" si="37"/>
        <v>3.455115028083374</v>
      </c>
      <c r="H343" s="9">
        <f t="shared" si="38"/>
        <v>6.7637746186270083E-3</v>
      </c>
      <c r="I343" s="9">
        <f t="shared" si="39"/>
        <v>4.9456513335166645E-3</v>
      </c>
      <c r="J343" s="9">
        <f>GARCH!I343</f>
        <v>5.7631606777828149E-3</v>
      </c>
    </row>
    <row r="344" spans="1:10" x14ac:dyDescent="0.25">
      <c r="A344" s="8">
        <v>42453</v>
      </c>
      <c r="B344" s="9">
        <v>-3.7806069592627445E-4</v>
      </c>
      <c r="C344" s="9">
        <f t="shared" si="35"/>
        <v>-7.5584643758966103E-4</v>
      </c>
      <c r="D344" s="5">
        <f t="shared" si="36"/>
        <v>5.7130383721698134E-7</v>
      </c>
      <c r="E344" s="5">
        <f t="shared" si="40"/>
        <v>4.574864709158293E-5</v>
      </c>
      <c r="F344" s="5">
        <f t="shared" si="41"/>
        <v>3.8244921710504559E-5</v>
      </c>
      <c r="G344" s="10">
        <f t="shared" si="37"/>
        <v>4.1593423372722027</v>
      </c>
      <c r="H344" s="9">
        <f t="shared" si="38"/>
        <v>7.5584643758966103E-4</v>
      </c>
      <c r="I344" s="9">
        <f t="shared" si="39"/>
        <v>6.1842478694263672E-3</v>
      </c>
      <c r="J344" s="9">
        <f>GARCH!I344</f>
        <v>6.2913004540408827E-3</v>
      </c>
    </row>
    <row r="345" spans="1:10" x14ac:dyDescent="0.25">
      <c r="A345" s="8">
        <v>42457</v>
      </c>
      <c r="B345" s="9">
        <v>5.4520270734892406E-4</v>
      </c>
      <c r="C345" s="9">
        <f t="shared" si="35"/>
        <v>1.6741696568553754E-4</v>
      </c>
      <c r="D345" s="5">
        <f t="shared" si="36"/>
        <v>2.8028440399352456E-8</v>
      </c>
      <c r="E345" s="5">
        <f t="shared" si="40"/>
        <v>5.7130383721698134E-7</v>
      </c>
      <c r="F345" s="5">
        <f t="shared" si="41"/>
        <v>3.3787376746229503E-5</v>
      </c>
      <c r="G345" s="10">
        <f t="shared" si="37"/>
        <v>4.2283583371289799</v>
      </c>
      <c r="H345" s="9">
        <f t="shared" si="38"/>
        <v>1.6741696568553754E-4</v>
      </c>
      <c r="I345" s="9">
        <f t="shared" si="39"/>
        <v>5.8126910072899543E-3</v>
      </c>
      <c r="J345" s="9">
        <f>GARCH!I345</f>
        <v>5.8229958938178037E-3</v>
      </c>
    </row>
    <row r="346" spans="1:10" x14ac:dyDescent="0.25">
      <c r="A346" s="8">
        <v>42458</v>
      </c>
      <c r="B346" s="9">
        <v>8.8166711666382014E-3</v>
      </c>
      <c r="C346" s="9">
        <f t="shared" si="35"/>
        <v>8.4388854249748142E-3</v>
      </c>
      <c r="D346" s="5">
        <f t="shared" si="36"/>
        <v>7.1214787215852346E-5</v>
      </c>
      <c r="E346" s="5">
        <f t="shared" si="40"/>
        <v>2.8028440399352456E-8</v>
      </c>
      <c r="F346" s="5">
        <f t="shared" si="41"/>
        <v>3.0142466951669989E-5</v>
      </c>
      <c r="G346" s="10">
        <f t="shared" si="37"/>
        <v>3.104545994722252</v>
      </c>
      <c r="H346" s="9">
        <f t="shared" si="38"/>
        <v>8.4388854249748142E-3</v>
      </c>
      <c r="I346" s="9">
        <f t="shared" si="39"/>
        <v>5.4902155651367635E-3</v>
      </c>
      <c r="J346" s="9">
        <f>GARCH!I346</f>
        <v>5.4239681373090621E-3</v>
      </c>
    </row>
    <row r="347" spans="1:10" x14ac:dyDescent="0.25">
      <c r="A347" s="8">
        <v>42459</v>
      </c>
      <c r="B347" s="9">
        <v>4.3503437939473866E-3</v>
      </c>
      <c r="C347" s="9">
        <f t="shared" si="35"/>
        <v>3.9725580522840002E-3</v>
      </c>
      <c r="D347" s="5">
        <f t="shared" si="36"/>
        <v>1.5781217478766448E-5</v>
      </c>
      <c r="E347" s="5">
        <f t="shared" si="40"/>
        <v>7.1214787215852346E-5</v>
      </c>
      <c r="F347" s="5">
        <f t="shared" si="41"/>
        <v>2.8168013116792739E-5</v>
      </c>
      <c r="G347" s="10">
        <f t="shared" si="37"/>
        <v>4.0395966576551219</v>
      </c>
      <c r="H347" s="9">
        <f t="shared" si="38"/>
        <v>3.9725580522840002E-3</v>
      </c>
      <c r="I347" s="9">
        <f t="shared" si="39"/>
        <v>5.30735462512095E-3</v>
      </c>
      <c r="J347" s="9">
        <f>GARCH!I347</f>
        <v>6.2713175015600689E-3</v>
      </c>
    </row>
    <row r="348" spans="1:10" x14ac:dyDescent="0.25">
      <c r="A348" s="8">
        <v>42460</v>
      </c>
      <c r="B348" s="9">
        <v>-2.0397780953995692E-3</v>
      </c>
      <c r="C348" s="9">
        <f t="shared" si="35"/>
        <v>-2.4175638370629556E-3</v>
      </c>
      <c r="D348" s="5">
        <f t="shared" si="36"/>
        <v>5.8446149062745611E-6</v>
      </c>
      <c r="E348" s="5">
        <f t="shared" si="40"/>
        <v>1.5781217478766448E-5</v>
      </c>
      <c r="F348" s="5">
        <f t="shared" si="41"/>
        <v>2.5976496452318664E-5</v>
      </c>
      <c r="G348" s="10">
        <f t="shared" si="37"/>
        <v>4.2477225356237387</v>
      </c>
      <c r="H348" s="9">
        <f t="shared" si="38"/>
        <v>2.4175638370629556E-3</v>
      </c>
      <c r="I348" s="9">
        <f t="shared" si="39"/>
        <v>5.0967142800355863E-3</v>
      </c>
      <c r="J348" s="9">
        <f>GARCH!I348</f>
        <v>6.0020953585729541E-3</v>
      </c>
    </row>
    <row r="349" spans="1:10" x14ac:dyDescent="0.25">
      <c r="A349" s="8">
        <v>42461</v>
      </c>
      <c r="B349" s="9">
        <v>6.3308961325216906E-3</v>
      </c>
      <c r="C349" s="9">
        <f t="shared" si="35"/>
        <v>5.9531103908583042E-3</v>
      </c>
      <c r="D349" s="5">
        <f t="shared" si="36"/>
        <v>3.5439523325745109E-5</v>
      </c>
      <c r="E349" s="5">
        <f t="shared" si="40"/>
        <v>5.8446149062745611E-6</v>
      </c>
      <c r="F349" s="5">
        <f t="shared" si="41"/>
        <v>2.604860954741894E-5</v>
      </c>
      <c r="G349" s="10">
        <f t="shared" si="37"/>
        <v>3.6785770638349651</v>
      </c>
      <c r="H349" s="9">
        <f t="shared" si="38"/>
        <v>5.9531103908583042E-3</v>
      </c>
      <c r="I349" s="9">
        <f t="shared" si="39"/>
        <v>5.1037838460713577E-3</v>
      </c>
      <c r="J349" s="9">
        <f>GARCH!I349</f>
        <v>5.7141882729754689E-3</v>
      </c>
    </row>
    <row r="350" spans="1:10" x14ac:dyDescent="0.25">
      <c r="A350" s="8">
        <v>42464</v>
      </c>
      <c r="B350" s="9">
        <v>-3.2082517199124583E-3</v>
      </c>
      <c r="C350" s="9">
        <f t="shared" si="35"/>
        <v>-3.5860374615758446E-3</v>
      </c>
      <c r="D350" s="5">
        <f t="shared" si="36"/>
        <v>1.2859664675825327E-5</v>
      </c>
      <c r="E350" s="5">
        <f t="shared" si="40"/>
        <v>3.5439523325745109E-5</v>
      </c>
      <c r="F350" s="5">
        <f t="shared" si="41"/>
        <v>2.4568982760660576E-5</v>
      </c>
      <c r="G350" s="10">
        <f t="shared" si="37"/>
        <v>4.1263690808946114</v>
      </c>
      <c r="H350" s="9">
        <f t="shared" si="38"/>
        <v>3.5860374615758446E-3</v>
      </c>
      <c r="I350" s="9">
        <f t="shared" si="39"/>
        <v>4.9567108812861556E-3</v>
      </c>
      <c r="J350" s="9">
        <f>GARCH!I350</f>
        <v>5.8973077764552569E-3</v>
      </c>
    </row>
    <row r="351" spans="1:10" x14ac:dyDescent="0.25">
      <c r="A351" s="8">
        <v>42465</v>
      </c>
      <c r="B351" s="9">
        <v>-1.0144569799577008E-2</v>
      </c>
      <c r="C351" s="9">
        <f t="shared" si="35"/>
        <v>-1.0522355541240395E-2</v>
      </c>
      <c r="D351" s="5">
        <f t="shared" si="36"/>
        <v>1.1071996613627245E-4</v>
      </c>
      <c r="E351" s="5">
        <f t="shared" si="40"/>
        <v>1.2859664675825327E-5</v>
      </c>
      <c r="F351" s="5">
        <f t="shared" si="41"/>
        <v>2.7308762855420269E-5</v>
      </c>
      <c r="G351" s="10">
        <f t="shared" si="37"/>
        <v>2.3080254151317057</v>
      </c>
      <c r="H351" s="9">
        <f t="shared" si="38"/>
        <v>1.0522355541240395E-2</v>
      </c>
      <c r="I351" s="9">
        <f t="shared" si="39"/>
        <v>5.2257786841216564E-3</v>
      </c>
      <c r="J351" s="9">
        <f>GARCH!I351</f>
        <v>5.7777885197721106E-3</v>
      </c>
    </row>
    <row r="352" spans="1:10" x14ac:dyDescent="0.25">
      <c r="A352" s="8">
        <v>42466</v>
      </c>
      <c r="B352" s="9">
        <v>1.0507683957812652E-2</v>
      </c>
      <c r="C352" s="9">
        <f t="shared" si="35"/>
        <v>1.0129898216149265E-2</v>
      </c>
      <c r="D352" s="5">
        <f t="shared" si="36"/>
        <v>1.0261483786954407E-4</v>
      </c>
      <c r="E352" s="5">
        <f t="shared" si="40"/>
        <v>1.1071996613627245E-4</v>
      </c>
      <c r="F352" s="5">
        <f t="shared" si="41"/>
        <v>6.2224340387394099E-5</v>
      </c>
      <c r="G352" s="10">
        <f t="shared" si="37"/>
        <v>3.0988881727733437</v>
      </c>
      <c r="H352" s="9">
        <f t="shared" si="38"/>
        <v>1.0129898216149265E-2</v>
      </c>
      <c r="I352" s="9">
        <f t="shared" si="39"/>
        <v>7.8882406395465714E-3</v>
      </c>
      <c r="J352" s="9">
        <f>GARCH!I352</f>
        <v>7.3346115944645553E-3</v>
      </c>
    </row>
    <row r="353" spans="1:10" x14ac:dyDescent="0.25">
      <c r="A353" s="8">
        <v>42467</v>
      </c>
      <c r="B353" s="9">
        <v>-1.1975845083371128E-2</v>
      </c>
      <c r="C353" s="9">
        <f t="shared" si="35"/>
        <v>-1.2353630825034516E-2</v>
      </c>
      <c r="D353" s="5">
        <f t="shared" si="36"/>
        <v>1.5261219456124295E-4</v>
      </c>
      <c r="E353" s="5">
        <f t="shared" si="40"/>
        <v>1.0261483786954407E-4</v>
      </c>
      <c r="F353" s="5">
        <f t="shared" si="41"/>
        <v>5.3400537891832492E-5</v>
      </c>
      <c r="G353" s="10">
        <f t="shared" si="37"/>
        <v>2.5709675973129977</v>
      </c>
      <c r="H353" s="9">
        <f t="shared" si="38"/>
        <v>1.2353630825034516E-2</v>
      </c>
      <c r="I353" s="9">
        <f t="shared" si="39"/>
        <v>7.3075671664263537E-3</v>
      </c>
      <c r="J353" s="9">
        <f>GARCH!I353</f>
        <v>7.9759332533156473E-3</v>
      </c>
    </row>
    <row r="354" spans="1:10" x14ac:dyDescent="0.25">
      <c r="A354" s="8">
        <v>42468</v>
      </c>
      <c r="B354" s="9">
        <v>2.7866066574921966E-3</v>
      </c>
      <c r="C354" s="9">
        <f t="shared" si="35"/>
        <v>2.4088209158288102E-3</v>
      </c>
      <c r="D354" s="5">
        <f t="shared" si="36"/>
        <v>5.8024182045343483E-6</v>
      </c>
      <c r="E354" s="5">
        <f t="shared" si="40"/>
        <v>1.5261219456124295E-4</v>
      </c>
      <c r="F354" s="5">
        <f t="shared" si="41"/>
        <v>9.6478788592976002E-5</v>
      </c>
      <c r="G354" s="10">
        <f t="shared" si="37"/>
        <v>3.6740842045044859</v>
      </c>
      <c r="H354" s="9">
        <f t="shared" si="38"/>
        <v>2.4088209158288102E-3</v>
      </c>
      <c r="I354" s="9">
        <f t="shared" si="39"/>
        <v>9.8223616606687818E-3</v>
      </c>
      <c r="J354" s="9">
        <f>GARCH!I354</f>
        <v>9.2315951515637065E-3</v>
      </c>
    </row>
    <row r="355" spans="1:10" x14ac:dyDescent="0.25">
      <c r="A355" s="8">
        <v>42471</v>
      </c>
      <c r="B355" s="9">
        <v>-2.7397929283062838E-3</v>
      </c>
      <c r="C355" s="9">
        <f t="shared" si="35"/>
        <v>-3.1175786699696702E-3</v>
      </c>
      <c r="D355" s="5">
        <f t="shared" si="36"/>
        <v>9.719296763449858E-6</v>
      </c>
      <c r="E355" s="5">
        <f t="shared" si="40"/>
        <v>5.8024182045343483E-6</v>
      </c>
      <c r="F355" s="5">
        <f t="shared" si="41"/>
        <v>7.8786048156470688E-5</v>
      </c>
      <c r="G355" s="10">
        <f t="shared" si="37"/>
        <v>3.7437671964043946</v>
      </c>
      <c r="H355" s="9">
        <f t="shared" si="38"/>
        <v>3.1175786699696702E-3</v>
      </c>
      <c r="I355" s="9">
        <f t="shared" si="39"/>
        <v>8.8761505257893576E-3</v>
      </c>
      <c r="J355" s="9">
        <f>GARCH!I355</f>
        <v>8.2651393146693682E-3</v>
      </c>
    </row>
    <row r="356" spans="1:10" x14ac:dyDescent="0.25">
      <c r="A356" s="8">
        <v>42472</v>
      </c>
      <c r="B356" s="9">
        <v>9.6621433013872604E-3</v>
      </c>
      <c r="C356" s="9">
        <f t="shared" si="35"/>
        <v>9.2843575597238732E-3</v>
      </c>
      <c r="D356" s="5">
        <f t="shared" si="36"/>
        <v>8.6199295296801828E-5</v>
      </c>
      <c r="E356" s="5">
        <f t="shared" si="40"/>
        <v>9.719296763449858E-6</v>
      </c>
      <c r="F356" s="5">
        <f t="shared" si="41"/>
        <v>6.8264984171693532E-5</v>
      </c>
      <c r="G356" s="10">
        <f t="shared" si="37"/>
        <v>3.2457602113906341</v>
      </c>
      <c r="H356" s="9">
        <f t="shared" si="38"/>
        <v>9.2843575597238732E-3</v>
      </c>
      <c r="I356" s="9">
        <f t="shared" si="39"/>
        <v>8.2622626544847592E-3</v>
      </c>
      <c r="J356" s="9">
        <f>GARCH!I356</f>
        <v>7.5860074415035278E-3</v>
      </c>
    </row>
    <row r="357" spans="1:10" x14ac:dyDescent="0.25">
      <c r="A357" s="8">
        <v>42473</v>
      </c>
      <c r="B357" s="9">
        <v>1.0040160642570406E-2</v>
      </c>
      <c r="C357" s="9">
        <f t="shared" si="35"/>
        <v>9.6623749009070187E-3</v>
      </c>
      <c r="D357" s="5">
        <f t="shared" si="36"/>
        <v>9.3361488725677918E-5</v>
      </c>
      <c r="E357" s="5">
        <f t="shared" si="40"/>
        <v>8.6199295296801828E-5</v>
      </c>
      <c r="F357" s="5">
        <f t="shared" si="41"/>
        <v>5.7885019335681479E-5</v>
      </c>
      <c r="G357" s="10">
        <f t="shared" si="37"/>
        <v>3.1531483115995123</v>
      </c>
      <c r="H357" s="9">
        <f t="shared" si="38"/>
        <v>9.6623749009070187E-3</v>
      </c>
      <c r="I357" s="9">
        <f t="shared" si="39"/>
        <v>7.608220510453248E-3</v>
      </c>
      <c r="J357" s="9">
        <f>GARCH!I357</f>
        <v>7.9472316340553975E-3</v>
      </c>
    </row>
    <row r="358" spans="1:10" x14ac:dyDescent="0.25">
      <c r="A358" s="8">
        <v>42474</v>
      </c>
      <c r="B358" s="9">
        <v>1.7287578874580767E-4</v>
      </c>
      <c r="C358" s="9">
        <f t="shared" si="35"/>
        <v>-2.0490995291757886E-4</v>
      </c>
      <c r="D358" s="5">
        <f t="shared" si="36"/>
        <v>4.1988088804684384E-8</v>
      </c>
      <c r="E358" s="5">
        <f t="shared" si="40"/>
        <v>9.3361488725677918E-5</v>
      </c>
      <c r="F358" s="5">
        <f t="shared" si="41"/>
        <v>4.9927888422655164E-5</v>
      </c>
      <c r="G358" s="10">
        <f t="shared" si="37"/>
        <v>4.033106392017185</v>
      </c>
      <c r="H358" s="9">
        <f t="shared" si="38"/>
        <v>2.0490995291757886E-4</v>
      </c>
      <c r="I358" s="9">
        <f t="shared" si="39"/>
        <v>7.0659669134984747E-3</v>
      </c>
      <c r="J358" s="9">
        <f>GARCH!I358</f>
        <v>8.2907793185379771E-3</v>
      </c>
    </row>
    <row r="359" spans="1:10" x14ac:dyDescent="0.25">
      <c r="A359" s="8">
        <v>42475</v>
      </c>
      <c r="B359" s="9">
        <v>-9.8426141983321003E-4</v>
      </c>
      <c r="C359" s="9">
        <f t="shared" si="35"/>
        <v>-1.3620471614965966E-3</v>
      </c>
      <c r="D359" s="5">
        <f t="shared" si="36"/>
        <v>1.8551724701409358E-6</v>
      </c>
      <c r="E359" s="5">
        <f t="shared" si="40"/>
        <v>4.1988088804684384E-8</v>
      </c>
      <c r="F359" s="5">
        <f t="shared" si="41"/>
        <v>4.2662218753378631E-5</v>
      </c>
      <c r="G359" s="10">
        <f t="shared" si="37"/>
        <v>4.0904173158495585</v>
      </c>
      <c r="H359" s="9">
        <f t="shared" si="38"/>
        <v>1.3620471614965966E-3</v>
      </c>
      <c r="I359" s="9">
        <f t="shared" si="39"/>
        <v>6.5316321661112106E-3</v>
      </c>
      <c r="J359" s="9">
        <f>GARCH!I359</f>
        <v>7.439536001431356E-3</v>
      </c>
    </row>
    <row r="360" spans="1:10" x14ac:dyDescent="0.25">
      <c r="A360" s="8">
        <v>42478</v>
      </c>
      <c r="B360" s="9">
        <v>6.5409736006114549E-3</v>
      </c>
      <c r="C360" s="9">
        <f t="shared" si="35"/>
        <v>6.1631878589480686E-3</v>
      </c>
      <c r="D360" s="5">
        <f t="shared" si="36"/>
        <v>3.7984884584684881E-5</v>
      </c>
      <c r="E360" s="5">
        <f t="shared" si="40"/>
        <v>1.8551724701409358E-6</v>
      </c>
      <c r="F360" s="5">
        <f t="shared" si="41"/>
        <v>3.7640214779262618E-5</v>
      </c>
      <c r="G360" s="10">
        <f t="shared" si="37"/>
        <v>3.6702017571576135</v>
      </c>
      <c r="H360" s="9">
        <f t="shared" si="38"/>
        <v>6.1631878589480686E-3</v>
      </c>
      <c r="I360" s="9">
        <f t="shared" si="39"/>
        <v>6.1351621640558631E-3</v>
      </c>
      <c r="J360" s="9">
        <f>GARCH!I360</f>
        <v>6.7812416086931631E-3</v>
      </c>
    </row>
    <row r="361" spans="1:10" x14ac:dyDescent="0.25">
      <c r="A361" s="8">
        <v>42479</v>
      </c>
      <c r="B361" s="9">
        <v>3.0845039487379378E-3</v>
      </c>
      <c r="C361" s="9">
        <f t="shared" si="35"/>
        <v>2.7067182070745514E-3</v>
      </c>
      <c r="D361" s="5">
        <f t="shared" si="36"/>
        <v>7.3263234525088741E-6</v>
      </c>
      <c r="E361" s="5">
        <f t="shared" si="40"/>
        <v>3.7984884584684881E-5</v>
      </c>
      <c r="F361" s="5">
        <f t="shared" si="41"/>
        <v>3.3580790270520756E-5</v>
      </c>
      <c r="G361" s="10">
        <f t="shared" si="37"/>
        <v>4.1227546167908589</v>
      </c>
      <c r="H361" s="9">
        <f t="shared" si="38"/>
        <v>2.7067182070745514E-3</v>
      </c>
      <c r="I361" s="9">
        <f t="shared" si="39"/>
        <v>5.7948934649845593E-3</v>
      </c>
      <c r="J361" s="9">
        <f>GARCH!I361</f>
        <v>6.7205532108200773E-3</v>
      </c>
    </row>
    <row r="362" spans="1:10" x14ac:dyDescent="0.25">
      <c r="A362" s="8">
        <v>42480</v>
      </c>
      <c r="B362" s="9">
        <v>7.6161462300072813E-4</v>
      </c>
      <c r="C362" s="9">
        <f t="shared" si="35"/>
        <v>3.8382888133734161E-4</v>
      </c>
      <c r="D362" s="5">
        <f t="shared" si="36"/>
        <v>1.4732461014867505E-7</v>
      </c>
      <c r="E362" s="5">
        <f t="shared" si="40"/>
        <v>7.3263234525088741E-6</v>
      </c>
      <c r="F362" s="5">
        <f t="shared" si="41"/>
        <v>3.0069513353838547E-5</v>
      </c>
      <c r="G362" s="10">
        <f t="shared" si="37"/>
        <v>4.2846111053690903</v>
      </c>
      <c r="H362" s="9">
        <f t="shared" si="38"/>
        <v>3.8382888133734161E-4</v>
      </c>
      <c r="I362" s="9">
        <f t="shared" si="39"/>
        <v>5.483567575387263E-3</v>
      </c>
      <c r="J362" s="9">
        <f>GARCH!I362</f>
        <v>6.2318328233192076E-3</v>
      </c>
    </row>
    <row r="363" spans="1:10" x14ac:dyDescent="0.25">
      <c r="A363" s="8">
        <v>42481</v>
      </c>
      <c r="B363" s="9">
        <v>-5.1940639269406619E-3</v>
      </c>
      <c r="C363" s="9">
        <f t="shared" si="35"/>
        <v>-5.5718496686040482E-3</v>
      </c>
      <c r="D363" s="5">
        <f t="shared" si="36"/>
        <v>3.1045508729523045E-5</v>
      </c>
      <c r="E363" s="5">
        <f t="shared" si="40"/>
        <v>1.4732461014867505E-7</v>
      </c>
      <c r="F363" s="5">
        <f t="shared" si="41"/>
        <v>2.7263210225415949E-5</v>
      </c>
      <c r="G363" s="10">
        <f t="shared" si="37"/>
        <v>3.7666813092884319</v>
      </c>
      <c r="H363" s="9">
        <f t="shared" si="38"/>
        <v>5.5718496686040482E-3</v>
      </c>
      <c r="I363" s="9">
        <f t="shared" si="39"/>
        <v>5.2214184112572273E-3</v>
      </c>
      <c r="J363" s="9">
        <f>GARCH!I363</f>
        <v>5.7501915287230523E-3</v>
      </c>
    </row>
    <row r="364" spans="1:10" x14ac:dyDescent="0.25">
      <c r="A364" s="8">
        <v>42482</v>
      </c>
      <c r="B364" s="9">
        <v>4.7813031919918814E-5</v>
      </c>
      <c r="C364" s="9">
        <f t="shared" si="35"/>
        <v>-3.2997270974346771E-4</v>
      </c>
      <c r="D364" s="5">
        <f t="shared" si="36"/>
        <v>1.0888198917544679E-7</v>
      </c>
      <c r="E364" s="5">
        <f t="shared" si="40"/>
        <v>3.1045508729523045E-5</v>
      </c>
      <c r="F364" s="5">
        <f t="shared" si="41"/>
        <v>3.5490338209268433E-5</v>
      </c>
      <c r="G364" s="10">
        <f t="shared" si="37"/>
        <v>4.2026525309854703</v>
      </c>
      <c r="H364" s="9">
        <f t="shared" si="38"/>
        <v>3.2997270974346771E-4</v>
      </c>
      <c r="I364" s="9">
        <f t="shared" si="39"/>
        <v>5.9573767892645863E-3</v>
      </c>
      <c r="J364" s="9">
        <f>GARCH!I364</f>
        <v>6.0183318219436512E-3</v>
      </c>
    </row>
    <row r="365" spans="1:10" x14ac:dyDescent="0.25">
      <c r="A365" s="8">
        <v>42485</v>
      </c>
      <c r="B365" s="9">
        <v>-1.8120272712495167E-3</v>
      </c>
      <c r="C365" s="9">
        <f t="shared" si="35"/>
        <v>-2.189813012912903E-3</v>
      </c>
      <c r="D365" s="5">
        <f t="shared" si="36"/>
        <v>4.7952810315226862E-6</v>
      </c>
      <c r="E365" s="5">
        <f t="shared" si="40"/>
        <v>1.0888198917544679E-7</v>
      </c>
      <c r="F365" s="5">
        <f t="shared" si="41"/>
        <v>3.1498109712480375E-5</v>
      </c>
      <c r="G365" s="10">
        <f t="shared" si="37"/>
        <v>4.1877328384936678</v>
      </c>
      <c r="H365" s="9">
        <f t="shared" si="38"/>
        <v>2.189813012912903E-3</v>
      </c>
      <c r="I365" s="9">
        <f t="shared" si="39"/>
        <v>5.6123176774377599E-3</v>
      </c>
      <c r="J365" s="9">
        <f>GARCH!I365</f>
        <v>5.5894167014296581E-3</v>
      </c>
    </row>
    <row r="366" spans="1:10" x14ac:dyDescent="0.25">
      <c r="A366" s="8">
        <v>42486</v>
      </c>
      <c r="B366" s="9">
        <v>1.8727937196747479E-3</v>
      </c>
      <c r="C366" s="9">
        <f t="shared" si="35"/>
        <v>1.4950079780113614E-3</v>
      </c>
      <c r="D366" s="5">
        <f t="shared" si="36"/>
        <v>2.2350488543176193E-6</v>
      </c>
      <c r="E366" s="5">
        <f t="shared" si="40"/>
        <v>4.7952810315226862E-6</v>
      </c>
      <c r="F366" s="5">
        <f t="shared" si="41"/>
        <v>2.9975245385841865E-5</v>
      </c>
      <c r="G366" s="10">
        <f t="shared" si="37"/>
        <v>4.2513492248884379</v>
      </c>
      <c r="H366" s="9">
        <f t="shared" si="38"/>
        <v>1.4950079780113614E-3</v>
      </c>
      <c r="I366" s="9">
        <f t="shared" si="39"/>
        <v>5.4749653319305924E-3</v>
      </c>
      <c r="J366" s="9">
        <f>GARCH!I366</f>
        <v>5.3705982482403335E-3</v>
      </c>
    </row>
    <row r="367" spans="1:10" x14ac:dyDescent="0.25">
      <c r="A367" s="8">
        <v>42487</v>
      </c>
      <c r="B367" s="9">
        <v>1.6493761055602629E-3</v>
      </c>
      <c r="C367" s="9">
        <f t="shared" si="35"/>
        <v>1.2715903638968764E-3</v>
      </c>
      <c r="D367" s="5">
        <f t="shared" si="36"/>
        <v>1.6169420535553905E-6</v>
      </c>
      <c r="E367" s="5">
        <f t="shared" si="40"/>
        <v>2.2350488543176193E-6</v>
      </c>
      <c r="F367" s="5">
        <f t="shared" si="41"/>
        <v>2.7215088908431218E-5</v>
      </c>
      <c r="G367" s="10">
        <f t="shared" si="37"/>
        <v>4.3072242463622965</v>
      </c>
      <c r="H367" s="9">
        <f t="shared" si="38"/>
        <v>1.2715903638968764E-3</v>
      </c>
      <c r="I367" s="9">
        <f t="shared" si="39"/>
        <v>5.2168083066594676E-3</v>
      </c>
      <c r="J367" s="9">
        <f>GARCH!I367</f>
        <v>5.0872832655567673E-3</v>
      </c>
    </row>
    <row r="368" spans="1:10" x14ac:dyDescent="0.25">
      <c r="A368" s="8">
        <v>42488</v>
      </c>
      <c r="B368" s="9">
        <v>-9.2308426604300609E-3</v>
      </c>
      <c r="C368" s="9">
        <f t="shared" si="35"/>
        <v>-9.6086284020934481E-3</v>
      </c>
      <c r="D368" s="5">
        <f t="shared" si="36"/>
        <v>9.2325739769516892E-5</v>
      </c>
      <c r="E368" s="5">
        <f t="shared" si="40"/>
        <v>1.6169420535553905E-6</v>
      </c>
      <c r="F368" s="5">
        <f t="shared" si="41"/>
        <v>2.5069082333134986E-5</v>
      </c>
      <c r="G368" s="10">
        <f t="shared" si="37"/>
        <v>2.5365726979925478</v>
      </c>
      <c r="H368" s="9">
        <f t="shared" si="38"/>
        <v>9.6086284020934481E-3</v>
      </c>
      <c r="I368" s="9">
        <f t="shared" si="39"/>
        <v>5.0069034675271091E-3</v>
      </c>
      <c r="J368" s="9">
        <f>GARCH!I368</f>
        <v>4.8572266275228254E-3</v>
      </c>
    </row>
    <row r="369" spans="1:10" x14ac:dyDescent="0.25">
      <c r="A369" s="8">
        <v>42489</v>
      </c>
      <c r="B369" s="9">
        <v>-5.0630838082482699E-3</v>
      </c>
      <c r="C369" s="9">
        <f t="shared" si="35"/>
        <v>-5.4408695499116562E-3</v>
      </c>
      <c r="D369" s="5">
        <f t="shared" si="36"/>
        <v>2.9603061459155867E-5</v>
      </c>
      <c r="E369" s="5">
        <f t="shared" si="40"/>
        <v>9.2325739769516892E-5</v>
      </c>
      <c r="F369" s="5">
        <f t="shared" si="41"/>
        <v>5.43251294190187E-5</v>
      </c>
      <c r="G369" s="10">
        <f t="shared" si="37"/>
        <v>3.7188613409252342</v>
      </c>
      <c r="H369" s="9">
        <f t="shared" si="38"/>
        <v>5.4408695499116562E-3</v>
      </c>
      <c r="I369" s="9">
        <f t="shared" si="39"/>
        <v>7.3705582840798908E-3</v>
      </c>
      <c r="J369" s="9">
        <f>GARCH!I369</f>
        <v>6.5242218023515101E-3</v>
      </c>
    </row>
    <row r="370" spans="1:10" x14ac:dyDescent="0.25">
      <c r="A370" s="8">
        <v>42492</v>
      </c>
      <c r="B370" s="9">
        <v>7.8100033893380161E-3</v>
      </c>
      <c r="C370" s="9">
        <f t="shared" si="35"/>
        <v>7.4322176476746297E-3</v>
      </c>
      <c r="D370" s="5">
        <f t="shared" si="36"/>
        <v>5.5237859162406204E-5</v>
      </c>
      <c r="E370" s="5">
        <f t="shared" si="40"/>
        <v>2.9603061459155867E-5</v>
      </c>
      <c r="F370" s="5">
        <f t="shared" si="41"/>
        <v>5.5975135956717725E-5</v>
      </c>
      <c r="G370" s="10">
        <f t="shared" si="37"/>
        <v>3.4829487026949861</v>
      </c>
      <c r="H370" s="9">
        <f t="shared" si="38"/>
        <v>7.4322176476746297E-3</v>
      </c>
      <c r="I370" s="9">
        <f t="shared" si="39"/>
        <v>7.4816532903308024E-3</v>
      </c>
      <c r="J370" s="9">
        <f>GARCH!I370</f>
        <v>6.5538259815773117E-3</v>
      </c>
    </row>
    <row r="371" spans="1:10" x14ac:dyDescent="0.25">
      <c r="A371" s="8">
        <v>42493</v>
      </c>
      <c r="B371" s="9">
        <v>-8.6767270578400613E-3</v>
      </c>
      <c r="C371" s="9">
        <f t="shared" si="35"/>
        <v>-9.0545127995034485E-3</v>
      </c>
      <c r="D371" s="5">
        <f t="shared" si="36"/>
        <v>8.198420203637177E-5</v>
      </c>
      <c r="E371" s="5">
        <f t="shared" si="40"/>
        <v>5.5237859162406204E-5</v>
      </c>
      <c r="F371" s="5">
        <f t="shared" si="41"/>
        <v>4.7993017593718121E-5</v>
      </c>
      <c r="G371" s="10">
        <f t="shared" si="37"/>
        <v>3.1991626274423526</v>
      </c>
      <c r="H371" s="9">
        <f t="shared" si="38"/>
        <v>9.0545127995034485E-3</v>
      </c>
      <c r="I371" s="9">
        <f t="shared" si="39"/>
        <v>6.9276993001802642E-3</v>
      </c>
      <c r="J371" s="9">
        <f>GARCH!I371</f>
        <v>6.8010392754774239E-3</v>
      </c>
    </row>
    <row r="372" spans="1:10" x14ac:dyDescent="0.25">
      <c r="A372" s="8">
        <v>42494</v>
      </c>
      <c r="B372" s="9">
        <v>-5.9368896513954938E-3</v>
      </c>
      <c r="C372" s="9">
        <f t="shared" si="35"/>
        <v>-6.3146753930588802E-3</v>
      </c>
      <c r="D372" s="5">
        <f t="shared" si="36"/>
        <v>3.9875125319703325E-5</v>
      </c>
      <c r="E372" s="5">
        <f t="shared" si="40"/>
        <v>8.198420203637177E-5</v>
      </c>
      <c r="F372" s="5">
        <f t="shared" si="41"/>
        <v>6.8621665580093975E-5</v>
      </c>
      <c r="G372" s="10">
        <f t="shared" si="37"/>
        <v>3.5839693275182167</v>
      </c>
      <c r="H372" s="9">
        <f t="shared" si="38"/>
        <v>6.3146753930588802E-3</v>
      </c>
      <c r="I372" s="9">
        <f t="shared" si="39"/>
        <v>8.2838195043164701E-3</v>
      </c>
      <c r="J372" s="9">
        <f>GARCH!I372</f>
        <v>7.5600824569213108E-3</v>
      </c>
    </row>
    <row r="373" spans="1:10" x14ac:dyDescent="0.25">
      <c r="A373" s="8">
        <v>42495</v>
      </c>
      <c r="B373" s="9">
        <v>-2.3889387261577522E-4</v>
      </c>
      <c r="C373" s="9">
        <f t="shared" si="35"/>
        <v>-6.1667961427916179E-4</v>
      </c>
      <c r="D373" s="5">
        <f t="shared" si="36"/>
        <v>3.8029374666749575E-7</v>
      </c>
      <c r="E373" s="5">
        <f t="shared" si="40"/>
        <v>3.9875125319703325E-5</v>
      </c>
      <c r="F373" s="5">
        <f t="shared" si="41"/>
        <v>7.0494542589186342E-5</v>
      </c>
      <c r="G373" s="10">
        <f t="shared" si="37"/>
        <v>3.8583517698367009</v>
      </c>
      <c r="H373" s="9">
        <f t="shared" si="38"/>
        <v>6.1667961427916179E-4</v>
      </c>
      <c r="I373" s="9">
        <f t="shared" si="39"/>
        <v>8.3961028214991715E-3</v>
      </c>
      <c r="J373" s="9">
        <f>GARCH!I373</f>
        <v>7.4874191148970592E-3</v>
      </c>
    </row>
    <row r="374" spans="1:10" x14ac:dyDescent="0.25">
      <c r="A374" s="8">
        <v>42496</v>
      </c>
      <c r="B374" s="9">
        <v>3.174634136826171E-3</v>
      </c>
      <c r="C374" s="9">
        <f t="shared" si="35"/>
        <v>2.7968483951627847E-3</v>
      </c>
      <c r="D374" s="5">
        <f t="shared" si="36"/>
        <v>7.8223609455246445E-6</v>
      </c>
      <c r="E374" s="5">
        <f t="shared" si="40"/>
        <v>3.8029374666749575E-7</v>
      </c>
      <c r="F374" s="5">
        <f t="shared" si="41"/>
        <v>5.871107094768205E-5</v>
      </c>
      <c r="G374" s="10">
        <f t="shared" si="37"/>
        <v>3.8858851633379405</v>
      </c>
      <c r="H374" s="9">
        <f t="shared" si="38"/>
        <v>2.7968483951627847E-3</v>
      </c>
      <c r="I374" s="9">
        <f t="shared" si="39"/>
        <v>7.6623149861958853E-3</v>
      </c>
      <c r="J374" s="9">
        <f>GARCH!I374</f>
        <v>6.7881501396157362E-3</v>
      </c>
    </row>
    <row r="375" spans="1:10" x14ac:dyDescent="0.25">
      <c r="A375" s="8">
        <v>42499</v>
      </c>
      <c r="B375" s="9">
        <v>7.5347326871288978E-4</v>
      </c>
      <c r="C375" s="9">
        <f t="shared" si="35"/>
        <v>3.7568752704950325E-4</v>
      </c>
      <c r="D375" s="5">
        <f t="shared" si="36"/>
        <v>1.4114111798057125E-7</v>
      </c>
      <c r="E375" s="5">
        <f t="shared" si="40"/>
        <v>7.8223609455246445E-6</v>
      </c>
      <c r="F375" s="5">
        <f t="shared" si="41"/>
        <v>4.9546917160315518E-5</v>
      </c>
      <c r="G375" s="10">
        <f t="shared" si="37"/>
        <v>4.0359324068700184</v>
      </c>
      <c r="H375" s="9">
        <f t="shared" si="38"/>
        <v>3.7568752704950325E-4</v>
      </c>
      <c r="I375" s="9">
        <f t="shared" si="39"/>
        <v>7.0389571074354132E-3</v>
      </c>
      <c r="J375" s="9">
        <f>GARCH!I375</f>
        <v>6.2928681785475301E-3</v>
      </c>
    </row>
    <row r="376" spans="1:10" x14ac:dyDescent="0.25">
      <c r="A376" s="8">
        <v>42500</v>
      </c>
      <c r="B376" s="9">
        <v>1.2483666797817872E-2</v>
      </c>
      <c r="C376" s="9">
        <f t="shared" si="35"/>
        <v>1.2105881056154484E-2</v>
      </c>
      <c r="D376" s="5">
        <f t="shared" si="36"/>
        <v>1.4655235614576001E-4</v>
      </c>
      <c r="E376" s="5">
        <f t="shared" si="40"/>
        <v>1.4114111798057125E-7</v>
      </c>
      <c r="F376" s="5">
        <f t="shared" si="41"/>
        <v>4.2354648600088583E-5</v>
      </c>
      <c r="G376" s="10">
        <f t="shared" si="37"/>
        <v>2.3857154188670613</v>
      </c>
      <c r="H376" s="9">
        <f t="shared" si="38"/>
        <v>1.2105881056154484E-2</v>
      </c>
      <c r="I376" s="9">
        <f t="shared" si="39"/>
        <v>6.5080449138038825E-3</v>
      </c>
      <c r="J376" s="9">
        <f>GARCH!I376</f>
        <v>5.7993458839126488E-3</v>
      </c>
    </row>
    <row r="377" spans="1:10" x14ac:dyDescent="0.25">
      <c r="A377" s="8">
        <v>42501</v>
      </c>
      <c r="B377" s="9">
        <v>-9.5615503816462999E-3</v>
      </c>
      <c r="C377" s="9">
        <f t="shared" si="35"/>
        <v>-9.9393361233096871E-3</v>
      </c>
      <c r="D377" s="5">
        <f t="shared" si="36"/>
        <v>9.8790402572128839E-5</v>
      </c>
      <c r="E377" s="5">
        <f t="shared" si="40"/>
        <v>1.4655235614576001E-4</v>
      </c>
      <c r="F377" s="5">
        <f t="shared" si="41"/>
        <v>3.8529520415178775E-5</v>
      </c>
      <c r="G377" s="10">
        <f t="shared" si="37"/>
        <v>2.8810951473996491</v>
      </c>
      <c r="H377" s="9">
        <f t="shared" si="38"/>
        <v>9.9393361233096871E-3</v>
      </c>
      <c r="I377" s="9">
        <f t="shared" si="39"/>
        <v>6.2072151900170796E-3</v>
      </c>
      <c r="J377" s="9">
        <f>GARCH!I377</f>
        <v>7.5745081141795441E-3</v>
      </c>
    </row>
    <row r="378" spans="1:10" x14ac:dyDescent="0.25">
      <c r="A378" s="8">
        <v>42502</v>
      </c>
      <c r="B378" s="9">
        <v>-1.6953585925616466E-4</v>
      </c>
      <c r="C378" s="9">
        <f t="shared" si="35"/>
        <v>-5.4732160091955123E-4</v>
      </c>
      <c r="D378" s="5">
        <f t="shared" si="36"/>
        <v>2.9956093483314051E-7</v>
      </c>
      <c r="E378" s="5">
        <f t="shared" si="40"/>
        <v>9.8790402572128839E-5</v>
      </c>
      <c r="F378" s="5">
        <f t="shared" si="41"/>
        <v>6.6920858880712878E-5</v>
      </c>
      <c r="G378" s="10">
        <f t="shared" si="37"/>
        <v>3.8848232174208799</v>
      </c>
      <c r="H378" s="9">
        <f t="shared" si="38"/>
        <v>5.4732160091955123E-4</v>
      </c>
      <c r="I378" s="9">
        <f t="shared" si="39"/>
        <v>8.1805170301584781E-3</v>
      </c>
      <c r="J378" s="9">
        <f>GARCH!I378</f>
        <v>8.3089848480078967E-3</v>
      </c>
    </row>
    <row r="379" spans="1:10" x14ac:dyDescent="0.25">
      <c r="A379" s="8">
        <v>42503</v>
      </c>
      <c r="B379" s="9">
        <v>-8.478230326872227E-3</v>
      </c>
      <c r="C379" s="9">
        <f t="shared" si="35"/>
        <v>-8.8560160685356142E-3</v>
      </c>
      <c r="D379" s="5">
        <f t="shared" si="36"/>
        <v>7.8429020606161001E-5</v>
      </c>
      <c r="E379" s="5">
        <f t="shared" si="40"/>
        <v>2.9956093483314051E-7</v>
      </c>
      <c r="F379" s="5">
        <f t="shared" si="41"/>
        <v>5.5915050443198679E-5</v>
      </c>
      <c r="G379" s="10">
        <f t="shared" si="37"/>
        <v>3.2755769655357145</v>
      </c>
      <c r="H379" s="9">
        <f t="shared" si="38"/>
        <v>8.8560160685356142E-3</v>
      </c>
      <c r="I379" s="9">
        <f t="shared" si="39"/>
        <v>7.4776366883660961E-3</v>
      </c>
      <c r="J379" s="9">
        <f>GARCH!I379</f>
        <v>7.4622379210542043E-3</v>
      </c>
    </row>
    <row r="380" spans="1:10" x14ac:dyDescent="0.25">
      <c r="A380" s="8">
        <v>42506</v>
      </c>
      <c r="B380" s="9">
        <v>9.7966881819202545E-3</v>
      </c>
      <c r="C380" s="9">
        <f t="shared" si="35"/>
        <v>9.4189024402568673E-3</v>
      </c>
      <c r="D380" s="5">
        <f t="shared" si="36"/>
        <v>8.8715723179076769E-5</v>
      </c>
      <c r="E380" s="5">
        <f t="shared" si="40"/>
        <v>7.8429020606161001E-5</v>
      </c>
      <c r="F380" s="5">
        <f t="shared" si="41"/>
        <v>7.3568495131703864E-5</v>
      </c>
      <c r="G380" s="10">
        <f t="shared" si="37"/>
        <v>3.2367618751535723</v>
      </c>
      <c r="H380" s="9">
        <f t="shared" si="38"/>
        <v>9.4189024402568673E-3</v>
      </c>
      <c r="I380" s="9">
        <f t="shared" si="39"/>
        <v>8.5772078867020502E-3</v>
      </c>
      <c r="J380" s="9">
        <f>GARCH!I380</f>
        <v>7.9615802963488511E-3</v>
      </c>
    </row>
    <row r="381" spans="1:10" x14ac:dyDescent="0.25">
      <c r="A381" s="8">
        <v>42507</v>
      </c>
      <c r="B381" s="9">
        <v>-9.4113206816794914E-3</v>
      </c>
      <c r="C381" s="9">
        <f t="shared" si="35"/>
        <v>-9.7891064233428787E-3</v>
      </c>
      <c r="D381" s="5">
        <f t="shared" si="36"/>
        <v>9.5826604567532809E-5</v>
      </c>
      <c r="E381" s="5">
        <f t="shared" si="40"/>
        <v>8.8715723179076769E-5</v>
      </c>
      <c r="F381" s="5">
        <f t="shared" si="41"/>
        <v>6.2024330548251112E-5</v>
      </c>
      <c r="G381" s="10">
        <f t="shared" si="37"/>
        <v>3.15256132718378</v>
      </c>
      <c r="H381" s="9">
        <f t="shared" si="38"/>
        <v>9.7891064233428787E-3</v>
      </c>
      <c r="I381" s="9">
        <f t="shared" si="39"/>
        <v>7.8755527138259385E-3</v>
      </c>
      <c r="J381" s="9">
        <f>GARCH!I381</f>
        <v>8.2455905544280561E-3</v>
      </c>
    </row>
    <row r="382" spans="1:10" x14ac:dyDescent="0.25">
      <c r="A382" s="8">
        <v>42508</v>
      </c>
      <c r="B382" s="9">
        <v>2.0515726281145064E-4</v>
      </c>
      <c r="C382" s="9">
        <f t="shared" si="35"/>
        <v>-1.7262847885193589E-4</v>
      </c>
      <c r="D382" s="5">
        <f t="shared" si="36"/>
        <v>2.9800591710733274E-8</v>
      </c>
      <c r="E382" s="5">
        <f t="shared" si="40"/>
        <v>9.5826604567532809E-5</v>
      </c>
      <c r="F382" s="5">
        <f t="shared" si="41"/>
        <v>8.413198291919135E-5</v>
      </c>
      <c r="G382" s="10">
        <f t="shared" si="37"/>
        <v>3.7724462440822824</v>
      </c>
      <c r="H382" s="9">
        <f t="shared" si="38"/>
        <v>1.7262847885193589E-4</v>
      </c>
      <c r="I382" s="9">
        <f t="shared" si="39"/>
        <v>9.1723488223677662E-3</v>
      </c>
      <c r="J382" s="9">
        <f>GARCH!I382</f>
        <v>8.7339684596016483E-3</v>
      </c>
    </row>
    <row r="383" spans="1:10" x14ac:dyDescent="0.25">
      <c r="A383" s="8">
        <v>42509</v>
      </c>
      <c r="B383" s="9">
        <v>-3.7067243593813526E-3</v>
      </c>
      <c r="C383" s="9">
        <f t="shared" si="35"/>
        <v>-4.0845101010447389E-3</v>
      </c>
      <c r="D383" s="5">
        <f t="shared" si="36"/>
        <v>1.6683222765536502E-5</v>
      </c>
      <c r="E383" s="5">
        <f t="shared" si="40"/>
        <v>2.9800591710733274E-8</v>
      </c>
      <c r="F383" s="5">
        <f t="shared" si="41"/>
        <v>6.9160204224304387E-5</v>
      </c>
      <c r="G383" s="10">
        <f t="shared" si="37"/>
        <v>3.7499910593449304</v>
      </c>
      <c r="H383" s="9">
        <f t="shared" si="38"/>
        <v>4.0845101010447389E-3</v>
      </c>
      <c r="I383" s="9">
        <f t="shared" si="39"/>
        <v>8.3162614331383534E-3</v>
      </c>
      <c r="J383" s="9">
        <f>GARCH!I383</f>
        <v>7.8064180855737849E-3</v>
      </c>
    </row>
    <row r="384" spans="1:10" x14ac:dyDescent="0.25">
      <c r="A384" s="8">
        <v>42510</v>
      </c>
      <c r="B384" s="9">
        <v>6.019489813925416E-3</v>
      </c>
      <c r="C384" s="9">
        <f t="shared" si="35"/>
        <v>5.6417040722620297E-3</v>
      </c>
      <c r="D384" s="5">
        <f t="shared" si="36"/>
        <v>3.182882483897797E-5</v>
      </c>
      <c r="E384" s="5">
        <f t="shared" si="40"/>
        <v>1.6683222765536502E-5</v>
      </c>
      <c r="F384" s="5">
        <f t="shared" si="41"/>
        <v>6.3140266671131028E-5</v>
      </c>
      <c r="G384" s="10">
        <f t="shared" si="37"/>
        <v>3.6640888462983501</v>
      </c>
      <c r="H384" s="9">
        <f t="shared" si="38"/>
        <v>5.6417040722620297E-3</v>
      </c>
      <c r="I384" s="9">
        <f t="shared" si="39"/>
        <v>7.9460849901779318E-3</v>
      </c>
      <c r="J384" s="9">
        <f>GARCH!I384</f>
        <v>7.3269659688113293E-3</v>
      </c>
    </row>
    <row r="385" spans="1:10" x14ac:dyDescent="0.25">
      <c r="A385" s="8">
        <v>42513</v>
      </c>
      <c r="B385" s="9">
        <v>-2.0854447649489849E-3</v>
      </c>
      <c r="C385" s="9">
        <f t="shared" si="35"/>
        <v>-2.4632305066123713E-3</v>
      </c>
      <c r="D385" s="5">
        <f t="shared" si="36"/>
        <v>6.0675045287058387E-6</v>
      </c>
      <c r="E385" s="5">
        <f t="shared" si="40"/>
        <v>3.182882483897797E-5</v>
      </c>
      <c r="F385" s="5">
        <f t="shared" si="41"/>
        <v>5.3265299885841731E-5</v>
      </c>
      <c r="G385" s="10">
        <f t="shared" si="37"/>
        <v>3.944218694267644</v>
      </c>
      <c r="H385" s="9">
        <f t="shared" si="38"/>
        <v>2.4632305066123713E-3</v>
      </c>
      <c r="I385" s="9">
        <f t="shared" si="39"/>
        <v>7.2983080152759878E-3</v>
      </c>
      <c r="J385" s="9">
        <f>GARCH!I385</f>
        <v>7.0499924813248625E-3</v>
      </c>
    </row>
    <row r="386" spans="1:10" x14ac:dyDescent="0.25">
      <c r="A386" s="8">
        <v>42514</v>
      </c>
      <c r="B386" s="9">
        <v>1.3681373410675546E-2</v>
      </c>
      <c r="C386" s="9">
        <f t="shared" si="35"/>
        <v>1.3303587669012159E-2</v>
      </c>
      <c r="D386" s="5">
        <f t="shared" si="36"/>
        <v>1.7698544486709236E-4</v>
      </c>
      <c r="E386" s="5">
        <f t="shared" si="40"/>
        <v>6.0675045287058387E-6</v>
      </c>
      <c r="F386" s="5">
        <f t="shared" si="41"/>
        <v>4.7267252228981889E-5</v>
      </c>
      <c r="G386" s="10">
        <f t="shared" si="37"/>
        <v>2.1887296203858728</v>
      </c>
      <c r="H386" s="9">
        <f t="shared" si="38"/>
        <v>1.3303587669012159E-2</v>
      </c>
      <c r="I386" s="9">
        <f t="shared" si="39"/>
        <v>6.8751183429074068E-3</v>
      </c>
      <c r="J386" s="9">
        <f>GARCH!I386</f>
        <v>6.5467843074392875E-3</v>
      </c>
    </row>
    <row r="387" spans="1:10" x14ac:dyDescent="0.25">
      <c r="A387" s="8">
        <v>42515</v>
      </c>
      <c r="B387" s="9">
        <v>6.9747502480661527E-3</v>
      </c>
      <c r="C387" s="9">
        <f t="shared" si="35"/>
        <v>6.5969645064027664E-3</v>
      </c>
      <c r="D387" s="5">
        <f t="shared" si="36"/>
        <v>4.3519940698737894E-5</v>
      </c>
      <c r="E387" s="5">
        <f t="shared" si="40"/>
        <v>1.7698544486709236E-4</v>
      </c>
      <c r="F387" s="5">
        <f t="shared" si="41"/>
        <v>4.2699167610754288E-5</v>
      </c>
      <c r="G387" s="10">
        <f t="shared" si="37"/>
        <v>3.6021159192550289</v>
      </c>
      <c r="H387" s="9">
        <f t="shared" si="38"/>
        <v>6.5969645064027664E-3</v>
      </c>
      <c r="I387" s="9">
        <f t="shared" si="39"/>
        <v>6.5344600091173785E-3</v>
      </c>
      <c r="J387" s="9">
        <f>GARCH!I387</f>
        <v>8.3845033356391378E-3</v>
      </c>
    </row>
    <row r="388" spans="1:10" x14ac:dyDescent="0.25">
      <c r="A388" s="8">
        <v>42516</v>
      </c>
      <c r="B388" s="9">
        <v>-2.104719354808493E-4</v>
      </c>
      <c r="C388" s="9">
        <f t="shared" si="35"/>
        <v>-5.8825767714423588E-4</v>
      </c>
      <c r="D388" s="5">
        <f t="shared" si="36"/>
        <v>3.4604709471913208E-7</v>
      </c>
      <c r="E388" s="5">
        <f t="shared" si="40"/>
        <v>4.3519940698737894E-5</v>
      </c>
      <c r="F388" s="5">
        <f t="shared" si="41"/>
        <v>3.7566643586011177E-5</v>
      </c>
      <c r="G388" s="10">
        <f t="shared" si="37"/>
        <v>4.1711527107333053</v>
      </c>
      <c r="H388" s="9">
        <f t="shared" si="38"/>
        <v>5.8825767714423588E-4</v>
      </c>
      <c r="I388" s="9">
        <f t="shared" si="39"/>
        <v>6.1291633675413792E-3</v>
      </c>
      <c r="J388" s="9">
        <f>GARCH!I388</f>
        <v>8.0177492055611404E-3</v>
      </c>
    </row>
    <row r="389" spans="1:10" x14ac:dyDescent="0.25">
      <c r="A389" s="8">
        <v>42517</v>
      </c>
      <c r="B389" s="9">
        <v>4.2868762260179771E-3</v>
      </c>
      <c r="C389" s="9">
        <f t="shared" si="35"/>
        <v>3.9090904843545908E-3</v>
      </c>
      <c r="D389" s="5">
        <f t="shared" si="36"/>
        <v>1.528098841487161E-5</v>
      </c>
      <c r="E389" s="5">
        <f t="shared" si="40"/>
        <v>3.4604709471913208E-7</v>
      </c>
      <c r="F389" s="5">
        <f t="shared" si="41"/>
        <v>3.3186349280727337E-5</v>
      </c>
      <c r="G389" s="10">
        <f t="shared" si="37"/>
        <v>4.0075174027032725</v>
      </c>
      <c r="H389" s="9">
        <f t="shared" si="38"/>
        <v>3.9090904843545908E-3</v>
      </c>
      <c r="I389" s="9">
        <f t="shared" si="39"/>
        <v>5.7607594361097341E-3</v>
      </c>
      <c r="J389" s="9">
        <f>GARCH!I389</f>
        <v>7.2229977333733804E-3</v>
      </c>
    </row>
    <row r="390" spans="1:10" x14ac:dyDescent="0.25">
      <c r="A390" s="8">
        <v>42521</v>
      </c>
      <c r="B390" s="9">
        <v>-1.0004478195001498E-3</v>
      </c>
      <c r="C390" s="9">
        <f t="shared" si="35"/>
        <v>-1.3782335611635364E-3</v>
      </c>
      <c r="D390" s="5">
        <f t="shared" si="36"/>
        <v>1.8995277491175234E-6</v>
      </c>
      <c r="E390" s="5">
        <f t="shared" si="40"/>
        <v>1.528098841487161E-5</v>
      </c>
      <c r="F390" s="5">
        <f t="shared" si="41"/>
        <v>2.9858840606629075E-5</v>
      </c>
      <c r="G390" s="10">
        <f t="shared" si="37"/>
        <v>4.258767799315315</v>
      </c>
      <c r="H390" s="9">
        <f t="shared" si="38"/>
        <v>1.3782335611635364E-3</v>
      </c>
      <c r="I390" s="9">
        <f t="shared" si="39"/>
        <v>5.4643243504233054E-3</v>
      </c>
      <c r="J390" s="9">
        <f>GARCH!I390</f>
        <v>6.7429541510150336E-3</v>
      </c>
    </row>
    <row r="391" spans="1:10" x14ac:dyDescent="0.25">
      <c r="A391" s="8">
        <v>42522</v>
      </c>
      <c r="B391" s="9">
        <v>1.130207538531991E-3</v>
      </c>
      <c r="C391" s="9">
        <f t="shared" si="35"/>
        <v>7.5242179686860438E-4</v>
      </c>
      <c r="D391" s="5">
        <f t="shared" si="36"/>
        <v>5.661385604029794E-7</v>
      </c>
      <c r="E391" s="5">
        <f t="shared" si="40"/>
        <v>1.8995277491175234E-6</v>
      </c>
      <c r="F391" s="5">
        <f t="shared" si="41"/>
        <v>2.7734744835478189E-5</v>
      </c>
      <c r="G391" s="10">
        <f t="shared" si="37"/>
        <v>4.3172674635383501</v>
      </c>
      <c r="H391" s="9">
        <f t="shared" si="38"/>
        <v>7.5242179686860438E-4</v>
      </c>
      <c r="I391" s="9">
        <f t="shared" si="39"/>
        <v>5.2663787212351328E-3</v>
      </c>
      <c r="J391" s="9">
        <f>GARCH!I391</f>
        <v>6.217932886856581E-3</v>
      </c>
    </row>
    <row r="392" spans="1:10" x14ac:dyDescent="0.25">
      <c r="A392" s="8">
        <v>42523</v>
      </c>
      <c r="B392" s="9">
        <v>2.8247107410461769E-3</v>
      </c>
      <c r="C392" s="9">
        <f t="shared" si="35"/>
        <v>2.4469249993827906E-3</v>
      </c>
      <c r="D392" s="5">
        <f t="shared" si="36"/>
        <v>5.9874419526044692E-6</v>
      </c>
      <c r="E392" s="5">
        <f t="shared" si="40"/>
        <v>5.661385604029794E-7</v>
      </c>
      <c r="F392" s="5">
        <f t="shared" si="41"/>
        <v>2.5459180321607541E-5</v>
      </c>
      <c r="G392" s="10">
        <f t="shared" si="37"/>
        <v>4.252689491015003</v>
      </c>
      <c r="H392" s="9">
        <f t="shared" si="38"/>
        <v>2.4469249993827906E-3</v>
      </c>
      <c r="I392" s="9">
        <f t="shared" si="39"/>
        <v>5.0457090999786684E-3</v>
      </c>
      <c r="J392" s="9">
        <f>GARCH!I392</f>
        <v>5.740853963374295E-3</v>
      </c>
    </row>
    <row r="393" spans="1:10" x14ac:dyDescent="0.25">
      <c r="A393" s="8">
        <v>42524</v>
      </c>
      <c r="B393" s="9">
        <v>-2.9117543676315805E-3</v>
      </c>
      <c r="C393" s="9">
        <f t="shared" si="35"/>
        <v>-3.2895401092949668E-3</v>
      </c>
      <c r="D393" s="5">
        <f t="shared" si="36"/>
        <v>1.0821074130660342E-5</v>
      </c>
      <c r="E393" s="5">
        <f t="shared" si="40"/>
        <v>5.9874419526044692E-6</v>
      </c>
      <c r="F393" s="5">
        <f t="shared" si="41"/>
        <v>2.3760733771000964E-5</v>
      </c>
      <c r="G393" s="10">
        <f t="shared" si="37"/>
        <v>4.177090383261854</v>
      </c>
      <c r="H393" s="9">
        <f t="shared" si="38"/>
        <v>3.2895401092949668E-3</v>
      </c>
      <c r="I393" s="9">
        <f t="shared" si="39"/>
        <v>4.8744983096725928E-3</v>
      </c>
      <c r="J393" s="9">
        <f>GARCH!I393</f>
        <v>5.4351964314272045E-3</v>
      </c>
    </row>
    <row r="394" spans="1:10" x14ac:dyDescent="0.25">
      <c r="A394" s="8">
        <v>42527</v>
      </c>
      <c r="B394" s="9">
        <v>4.8972669629798737E-3</v>
      </c>
      <c r="C394" s="9">
        <f t="shared" si="35"/>
        <v>4.5194812213164874E-3</v>
      </c>
      <c r="D394" s="5">
        <f t="shared" si="36"/>
        <v>2.0425710509832367E-5</v>
      </c>
      <c r="E394" s="5">
        <f t="shared" si="40"/>
        <v>1.0821074130660342E-5</v>
      </c>
      <c r="F394" s="5">
        <f t="shared" si="41"/>
        <v>2.5999387640724397E-5</v>
      </c>
      <c r="G394" s="10">
        <f t="shared" si="37"/>
        <v>3.9669688762527677</v>
      </c>
      <c r="H394" s="9">
        <f t="shared" si="38"/>
        <v>4.5194812213164874E-3</v>
      </c>
      <c r="I394" s="9">
        <f t="shared" si="39"/>
        <v>5.0989594664719974E-3</v>
      </c>
      <c r="J394" s="9">
        <f>GARCH!I394</f>
        <v>5.3871219541157195E-3</v>
      </c>
    </row>
    <row r="395" spans="1:10" x14ac:dyDescent="0.25">
      <c r="A395" s="8">
        <v>42528</v>
      </c>
      <c r="B395" s="9">
        <v>1.2894600859958416E-3</v>
      </c>
      <c r="C395" s="9">
        <f t="shared" si="35"/>
        <v>9.1167434433245503E-4</v>
      </c>
      <c r="D395" s="5">
        <f t="shared" si="36"/>
        <v>8.3115011011401175E-7</v>
      </c>
      <c r="E395" s="5">
        <f t="shared" si="40"/>
        <v>2.0425710509832367E-5</v>
      </c>
      <c r="F395" s="5">
        <f t="shared" si="41"/>
        <v>2.4351636393195721E-5</v>
      </c>
      <c r="G395" s="10">
        <f t="shared" si="37"/>
        <v>4.3754516301241599</v>
      </c>
      <c r="H395" s="9">
        <f t="shared" si="38"/>
        <v>9.1167434433245503E-4</v>
      </c>
      <c r="I395" s="9">
        <f t="shared" si="39"/>
        <v>4.9347377228375292E-3</v>
      </c>
      <c r="J395" s="9">
        <f>GARCH!I395</f>
        <v>5.4069097580994041E-3</v>
      </c>
    </row>
    <row r="396" spans="1:10" x14ac:dyDescent="0.25">
      <c r="A396" s="8">
        <v>42529</v>
      </c>
      <c r="B396" s="9">
        <v>3.3094553839014829E-3</v>
      </c>
      <c r="C396" s="9">
        <f t="shared" si="35"/>
        <v>2.9316696422380965E-3</v>
      </c>
      <c r="D396" s="5">
        <f t="shared" si="36"/>
        <v>8.594686891220448E-6</v>
      </c>
      <c r="E396" s="5">
        <f t="shared" si="40"/>
        <v>8.3115011011401175E-7</v>
      </c>
      <c r="F396" s="5">
        <f t="shared" si="41"/>
        <v>2.2841038235074297E-5</v>
      </c>
      <c r="G396" s="10">
        <f t="shared" si="37"/>
        <v>4.23639598961757</v>
      </c>
      <c r="H396" s="9">
        <f t="shared" si="38"/>
        <v>2.9316696422380965E-3</v>
      </c>
      <c r="I396" s="9">
        <f t="shared" si="39"/>
        <v>4.7792298788690108E-3</v>
      </c>
      <c r="J396" s="9">
        <f>GARCH!I396</f>
        <v>5.0974853678548886E-3</v>
      </c>
    </row>
    <row r="397" spans="1:10" x14ac:dyDescent="0.25">
      <c r="A397" s="8">
        <v>42530</v>
      </c>
      <c r="B397" s="9">
        <v>-1.7176941371889187E-3</v>
      </c>
      <c r="C397" s="9">
        <f t="shared" si="35"/>
        <v>-2.0954798788523051E-3</v>
      </c>
      <c r="D397" s="5">
        <f t="shared" si="36"/>
        <v>4.3910359226748714E-6</v>
      </c>
      <c r="E397" s="5">
        <f t="shared" si="40"/>
        <v>8.594686891220448E-6</v>
      </c>
      <c r="F397" s="5">
        <f t="shared" si="41"/>
        <v>2.1763261514068181E-5</v>
      </c>
      <c r="G397" s="10">
        <f t="shared" si="37"/>
        <v>4.3478232531376637</v>
      </c>
      <c r="H397" s="9">
        <f t="shared" si="38"/>
        <v>2.0954798788523051E-3</v>
      </c>
      <c r="I397" s="9">
        <f t="shared" si="39"/>
        <v>4.6651110934326293E-3</v>
      </c>
      <c r="J397" s="9">
        <f>GARCH!I397</f>
        <v>4.9816835544811136E-3</v>
      </c>
    </row>
    <row r="398" spans="1:10" x14ac:dyDescent="0.25">
      <c r="A398" s="8">
        <v>42531</v>
      </c>
      <c r="B398" s="9">
        <v>-9.175222644506098E-3</v>
      </c>
      <c r="C398" s="9">
        <f t="shared" si="35"/>
        <v>-9.5530083861694853E-3</v>
      </c>
      <c r="D398" s="5">
        <f t="shared" si="36"/>
        <v>9.1259969226224508E-5</v>
      </c>
      <c r="E398" s="5">
        <f t="shared" si="40"/>
        <v>4.3910359226748714E-6</v>
      </c>
      <c r="F398" s="5">
        <f t="shared" si="41"/>
        <v>2.2297013725613552E-5</v>
      </c>
      <c r="G398" s="10">
        <f t="shared" si="37"/>
        <v>2.3901286678856013</v>
      </c>
      <c r="H398" s="9">
        <f t="shared" si="38"/>
        <v>9.5530083861694853E-3</v>
      </c>
      <c r="I398" s="9">
        <f t="shared" si="39"/>
        <v>4.7219713812785384E-3</v>
      </c>
      <c r="J398" s="9">
        <f>GARCH!I398</f>
        <v>4.8962693081483323E-3</v>
      </c>
    </row>
    <row r="399" spans="1:10" x14ac:dyDescent="0.25">
      <c r="A399" s="8">
        <v>42534</v>
      </c>
      <c r="B399" s="9">
        <v>-8.1151869928008935E-3</v>
      </c>
      <c r="C399" s="9">
        <f t="shared" si="35"/>
        <v>-8.4929727344642807E-3</v>
      </c>
      <c r="D399" s="5">
        <f t="shared" si="36"/>
        <v>7.2130585868353684E-5</v>
      </c>
      <c r="E399" s="5">
        <f t="shared" si="40"/>
        <v>9.1259969226224508E-5</v>
      </c>
      <c r="F399" s="5">
        <f t="shared" si="41"/>
        <v>5.182013394259685E-5</v>
      </c>
      <c r="G399" s="10">
        <f t="shared" si="37"/>
        <v>3.3189567036510286</v>
      </c>
      <c r="H399" s="9">
        <f t="shared" si="38"/>
        <v>8.4929727344642807E-3</v>
      </c>
      <c r="I399" s="9">
        <f t="shared" si="39"/>
        <v>7.198620280484091E-3</v>
      </c>
      <c r="J399" s="9">
        <f>GARCH!I399</f>
        <v>6.5282552135015239E-3</v>
      </c>
    </row>
    <row r="400" spans="1:10" x14ac:dyDescent="0.25">
      <c r="A400" s="8">
        <v>42535</v>
      </c>
      <c r="B400" s="9">
        <v>-1.7988898829277566E-3</v>
      </c>
      <c r="C400" s="9">
        <f t="shared" ref="C400:C463" si="42">B400-B$5</f>
        <v>-2.176675624591143E-3</v>
      </c>
      <c r="D400" s="5">
        <f t="shared" ref="D400:D463" si="43">C400^2</f>
        <v>4.7379167746892426E-6</v>
      </c>
      <c r="E400" s="5">
        <f t="shared" si="40"/>
        <v>7.2130585868353684E-5</v>
      </c>
      <c r="F400" s="5">
        <f t="shared" si="41"/>
        <v>6.8285076205840521E-5</v>
      </c>
      <c r="G400" s="10">
        <f t="shared" ref="G400:G463" si="44">IFERROR(LN(1/SQRT(2*PI()*F400)*EXP(-D400/(2*F400))),-1000)</f>
        <v>3.842278942812305</v>
      </c>
      <c r="H400" s="9">
        <f t="shared" ref="H400:H463" si="45">SQRT(D400)</f>
        <v>2.176675624591143E-3</v>
      </c>
      <c r="I400" s="9">
        <f t="shared" ref="I400:I463" si="46">SQRT(F400)</f>
        <v>8.2634784567904886E-3</v>
      </c>
      <c r="J400" s="9">
        <f>GARCH!I400</f>
        <v>7.2332480508534571E-3</v>
      </c>
    </row>
    <row r="401" spans="1:10" x14ac:dyDescent="0.25">
      <c r="A401" s="8">
        <v>42536</v>
      </c>
      <c r="B401" s="9">
        <v>-1.8406799915194894E-3</v>
      </c>
      <c r="C401" s="9">
        <f t="shared" si="42"/>
        <v>-2.2184657331828757E-3</v>
      </c>
      <c r="D401" s="5">
        <f t="shared" si="43"/>
        <v>4.9215902093066344E-6</v>
      </c>
      <c r="E401" s="5">
        <f t="shared" ref="E401:E464" si="47">D400</f>
        <v>4.7379167746892426E-6</v>
      </c>
      <c r="F401" s="5">
        <f t="shared" ref="F401:F464" si="48">$B$6 + $B$7*E401 + $B$8*E401*IF(C400&lt;0,1,0) +$B$9*F400</f>
        <v>5.845935712075688E-5</v>
      </c>
      <c r="G401" s="10">
        <f t="shared" si="44"/>
        <v>3.9125567459444786</v>
      </c>
      <c r="H401" s="9">
        <f t="shared" si="45"/>
        <v>2.2184657331828757E-3</v>
      </c>
      <c r="I401" s="9">
        <f t="shared" si="46"/>
        <v>7.6458719006243419E-3</v>
      </c>
      <c r="J401" s="9">
        <f>GARCH!I401</f>
        <v>6.6691929251450292E-3</v>
      </c>
    </row>
    <row r="402" spans="1:10" x14ac:dyDescent="0.25">
      <c r="A402" s="8">
        <v>42537</v>
      </c>
      <c r="B402" s="9">
        <v>3.1329954139511784E-3</v>
      </c>
      <c r="C402" s="9">
        <f t="shared" si="42"/>
        <v>2.7552096722877921E-3</v>
      </c>
      <c r="D402" s="5">
        <f t="shared" si="43"/>
        <v>7.5911803382682027E-6</v>
      </c>
      <c r="E402" s="5">
        <f t="shared" si="47"/>
        <v>4.9215902093066344E-6</v>
      </c>
      <c r="F402" s="5">
        <f t="shared" si="48"/>
        <v>5.0907726740504559E-5</v>
      </c>
      <c r="G402" s="10">
        <f t="shared" si="44"/>
        <v>3.9492511552357645</v>
      </c>
      <c r="H402" s="9">
        <f t="shared" si="45"/>
        <v>2.7552096722877921E-3</v>
      </c>
      <c r="I402" s="9">
        <f t="shared" si="46"/>
        <v>7.1349650833416531E-3</v>
      </c>
      <c r="J402" s="9">
        <f>GARCH!I402</f>
        <v>6.2210620155246088E-3</v>
      </c>
    </row>
    <row r="403" spans="1:10" x14ac:dyDescent="0.25">
      <c r="A403" s="8">
        <v>42538</v>
      </c>
      <c r="B403" s="9">
        <v>-3.2579560055631118E-3</v>
      </c>
      <c r="C403" s="9">
        <f t="shared" si="42"/>
        <v>-3.6357417472264982E-3</v>
      </c>
      <c r="D403" s="5">
        <f t="shared" si="43"/>
        <v>1.3218618052525591E-5</v>
      </c>
      <c r="E403" s="5">
        <f t="shared" si="47"/>
        <v>7.5911803382682027E-6</v>
      </c>
      <c r="F403" s="5">
        <f t="shared" si="48"/>
        <v>4.3497958493990131E-5</v>
      </c>
      <c r="G403" s="10">
        <f t="shared" si="44"/>
        <v>3.9505144733626643</v>
      </c>
      <c r="H403" s="9">
        <f t="shared" si="45"/>
        <v>3.6357417472264982E-3</v>
      </c>
      <c r="I403" s="9">
        <f t="shared" si="46"/>
        <v>6.5952982111493735E-3</v>
      </c>
      <c r="J403" s="9">
        <f>GARCH!I403</f>
        <v>5.838037837709714E-3</v>
      </c>
    </row>
    <row r="404" spans="1:10" x14ac:dyDescent="0.25">
      <c r="A404" s="8">
        <v>42541</v>
      </c>
      <c r="B404" s="9">
        <v>5.8081710296347122E-3</v>
      </c>
      <c r="C404" s="9">
        <f t="shared" si="42"/>
        <v>5.4303852879713259E-3</v>
      </c>
      <c r="D404" s="5">
        <f t="shared" si="43"/>
        <v>2.9489084375815418E-5</v>
      </c>
      <c r="E404" s="5">
        <f t="shared" si="47"/>
        <v>1.3218618052525591E-5</v>
      </c>
      <c r="F404" s="5">
        <f t="shared" si="48"/>
        <v>4.2095625507624696E-5</v>
      </c>
      <c r="G404" s="10">
        <f t="shared" si="44"/>
        <v>3.7685817815824869</v>
      </c>
      <c r="H404" s="9">
        <f t="shared" si="45"/>
        <v>5.4303852879713259E-3</v>
      </c>
      <c r="I404" s="9">
        <f t="shared" si="46"/>
        <v>6.4881141719011614E-3</v>
      </c>
      <c r="J404" s="9">
        <f>GARCH!I404</f>
        <v>5.740159048447469E-3</v>
      </c>
    </row>
    <row r="405" spans="1:10" x14ac:dyDescent="0.25">
      <c r="A405" s="8">
        <v>42542</v>
      </c>
      <c r="B405" s="9">
        <v>2.7121084843393373E-3</v>
      </c>
      <c r="C405" s="9">
        <f t="shared" si="42"/>
        <v>2.3343227426759509E-3</v>
      </c>
      <c r="D405" s="5">
        <f t="shared" si="43"/>
        <v>5.4490626669741734E-6</v>
      </c>
      <c r="E405" s="5">
        <f t="shared" si="47"/>
        <v>2.9489084375815418E-5</v>
      </c>
      <c r="F405" s="5">
        <f t="shared" si="48"/>
        <v>3.6931530770458234E-5</v>
      </c>
      <c r="G405" s="10">
        <f t="shared" si="44"/>
        <v>4.1105114070264896</v>
      </c>
      <c r="H405" s="9">
        <f t="shared" si="45"/>
        <v>2.3343227426759509E-3</v>
      </c>
      <c r="I405" s="9">
        <f t="shared" si="46"/>
        <v>6.0771317881430078E-3</v>
      </c>
      <c r="J405" s="9">
        <f>GARCH!I405</f>
        <v>5.8191329089584539E-3</v>
      </c>
    </row>
    <row r="406" spans="1:10" x14ac:dyDescent="0.25">
      <c r="A406" s="8">
        <v>42543</v>
      </c>
      <c r="B406" s="9">
        <v>-1.6515869596439581E-3</v>
      </c>
      <c r="C406" s="9">
        <f t="shared" si="42"/>
        <v>-2.0293727013073444E-3</v>
      </c>
      <c r="D406" s="5">
        <f t="shared" si="43"/>
        <v>4.1183535608114681E-6</v>
      </c>
      <c r="E406" s="5">
        <f t="shared" si="47"/>
        <v>5.4490626669741734E-6</v>
      </c>
      <c r="F406" s="5">
        <f t="shared" si="48"/>
        <v>3.2643331899508852E-5</v>
      </c>
      <c r="G406" s="10">
        <f t="shared" si="44"/>
        <v>4.1829153586308303</v>
      </c>
      <c r="H406" s="9">
        <f t="shared" si="45"/>
        <v>2.0293727013073444E-3</v>
      </c>
      <c r="I406" s="9">
        <f t="shared" si="46"/>
        <v>5.7134343349257858E-3</v>
      </c>
      <c r="J406" s="9">
        <f>GARCH!I406</f>
        <v>5.4883428427594432E-3</v>
      </c>
    </row>
    <row r="407" spans="1:10" x14ac:dyDescent="0.25">
      <c r="A407" s="8">
        <v>42544</v>
      </c>
      <c r="B407" s="9">
        <v>1.3364022153492305E-2</v>
      </c>
      <c r="C407" s="9">
        <f t="shared" si="42"/>
        <v>1.2986236411828918E-2</v>
      </c>
      <c r="D407" s="5">
        <f t="shared" si="43"/>
        <v>1.6864233614391122E-4</v>
      </c>
      <c r="E407" s="5">
        <f t="shared" si="47"/>
        <v>4.1183535608114681E-6</v>
      </c>
      <c r="F407" s="5">
        <f t="shared" si="48"/>
        <v>3.06357515492917E-5</v>
      </c>
      <c r="G407" s="10">
        <f t="shared" si="44"/>
        <v>1.5253549231613754</v>
      </c>
      <c r="H407" s="9">
        <f t="shared" si="45"/>
        <v>1.2986236411828918E-2</v>
      </c>
      <c r="I407" s="9">
        <f t="shared" si="46"/>
        <v>5.5349572310264238E-3</v>
      </c>
      <c r="J407" s="9">
        <f>GARCH!I407</f>
        <v>5.2767170275539784E-3</v>
      </c>
    </row>
    <row r="408" spans="1:10" x14ac:dyDescent="0.25">
      <c r="A408" s="8">
        <v>42545</v>
      </c>
      <c r="B408" s="9">
        <v>-3.5919784982870628E-2</v>
      </c>
      <c r="C408" s="9">
        <f t="shared" si="42"/>
        <v>-3.6297570724534017E-2</v>
      </c>
      <c r="D408" s="5">
        <f t="shared" si="43"/>
        <v>1.317513640502549E-3</v>
      </c>
      <c r="E408" s="5">
        <f t="shared" si="47"/>
        <v>1.6864233614391122E-4</v>
      </c>
      <c r="F408" s="5">
        <f t="shared" si="48"/>
        <v>2.9713137315154159E-5</v>
      </c>
      <c r="G408" s="10">
        <f t="shared" si="44"/>
        <v>-17.877535425446428</v>
      </c>
      <c r="H408" s="9">
        <f t="shared" si="45"/>
        <v>3.6297570724534017E-2</v>
      </c>
      <c r="I408" s="9">
        <f t="shared" si="46"/>
        <v>5.4509758131140295E-3</v>
      </c>
      <c r="J408" s="9">
        <f>GARCH!I408</f>
        <v>7.5817966638271261E-3</v>
      </c>
    </row>
    <row r="409" spans="1:10" x14ac:dyDescent="0.25">
      <c r="A409" s="8">
        <v>42548</v>
      </c>
      <c r="B409" s="9">
        <v>-1.809650487628911E-2</v>
      </c>
      <c r="C409" s="9">
        <f t="shared" si="42"/>
        <v>-1.8474290617952496E-2</v>
      </c>
      <c r="D409" s="5">
        <f t="shared" si="43"/>
        <v>3.4129941383656759E-4</v>
      </c>
      <c r="E409" s="5">
        <f t="shared" si="47"/>
        <v>1.317513640502549E-3</v>
      </c>
      <c r="F409" s="5">
        <f t="shared" si="48"/>
        <v>4.6848077708960405E-4</v>
      </c>
      <c r="G409" s="10">
        <f t="shared" si="44"/>
        <v>2.5498072916508638</v>
      </c>
      <c r="H409" s="9">
        <f t="shared" si="45"/>
        <v>1.8474290617952496E-2</v>
      </c>
      <c r="I409" s="9">
        <f t="shared" si="46"/>
        <v>2.1644416764828846E-2</v>
      </c>
      <c r="J409" s="9">
        <f>GARCH!I409</f>
        <v>1.804455138839366E-2</v>
      </c>
    </row>
    <row r="410" spans="1:10" x14ac:dyDescent="0.25">
      <c r="A410" s="8">
        <v>42549</v>
      </c>
      <c r="B410" s="9">
        <v>1.7770202045447769E-2</v>
      </c>
      <c r="C410" s="9">
        <f t="shared" si="42"/>
        <v>1.7392416303784384E-2</v>
      </c>
      <c r="D410" s="5">
        <f t="shared" si="43"/>
        <v>3.0249614488414485E-4</v>
      </c>
      <c r="E410" s="5">
        <f t="shared" si="47"/>
        <v>3.4129941383656759E-4</v>
      </c>
      <c r="F410" s="5">
        <f t="shared" si="48"/>
        <v>4.8132050723760867E-4</v>
      </c>
      <c r="G410" s="10">
        <f t="shared" si="44"/>
        <v>2.5863143833098752</v>
      </c>
      <c r="H410" s="9">
        <f t="shared" si="45"/>
        <v>1.7392416303784384E-2</v>
      </c>
      <c r="I410" s="9">
        <f t="shared" si="46"/>
        <v>2.1939017918712968E-2</v>
      </c>
      <c r="J410" s="9">
        <f>GARCH!I410</f>
        <v>1.7882988471297562E-2</v>
      </c>
    </row>
    <row r="411" spans="1:10" x14ac:dyDescent="0.25">
      <c r="A411" s="8">
        <v>42550</v>
      </c>
      <c r="B411" s="9">
        <v>1.703264590465059E-2</v>
      </c>
      <c r="C411" s="9">
        <f t="shared" si="42"/>
        <v>1.6654860162987204E-2</v>
      </c>
      <c r="D411" s="5">
        <f t="shared" si="43"/>
        <v>2.7738436704865816E-4</v>
      </c>
      <c r="E411" s="5">
        <f t="shared" si="47"/>
        <v>3.0249614488414485E-4</v>
      </c>
      <c r="F411" s="5">
        <f t="shared" si="48"/>
        <v>3.8051110621284602E-4</v>
      </c>
      <c r="G411" s="10">
        <f t="shared" si="44"/>
        <v>2.6535698766923601</v>
      </c>
      <c r="H411" s="9">
        <f t="shared" si="45"/>
        <v>1.6654860162987204E-2</v>
      </c>
      <c r="I411" s="9">
        <f t="shared" si="46"/>
        <v>1.9506693882174037E-2</v>
      </c>
      <c r="J411" s="9">
        <f>GARCH!I411</f>
        <v>1.7352657769322408E-2</v>
      </c>
    </row>
    <row r="412" spans="1:10" x14ac:dyDescent="0.25">
      <c r="A412" s="8">
        <v>42551</v>
      </c>
      <c r="B412" s="9">
        <v>1.3565002390415248E-2</v>
      </c>
      <c r="C412" s="9">
        <f t="shared" si="42"/>
        <v>1.3187216648751861E-2</v>
      </c>
      <c r="D412" s="5">
        <f t="shared" si="43"/>
        <v>1.7390268294111827E-4</v>
      </c>
      <c r="E412" s="5">
        <f t="shared" si="47"/>
        <v>2.7738436704865816E-4</v>
      </c>
      <c r="F412" s="5">
        <f t="shared" si="48"/>
        <v>3.0210207028028127E-4</v>
      </c>
      <c r="G412" s="10">
        <f t="shared" si="44"/>
        <v>2.8456132039417446</v>
      </c>
      <c r="H412" s="9">
        <f t="shared" si="45"/>
        <v>1.3187216648751861E-2</v>
      </c>
      <c r="I412" s="9">
        <f t="shared" si="46"/>
        <v>1.7381083691193747E-2</v>
      </c>
      <c r="J412" s="9">
        <f>GARCH!I412</f>
        <v>1.6798322776297767E-2</v>
      </c>
    </row>
    <row r="413" spans="1:10" x14ac:dyDescent="0.25">
      <c r="A413" s="8">
        <v>42552</v>
      </c>
      <c r="B413" s="9">
        <v>1.9486769007936999E-3</v>
      </c>
      <c r="C413" s="9">
        <f t="shared" si="42"/>
        <v>1.5708911591303134E-3</v>
      </c>
      <c r="D413" s="5">
        <f t="shared" si="43"/>
        <v>2.4676990338337793E-6</v>
      </c>
      <c r="E413" s="5">
        <f t="shared" si="47"/>
        <v>1.7390268294111827E-4</v>
      </c>
      <c r="F413" s="5">
        <f t="shared" si="48"/>
        <v>2.4011387947394487E-4</v>
      </c>
      <c r="G413" s="10">
        <f t="shared" si="44"/>
        <v>3.2431214900729404</v>
      </c>
      <c r="H413" s="9">
        <f t="shared" si="45"/>
        <v>1.5708911591303134E-3</v>
      </c>
      <c r="I413" s="9">
        <f t="shared" si="46"/>
        <v>1.5495608393152715E-2</v>
      </c>
      <c r="J413" s="9">
        <f>GARCH!I413</f>
        <v>1.5727759240880188E-2</v>
      </c>
    </row>
    <row r="414" spans="1:10" x14ac:dyDescent="0.25">
      <c r="A414" s="8">
        <v>42556</v>
      </c>
      <c r="B414" s="9">
        <v>-6.8475237166835123E-3</v>
      </c>
      <c r="C414" s="9">
        <f t="shared" si="42"/>
        <v>-7.2253094583468987E-3</v>
      </c>
      <c r="D414" s="5">
        <f t="shared" si="43"/>
        <v>5.2205096768877158E-5</v>
      </c>
      <c r="E414" s="5">
        <f t="shared" si="47"/>
        <v>2.4676990338337793E-6</v>
      </c>
      <c r="F414" s="5">
        <f t="shared" si="48"/>
        <v>1.9003780778023696E-4</v>
      </c>
      <c r="G414" s="10">
        <f t="shared" si="44"/>
        <v>3.2278507237752923</v>
      </c>
      <c r="H414" s="9">
        <f t="shared" si="45"/>
        <v>7.2253094583468987E-3</v>
      </c>
      <c r="I414" s="9">
        <f t="shared" si="46"/>
        <v>1.378542011620382E-2</v>
      </c>
      <c r="J414" s="9">
        <f>GARCH!I414</f>
        <v>1.3716720616241291E-2</v>
      </c>
    </row>
    <row r="415" spans="1:10" x14ac:dyDescent="0.25">
      <c r="A415" s="8">
        <v>42557</v>
      </c>
      <c r="B415" s="9">
        <v>5.3529960977711788E-3</v>
      </c>
      <c r="C415" s="9">
        <f t="shared" si="42"/>
        <v>4.9752103561077924E-3</v>
      </c>
      <c r="D415" s="5">
        <f t="shared" si="43"/>
        <v>2.4752718087522227E-5</v>
      </c>
      <c r="E415" s="5">
        <f t="shared" si="47"/>
        <v>5.2205096768877158E-5</v>
      </c>
      <c r="F415" s="5">
        <f t="shared" si="48"/>
        <v>1.6870212784278349E-4</v>
      </c>
      <c r="G415" s="10">
        <f t="shared" si="44"/>
        <v>3.3513872456356588</v>
      </c>
      <c r="H415" s="9">
        <f t="shared" si="45"/>
        <v>4.9752103561077924E-3</v>
      </c>
      <c r="I415" s="9">
        <f t="shared" si="46"/>
        <v>1.29885383258773E-2</v>
      </c>
      <c r="J415" s="9">
        <f>GARCH!I415</f>
        <v>1.2490917403551693E-2</v>
      </c>
    </row>
    <row r="416" spans="1:10" x14ac:dyDescent="0.25">
      <c r="A416" s="8">
        <v>42558</v>
      </c>
      <c r="B416" s="9">
        <v>-8.7154062665195653E-4</v>
      </c>
      <c r="C416" s="9">
        <f t="shared" si="42"/>
        <v>-1.2493263683153431E-3</v>
      </c>
      <c r="D416" s="5">
        <f t="shared" si="43"/>
        <v>1.5608163745680043E-6</v>
      </c>
      <c r="E416" s="5">
        <f t="shared" si="47"/>
        <v>2.4752718087522227E-5</v>
      </c>
      <c r="F416" s="5">
        <f t="shared" si="48"/>
        <v>1.3497244267638331E-4</v>
      </c>
      <c r="G416" s="10">
        <f t="shared" si="44"/>
        <v>3.5304994494847959</v>
      </c>
      <c r="H416" s="9">
        <f t="shared" si="45"/>
        <v>1.2493263683153431E-3</v>
      </c>
      <c r="I416" s="9">
        <f t="shared" si="46"/>
        <v>1.1617764099704525E-2</v>
      </c>
      <c r="J416" s="9">
        <f>GARCH!I416</f>
        <v>1.1150646926965773E-2</v>
      </c>
    </row>
    <row r="417" spans="1:10" x14ac:dyDescent="0.25">
      <c r="A417" s="8">
        <v>42559</v>
      </c>
      <c r="B417" s="9">
        <v>1.5253348586681925E-2</v>
      </c>
      <c r="C417" s="9">
        <f t="shared" si="42"/>
        <v>1.4875562845018538E-2</v>
      </c>
      <c r="D417" s="5">
        <f t="shared" si="43"/>
        <v>2.2128236995609603E-4</v>
      </c>
      <c r="E417" s="5">
        <f t="shared" si="47"/>
        <v>1.5608163745680043E-6</v>
      </c>
      <c r="F417" s="5">
        <f t="shared" si="48"/>
        <v>1.0906552746589107E-4</v>
      </c>
      <c r="G417" s="10">
        <f t="shared" si="44"/>
        <v>2.6283954217933636</v>
      </c>
      <c r="H417" s="9">
        <f t="shared" si="45"/>
        <v>1.4875562845018538E-2</v>
      </c>
      <c r="I417" s="9">
        <f t="shared" si="46"/>
        <v>1.0443444233867057E-2</v>
      </c>
      <c r="J417" s="9">
        <f>GARCH!I417</f>
        <v>9.8551657079652463E-3</v>
      </c>
    </row>
    <row r="418" spans="1:10" x14ac:dyDescent="0.25">
      <c r="A418" s="8">
        <v>42562</v>
      </c>
      <c r="B418" s="9">
        <v>3.4086107328981097E-3</v>
      </c>
      <c r="C418" s="9">
        <f t="shared" si="42"/>
        <v>3.0308249912347233E-3</v>
      </c>
      <c r="D418" s="5">
        <f t="shared" si="43"/>
        <v>9.185900127492961E-6</v>
      </c>
      <c r="E418" s="5">
        <f t="shared" si="47"/>
        <v>2.2128236995609603E-4</v>
      </c>
      <c r="F418" s="5">
        <f t="shared" si="48"/>
        <v>9.1110540782650241E-5</v>
      </c>
      <c r="G418" s="10">
        <f t="shared" si="44"/>
        <v>3.6823692510923451</v>
      </c>
      <c r="H418" s="9">
        <f t="shared" si="45"/>
        <v>3.0308249912347233E-3</v>
      </c>
      <c r="I418" s="9">
        <f t="shared" si="46"/>
        <v>9.5451841670368114E-3</v>
      </c>
      <c r="J418" s="9">
        <f>GARCH!I418</f>
        <v>1.0929796348731435E-2</v>
      </c>
    </row>
    <row r="419" spans="1:10" x14ac:dyDescent="0.25">
      <c r="A419" s="8">
        <v>42563</v>
      </c>
      <c r="B419" s="9">
        <v>7.0093020644219628E-3</v>
      </c>
      <c r="C419" s="9">
        <f t="shared" si="42"/>
        <v>6.6315163227585764E-3</v>
      </c>
      <c r="D419" s="5">
        <f t="shared" si="43"/>
        <v>4.3977008739013429E-5</v>
      </c>
      <c r="E419" s="5">
        <f t="shared" si="47"/>
        <v>9.185900127492961E-6</v>
      </c>
      <c r="F419" s="5">
        <f t="shared" si="48"/>
        <v>7.4667000058963571E-5</v>
      </c>
      <c r="G419" s="10">
        <f t="shared" si="44"/>
        <v>3.5378100487546509</v>
      </c>
      <c r="H419" s="9">
        <f t="shared" si="45"/>
        <v>6.6315163227585764E-3</v>
      </c>
      <c r="I419" s="9">
        <f t="shared" si="46"/>
        <v>8.6410068891862122E-3</v>
      </c>
      <c r="J419" s="9">
        <f>GARCH!I419</f>
        <v>9.7118713016958423E-3</v>
      </c>
    </row>
    <row r="420" spans="1:10" x14ac:dyDescent="0.25">
      <c r="A420" s="8">
        <v>42564</v>
      </c>
      <c r="B420" s="9">
        <v>1.3474959807435738E-4</v>
      </c>
      <c r="C420" s="9">
        <f t="shared" si="42"/>
        <v>-2.4303614358902914E-4</v>
      </c>
      <c r="D420" s="5">
        <f t="shared" si="43"/>
        <v>5.9066567090627191E-8</v>
      </c>
      <c r="E420" s="5">
        <f t="shared" si="47"/>
        <v>4.3977008739013429E-5</v>
      </c>
      <c r="F420" s="5">
        <f t="shared" si="48"/>
        <v>6.234146469715736E-5</v>
      </c>
      <c r="G420" s="10">
        <f t="shared" si="44"/>
        <v>3.9220296269003998</v>
      </c>
      <c r="H420" s="9">
        <f t="shared" si="45"/>
        <v>2.4303614358902914E-4</v>
      </c>
      <c r="I420" s="9">
        <f t="shared" si="46"/>
        <v>7.8956611310996225E-3</v>
      </c>
      <c r="J420" s="9">
        <f>GARCH!I420</f>
        <v>9.0667522276718648E-3</v>
      </c>
    </row>
    <row r="421" spans="1:10" x14ac:dyDescent="0.25">
      <c r="A421" s="8">
        <v>42565</v>
      </c>
      <c r="B421" s="9">
        <v>5.2591721914301282E-3</v>
      </c>
      <c r="C421" s="9">
        <f t="shared" si="42"/>
        <v>4.8813864497667418E-3</v>
      </c>
      <c r="D421" s="5">
        <f t="shared" si="43"/>
        <v>2.3827933671966355E-5</v>
      </c>
      <c r="E421" s="5">
        <f t="shared" si="47"/>
        <v>5.9066567090627191E-8</v>
      </c>
      <c r="F421" s="5">
        <f t="shared" si="48"/>
        <v>5.228624810184413E-5</v>
      </c>
      <c r="G421" s="10">
        <f t="shared" si="44"/>
        <v>3.7825896215011623</v>
      </c>
      <c r="H421" s="9">
        <f t="shared" si="45"/>
        <v>4.8813864497667418E-3</v>
      </c>
      <c r="I421" s="9">
        <f t="shared" si="46"/>
        <v>7.2309230463229335E-3</v>
      </c>
      <c r="J421" s="9">
        <f>GARCH!I421</f>
        <v>8.0843457765139761E-3</v>
      </c>
    </row>
    <row r="422" spans="1:10" x14ac:dyDescent="0.25">
      <c r="A422" s="8">
        <v>42566</v>
      </c>
      <c r="B422" s="9">
        <v>-9.2894280762578774E-4</v>
      </c>
      <c r="C422" s="9">
        <f t="shared" si="42"/>
        <v>-1.3067285492891743E-3</v>
      </c>
      <c r="D422" s="5">
        <f t="shared" si="43"/>
        <v>1.70753950152739E-6</v>
      </c>
      <c r="E422" s="5">
        <f t="shared" si="47"/>
        <v>2.3827933671966355E-5</v>
      </c>
      <c r="F422" s="5">
        <f t="shared" si="48"/>
        <v>4.4759872010725736E-5</v>
      </c>
      <c r="G422" s="10">
        <f t="shared" si="44"/>
        <v>4.069086288028803</v>
      </c>
      <c r="H422" s="9">
        <f t="shared" si="45"/>
        <v>1.3067285492891743E-3</v>
      </c>
      <c r="I422" s="9">
        <f t="shared" si="46"/>
        <v>6.6902819081654354E-3</v>
      </c>
      <c r="J422" s="9">
        <f>GARCH!I422</f>
        <v>7.5398795915048722E-3</v>
      </c>
    </row>
    <row r="423" spans="1:10" x14ac:dyDescent="0.25">
      <c r="A423" s="8">
        <v>42569</v>
      </c>
      <c r="B423" s="9">
        <v>2.3823401519147414E-3</v>
      </c>
      <c r="C423" s="9">
        <f t="shared" si="42"/>
        <v>2.004554410251355E-3</v>
      </c>
      <c r="D423" s="5">
        <f t="shared" si="43"/>
        <v>4.0182383836581572E-6</v>
      </c>
      <c r="E423" s="5">
        <f t="shared" si="47"/>
        <v>1.70753950152739E-6</v>
      </c>
      <c r="F423" s="5">
        <f t="shared" si="48"/>
        <v>3.9216050294364632E-5</v>
      </c>
      <c r="G423" s="10">
        <f t="shared" si="44"/>
        <v>4.1030416273072916</v>
      </c>
      <c r="H423" s="9">
        <f t="shared" si="45"/>
        <v>2.004554410251355E-3</v>
      </c>
      <c r="I423" s="9">
        <f t="shared" si="46"/>
        <v>6.2622719754386776E-3</v>
      </c>
      <c r="J423" s="9">
        <f>GARCH!I423</f>
        <v>6.8600911837691011E-3</v>
      </c>
    </row>
    <row r="424" spans="1:10" x14ac:dyDescent="0.25">
      <c r="A424" s="8">
        <v>42570</v>
      </c>
      <c r="B424" s="9">
        <v>-1.4352366756040791E-3</v>
      </c>
      <c r="C424" s="9">
        <f t="shared" si="42"/>
        <v>-1.8130224172674657E-3</v>
      </c>
      <c r="D424" s="5">
        <f t="shared" si="43"/>
        <v>3.2870502855143644E-6</v>
      </c>
      <c r="E424" s="5">
        <f t="shared" si="47"/>
        <v>4.0182383836581572E-6</v>
      </c>
      <c r="F424" s="5">
        <f t="shared" si="48"/>
        <v>3.4396348221589781E-5</v>
      </c>
      <c r="G424" s="10">
        <f t="shared" si="44"/>
        <v>4.1720595785359755</v>
      </c>
      <c r="H424" s="9">
        <f t="shared" si="45"/>
        <v>1.8130224172674657E-3</v>
      </c>
      <c r="I424" s="9">
        <f t="shared" si="46"/>
        <v>5.8648399996581134E-3</v>
      </c>
      <c r="J424" s="9">
        <f>GARCH!I424</f>
        <v>6.2994946012631184E-3</v>
      </c>
    </row>
    <row r="425" spans="1:10" x14ac:dyDescent="0.25">
      <c r="A425" s="8">
        <v>42571</v>
      </c>
      <c r="B425" s="9">
        <v>4.2703047444747622E-3</v>
      </c>
      <c r="C425" s="9">
        <f t="shared" si="42"/>
        <v>3.8925190028113758E-3</v>
      </c>
      <c r="D425" s="5">
        <f t="shared" si="43"/>
        <v>1.5151704187247667E-5</v>
      </c>
      <c r="E425" s="5">
        <f t="shared" si="47"/>
        <v>3.2870502855143644E-6</v>
      </c>
      <c r="F425" s="5">
        <f t="shared" si="48"/>
        <v>3.1715458768247855E-5</v>
      </c>
      <c r="G425" s="10">
        <f t="shared" si="44"/>
        <v>4.0215452517943628</v>
      </c>
      <c r="H425" s="9">
        <f t="shared" si="45"/>
        <v>3.8925190028113758E-3</v>
      </c>
      <c r="I425" s="9">
        <f t="shared" si="46"/>
        <v>5.6316479620309948E-3</v>
      </c>
      <c r="J425" s="9">
        <f>GARCH!I425</f>
        <v>5.8934245045762666E-3</v>
      </c>
    </row>
    <row r="426" spans="1:10" x14ac:dyDescent="0.25">
      <c r="A426" s="8">
        <v>42572</v>
      </c>
      <c r="B426" s="9">
        <v>-3.6124840084306165E-3</v>
      </c>
      <c r="C426" s="9">
        <f t="shared" si="42"/>
        <v>-3.9902697500940028E-3</v>
      </c>
      <c r="D426" s="5">
        <f t="shared" si="43"/>
        <v>1.5922252678515255E-5</v>
      </c>
      <c r="E426" s="5">
        <f t="shared" si="47"/>
        <v>1.5151704187247667E-5</v>
      </c>
      <c r="F426" s="5">
        <f t="shared" si="48"/>
        <v>2.8717619776776724E-5</v>
      </c>
      <c r="G426" s="10">
        <f t="shared" si="44"/>
        <v>4.0328403463158731</v>
      </c>
      <c r="H426" s="9">
        <f t="shared" si="45"/>
        <v>3.9902697500940028E-3</v>
      </c>
      <c r="I426" s="9">
        <f t="shared" si="46"/>
        <v>5.3588823253339609E-3</v>
      </c>
      <c r="J426" s="9">
        <f>GARCH!I426</f>
        <v>5.7005595855725601E-3</v>
      </c>
    </row>
    <row r="427" spans="1:10" x14ac:dyDescent="0.25">
      <c r="A427" s="8">
        <v>42573</v>
      </c>
      <c r="B427" s="9">
        <v>4.5539149350859454E-3</v>
      </c>
      <c r="C427" s="9">
        <f t="shared" si="42"/>
        <v>4.176129193422559E-3</v>
      </c>
      <c r="D427" s="5">
        <f t="shared" si="43"/>
        <v>1.7440055040156154E-5</v>
      </c>
      <c r="E427" s="5">
        <f t="shared" si="47"/>
        <v>1.5922252678515255E-5</v>
      </c>
      <c r="F427" s="5">
        <f t="shared" si="48"/>
        <v>3.1549481624616313E-5</v>
      </c>
      <c r="G427" s="10">
        <f t="shared" si="44"/>
        <v>3.986646065226215</v>
      </c>
      <c r="H427" s="9">
        <f t="shared" si="45"/>
        <v>4.176129193422559E-3</v>
      </c>
      <c r="I427" s="9">
        <f t="shared" si="46"/>
        <v>5.6168925238619539E-3</v>
      </c>
      <c r="J427" s="9">
        <f>GARCH!I427</f>
        <v>5.6915025383953198E-3</v>
      </c>
    </row>
    <row r="428" spans="1:10" x14ac:dyDescent="0.25">
      <c r="A428" s="8">
        <v>42576</v>
      </c>
      <c r="B428" s="9">
        <v>-3.0114527155947757E-3</v>
      </c>
      <c r="C428" s="9">
        <f t="shared" si="42"/>
        <v>-3.389238457258162E-3</v>
      </c>
      <c r="D428" s="5">
        <f t="shared" si="43"/>
        <v>1.1486937320157686E-5</v>
      </c>
      <c r="E428" s="5">
        <f t="shared" si="47"/>
        <v>1.7440055040156154E-5</v>
      </c>
      <c r="F428" s="5">
        <f t="shared" si="48"/>
        <v>2.8616331368618683E-5</v>
      </c>
      <c r="G428" s="10">
        <f t="shared" si="44"/>
        <v>4.1111219808989272</v>
      </c>
      <c r="H428" s="9">
        <f t="shared" si="45"/>
        <v>3.389238457258162E-3</v>
      </c>
      <c r="I428" s="9">
        <f t="shared" si="46"/>
        <v>5.349423461329144E-3</v>
      </c>
      <c r="J428" s="9">
        <f>GARCH!I428</f>
        <v>5.5841021061029412E-3</v>
      </c>
    </row>
    <row r="429" spans="1:10" x14ac:dyDescent="0.25">
      <c r="A429" s="8">
        <v>42577</v>
      </c>
      <c r="B429" s="9">
        <v>3.2280675865115072E-4</v>
      </c>
      <c r="C429" s="9">
        <f t="shared" si="42"/>
        <v>-5.4978983012235808E-5</v>
      </c>
      <c r="D429" s="5">
        <f t="shared" si="43"/>
        <v>3.0226885730597134E-9</v>
      </c>
      <c r="E429" s="5">
        <f t="shared" si="47"/>
        <v>1.1486937320157686E-5</v>
      </c>
      <c r="F429" s="5">
        <f t="shared" si="48"/>
        <v>2.9984738343994169E-5</v>
      </c>
      <c r="G429" s="10">
        <f t="shared" si="44"/>
        <v>4.2884220768168611</v>
      </c>
      <c r="H429" s="9">
        <f t="shared" si="45"/>
        <v>5.4978983012235808E-5</v>
      </c>
      <c r="I429" s="9">
        <f t="shared" si="46"/>
        <v>5.4758322056098624E-3</v>
      </c>
      <c r="J429" s="9">
        <f>GARCH!I429</f>
        <v>5.5131237230120018E-3</v>
      </c>
    </row>
    <row r="430" spans="1:10" x14ac:dyDescent="0.25">
      <c r="A430" s="8">
        <v>42578</v>
      </c>
      <c r="B430" s="9">
        <v>-1.1986096128490109E-3</v>
      </c>
      <c r="C430" s="9">
        <f t="shared" si="42"/>
        <v>-1.5763953545123975E-3</v>
      </c>
      <c r="D430" s="5">
        <f t="shared" si="43"/>
        <v>2.4850223137282674E-6</v>
      </c>
      <c r="E430" s="5">
        <f t="shared" si="47"/>
        <v>3.0226885730597134E-9</v>
      </c>
      <c r="F430" s="5">
        <f t="shared" si="48"/>
        <v>2.7196779117246005E-5</v>
      </c>
      <c r="G430" s="10">
        <f t="shared" si="44"/>
        <v>4.2915815029032096</v>
      </c>
      <c r="H430" s="9">
        <f t="shared" si="45"/>
        <v>1.5763953545123975E-3</v>
      </c>
      <c r="I430" s="9">
        <f t="shared" si="46"/>
        <v>5.2150531269821217E-3</v>
      </c>
      <c r="J430" s="9">
        <f>GARCH!I430</f>
        <v>5.1812890574291261E-3</v>
      </c>
    </row>
    <row r="431" spans="1:10" x14ac:dyDescent="0.25">
      <c r="A431" s="8">
        <v>42579</v>
      </c>
      <c r="B431" s="9">
        <v>1.6062180948777094E-3</v>
      </c>
      <c r="C431" s="9">
        <f t="shared" si="42"/>
        <v>1.2284323532143228E-3</v>
      </c>
      <c r="D431" s="5">
        <f t="shared" si="43"/>
        <v>1.5090460464236787E-6</v>
      </c>
      <c r="E431" s="5">
        <f t="shared" si="47"/>
        <v>2.4850223137282674E-6</v>
      </c>
      <c r="F431" s="5">
        <f t="shared" si="48"/>
        <v>2.5868319961512943E-5</v>
      </c>
      <c r="G431" s="10">
        <f t="shared" si="44"/>
        <v>4.3331393793064361</v>
      </c>
      <c r="H431" s="9">
        <f t="shared" si="45"/>
        <v>1.2284323532143228E-3</v>
      </c>
      <c r="I431" s="9">
        <f t="shared" si="46"/>
        <v>5.0860908329986541E-3</v>
      </c>
      <c r="J431" s="9">
        <f>GARCH!I431</f>
        <v>4.9993660504330448E-3</v>
      </c>
    </row>
    <row r="432" spans="1:10" x14ac:dyDescent="0.25">
      <c r="A432" s="8">
        <v>42580</v>
      </c>
      <c r="B432" s="9">
        <v>1.6312913007012764E-3</v>
      </c>
      <c r="C432" s="9">
        <f t="shared" si="42"/>
        <v>1.2535055590378898E-3</v>
      </c>
      <c r="D432" s="5">
        <f t="shared" si="43"/>
        <v>1.5712761865388926E-6</v>
      </c>
      <c r="E432" s="5">
        <f t="shared" si="47"/>
        <v>1.5090460464236787E-6</v>
      </c>
      <c r="F432" s="5">
        <f t="shared" si="48"/>
        <v>2.4024288861445325E-5</v>
      </c>
      <c r="G432" s="10">
        <f t="shared" si="44"/>
        <v>4.3665822434061754</v>
      </c>
      <c r="H432" s="9">
        <f t="shared" si="45"/>
        <v>1.2535055590378898E-3</v>
      </c>
      <c r="I432" s="9">
        <f t="shared" si="46"/>
        <v>4.9014578302220783E-3</v>
      </c>
      <c r="J432" s="9">
        <f>GARCH!I432</f>
        <v>4.7874457952621309E-3</v>
      </c>
    </row>
    <row r="433" spans="1:10" x14ac:dyDescent="0.25">
      <c r="A433" s="8">
        <v>42583</v>
      </c>
      <c r="B433" s="9">
        <v>-1.2697828487301388E-3</v>
      </c>
      <c r="C433" s="9">
        <f t="shared" si="42"/>
        <v>-1.6475685903935254E-3</v>
      </c>
      <c r="D433" s="5">
        <f t="shared" si="43"/>
        <v>2.7144822600513082E-6</v>
      </c>
      <c r="E433" s="5">
        <f t="shared" si="47"/>
        <v>1.5712761865388926E-6</v>
      </c>
      <c r="F433" s="5">
        <f t="shared" si="48"/>
        <v>2.2596236621266324E-5</v>
      </c>
      <c r="G433" s="10">
        <f t="shared" si="44"/>
        <v>4.3698601408237012</v>
      </c>
      <c r="H433" s="9">
        <f t="shared" si="45"/>
        <v>1.6475685903935254E-3</v>
      </c>
      <c r="I433" s="9">
        <f t="shared" si="46"/>
        <v>4.7535498967893799E-3</v>
      </c>
      <c r="J433" s="9">
        <f>GARCH!I433</f>
        <v>4.624743097008179E-3</v>
      </c>
    </row>
    <row r="434" spans="1:10" x14ac:dyDescent="0.25">
      <c r="A434" s="8">
        <v>42584</v>
      </c>
      <c r="B434" s="9">
        <v>-6.3615927475078049E-3</v>
      </c>
      <c r="C434" s="9">
        <f t="shared" si="42"/>
        <v>-6.7393784891711913E-3</v>
      </c>
      <c r="D434" s="5">
        <f t="shared" si="43"/>
        <v>4.5419222420303367E-5</v>
      </c>
      <c r="E434" s="5">
        <f t="shared" si="47"/>
        <v>2.7144822600513082E-6</v>
      </c>
      <c r="F434" s="5">
        <f t="shared" si="48"/>
        <v>2.2380611941352726E-5</v>
      </c>
      <c r="G434" s="10">
        <f t="shared" si="44"/>
        <v>3.4200190319746473</v>
      </c>
      <c r="H434" s="9">
        <f t="shared" si="45"/>
        <v>6.7393784891711913E-3</v>
      </c>
      <c r="I434" s="9">
        <f t="shared" si="46"/>
        <v>4.7308151455486749E-3</v>
      </c>
      <c r="J434" s="9">
        <f>GARCH!I434</f>
        <v>4.5827849934245287E-3</v>
      </c>
    </row>
    <row r="435" spans="1:10" x14ac:dyDescent="0.25">
      <c r="A435" s="8">
        <v>42585</v>
      </c>
      <c r="B435" s="9">
        <v>3.1339387954731901E-3</v>
      </c>
      <c r="C435" s="9">
        <f t="shared" si="42"/>
        <v>2.7561530538098037E-3</v>
      </c>
      <c r="D435" s="5">
        <f t="shared" si="43"/>
        <v>7.5963796560251066E-6</v>
      </c>
      <c r="E435" s="5">
        <f t="shared" si="47"/>
        <v>4.5419222420303367E-5</v>
      </c>
      <c r="F435" s="5">
        <f t="shared" si="48"/>
        <v>3.6523790561790743E-5</v>
      </c>
      <c r="G435" s="10">
        <f t="shared" si="44"/>
        <v>4.0858426099829748</v>
      </c>
      <c r="H435" s="9">
        <f t="shared" si="45"/>
        <v>2.7561530538098037E-3</v>
      </c>
      <c r="I435" s="9">
        <f t="shared" si="46"/>
        <v>6.0434915869711234E-3</v>
      </c>
      <c r="J435" s="9">
        <f>GARCH!I435</f>
        <v>5.517385037015027E-3</v>
      </c>
    </row>
    <row r="436" spans="1:10" x14ac:dyDescent="0.25">
      <c r="A436" s="8">
        <v>42586</v>
      </c>
      <c r="B436" s="9">
        <v>2.1258994634409945E-4</v>
      </c>
      <c r="C436" s="9">
        <f t="shared" si="42"/>
        <v>-1.6519579531928708E-4</v>
      </c>
      <c r="D436" s="5">
        <f t="shared" si="43"/>
        <v>2.7289650791171792E-8</v>
      </c>
      <c r="E436" s="5">
        <f t="shared" si="47"/>
        <v>7.5963796560251066E-6</v>
      </c>
      <c r="F436" s="5">
        <f t="shared" si="48"/>
        <v>3.2353036847645805E-5</v>
      </c>
      <c r="G436" s="10">
        <f t="shared" si="44"/>
        <v>4.2500410522385375</v>
      </c>
      <c r="H436" s="9">
        <f t="shared" si="45"/>
        <v>1.6519579531928708E-4</v>
      </c>
      <c r="I436" s="9">
        <f t="shared" si="46"/>
        <v>5.6879729999047817E-3</v>
      </c>
      <c r="J436" s="9">
        <f>GARCH!I436</f>
        <v>5.2868830225993131E-3</v>
      </c>
    </row>
    <row r="437" spans="1:10" x14ac:dyDescent="0.25">
      <c r="A437" s="8">
        <v>42587</v>
      </c>
      <c r="B437" s="9">
        <v>8.6034423010279415E-3</v>
      </c>
      <c r="C437" s="9">
        <f t="shared" si="42"/>
        <v>8.2256565593645543E-3</v>
      </c>
      <c r="D437" s="5">
        <f t="shared" si="43"/>
        <v>6.7661425832617121E-5</v>
      </c>
      <c r="E437" s="5">
        <f t="shared" si="47"/>
        <v>2.7289650791171792E-8</v>
      </c>
      <c r="F437" s="5">
        <f t="shared" si="48"/>
        <v>2.9039919628664111E-5</v>
      </c>
      <c r="G437" s="10">
        <f t="shared" si="44"/>
        <v>3.1395083573764615</v>
      </c>
      <c r="H437" s="9">
        <f t="shared" si="45"/>
        <v>8.2256565593645543E-3</v>
      </c>
      <c r="I437" s="9">
        <f t="shared" si="46"/>
        <v>5.388869976967723E-3</v>
      </c>
      <c r="J437" s="9">
        <f>GARCH!I437</f>
        <v>5.0056247017939582E-3</v>
      </c>
    </row>
    <row r="438" spans="1:10" x14ac:dyDescent="0.25">
      <c r="A438" s="8">
        <v>42590</v>
      </c>
      <c r="B438" s="9">
        <v>-9.0706272018037382E-4</v>
      </c>
      <c r="C438" s="9">
        <f t="shared" si="42"/>
        <v>-1.2848484618437604E-3</v>
      </c>
      <c r="D438" s="5">
        <f t="shared" si="43"/>
        <v>1.650835569902277E-6</v>
      </c>
      <c r="E438" s="5">
        <f t="shared" si="47"/>
        <v>6.7661425832617121E-5</v>
      </c>
      <c r="F438" s="5">
        <f t="shared" si="48"/>
        <v>2.7271321989083945E-5</v>
      </c>
      <c r="G438" s="10">
        <f t="shared" si="44"/>
        <v>4.3056320307007843</v>
      </c>
      <c r="H438" s="9">
        <f t="shared" si="45"/>
        <v>1.2848484618437604E-3</v>
      </c>
      <c r="I438" s="9">
        <f t="shared" si="46"/>
        <v>5.2221951312722836E-3</v>
      </c>
      <c r="J438" s="9">
        <f>GARCH!I438</f>
        <v>5.9492639313667812E-3</v>
      </c>
    </row>
    <row r="439" spans="1:10" x14ac:dyDescent="0.25">
      <c r="A439" s="8">
        <v>42591</v>
      </c>
      <c r="B439" s="9">
        <v>3.8974913911293818E-4</v>
      </c>
      <c r="C439" s="9">
        <f t="shared" si="42"/>
        <v>1.1963397449551657E-5</v>
      </c>
      <c r="D439" s="5">
        <f t="shared" si="43"/>
        <v>1.4312287853593909E-10</v>
      </c>
      <c r="E439" s="5">
        <f t="shared" si="47"/>
        <v>1.650835569902277E-6</v>
      </c>
      <c r="F439" s="5">
        <f t="shared" si="48"/>
        <v>2.5646543539348717E-5</v>
      </c>
      <c r="G439" s="10">
        <f t="shared" si="44"/>
        <v>4.3666095516141414</v>
      </c>
      <c r="H439" s="9">
        <f t="shared" si="45"/>
        <v>1.1963397449551657E-5</v>
      </c>
      <c r="I439" s="9">
        <f t="shared" si="46"/>
        <v>5.0642416549122847E-3</v>
      </c>
      <c r="J439" s="9">
        <f>GARCH!I439</f>
        <v>5.5781554981214976E-3</v>
      </c>
    </row>
    <row r="440" spans="1:10" x14ac:dyDescent="0.25">
      <c r="A440" s="8">
        <v>42592</v>
      </c>
      <c r="B440" s="9">
        <v>-2.8646859845811168E-3</v>
      </c>
      <c r="C440" s="9">
        <f t="shared" si="42"/>
        <v>-3.2424717262445031E-3</v>
      </c>
      <c r="D440" s="5">
        <f t="shared" si="43"/>
        <v>1.0513622895495008E-5</v>
      </c>
      <c r="E440" s="5">
        <f t="shared" si="47"/>
        <v>1.4312287853593909E-10</v>
      </c>
      <c r="F440" s="5">
        <f t="shared" si="48"/>
        <v>2.3834441113234155E-5</v>
      </c>
      <c r="G440" s="10">
        <f t="shared" si="44"/>
        <v>4.1826956618431792</v>
      </c>
      <c r="H440" s="9">
        <f t="shared" si="45"/>
        <v>3.2424717262445031E-3</v>
      </c>
      <c r="I440" s="9">
        <f t="shared" si="46"/>
        <v>4.8820529609206569E-3</v>
      </c>
      <c r="J440" s="9">
        <f>GARCH!I440</f>
        <v>5.2315188796949238E-3</v>
      </c>
    </row>
    <row r="441" spans="1:10" x14ac:dyDescent="0.25">
      <c r="A441" s="8">
        <v>42593</v>
      </c>
      <c r="B441" s="9">
        <v>4.7345655461528136E-3</v>
      </c>
      <c r="C441" s="9">
        <f t="shared" si="42"/>
        <v>4.3567798044894272E-3</v>
      </c>
      <c r="D441" s="5">
        <f t="shared" si="43"/>
        <v>1.8981530264806931E-5</v>
      </c>
      <c r="E441" s="5">
        <f t="shared" si="47"/>
        <v>1.0513622895495008E-5</v>
      </c>
      <c r="F441" s="5">
        <f t="shared" si="48"/>
        <v>2.5953471554766023E-5</v>
      </c>
      <c r="G441" s="10">
        <f t="shared" si="44"/>
        <v>3.9949802164160153</v>
      </c>
      <c r="H441" s="9">
        <f t="shared" si="45"/>
        <v>4.3567798044894272E-3</v>
      </c>
      <c r="I441" s="9">
        <f t="shared" si="46"/>
        <v>5.0944549811305648E-3</v>
      </c>
      <c r="J441" s="9">
        <f>GARCH!I441</f>
        <v>5.2284077905547025E-3</v>
      </c>
    </row>
    <row r="442" spans="1:10" x14ac:dyDescent="0.25">
      <c r="A442" s="8">
        <v>42594</v>
      </c>
      <c r="B442" s="9">
        <v>-7.960508557545154E-4</v>
      </c>
      <c r="C442" s="9">
        <f t="shared" si="42"/>
        <v>-1.173836597417902E-3</v>
      </c>
      <c r="D442" s="5">
        <f t="shared" si="43"/>
        <v>1.3778923574376377E-6</v>
      </c>
      <c r="E442" s="5">
        <f t="shared" si="47"/>
        <v>1.8981530264806931E-5</v>
      </c>
      <c r="F442" s="5">
        <f t="shared" si="48"/>
        <v>2.4298821567173064E-5</v>
      </c>
      <c r="G442" s="10">
        <f t="shared" si="44"/>
        <v>4.3652497491965692</v>
      </c>
      <c r="H442" s="9">
        <f t="shared" si="45"/>
        <v>1.173836597417902E-3</v>
      </c>
      <c r="I442" s="9">
        <f t="shared" si="46"/>
        <v>4.9293834875340208E-3</v>
      </c>
      <c r="J442" s="9">
        <f>GARCH!I442</f>
        <v>5.2644343747954275E-3</v>
      </c>
    </row>
    <row r="443" spans="1:10" x14ac:dyDescent="0.25">
      <c r="A443" s="8">
        <v>42597</v>
      </c>
      <c r="B443" s="9">
        <v>2.7929763512739569E-3</v>
      </c>
      <c r="C443" s="9">
        <f t="shared" si="42"/>
        <v>2.4151906096105706E-3</v>
      </c>
      <c r="D443" s="5">
        <f t="shared" si="43"/>
        <v>5.8331456807510792E-6</v>
      </c>
      <c r="E443" s="5">
        <f t="shared" si="47"/>
        <v>1.3778923574376377E-6</v>
      </c>
      <c r="F443" s="5">
        <f t="shared" si="48"/>
        <v>2.3251923586082089E-5</v>
      </c>
      <c r="G443" s="10">
        <f t="shared" si="44"/>
        <v>4.2901891986306717</v>
      </c>
      <c r="H443" s="9">
        <f t="shared" si="45"/>
        <v>2.4151906096105706E-3</v>
      </c>
      <c r="I443" s="9">
        <f t="shared" si="46"/>
        <v>4.8220248429557151E-3</v>
      </c>
      <c r="J443" s="9">
        <f>GARCH!I443</f>
        <v>5.0337194383027863E-3</v>
      </c>
    </row>
    <row r="444" spans="1:10" x14ac:dyDescent="0.25">
      <c r="A444" s="8">
        <v>42598</v>
      </c>
      <c r="B444" s="9">
        <v>-5.4790767755633629E-3</v>
      </c>
      <c r="C444" s="9">
        <f t="shared" si="42"/>
        <v>-5.8568625172267493E-3</v>
      </c>
      <c r="D444" s="5">
        <f t="shared" si="43"/>
        <v>3.4302838545695654E-5</v>
      </c>
      <c r="E444" s="5">
        <f t="shared" si="47"/>
        <v>5.8331456807510792E-6</v>
      </c>
      <c r="F444" s="5">
        <f t="shared" si="48"/>
        <v>2.2048661974526271E-5</v>
      </c>
      <c r="G444" s="10">
        <f t="shared" si="44"/>
        <v>3.6643014391360578</v>
      </c>
      <c r="H444" s="9">
        <f t="shared" si="45"/>
        <v>5.8568625172267493E-3</v>
      </c>
      <c r="I444" s="9">
        <f t="shared" si="46"/>
        <v>4.695600278401716E-3</v>
      </c>
      <c r="J444" s="9">
        <f>GARCH!I444</f>
        <v>4.8845204471576007E-3</v>
      </c>
    </row>
    <row r="445" spans="1:10" x14ac:dyDescent="0.25">
      <c r="A445" s="8">
        <v>42599</v>
      </c>
      <c r="B445" s="9">
        <v>1.868558180106783E-3</v>
      </c>
      <c r="C445" s="9">
        <f t="shared" si="42"/>
        <v>1.4907724384433964E-3</v>
      </c>
      <c r="D445" s="5">
        <f t="shared" si="43"/>
        <v>2.2224024632224701E-6</v>
      </c>
      <c r="E445" s="5">
        <f t="shared" si="47"/>
        <v>3.4302838545695654E-5</v>
      </c>
      <c r="F445" s="5">
        <f t="shared" si="48"/>
        <v>3.2541516752931772E-5</v>
      </c>
      <c r="G445" s="10">
        <f t="shared" si="44"/>
        <v>4.2134112032545383</v>
      </c>
      <c r="H445" s="9">
        <f t="shared" si="45"/>
        <v>1.4907724384433964E-3</v>
      </c>
      <c r="I445" s="9">
        <f t="shared" si="46"/>
        <v>5.7045172234757753E-3</v>
      </c>
      <c r="J445" s="9">
        <f>GARCH!I445</f>
        <v>5.4871689002230963E-3</v>
      </c>
    </row>
    <row r="446" spans="1:10" x14ac:dyDescent="0.25">
      <c r="A446" s="8">
        <v>42600</v>
      </c>
      <c r="B446" s="9">
        <v>2.1995949079378629E-3</v>
      </c>
      <c r="C446" s="9">
        <f t="shared" si="42"/>
        <v>1.8218091662744764E-3</v>
      </c>
      <c r="D446" s="5">
        <f t="shared" si="43"/>
        <v>3.3189886383217027E-6</v>
      </c>
      <c r="E446" s="5">
        <f t="shared" si="47"/>
        <v>2.2224024632224701E-6</v>
      </c>
      <c r="F446" s="5">
        <f t="shared" si="48"/>
        <v>2.9203340313384543E-5</v>
      </c>
      <c r="G446" s="10">
        <f t="shared" si="44"/>
        <v>4.2448497005456565</v>
      </c>
      <c r="H446" s="9">
        <f t="shared" si="45"/>
        <v>1.8218091662744764E-3</v>
      </c>
      <c r="I446" s="9">
        <f t="shared" si="46"/>
        <v>5.4040115019663446E-3</v>
      </c>
      <c r="J446" s="9">
        <f>GARCH!I446</f>
        <v>5.1786359452290053E-3</v>
      </c>
    </row>
    <row r="447" spans="1:10" x14ac:dyDescent="0.25">
      <c r="A447" s="8">
        <v>42601</v>
      </c>
      <c r="B447" s="9">
        <v>-1.4403160464925291E-3</v>
      </c>
      <c r="C447" s="9">
        <f t="shared" si="42"/>
        <v>-1.8181017881559157E-3</v>
      </c>
      <c r="D447" s="5">
        <f t="shared" si="43"/>
        <v>3.3054941120957382E-6</v>
      </c>
      <c r="E447" s="5">
        <f t="shared" si="47"/>
        <v>3.3189886383217027E-6</v>
      </c>
      <c r="F447" s="5">
        <f t="shared" si="48"/>
        <v>2.6629938368509982E-5</v>
      </c>
      <c r="G447" s="10">
        <f t="shared" si="44"/>
        <v>4.2857352076995836</v>
      </c>
      <c r="H447" s="9">
        <f t="shared" si="45"/>
        <v>1.8181017881559157E-3</v>
      </c>
      <c r="I447" s="9">
        <f t="shared" si="46"/>
        <v>5.1604203674225982E-3</v>
      </c>
      <c r="J447" s="9">
        <f>GARCH!I447</f>
        <v>4.9540914032154765E-3</v>
      </c>
    </row>
    <row r="448" spans="1:10" x14ac:dyDescent="0.25">
      <c r="A448" s="8">
        <v>42604</v>
      </c>
      <c r="B448" s="9">
        <v>-5.6322033820699335E-4</v>
      </c>
      <c r="C448" s="9">
        <f t="shared" si="42"/>
        <v>-9.4100607987037993E-4</v>
      </c>
      <c r="D448" s="5">
        <f t="shared" si="43"/>
        <v>8.8549244235301987E-7</v>
      </c>
      <c r="E448" s="5">
        <f t="shared" si="47"/>
        <v>3.3054941120957382E-6</v>
      </c>
      <c r="F448" s="5">
        <f t="shared" si="48"/>
        <v>2.5704057537106085E-5</v>
      </c>
      <c r="G448" s="10">
        <f t="shared" si="44"/>
        <v>4.3482675556832238</v>
      </c>
      <c r="H448" s="9">
        <f t="shared" si="45"/>
        <v>9.4100607987037993E-4</v>
      </c>
      <c r="I448" s="9">
        <f t="shared" si="46"/>
        <v>5.0699169161936061E-3</v>
      </c>
      <c r="J448" s="9">
        <f>GARCH!I448</f>
        <v>4.84731293457765E-3</v>
      </c>
    </row>
    <row r="449" spans="1:10" x14ac:dyDescent="0.25">
      <c r="A449" s="8">
        <v>42605</v>
      </c>
      <c r="B449" s="9">
        <v>1.9517648352453953E-3</v>
      </c>
      <c r="C449" s="9">
        <f t="shared" si="42"/>
        <v>1.5739790935820088E-3</v>
      </c>
      <c r="D449" s="5">
        <f t="shared" si="43"/>
        <v>2.4774101870332418E-6</v>
      </c>
      <c r="E449" s="5">
        <f t="shared" si="47"/>
        <v>8.8549244235301987E-7</v>
      </c>
      <c r="F449" s="5">
        <f t="shared" si="48"/>
        <v>2.4175728743702327E-5</v>
      </c>
      <c r="G449" s="10">
        <f t="shared" si="44"/>
        <v>4.3449046037702628</v>
      </c>
      <c r="H449" s="9">
        <f t="shared" si="45"/>
        <v>1.5739790935820088E-3</v>
      </c>
      <c r="I449" s="9">
        <f t="shared" si="46"/>
        <v>4.9168820144175037E-3</v>
      </c>
      <c r="J449" s="9">
        <f>GARCH!I449</f>
        <v>4.6972227511776375E-3</v>
      </c>
    </row>
    <row r="450" spans="1:10" x14ac:dyDescent="0.25">
      <c r="A450" s="8">
        <v>42606</v>
      </c>
      <c r="B450" s="9">
        <v>-5.240294480771901E-3</v>
      </c>
      <c r="C450" s="9">
        <f t="shared" si="42"/>
        <v>-5.6180802224352873E-3</v>
      </c>
      <c r="D450" s="5">
        <f t="shared" si="43"/>
        <v>3.1562825385718527E-5</v>
      </c>
      <c r="E450" s="5">
        <f t="shared" si="47"/>
        <v>2.4774101870332418E-6</v>
      </c>
      <c r="F450" s="5">
        <f t="shared" si="48"/>
        <v>2.2724391320193651E-5</v>
      </c>
      <c r="G450" s="10">
        <f t="shared" si="44"/>
        <v>3.7326271134741882</v>
      </c>
      <c r="H450" s="9">
        <f t="shared" si="45"/>
        <v>5.6180802224352873E-3</v>
      </c>
      <c r="I450" s="9">
        <f t="shared" si="46"/>
        <v>4.7670107321248663E-3</v>
      </c>
      <c r="J450" s="9">
        <f>GARCH!I450</f>
        <v>4.569828424165292E-3</v>
      </c>
    </row>
    <row r="451" spans="1:10" x14ac:dyDescent="0.25">
      <c r="A451" s="8">
        <v>42607</v>
      </c>
      <c r="B451" s="9">
        <v>-1.3652410546832749E-3</v>
      </c>
      <c r="C451" s="9">
        <f t="shared" si="42"/>
        <v>-1.7430267963466615E-3</v>
      </c>
      <c r="D451" s="5">
        <f t="shared" si="43"/>
        <v>3.0381424127825063E-6</v>
      </c>
      <c r="E451" s="5">
        <f t="shared" si="47"/>
        <v>3.1562825385718527E-5</v>
      </c>
      <c r="F451" s="5">
        <f t="shared" si="48"/>
        <v>3.2146915004970162E-5</v>
      </c>
      <c r="G451" s="10">
        <f t="shared" si="44"/>
        <v>4.2064044733654953</v>
      </c>
      <c r="H451" s="9">
        <f t="shared" si="45"/>
        <v>1.7430267963466615E-3</v>
      </c>
      <c r="I451" s="9">
        <f t="shared" si="46"/>
        <v>5.6698249536445266E-3</v>
      </c>
      <c r="J451" s="9">
        <f>GARCH!I451</f>
        <v>5.2241445020415568E-3</v>
      </c>
    </row>
    <row r="452" spans="1:10" x14ac:dyDescent="0.25">
      <c r="A452" s="8">
        <v>42608</v>
      </c>
      <c r="B452" s="9">
        <v>-1.5788480393283955E-3</v>
      </c>
      <c r="C452" s="9">
        <f t="shared" si="42"/>
        <v>-1.9566337809917818E-3</v>
      </c>
      <c r="D452" s="5">
        <f t="shared" si="43"/>
        <v>3.8284157529181964E-6</v>
      </c>
      <c r="E452" s="5">
        <f t="shared" si="47"/>
        <v>3.0381424127825063E-6</v>
      </c>
      <c r="F452" s="5">
        <f t="shared" si="48"/>
        <v>2.9889141047713844E-5</v>
      </c>
      <c r="G452" s="10">
        <f t="shared" si="44"/>
        <v>4.226025537002827</v>
      </c>
      <c r="H452" s="9">
        <f t="shared" si="45"/>
        <v>1.9566337809917818E-3</v>
      </c>
      <c r="I452" s="9">
        <f t="shared" si="46"/>
        <v>5.4670962171626215E-3</v>
      </c>
      <c r="J452" s="9">
        <f>GARCH!I452</f>
        <v>5.0466384433531155E-3</v>
      </c>
    </row>
    <row r="453" spans="1:10" x14ac:dyDescent="0.25">
      <c r="A453" s="8">
        <v>42611</v>
      </c>
      <c r="B453" s="9">
        <v>5.2281193523402436E-3</v>
      </c>
      <c r="C453" s="9">
        <f t="shared" si="42"/>
        <v>4.8503336106768572E-3</v>
      </c>
      <c r="D453" s="5">
        <f t="shared" si="43"/>
        <v>2.35257361348616E-5</v>
      </c>
      <c r="E453" s="5">
        <f t="shared" si="47"/>
        <v>3.8284157529181964E-6</v>
      </c>
      <c r="F453" s="5">
        <f t="shared" si="48"/>
        <v>2.8404587709752837E-5</v>
      </c>
      <c r="G453" s="10">
        <f t="shared" si="44"/>
        <v>3.9014228111826825</v>
      </c>
      <c r="H453" s="9">
        <f t="shared" si="45"/>
        <v>4.8503336106768572E-3</v>
      </c>
      <c r="I453" s="9">
        <f t="shared" si="46"/>
        <v>5.3295954546056156E-3</v>
      </c>
      <c r="J453" s="9">
        <f>GARCH!I453</f>
        <v>4.9311450223243226E-3</v>
      </c>
    </row>
    <row r="454" spans="1:10" x14ac:dyDescent="0.25">
      <c r="A454" s="8">
        <v>42612</v>
      </c>
      <c r="B454" s="9">
        <v>-1.9537878718389745E-3</v>
      </c>
      <c r="C454" s="9">
        <f t="shared" si="42"/>
        <v>-2.3315736135023609E-3</v>
      </c>
      <c r="D454" s="5">
        <f t="shared" si="43"/>
        <v>5.4362355151804569E-6</v>
      </c>
      <c r="E454" s="5">
        <f t="shared" si="47"/>
        <v>2.35257361348616E-5</v>
      </c>
      <c r="F454" s="5">
        <f t="shared" si="48"/>
        <v>2.6252239823645465E-5</v>
      </c>
      <c r="G454" s="10">
        <f t="shared" si="44"/>
        <v>4.2514025812153386</v>
      </c>
      <c r="H454" s="9">
        <f t="shared" si="45"/>
        <v>2.3315736135023609E-3</v>
      </c>
      <c r="I454" s="9">
        <f t="shared" si="46"/>
        <v>5.1236939627231316E-3</v>
      </c>
      <c r="J454" s="9">
        <f>GARCH!I454</f>
        <v>5.1306448923946002E-3</v>
      </c>
    </row>
    <row r="455" spans="1:10" x14ac:dyDescent="0.25">
      <c r="A455" s="8">
        <v>42613</v>
      </c>
      <c r="B455" s="9">
        <v>-2.3757880999210057E-3</v>
      </c>
      <c r="C455" s="9">
        <f t="shared" si="42"/>
        <v>-2.7535738415843921E-3</v>
      </c>
      <c r="D455" s="5">
        <f t="shared" si="43"/>
        <v>7.5821689010578267E-6</v>
      </c>
      <c r="E455" s="5">
        <f t="shared" si="47"/>
        <v>5.4362355151804569E-6</v>
      </c>
      <c r="F455" s="5">
        <f t="shared" si="48"/>
        <v>2.6125414563351883E-5</v>
      </c>
      <c r="G455" s="10">
        <f t="shared" si="44"/>
        <v>4.2122514787549026</v>
      </c>
      <c r="H455" s="9">
        <f t="shared" si="45"/>
        <v>2.7535738415843921E-3</v>
      </c>
      <c r="I455" s="9">
        <f t="shared" si="46"/>
        <v>5.1113026288170304E-3</v>
      </c>
      <c r="J455" s="9">
        <f>GARCH!I455</f>
        <v>5.0348403771000045E-3</v>
      </c>
    </row>
    <row r="456" spans="1:10" x14ac:dyDescent="0.25">
      <c r="A456" s="8">
        <v>42614</v>
      </c>
      <c r="B456" s="9">
        <v>-4.1456505216475037E-5</v>
      </c>
      <c r="C456" s="9">
        <f t="shared" si="42"/>
        <v>-4.1924224687986156E-4</v>
      </c>
      <c r="D456" s="5">
        <f t="shared" si="43"/>
        <v>1.7576406156887479E-7</v>
      </c>
      <c r="E456" s="5">
        <f t="shared" si="47"/>
        <v>7.5821689010578267E-6</v>
      </c>
      <c r="F456" s="5">
        <f t="shared" si="48"/>
        <v>2.6746244411080192E-5</v>
      </c>
      <c r="G456" s="10">
        <f t="shared" si="44"/>
        <v>4.3423339410877801</v>
      </c>
      <c r="H456" s="9">
        <f t="shared" si="45"/>
        <v>4.1924224687986156E-4</v>
      </c>
      <c r="I456" s="9">
        <f t="shared" si="46"/>
        <v>5.1716771371654851E-3</v>
      </c>
      <c r="J456" s="9">
        <f>GARCH!I456</f>
        <v>5.0144580312460703E-3</v>
      </c>
    </row>
    <row r="457" spans="1:10" x14ac:dyDescent="0.25">
      <c r="A457" s="8">
        <v>42615</v>
      </c>
      <c r="B457" s="9">
        <v>4.2011000248749486E-3</v>
      </c>
      <c r="C457" s="9">
        <f t="shared" si="42"/>
        <v>3.8233142832115622E-3</v>
      </c>
      <c r="D457" s="5">
        <f t="shared" si="43"/>
        <v>1.4617732108209541E-5</v>
      </c>
      <c r="E457" s="5">
        <f t="shared" si="47"/>
        <v>1.7576406156887479E-7</v>
      </c>
      <c r="F457" s="5">
        <f t="shared" si="48"/>
        <v>2.4745409425197421E-5</v>
      </c>
      <c r="G457" s="10">
        <f t="shared" si="44"/>
        <v>4.0891342462205582</v>
      </c>
      <c r="H457" s="9">
        <f t="shared" si="45"/>
        <v>3.8233142832115622E-3</v>
      </c>
      <c r="I457" s="9">
        <f t="shared" si="46"/>
        <v>4.9744757940106028E-3</v>
      </c>
      <c r="J457" s="9">
        <f>GARCH!I457</f>
        <v>4.8008865450309872E-3</v>
      </c>
    </row>
    <row r="458" spans="1:10" x14ac:dyDescent="0.25">
      <c r="A458" s="8">
        <v>42619</v>
      </c>
      <c r="B458" s="9">
        <v>2.9816787309975279E-3</v>
      </c>
      <c r="C458" s="9">
        <f t="shared" si="42"/>
        <v>2.6038929893341415E-3</v>
      </c>
      <c r="D458" s="5">
        <f t="shared" si="43"/>
        <v>6.7802586999034914E-6</v>
      </c>
      <c r="E458" s="5">
        <f t="shared" si="47"/>
        <v>1.4617732108209541E-5</v>
      </c>
      <c r="F458" s="5">
        <f t="shared" si="48"/>
        <v>2.3310701741971808E-5</v>
      </c>
      <c r="G458" s="10">
        <f t="shared" si="44"/>
        <v>4.2689281507553103</v>
      </c>
      <c r="H458" s="9">
        <f t="shared" si="45"/>
        <v>2.6038929893341415E-3</v>
      </c>
      <c r="I458" s="9">
        <f t="shared" si="46"/>
        <v>4.8281157548231805E-3</v>
      </c>
      <c r="J458" s="9">
        <f>GARCH!I458</f>
        <v>4.8707194716389067E-3</v>
      </c>
    </row>
    <row r="459" spans="1:10" x14ac:dyDescent="0.25">
      <c r="A459" s="8">
        <v>42620</v>
      </c>
      <c r="B459" s="9">
        <v>-1.4635395704520882E-4</v>
      </c>
      <c r="C459" s="9">
        <f t="shared" si="42"/>
        <v>-5.2413969870859539E-4</v>
      </c>
      <c r="D459" s="5">
        <f t="shared" si="43"/>
        <v>2.7472242376233713E-7</v>
      </c>
      <c r="E459" s="5">
        <f t="shared" si="47"/>
        <v>6.7802586999034914E-6</v>
      </c>
      <c r="F459" s="5">
        <f t="shared" si="48"/>
        <v>2.2105509505707443E-5</v>
      </c>
      <c r="G459" s="10">
        <f t="shared" si="44"/>
        <v>4.4346894172645133</v>
      </c>
      <c r="H459" s="9">
        <f t="shared" si="45"/>
        <v>5.2413969870859539E-4</v>
      </c>
      <c r="I459" s="9">
        <f t="shared" si="46"/>
        <v>4.7016496579081095E-3</v>
      </c>
      <c r="J459" s="9">
        <f>GARCH!I459</f>
        <v>4.7772574374761023E-3</v>
      </c>
    </row>
    <row r="460" spans="1:10" x14ac:dyDescent="0.25">
      <c r="A460" s="8">
        <v>42621</v>
      </c>
      <c r="B460" s="9">
        <v>-2.2230760786033921E-3</v>
      </c>
      <c r="C460" s="9">
        <f t="shared" si="42"/>
        <v>-2.6008618202667784E-3</v>
      </c>
      <c r="D460" s="5">
        <f t="shared" si="43"/>
        <v>6.7644822081214197E-6</v>
      </c>
      <c r="E460" s="5">
        <f t="shared" si="47"/>
        <v>2.7472242376233713E-7</v>
      </c>
      <c r="F460" s="5">
        <f t="shared" si="48"/>
        <v>2.1182828712881949E-5</v>
      </c>
      <c r="G460" s="10">
        <f t="shared" si="44"/>
        <v>4.3025523009834856</v>
      </c>
      <c r="H460" s="9">
        <f t="shared" si="45"/>
        <v>2.6008618202667784E-3</v>
      </c>
      <c r="I460" s="9">
        <f t="shared" si="46"/>
        <v>4.6024807129288383E-3</v>
      </c>
      <c r="J460" s="9">
        <f>GARCH!I460</f>
        <v>4.6220350778187853E-3</v>
      </c>
    </row>
    <row r="461" spans="1:10" x14ac:dyDescent="0.25">
      <c r="A461" s="8">
        <v>42622</v>
      </c>
      <c r="B461" s="9">
        <v>-2.4522073992573334E-2</v>
      </c>
      <c r="C461" s="9">
        <f t="shared" si="42"/>
        <v>-2.489985973423672E-2</v>
      </c>
      <c r="D461" s="5">
        <f t="shared" si="43"/>
        <v>6.2000301478466312E-4</v>
      </c>
      <c r="E461" s="5">
        <f t="shared" si="47"/>
        <v>6.7644822081214197E-6</v>
      </c>
      <c r="F461" s="5">
        <f t="shared" si="48"/>
        <v>2.2642617667093898E-5</v>
      </c>
      <c r="G461" s="10">
        <f t="shared" si="44"/>
        <v>-9.2621632954149202</v>
      </c>
      <c r="H461" s="9">
        <f t="shared" si="45"/>
        <v>2.489985973423672E-2</v>
      </c>
      <c r="I461" s="9">
        <f t="shared" si="46"/>
        <v>4.7584259652845183E-3</v>
      </c>
      <c r="J461" s="9">
        <f>GARCH!I461</f>
        <v>4.6892605507669648E-3</v>
      </c>
    </row>
    <row r="462" spans="1:10" x14ac:dyDescent="0.25">
      <c r="A462" s="8">
        <v>42625</v>
      </c>
      <c r="B462" s="9">
        <v>1.4677062331693191E-2</v>
      </c>
      <c r="C462" s="9">
        <f t="shared" si="42"/>
        <v>1.4299276590029804E-2</v>
      </c>
      <c r="D462" s="5">
        <f t="shared" si="43"/>
        <v>2.0446931099817438E-4</v>
      </c>
      <c r="E462" s="5">
        <f t="shared" si="47"/>
        <v>6.2000301478466312E-4</v>
      </c>
      <c r="F462" s="5">
        <f t="shared" si="48"/>
        <v>2.2926835835489128E-4</v>
      </c>
      <c r="G462" s="10">
        <f t="shared" si="44"/>
        <v>2.825453165098057</v>
      </c>
      <c r="H462" s="9">
        <f t="shared" si="45"/>
        <v>1.4299276590029804E-2</v>
      </c>
      <c r="I462" s="9">
        <f t="shared" si="46"/>
        <v>1.5141610163879245E-2</v>
      </c>
      <c r="J462" s="9">
        <f>GARCH!I462</f>
        <v>1.2373936345985959E-2</v>
      </c>
    </row>
    <row r="463" spans="1:10" x14ac:dyDescent="0.25">
      <c r="A463" s="8">
        <v>42626</v>
      </c>
      <c r="B463" s="9">
        <v>-1.4830665480954464E-2</v>
      </c>
      <c r="C463" s="9">
        <f t="shared" si="42"/>
        <v>-1.5208451222617851E-2</v>
      </c>
      <c r="D463" s="5">
        <f t="shared" si="43"/>
        <v>2.312969885907464E-4</v>
      </c>
      <c r="E463" s="5">
        <f t="shared" si="47"/>
        <v>2.0446931099817438E-4</v>
      </c>
      <c r="F463" s="5">
        <f t="shared" si="48"/>
        <v>1.8404560000010519E-4</v>
      </c>
      <c r="G463" s="10">
        <f t="shared" si="44"/>
        <v>2.7528562699190688</v>
      </c>
      <c r="H463" s="9">
        <f t="shared" si="45"/>
        <v>1.5208451222617851E-2</v>
      </c>
      <c r="I463" s="9">
        <f t="shared" si="46"/>
        <v>1.3566340700428586E-2</v>
      </c>
      <c r="J463" s="9">
        <f>GARCH!I463</f>
        <v>1.2556151892922311E-2</v>
      </c>
    </row>
    <row r="464" spans="1:10" x14ac:dyDescent="0.25">
      <c r="A464" s="8">
        <v>42627</v>
      </c>
      <c r="B464" s="9">
        <v>-5.8767665560266469E-4</v>
      </c>
      <c r="C464" s="9">
        <f t="shared" ref="C464:C527" si="49">B464-B$5</f>
        <v>-9.6546239726605127E-4</v>
      </c>
      <c r="D464" s="5">
        <f t="shared" ref="D464:D527" si="50">C464^2</f>
        <v>9.3211764053471059E-7</v>
      </c>
      <c r="E464" s="5">
        <f t="shared" si="47"/>
        <v>2.312969885907464E-4</v>
      </c>
      <c r="F464" s="5">
        <f t="shared" si="48"/>
        <v>2.2407247129788773E-4</v>
      </c>
      <c r="G464" s="10">
        <f t="shared" ref="G464:G527" si="51">IFERROR(LN(1/SQRT(2*PI()*F464)*EXP(-D464/(2*F464))),-1000)</f>
        <v>3.2807520329199247</v>
      </c>
      <c r="H464" s="9">
        <f t="shared" ref="H464:H527" si="52">SQRT(D464)</f>
        <v>9.6546239726605127E-4</v>
      </c>
      <c r="I464" s="9">
        <f t="shared" ref="I464:I527" si="53">SQRT(F464)</f>
        <v>1.4969050447436127E-2</v>
      </c>
      <c r="J464" s="9">
        <f>GARCH!I464</f>
        <v>1.3107429820371407E-2</v>
      </c>
    </row>
    <row r="465" spans="1:10" x14ac:dyDescent="0.25">
      <c r="A465" s="8">
        <v>42628</v>
      </c>
      <c r="B465" s="9">
        <v>1.010927804983619E-2</v>
      </c>
      <c r="C465" s="9">
        <f t="shared" si="49"/>
        <v>9.7314923081728028E-3</v>
      </c>
      <c r="D465" s="5">
        <f t="shared" si="50"/>
        <v>9.470194254402643E-5</v>
      </c>
      <c r="E465" s="5">
        <f t="shared" ref="E465:E528" si="54">D464</f>
        <v>9.3211764053471059E-7</v>
      </c>
      <c r="F465" s="5">
        <f t="shared" ref="F465:F528" si="55">$B$6 + $B$7*E465 + $B$8*E465*IF(C464&lt;0,1,0) +$B$9*F464</f>
        <v>1.7789147429382257E-4</v>
      </c>
      <c r="G465" s="10">
        <f t="shared" si="51"/>
        <v>3.1320509305632505</v>
      </c>
      <c r="H465" s="9">
        <f t="shared" si="52"/>
        <v>9.7314923081728028E-3</v>
      </c>
      <c r="I465" s="9">
        <f t="shared" si="53"/>
        <v>1.3337596271211038E-2</v>
      </c>
      <c r="J465" s="9">
        <f>GARCH!I465</f>
        <v>1.1497181608473492E-2</v>
      </c>
    </row>
    <row r="466" spans="1:10" x14ac:dyDescent="0.25">
      <c r="A466" s="8">
        <v>42629</v>
      </c>
      <c r="B466" s="9">
        <v>-3.7722492851356426E-3</v>
      </c>
      <c r="C466" s="9">
        <f t="shared" si="49"/>
        <v>-4.150035026799029E-3</v>
      </c>
      <c r="D466" s="5">
        <f t="shared" si="50"/>
        <v>1.7222790723658817E-5</v>
      </c>
      <c r="E466" s="5">
        <f t="shared" si="54"/>
        <v>9.470194254402643E-5</v>
      </c>
      <c r="F466" s="5">
        <f t="shared" si="55"/>
        <v>1.4292747566032463E-4</v>
      </c>
      <c r="G466" s="10">
        <f t="shared" si="51"/>
        <v>3.4473979719585932</v>
      </c>
      <c r="H466" s="9">
        <f t="shared" si="52"/>
        <v>4.150035026799029E-3</v>
      </c>
      <c r="I466" s="9">
        <f t="shared" si="53"/>
        <v>1.1955227963544845E-2</v>
      </c>
      <c r="J466" s="9">
        <f>GARCH!I466</f>
        <v>1.0965794996097273E-2</v>
      </c>
    </row>
    <row r="467" spans="1:10" x14ac:dyDescent="0.25">
      <c r="A467" s="8">
        <v>42632</v>
      </c>
      <c r="B467" s="9">
        <v>-1.8698928551330596E-5</v>
      </c>
      <c r="C467" s="9">
        <f t="shared" si="49"/>
        <v>-3.9648467021471712E-4</v>
      </c>
      <c r="D467" s="5">
        <f t="shared" si="50"/>
        <v>1.57200093715273E-7</v>
      </c>
      <c r="E467" s="5">
        <f t="shared" si="54"/>
        <v>1.7222790723658817E-5</v>
      </c>
      <c r="F467" s="5">
        <f t="shared" si="55"/>
        <v>1.2047754601290323E-4</v>
      </c>
      <c r="G467" s="10">
        <f t="shared" si="51"/>
        <v>3.5924326439491794</v>
      </c>
      <c r="H467" s="9">
        <f t="shared" si="52"/>
        <v>3.9648467021471712E-4</v>
      </c>
      <c r="I467" s="9">
        <f t="shared" si="53"/>
        <v>1.0976226401314034E-2</v>
      </c>
      <c r="J467" s="9">
        <f>GARCH!I467</f>
        <v>9.8913831888252212E-3</v>
      </c>
    </row>
    <row r="468" spans="1:10" x14ac:dyDescent="0.25">
      <c r="A468" s="8">
        <v>42633</v>
      </c>
      <c r="B468" s="9">
        <v>2.9918845132592686E-4</v>
      </c>
      <c r="C468" s="9">
        <f t="shared" si="49"/>
        <v>-7.8597290337459661E-5</v>
      </c>
      <c r="D468" s="5">
        <f t="shared" si="50"/>
        <v>6.1775340483909297E-9</v>
      </c>
      <c r="E468" s="5">
        <f t="shared" si="54"/>
        <v>1.57200093715273E-7</v>
      </c>
      <c r="F468" s="5">
        <f t="shared" si="55"/>
        <v>9.7364220956804406E-5</v>
      </c>
      <c r="G468" s="10">
        <f t="shared" si="51"/>
        <v>3.6995556210087632</v>
      </c>
      <c r="H468" s="9">
        <f t="shared" si="52"/>
        <v>7.8597290337459661E-5</v>
      </c>
      <c r="I468" s="9">
        <f t="shared" si="53"/>
        <v>9.8673309945904019E-3</v>
      </c>
      <c r="J468" s="9">
        <f>GARCH!I468</f>
        <v>8.7755773991179918E-3</v>
      </c>
    </row>
    <row r="469" spans="1:10" x14ac:dyDescent="0.25">
      <c r="A469" s="8">
        <v>42634</v>
      </c>
      <c r="B469" s="9">
        <v>1.0917112199498868E-2</v>
      </c>
      <c r="C469" s="9">
        <f t="shared" si="49"/>
        <v>1.0539326457835481E-2</v>
      </c>
      <c r="D469" s="5">
        <f t="shared" si="50"/>
        <v>1.1107740218483099E-4</v>
      </c>
      <c r="E469" s="5">
        <f t="shared" si="54"/>
        <v>6.1775340483909297E-9</v>
      </c>
      <c r="F469" s="5">
        <f t="shared" si="55"/>
        <v>7.9404911367275701E-5</v>
      </c>
      <c r="G469" s="10">
        <f t="shared" si="51"/>
        <v>3.1021000363349631</v>
      </c>
      <c r="H469" s="9">
        <f t="shared" si="52"/>
        <v>1.0539326457835481E-2</v>
      </c>
      <c r="I469" s="9">
        <f t="shared" si="53"/>
        <v>8.910943348898347E-3</v>
      </c>
      <c r="J469" s="9">
        <f>GARCH!I469</f>
        <v>7.8396111889233854E-3</v>
      </c>
    </row>
    <row r="470" spans="1:10" x14ac:dyDescent="0.25">
      <c r="A470" s="8">
        <v>42635</v>
      </c>
      <c r="B470" s="9">
        <v>6.4998705573431348E-3</v>
      </c>
      <c r="C470" s="9">
        <f t="shared" si="49"/>
        <v>6.1220848156797484E-3</v>
      </c>
      <c r="D470" s="5">
        <f t="shared" si="50"/>
        <v>3.7479922490376538E-5</v>
      </c>
      <c r="E470" s="5">
        <f t="shared" si="54"/>
        <v>1.1107740218483099E-4</v>
      </c>
      <c r="F470" s="5">
        <f t="shared" si="55"/>
        <v>6.6813425536010928E-5</v>
      </c>
      <c r="G470" s="10">
        <f t="shared" si="51"/>
        <v>3.6073827546390973</v>
      </c>
      <c r="H470" s="9">
        <f t="shared" si="52"/>
        <v>6.1220848156797484E-3</v>
      </c>
      <c r="I470" s="9">
        <f t="shared" si="53"/>
        <v>8.173947977324722E-3</v>
      </c>
      <c r="J470" s="9">
        <f>GARCH!I470</f>
        <v>8.4249984805421473E-3</v>
      </c>
    </row>
    <row r="471" spans="1:10" x14ac:dyDescent="0.25">
      <c r="A471" s="8">
        <v>42636</v>
      </c>
      <c r="B471" s="9">
        <v>-5.7367787688660243E-3</v>
      </c>
      <c r="C471" s="9">
        <f t="shared" si="49"/>
        <v>-6.1145645105294107E-3</v>
      </c>
      <c r="D471" s="5">
        <f t="shared" si="50"/>
        <v>3.7387899153425774E-5</v>
      </c>
      <c r="E471" s="5">
        <f t="shared" si="54"/>
        <v>3.7479922490376538E-5</v>
      </c>
      <c r="F471" s="5">
        <f t="shared" si="55"/>
        <v>5.6178795271252392E-5</v>
      </c>
      <c r="G471" s="10">
        <f t="shared" si="51"/>
        <v>3.6417889499422973</v>
      </c>
      <c r="H471" s="9">
        <f t="shared" si="52"/>
        <v>6.1145645105294107E-3</v>
      </c>
      <c r="I471" s="9">
        <f t="shared" si="53"/>
        <v>7.4952515148760945E-3</v>
      </c>
      <c r="J471" s="9">
        <f>GARCH!I471</f>
        <v>7.9765840654044094E-3</v>
      </c>
    </row>
    <row r="472" spans="1:10" x14ac:dyDescent="0.25">
      <c r="A472" s="8">
        <v>42639</v>
      </c>
      <c r="B472" s="9">
        <v>-8.58783474770064E-3</v>
      </c>
      <c r="C472" s="9">
        <f t="shared" si="49"/>
        <v>-8.9656204893640273E-3</v>
      </c>
      <c r="D472" s="5">
        <f t="shared" si="50"/>
        <v>8.0382350759304066E-5</v>
      </c>
      <c r="E472" s="5">
        <f t="shared" si="54"/>
        <v>3.7387899153425774E-5</v>
      </c>
      <c r="F472" s="5">
        <f t="shared" si="55"/>
        <v>6.0020075415436562E-5</v>
      </c>
      <c r="G472" s="10">
        <f t="shared" si="51"/>
        <v>3.271848325821455</v>
      </c>
      <c r="H472" s="9">
        <f t="shared" si="52"/>
        <v>8.9656204893640273E-3</v>
      </c>
      <c r="I472" s="9">
        <f t="shared" si="53"/>
        <v>7.7472624465314563E-3</v>
      </c>
      <c r="J472" s="9">
        <f>GARCH!I472</f>
        <v>7.7663570795964377E-3</v>
      </c>
    </row>
    <row r="473" spans="1:10" x14ac:dyDescent="0.25">
      <c r="A473" s="8">
        <v>42640</v>
      </c>
      <c r="B473" s="9">
        <v>6.4442477051396274E-3</v>
      </c>
      <c r="C473" s="9">
        <f t="shared" si="49"/>
        <v>6.0664619634762411E-3</v>
      </c>
      <c r="D473" s="5">
        <f t="shared" si="50"/>
        <v>3.680196075430401E-5</v>
      </c>
      <c r="E473" s="5">
        <f t="shared" si="54"/>
        <v>8.0382350759304066E-5</v>
      </c>
      <c r="F473" s="5">
        <f t="shared" si="55"/>
        <v>7.7403712879542904E-5</v>
      </c>
      <c r="G473" s="10">
        <f t="shared" si="51"/>
        <v>3.5765720102684666</v>
      </c>
      <c r="H473" s="9">
        <f t="shared" si="52"/>
        <v>6.0664619634762411E-3</v>
      </c>
      <c r="I473" s="9">
        <f t="shared" si="53"/>
        <v>8.797937990207871E-3</v>
      </c>
      <c r="J473" s="9">
        <f>GARCH!I473</f>
        <v>8.2004983826049205E-3</v>
      </c>
    </row>
    <row r="474" spans="1:10" x14ac:dyDescent="0.25">
      <c r="A474" s="8">
        <v>42641</v>
      </c>
      <c r="B474" s="9">
        <v>5.2964679410907323E-3</v>
      </c>
      <c r="C474" s="9">
        <f t="shared" si="49"/>
        <v>4.9186821994273459E-3</v>
      </c>
      <c r="D474" s="5">
        <f t="shared" si="50"/>
        <v>2.4193434578963432E-5</v>
      </c>
      <c r="E474" s="5">
        <f t="shared" si="54"/>
        <v>3.680196075430401E-5</v>
      </c>
      <c r="F474" s="5">
        <f t="shared" si="55"/>
        <v>6.4376285811593842E-5</v>
      </c>
      <c r="G474" s="10">
        <f t="shared" si="51"/>
        <v>3.7185376612120087</v>
      </c>
      <c r="H474" s="9">
        <f t="shared" si="52"/>
        <v>4.9186821994273459E-3</v>
      </c>
      <c r="I474" s="9">
        <f t="shared" si="53"/>
        <v>8.0234833963555904E-3</v>
      </c>
      <c r="J474" s="9">
        <f>GARCH!I474</f>
        <v>7.7926017380660524E-3</v>
      </c>
    </row>
    <row r="475" spans="1:10" x14ac:dyDescent="0.25">
      <c r="A475" s="8">
        <v>42642</v>
      </c>
      <c r="B475" s="9">
        <v>-9.3213040614910092E-3</v>
      </c>
      <c r="C475" s="9">
        <f t="shared" si="49"/>
        <v>-9.6990898031543964E-3</v>
      </c>
      <c r="D475" s="5">
        <f t="shared" si="50"/>
        <v>9.4072343009653589E-5</v>
      </c>
      <c r="E475" s="5">
        <f t="shared" si="54"/>
        <v>2.4193434578963432E-5</v>
      </c>
      <c r="F475" s="5">
        <f t="shared" si="55"/>
        <v>5.4131856452215965E-5</v>
      </c>
      <c r="G475" s="10">
        <f t="shared" si="51"/>
        <v>3.1241868176851728</v>
      </c>
      <c r="H475" s="9">
        <f t="shared" si="52"/>
        <v>9.6990898031543964E-3</v>
      </c>
      <c r="I475" s="9">
        <f t="shared" si="53"/>
        <v>7.3574354534862189E-3</v>
      </c>
      <c r="J475" s="9">
        <f>GARCH!I475</f>
        <v>7.3129876689376786E-3</v>
      </c>
    </row>
    <row r="476" spans="1:10" x14ac:dyDescent="0.25">
      <c r="A476" s="8">
        <v>42643</v>
      </c>
      <c r="B476" s="9">
        <v>7.9679052405015049E-3</v>
      </c>
      <c r="C476" s="9">
        <f t="shared" si="49"/>
        <v>7.5901194988381186E-3</v>
      </c>
      <c r="D476" s="5">
        <f t="shared" si="50"/>
        <v>5.7609914006642612E-5</v>
      </c>
      <c r="E476" s="5">
        <f t="shared" si="54"/>
        <v>9.4072343009653589E-5</v>
      </c>
      <c r="F476" s="5">
        <f t="shared" si="55"/>
        <v>7.7428875353017059E-5</v>
      </c>
      <c r="G476" s="10">
        <f t="shared" si="51"/>
        <v>3.4421185773370038</v>
      </c>
      <c r="H476" s="9">
        <f t="shared" si="52"/>
        <v>7.5901194988381186E-3</v>
      </c>
      <c r="I476" s="9">
        <f t="shared" si="53"/>
        <v>8.7993678950829789E-3</v>
      </c>
      <c r="J476" s="9">
        <f>GARCH!I476</f>
        <v>8.0703938783702016E-3</v>
      </c>
    </row>
    <row r="477" spans="1:10" x14ac:dyDescent="0.25">
      <c r="A477" s="8">
        <v>42646</v>
      </c>
      <c r="B477" s="9">
        <v>-3.2606640316935609E-3</v>
      </c>
      <c r="C477" s="9">
        <f t="shared" si="49"/>
        <v>-3.6384497733569473E-3</v>
      </c>
      <c r="D477" s="5">
        <f t="shared" si="50"/>
        <v>1.3238316753241221E-5</v>
      </c>
      <c r="E477" s="5">
        <f t="shared" si="54"/>
        <v>5.7609914006642612E-5</v>
      </c>
      <c r="F477" s="5">
        <f t="shared" si="55"/>
        <v>6.4644150546972186E-5</v>
      </c>
      <c r="G477" s="10">
        <f t="shared" si="51"/>
        <v>3.8019741631555024</v>
      </c>
      <c r="H477" s="9">
        <f t="shared" si="52"/>
        <v>3.6384497733569473E-3</v>
      </c>
      <c r="I477" s="9">
        <f t="shared" si="53"/>
        <v>8.0401586145406479E-3</v>
      </c>
      <c r="J477" s="9">
        <f>GARCH!I477</f>
        <v>7.9487196001811946E-3</v>
      </c>
    </row>
    <row r="478" spans="1:10" x14ac:dyDescent="0.25">
      <c r="A478" s="8">
        <v>42647</v>
      </c>
      <c r="B478" s="9">
        <v>-4.9555802332037491E-3</v>
      </c>
      <c r="C478" s="9">
        <f t="shared" si="49"/>
        <v>-5.3333659748671354E-3</v>
      </c>
      <c r="D478" s="5">
        <f t="shared" si="50"/>
        <v>2.8444792621870469E-5</v>
      </c>
      <c r="E478" s="5">
        <f t="shared" si="54"/>
        <v>1.3238316753241221E-5</v>
      </c>
      <c r="F478" s="5">
        <f t="shared" si="55"/>
        <v>5.8486751767704954E-5</v>
      </c>
      <c r="G478" s="10">
        <f t="shared" si="51"/>
        <v>3.7112436582924775</v>
      </c>
      <c r="H478" s="9">
        <f t="shared" si="52"/>
        <v>5.3333659748671354E-3</v>
      </c>
      <c r="I478" s="9">
        <f t="shared" si="53"/>
        <v>7.6476631573118431E-3</v>
      </c>
      <c r="J478" s="9">
        <f>GARCH!I478</f>
        <v>7.3863422118161937E-3</v>
      </c>
    </row>
    <row r="479" spans="1:10" x14ac:dyDescent="0.25">
      <c r="A479" s="8">
        <v>42648</v>
      </c>
      <c r="B479" s="9">
        <v>4.2966951717982038E-3</v>
      </c>
      <c r="C479" s="9">
        <f t="shared" si="49"/>
        <v>3.9189094301348175E-3</v>
      </c>
      <c r="D479" s="5">
        <f t="shared" si="50"/>
        <v>1.5357851121599599E-5</v>
      </c>
      <c r="E479" s="5">
        <f t="shared" si="54"/>
        <v>2.8444792621870469E-5</v>
      </c>
      <c r="F479" s="5">
        <f t="shared" si="55"/>
        <v>5.8811517703385779E-5</v>
      </c>
      <c r="G479" s="10">
        <f t="shared" si="51"/>
        <v>3.8210794917863264</v>
      </c>
      <c r="H479" s="9">
        <f t="shared" si="52"/>
        <v>3.9189094301348175E-3</v>
      </c>
      <c r="I479" s="9">
        <f t="shared" si="53"/>
        <v>7.6688667809126651E-3</v>
      </c>
      <c r="J479" s="9">
        <f>GARCH!I479</f>
        <v>7.1831614483967923E-3</v>
      </c>
    </row>
    <row r="480" spans="1:10" x14ac:dyDescent="0.25">
      <c r="A480" s="8">
        <v>42649</v>
      </c>
      <c r="B480" s="9">
        <v>4.8154167419078853E-4</v>
      </c>
      <c r="C480" s="9">
        <f t="shared" si="49"/>
        <v>1.03755932527402E-4</v>
      </c>
      <c r="D480" s="5">
        <f t="shared" si="50"/>
        <v>1.0765293534630796E-8</v>
      </c>
      <c r="E480" s="5">
        <f t="shared" si="54"/>
        <v>1.5357851121599599E-5</v>
      </c>
      <c r="F480" s="5">
        <f t="shared" si="55"/>
        <v>4.971469074002348E-5</v>
      </c>
      <c r="G480" s="10">
        <f t="shared" si="51"/>
        <v>4.0355582361514708</v>
      </c>
      <c r="H480" s="9">
        <f t="shared" si="52"/>
        <v>1.03755932527402E-4</v>
      </c>
      <c r="I480" s="9">
        <f t="shared" si="53"/>
        <v>7.0508645384820346E-3</v>
      </c>
      <c r="J480" s="9">
        <f>GARCH!I480</f>
        <v>6.7123396811098867E-3</v>
      </c>
    </row>
    <row r="481" spans="1:10" x14ac:dyDescent="0.25">
      <c r="A481" s="8">
        <v>42650</v>
      </c>
      <c r="B481" s="9">
        <v>-3.2534698278855467E-3</v>
      </c>
      <c r="C481" s="9">
        <f t="shared" si="49"/>
        <v>-3.6312555695489331E-3</v>
      </c>
      <c r="D481" s="5">
        <f t="shared" si="50"/>
        <v>1.3186017011380147E-5</v>
      </c>
      <c r="E481" s="5">
        <f t="shared" si="54"/>
        <v>1.0765293534630796E-8</v>
      </c>
      <c r="F481" s="5">
        <f t="shared" si="55"/>
        <v>4.2483086990421451E-5</v>
      </c>
      <c r="G481" s="10">
        <f t="shared" si="51"/>
        <v>3.9590723532017233</v>
      </c>
      <c r="H481" s="9">
        <f t="shared" si="52"/>
        <v>3.6312555695489331E-3</v>
      </c>
      <c r="I481" s="9">
        <f t="shared" si="53"/>
        <v>6.5179051075035946E-3</v>
      </c>
      <c r="J481" s="9">
        <f>GARCH!I481</f>
        <v>6.1403449723253286E-3</v>
      </c>
    </row>
    <row r="482" spans="1:10" x14ac:dyDescent="0.25">
      <c r="A482" s="8">
        <v>42653</v>
      </c>
      <c r="B482" s="9">
        <v>4.605941292820992E-3</v>
      </c>
      <c r="C482" s="9">
        <f t="shared" si="49"/>
        <v>4.2281555511576056E-3</v>
      </c>
      <c r="D482" s="5">
        <f t="shared" si="50"/>
        <v>1.7877299364784876E-5</v>
      </c>
      <c r="E482" s="5">
        <f t="shared" si="54"/>
        <v>1.3186017011380147E-5</v>
      </c>
      <c r="F482" s="5">
        <f t="shared" si="55"/>
        <v>4.129835667193201E-5</v>
      </c>
      <c r="G482" s="10">
        <f t="shared" si="51"/>
        <v>3.9119645833178049</v>
      </c>
      <c r="H482" s="9">
        <f t="shared" si="52"/>
        <v>4.2281555511576056E-3</v>
      </c>
      <c r="I482" s="9">
        <f t="shared" si="53"/>
        <v>6.4263797485000843E-3</v>
      </c>
      <c r="J482" s="9">
        <f>GARCH!I482</f>
        <v>5.9691135044018465E-3</v>
      </c>
    </row>
    <row r="483" spans="1:10" x14ac:dyDescent="0.25">
      <c r="A483" s="8">
        <v>42654</v>
      </c>
      <c r="B483" s="9">
        <v>-1.2446502685264704E-2</v>
      </c>
      <c r="C483" s="9">
        <f t="shared" si="49"/>
        <v>-1.2824288426928091E-2</v>
      </c>
      <c r="D483" s="5">
        <f t="shared" si="50"/>
        <v>1.6446237365704179E-4</v>
      </c>
      <c r="E483" s="5">
        <f t="shared" si="54"/>
        <v>1.7877299364784876E-5</v>
      </c>
      <c r="F483" s="5">
        <f t="shared" si="55"/>
        <v>3.6175188875438061E-5</v>
      </c>
      <c r="G483" s="10">
        <f t="shared" si="51"/>
        <v>1.9214922660188063</v>
      </c>
      <c r="H483" s="9">
        <f t="shared" si="52"/>
        <v>1.2824288426928091E-2</v>
      </c>
      <c r="I483" s="9">
        <f t="shared" si="53"/>
        <v>6.0145813549604644E-3</v>
      </c>
      <c r="J483" s="9">
        <f>GARCH!I483</f>
        <v>5.8022943091857147E-3</v>
      </c>
    </row>
    <row r="484" spans="1:10" x14ac:dyDescent="0.25">
      <c r="A484" s="8">
        <v>42655</v>
      </c>
      <c r="B484" s="9">
        <v>1.1466118788989732E-3</v>
      </c>
      <c r="C484" s="9">
        <f t="shared" si="49"/>
        <v>7.6882613723558662E-4</v>
      </c>
      <c r="D484" s="5">
        <f t="shared" si="50"/>
        <v>5.9109362929659305E-7</v>
      </c>
      <c r="E484" s="5">
        <f t="shared" si="54"/>
        <v>1.6446237365704179E-4</v>
      </c>
      <c r="F484" s="5">
        <f t="shared" si="55"/>
        <v>8.7103181715426908E-5</v>
      </c>
      <c r="G484" s="10">
        <f t="shared" si="51"/>
        <v>3.7518769737961515</v>
      </c>
      <c r="H484" s="9">
        <f t="shared" si="52"/>
        <v>7.6882613723558662E-4</v>
      </c>
      <c r="I484" s="9">
        <f t="shared" si="53"/>
        <v>9.3329085346116458E-3</v>
      </c>
      <c r="J484" s="9">
        <f>GARCH!I484</f>
        <v>8.0944151567068235E-3</v>
      </c>
    </row>
    <row r="485" spans="1:10" x14ac:dyDescent="0.25">
      <c r="A485" s="8">
        <v>42656</v>
      </c>
      <c r="B485" s="9">
        <v>-3.0993184304264343E-3</v>
      </c>
      <c r="C485" s="9">
        <f t="shared" si="49"/>
        <v>-3.4771041720898207E-3</v>
      </c>
      <c r="D485" s="5">
        <f t="shared" si="50"/>
        <v>1.2090253423564438E-5</v>
      </c>
      <c r="E485" s="5">
        <f t="shared" si="54"/>
        <v>5.9109362929659305E-7</v>
      </c>
      <c r="F485" s="5">
        <f t="shared" si="55"/>
        <v>7.1459422398649174E-5</v>
      </c>
      <c r="G485" s="10">
        <f t="shared" si="51"/>
        <v>3.7696566247938224</v>
      </c>
      <c r="H485" s="9">
        <f t="shared" si="52"/>
        <v>3.4771041720898207E-3</v>
      </c>
      <c r="I485" s="9">
        <f t="shared" si="53"/>
        <v>8.4533675182526628E-3</v>
      </c>
      <c r="J485" s="9">
        <f>GARCH!I485</f>
        <v>7.2731546601001564E-3</v>
      </c>
    </row>
    <row r="486" spans="1:10" x14ac:dyDescent="0.25">
      <c r="A486" s="8">
        <v>42657</v>
      </c>
      <c r="B486" s="9">
        <v>2.0163653841631657E-4</v>
      </c>
      <c r="C486" s="9">
        <f t="shared" si="49"/>
        <v>-1.7614920324706996E-4</v>
      </c>
      <c r="D486" s="5">
        <f t="shared" si="50"/>
        <v>3.102854180457756E-8</v>
      </c>
      <c r="E486" s="5">
        <f t="shared" si="54"/>
        <v>1.2090253423564438E-5</v>
      </c>
      <c r="F486" s="5">
        <f t="shared" si="55"/>
        <v>6.3382658171528384E-5</v>
      </c>
      <c r="G486" s="10">
        <f t="shared" si="51"/>
        <v>3.9139768274319486</v>
      </c>
      <c r="H486" s="9">
        <f t="shared" si="52"/>
        <v>1.7614920324706996E-4</v>
      </c>
      <c r="I486" s="9">
        <f t="shared" si="53"/>
        <v>7.9613226395824702E-3</v>
      </c>
      <c r="J486" s="9">
        <f>GARCH!I486</f>
        <v>6.8306395048970073E-3</v>
      </c>
    </row>
    <row r="487" spans="1:10" x14ac:dyDescent="0.25">
      <c r="A487" s="8">
        <v>42660</v>
      </c>
      <c r="B487" s="9">
        <v>-3.0380031692749387E-3</v>
      </c>
      <c r="C487" s="9">
        <f t="shared" si="49"/>
        <v>-3.4157889109383251E-3</v>
      </c>
      <c r="D487" s="5">
        <f t="shared" si="50"/>
        <v>1.166761388408923E-5</v>
      </c>
      <c r="E487" s="5">
        <f t="shared" si="54"/>
        <v>3.102854180457756E-8</v>
      </c>
      <c r="F487" s="5">
        <f t="shared" si="55"/>
        <v>5.3083591771559089E-5</v>
      </c>
      <c r="G487" s="10">
        <f t="shared" si="51"/>
        <v>3.8929843117920626</v>
      </c>
      <c r="H487" s="9">
        <f t="shared" si="52"/>
        <v>3.4157889109383251E-3</v>
      </c>
      <c r="I487" s="9">
        <f t="shared" si="53"/>
        <v>7.2858487337824334E-3</v>
      </c>
      <c r="J487" s="9">
        <f>GARCH!I487</f>
        <v>6.2407621273900702E-3</v>
      </c>
    </row>
    <row r="488" spans="1:10" x14ac:dyDescent="0.25">
      <c r="A488" s="8">
        <v>42661</v>
      </c>
      <c r="B488" s="9">
        <v>6.1603573947801582E-3</v>
      </c>
      <c r="C488" s="9">
        <f t="shared" si="49"/>
        <v>5.7825716531167718E-3</v>
      </c>
      <c r="D488" s="5">
        <f t="shared" si="50"/>
        <v>3.3438134923429634E-5</v>
      </c>
      <c r="E488" s="5">
        <f t="shared" si="54"/>
        <v>1.166761388408923E-5</v>
      </c>
      <c r="F488" s="5">
        <f t="shared" si="55"/>
        <v>4.9003043196846285E-5</v>
      </c>
      <c r="G488" s="10">
        <f t="shared" si="51"/>
        <v>3.7016912758650311</v>
      </c>
      <c r="H488" s="9">
        <f t="shared" si="52"/>
        <v>5.7825716531167718E-3</v>
      </c>
      <c r="I488" s="9">
        <f t="shared" si="53"/>
        <v>7.000217367828394E-3</v>
      </c>
      <c r="J488" s="9">
        <f>GARCH!I488</f>
        <v>6.0167612230851205E-3</v>
      </c>
    </row>
    <row r="489" spans="1:10" x14ac:dyDescent="0.25">
      <c r="A489" s="8">
        <v>42662</v>
      </c>
      <c r="B489" s="9">
        <v>2.1919985043934442E-3</v>
      </c>
      <c r="C489" s="9">
        <f t="shared" si="49"/>
        <v>1.8142127627300577E-3</v>
      </c>
      <c r="D489" s="5">
        <f t="shared" si="50"/>
        <v>3.2913679484526283E-6</v>
      </c>
      <c r="E489" s="5">
        <f t="shared" si="54"/>
        <v>3.3438134923429634E-5</v>
      </c>
      <c r="F489" s="5">
        <f t="shared" si="55"/>
        <v>4.2330683578317984E-5</v>
      </c>
      <c r="G489" s="10">
        <f t="shared" si="51"/>
        <v>4.0771837861876747</v>
      </c>
      <c r="H489" s="9">
        <f t="shared" si="52"/>
        <v>1.8142127627300577E-3</v>
      </c>
      <c r="I489" s="9">
        <f t="shared" si="53"/>
        <v>6.5062034688686135E-3</v>
      </c>
      <c r="J489" s="9">
        <f>GARCH!I489</f>
        <v>6.08524087079375E-3</v>
      </c>
    </row>
    <row r="490" spans="1:10" x14ac:dyDescent="0.25">
      <c r="A490" s="8">
        <v>42663</v>
      </c>
      <c r="B490" s="9">
        <v>-1.3757467506726462E-3</v>
      </c>
      <c r="C490" s="9">
        <f t="shared" si="49"/>
        <v>-1.7535324923360328E-3</v>
      </c>
      <c r="D490" s="5">
        <f t="shared" si="50"/>
        <v>3.0748762016782188E-6</v>
      </c>
      <c r="E490" s="5">
        <f t="shared" si="54"/>
        <v>3.2913679484526283E-6</v>
      </c>
      <c r="F490" s="5">
        <f t="shared" si="55"/>
        <v>3.6800957120869011E-5</v>
      </c>
      <c r="G490" s="10">
        <f t="shared" si="51"/>
        <v>4.1442776963070225</v>
      </c>
      <c r="H490" s="9">
        <f t="shared" si="52"/>
        <v>1.7535324923360328E-3</v>
      </c>
      <c r="I490" s="9">
        <f t="shared" si="53"/>
        <v>6.066379243079764E-3</v>
      </c>
      <c r="J490" s="9">
        <f>GARCH!I490</f>
        <v>5.6674676689583339E-3</v>
      </c>
    </row>
    <row r="491" spans="1:10" x14ac:dyDescent="0.25">
      <c r="A491" s="8">
        <v>42664</v>
      </c>
      <c r="B491" s="9">
        <v>-8.4059514136147762E-5</v>
      </c>
      <c r="C491" s="9">
        <f t="shared" si="49"/>
        <v>-4.6184525579953429E-4</v>
      </c>
      <c r="D491" s="5">
        <f t="shared" si="50"/>
        <v>2.1330104030453725E-7</v>
      </c>
      <c r="E491" s="5">
        <f t="shared" si="54"/>
        <v>3.0748762016782188E-6</v>
      </c>
      <c r="F491" s="5">
        <f t="shared" si="55"/>
        <v>3.3507502566481496E-5</v>
      </c>
      <c r="G491" s="10">
        <f t="shared" si="51"/>
        <v>4.2297491755085943</v>
      </c>
      <c r="H491" s="9">
        <f t="shared" si="52"/>
        <v>4.6184525579953429E-4</v>
      </c>
      <c r="I491" s="9">
        <f t="shared" si="53"/>
        <v>5.7885665381406382E-3</v>
      </c>
      <c r="J491" s="9">
        <f>GARCH!I491</f>
        <v>5.3909924381484097E-3</v>
      </c>
    </row>
    <row r="492" spans="1:10" x14ac:dyDescent="0.25">
      <c r="A492" s="8">
        <v>42667</v>
      </c>
      <c r="B492" s="9">
        <v>4.7497618113545581E-3</v>
      </c>
      <c r="C492" s="9">
        <f t="shared" si="49"/>
        <v>4.3719760696911717E-3</v>
      </c>
      <c r="D492" s="5">
        <f t="shared" si="50"/>
        <v>1.9114174753952266E-5</v>
      </c>
      <c r="E492" s="5">
        <f t="shared" si="54"/>
        <v>2.1330104030453725E-7</v>
      </c>
      <c r="F492" s="5">
        <f t="shared" si="55"/>
        <v>2.9996756486022443E-5</v>
      </c>
      <c r="G492" s="10">
        <f t="shared" si="51"/>
        <v>3.9696680906489825</v>
      </c>
      <c r="H492" s="9">
        <f t="shared" si="52"/>
        <v>4.3719760696911717E-3</v>
      </c>
      <c r="I492" s="9">
        <f t="shared" si="53"/>
        <v>5.4769294760862539E-3</v>
      </c>
      <c r="J492" s="9">
        <f>GARCH!I492</f>
        <v>5.0963357543897594E-3</v>
      </c>
    </row>
    <row r="493" spans="1:10" x14ac:dyDescent="0.25">
      <c r="A493" s="8">
        <v>42668</v>
      </c>
      <c r="B493" s="9">
        <v>-3.7976507555791406E-3</v>
      </c>
      <c r="C493" s="9">
        <f t="shared" si="49"/>
        <v>-4.1754364972425269E-3</v>
      </c>
      <c r="D493" s="5">
        <f t="shared" si="50"/>
        <v>1.7434269942504943E-5</v>
      </c>
      <c r="E493" s="5">
        <f t="shared" si="54"/>
        <v>1.9114174753952266E-5</v>
      </c>
      <c r="F493" s="5">
        <f t="shared" si="55"/>
        <v>2.7433229133297541E-5</v>
      </c>
      <c r="G493" s="10">
        <f t="shared" si="51"/>
        <v>4.0151809821427777</v>
      </c>
      <c r="H493" s="9">
        <f t="shared" si="52"/>
        <v>4.1754364972425269E-3</v>
      </c>
      <c r="I493" s="9">
        <f t="shared" si="53"/>
        <v>5.2376740193808878E-3</v>
      </c>
      <c r="J493" s="9">
        <f>GARCH!I493</f>
        <v>5.1697783059215779E-3</v>
      </c>
    </row>
    <row r="494" spans="1:10" x14ac:dyDescent="0.25">
      <c r="A494" s="8">
        <v>42669</v>
      </c>
      <c r="B494" s="9">
        <v>-1.7404206872095873E-3</v>
      </c>
      <c r="C494" s="9">
        <f t="shared" si="49"/>
        <v>-2.1182064288729737E-3</v>
      </c>
      <c r="D494" s="5">
        <f t="shared" si="50"/>
        <v>4.4867984753187957E-6</v>
      </c>
      <c r="E494" s="5">
        <f t="shared" si="54"/>
        <v>1.7434269942504943E-5</v>
      </c>
      <c r="F494" s="5">
        <f t="shared" si="55"/>
        <v>3.1060981197337922E-5</v>
      </c>
      <c r="G494" s="10">
        <f t="shared" si="51"/>
        <v>4.1986149022432082</v>
      </c>
      <c r="H494" s="9">
        <f t="shared" si="52"/>
        <v>2.1182064288729737E-3</v>
      </c>
      <c r="I494" s="9">
        <f t="shared" si="53"/>
        <v>5.573237945515867E-3</v>
      </c>
      <c r="J494" s="9">
        <f>GARCH!I494</f>
        <v>5.3343077783772211E-3</v>
      </c>
    </row>
    <row r="495" spans="1:10" x14ac:dyDescent="0.25">
      <c r="A495" s="8">
        <v>42670</v>
      </c>
      <c r="B495" s="9">
        <v>-2.9867768517781723E-3</v>
      </c>
      <c r="C495" s="9">
        <f t="shared" si="49"/>
        <v>-3.3645625934415587E-3</v>
      </c>
      <c r="D495" s="5">
        <f t="shared" si="50"/>
        <v>1.1320281445186187E-5</v>
      </c>
      <c r="E495" s="5">
        <f t="shared" si="54"/>
        <v>4.4867984753187957E-6</v>
      </c>
      <c r="F495" s="5">
        <f t="shared" si="55"/>
        <v>2.9533177076690967E-5</v>
      </c>
      <c r="G495" s="10">
        <f t="shared" si="51"/>
        <v>4.1044059723256865</v>
      </c>
      <c r="H495" s="9">
        <f t="shared" si="52"/>
        <v>3.3645625934415587E-3</v>
      </c>
      <c r="I495" s="9">
        <f t="shared" si="53"/>
        <v>5.4344435848291744E-3</v>
      </c>
      <c r="J495" s="9">
        <f>GARCH!I495</f>
        <v>5.1670062863683674E-3</v>
      </c>
    </row>
    <row r="496" spans="1:10" x14ac:dyDescent="0.25">
      <c r="A496" s="8">
        <v>42671</v>
      </c>
      <c r="B496" s="9">
        <v>-3.1082398829839208E-3</v>
      </c>
      <c r="C496" s="9">
        <f t="shared" si="49"/>
        <v>-3.4860256246473072E-3</v>
      </c>
      <c r="D496" s="5">
        <f t="shared" si="50"/>
        <v>1.2152374655697648E-5</v>
      </c>
      <c r="E496" s="5">
        <f t="shared" si="54"/>
        <v>1.1320281445186187E-5</v>
      </c>
      <c r="F496" s="5">
        <f t="shared" si="55"/>
        <v>3.0639284197742369E-5</v>
      </c>
      <c r="G496" s="10">
        <f t="shared" si="51"/>
        <v>4.0793616354863262</v>
      </c>
      <c r="H496" s="9">
        <f t="shared" si="52"/>
        <v>3.4860256246473072E-3</v>
      </c>
      <c r="I496" s="9">
        <f t="shared" si="53"/>
        <v>5.5352763433944626E-3</v>
      </c>
      <c r="J496" s="9">
        <f>GARCH!I496</f>
        <v>5.1987040497622084E-3</v>
      </c>
    </row>
    <row r="497" spans="1:10" x14ac:dyDescent="0.25">
      <c r="A497" s="8">
        <v>42674</v>
      </c>
      <c r="B497" s="9">
        <v>-1.2227181023405365E-4</v>
      </c>
      <c r="C497" s="9">
        <f t="shared" si="49"/>
        <v>-5.0005755189744022E-4</v>
      </c>
      <c r="D497" s="5">
        <f t="shared" si="50"/>
        <v>2.5005755520966112E-7</v>
      </c>
      <c r="E497" s="5">
        <f t="shared" si="54"/>
        <v>1.2152374655697648E-5</v>
      </c>
      <c r="F497" s="5">
        <f t="shared" si="55"/>
        <v>3.1775152138219889E-5</v>
      </c>
      <c r="G497" s="10">
        <f t="shared" si="51"/>
        <v>4.2555396461177653</v>
      </c>
      <c r="H497" s="9">
        <f t="shared" si="52"/>
        <v>5.0005755189744022E-4</v>
      </c>
      <c r="I497" s="9">
        <f t="shared" si="53"/>
        <v>5.636945284302473E-3</v>
      </c>
      <c r="J497" s="9">
        <f>GARCH!I497</f>
        <v>5.2406034183695091E-3</v>
      </c>
    </row>
    <row r="498" spans="1:10" x14ac:dyDescent="0.25">
      <c r="A498" s="8">
        <v>42675</v>
      </c>
      <c r="B498" s="9">
        <v>-6.7869153164171747E-3</v>
      </c>
      <c r="C498" s="9">
        <f t="shared" si="49"/>
        <v>-7.1647010580805611E-3</v>
      </c>
      <c r="D498" s="5">
        <f t="shared" si="50"/>
        <v>5.1332941251660709E-5</v>
      </c>
      <c r="E498" s="5">
        <f t="shared" si="54"/>
        <v>2.5005755520966112E-7</v>
      </c>
      <c r="F498" s="5">
        <f t="shared" si="55"/>
        <v>2.8666811058477662E-5</v>
      </c>
      <c r="G498" s="10">
        <f t="shared" si="51"/>
        <v>3.4156092347003737</v>
      </c>
      <c r="H498" s="9">
        <f t="shared" si="52"/>
        <v>7.1647010580805611E-3</v>
      </c>
      <c r="I498" s="9">
        <f t="shared" si="53"/>
        <v>5.3541396188816056E-3</v>
      </c>
      <c r="J498" s="9">
        <f>GARCH!I498</f>
        <v>4.9799566451332062E-3</v>
      </c>
    </row>
    <row r="499" spans="1:10" x14ac:dyDescent="0.25">
      <c r="A499" s="8">
        <v>42676</v>
      </c>
      <c r="B499" s="9">
        <v>-6.5254863334153201E-3</v>
      </c>
      <c r="C499" s="9">
        <f t="shared" si="49"/>
        <v>-6.9032720750787065E-3</v>
      </c>
      <c r="D499" s="5">
        <f t="shared" si="50"/>
        <v>4.7655165342561471E-5</v>
      </c>
      <c r="E499" s="5">
        <f t="shared" si="54"/>
        <v>5.1332941251660709E-5</v>
      </c>
      <c r="F499" s="5">
        <f t="shared" si="55"/>
        <v>4.3376145161383252E-5</v>
      </c>
      <c r="G499" s="10">
        <f t="shared" si="51"/>
        <v>3.554537347298258</v>
      </c>
      <c r="H499" s="9">
        <f t="shared" si="52"/>
        <v>6.9032720750787065E-3</v>
      </c>
      <c r="I499" s="9">
        <f t="shared" si="53"/>
        <v>6.5860568750492317E-3</v>
      </c>
      <c r="J499" s="9">
        <f>GARCH!I499</f>
        <v>5.8786557050776967E-3</v>
      </c>
    </row>
    <row r="500" spans="1:10" x14ac:dyDescent="0.25">
      <c r="A500" s="8">
        <v>42677</v>
      </c>
      <c r="B500" s="9">
        <v>-4.4233867508127744E-3</v>
      </c>
      <c r="C500" s="9">
        <f t="shared" si="49"/>
        <v>-4.8011724924761608E-3</v>
      </c>
      <c r="D500" s="5">
        <f t="shared" si="50"/>
        <v>2.305125730250975E-5</v>
      </c>
      <c r="E500" s="5">
        <f t="shared" si="54"/>
        <v>4.7655165342561471E-5</v>
      </c>
      <c r="F500" s="5">
        <f t="shared" si="55"/>
        <v>5.3540840885228973E-5</v>
      </c>
      <c r="G500" s="10">
        <f t="shared" si="51"/>
        <v>3.7833263941780686</v>
      </c>
      <c r="H500" s="9">
        <f t="shared" si="52"/>
        <v>4.8011724924761608E-3</v>
      </c>
      <c r="I500" s="9">
        <f t="shared" si="53"/>
        <v>7.3171607119994963E-3</v>
      </c>
      <c r="J500" s="9">
        <f>GARCH!I500</f>
        <v>6.402917926606029E-3</v>
      </c>
    </row>
    <row r="501" spans="1:10" x14ac:dyDescent="0.25">
      <c r="A501" s="8">
        <v>42678</v>
      </c>
      <c r="B501" s="9">
        <v>-1.6661400132141901E-3</v>
      </c>
      <c r="C501" s="9">
        <f t="shared" si="49"/>
        <v>-2.0439257548775765E-3</v>
      </c>
      <c r="D501" s="5">
        <f t="shared" si="50"/>
        <v>4.1776324914518707E-6</v>
      </c>
      <c r="E501" s="5">
        <f t="shared" si="54"/>
        <v>2.305125730250975E-5</v>
      </c>
      <c r="F501" s="5">
        <f t="shared" si="55"/>
        <v>5.3171959474696359E-5</v>
      </c>
      <c r="G501" s="10">
        <f t="shared" si="51"/>
        <v>3.9627669867835658</v>
      </c>
      <c r="H501" s="9">
        <f t="shared" si="52"/>
        <v>2.0439257548775765E-3</v>
      </c>
      <c r="I501" s="9">
        <f t="shared" si="53"/>
        <v>7.2919105503767914E-3</v>
      </c>
      <c r="J501" s="9">
        <f>GARCH!I501</f>
        <v>6.349904147868941E-3</v>
      </c>
    </row>
    <row r="502" spans="1:10" x14ac:dyDescent="0.25">
      <c r="A502" s="8">
        <v>42681</v>
      </c>
      <c r="B502" s="9">
        <v>2.2223501088635134E-2</v>
      </c>
      <c r="C502" s="9">
        <f t="shared" si="49"/>
        <v>2.1845715346971748E-2</v>
      </c>
      <c r="D502" s="5">
        <f t="shared" si="50"/>
        <v>4.7723527902091695E-4</v>
      </c>
      <c r="E502" s="5">
        <f t="shared" si="54"/>
        <v>4.1776324914518707E-6</v>
      </c>
      <c r="F502" s="5">
        <f t="shared" si="55"/>
        <v>4.6561638778134158E-5</v>
      </c>
      <c r="G502" s="10">
        <f t="shared" si="51"/>
        <v>-1.0563406792556216</v>
      </c>
      <c r="H502" s="9">
        <f t="shared" si="52"/>
        <v>2.1845715346971748E-2</v>
      </c>
      <c r="I502" s="9">
        <f t="shared" si="53"/>
        <v>6.8236089262306175E-3</v>
      </c>
      <c r="J502" s="9">
        <f>GARCH!I502</f>
        <v>5.9523786105042343E-3</v>
      </c>
    </row>
    <row r="503" spans="1:10" x14ac:dyDescent="0.25">
      <c r="A503" s="8">
        <v>42682</v>
      </c>
      <c r="B503" s="9">
        <v>3.771956162738288E-3</v>
      </c>
      <c r="C503" s="9">
        <f t="shared" si="49"/>
        <v>3.3941704210749017E-3</v>
      </c>
      <c r="D503" s="5">
        <f t="shared" si="50"/>
        <v>1.1520392847299775E-5</v>
      </c>
      <c r="E503" s="5">
        <f t="shared" si="54"/>
        <v>4.7723527902091695E-4</v>
      </c>
      <c r="F503" s="5">
        <f t="shared" si="55"/>
        <v>4.573629119299477E-5</v>
      </c>
      <c r="G503" s="10">
        <f t="shared" si="51"/>
        <v>3.9514270241139076</v>
      </c>
      <c r="H503" s="9">
        <f t="shared" si="52"/>
        <v>3.3941704210749017E-3</v>
      </c>
      <c r="I503" s="9">
        <f t="shared" si="53"/>
        <v>6.7628611691350551E-3</v>
      </c>
      <c r="J503" s="9">
        <f>GARCH!I503</f>
        <v>1.1194042983338091E-2</v>
      </c>
    </row>
    <row r="504" spans="1:10" x14ac:dyDescent="0.25">
      <c r="A504" s="8">
        <v>42683</v>
      </c>
      <c r="B504" s="9">
        <v>1.1077043878180648E-2</v>
      </c>
      <c r="C504" s="9">
        <f t="shared" si="49"/>
        <v>1.0699258136517261E-2</v>
      </c>
      <c r="D504" s="5">
        <f t="shared" si="50"/>
        <v>1.144741246718308E-4</v>
      </c>
      <c r="E504" s="5">
        <f t="shared" si="54"/>
        <v>1.1520392847299775E-5</v>
      </c>
      <c r="F504" s="5">
        <f t="shared" si="55"/>
        <v>3.9537918739124103E-5</v>
      </c>
      <c r="G504" s="10">
        <f t="shared" si="51"/>
        <v>2.7025368008643911</v>
      </c>
      <c r="H504" s="9">
        <f t="shared" si="52"/>
        <v>1.0699258136517261E-2</v>
      </c>
      <c r="I504" s="9">
        <f t="shared" si="53"/>
        <v>6.287918474274623E-3</v>
      </c>
      <c r="J504" s="9">
        <f>GARCH!I504</f>
        <v>9.9538273023120297E-3</v>
      </c>
    </row>
    <row r="505" spans="1:10" x14ac:dyDescent="0.25">
      <c r="A505" s="8">
        <v>42684</v>
      </c>
      <c r="B505" s="9">
        <v>1.9507595018628532E-3</v>
      </c>
      <c r="C505" s="9">
        <f t="shared" si="49"/>
        <v>1.5729737601994666E-3</v>
      </c>
      <c r="D505" s="5">
        <f t="shared" si="50"/>
        <v>2.474246450276049E-6</v>
      </c>
      <c r="E505" s="5">
        <f t="shared" si="54"/>
        <v>1.144741246718308E-4</v>
      </c>
      <c r="F505" s="5">
        <f t="shared" si="55"/>
        <v>3.5964164592470868E-5</v>
      </c>
      <c r="G505" s="10">
        <f t="shared" si="51"/>
        <v>4.1631564628911066</v>
      </c>
      <c r="H505" s="9">
        <f t="shared" si="52"/>
        <v>1.5729737601994666E-3</v>
      </c>
      <c r="I505" s="9">
        <f t="shared" si="53"/>
        <v>5.997012972511471E-3</v>
      </c>
      <c r="J505" s="9">
        <f>GARCH!I505</f>
        <v>9.9791466184527104E-3</v>
      </c>
    </row>
    <row r="506" spans="1:10" x14ac:dyDescent="0.25">
      <c r="A506" s="8">
        <v>42685</v>
      </c>
      <c r="B506" s="9">
        <v>-1.3979367745031723E-3</v>
      </c>
      <c r="C506" s="9">
        <f t="shared" si="49"/>
        <v>-1.7757225161665589E-3</v>
      </c>
      <c r="D506" s="5">
        <f t="shared" si="50"/>
        <v>3.1531904544208949E-6</v>
      </c>
      <c r="E506" s="5">
        <f t="shared" si="54"/>
        <v>2.474246450276049E-6</v>
      </c>
      <c r="F506" s="5">
        <f t="shared" si="55"/>
        <v>3.1858287678353692E-5</v>
      </c>
      <c r="G506" s="10">
        <f t="shared" si="51"/>
        <v>4.208680208968457</v>
      </c>
      <c r="H506" s="9">
        <f t="shared" si="52"/>
        <v>1.7757225161665589E-3</v>
      </c>
      <c r="I506" s="9">
        <f t="shared" si="53"/>
        <v>5.6443146331821093E-3</v>
      </c>
      <c r="J506" s="9">
        <f>GARCH!I506</f>
        <v>8.8563540400621622E-3</v>
      </c>
    </row>
    <row r="507" spans="1:10" x14ac:dyDescent="0.25">
      <c r="A507" s="8">
        <v>42688</v>
      </c>
      <c r="B507" s="9">
        <v>-1.1550278361704969E-4</v>
      </c>
      <c r="C507" s="9">
        <f t="shared" si="49"/>
        <v>-4.9328852528043626E-4</v>
      </c>
      <c r="D507" s="5">
        <f t="shared" si="50"/>
        <v>2.4333356917334759E-7</v>
      </c>
      <c r="E507" s="5">
        <f t="shared" si="54"/>
        <v>3.1531904544208949E-6</v>
      </c>
      <c r="F507" s="5">
        <f t="shared" si="55"/>
        <v>2.9704058680180048E-5</v>
      </c>
      <c r="G507" s="10">
        <f t="shared" si="51"/>
        <v>4.2890789345964793</v>
      </c>
      <c r="H507" s="9">
        <f t="shared" si="52"/>
        <v>4.9328852528043626E-4</v>
      </c>
      <c r="I507" s="9">
        <f t="shared" si="53"/>
        <v>5.4501429963056975E-3</v>
      </c>
      <c r="J507" s="9">
        <f>GARCH!I507</f>
        <v>7.9666837921588754E-3</v>
      </c>
    </row>
    <row r="508" spans="1:10" x14ac:dyDescent="0.25">
      <c r="A508" s="8">
        <v>42689</v>
      </c>
      <c r="B508" s="9">
        <v>7.4808243230755078E-3</v>
      </c>
      <c r="C508" s="9">
        <f t="shared" si="49"/>
        <v>7.1030385814121215E-3</v>
      </c>
      <c r="D508" s="5">
        <f t="shared" si="50"/>
        <v>5.0453157089029122E-5</v>
      </c>
      <c r="E508" s="5">
        <f t="shared" si="54"/>
        <v>2.4333356917334759E-7</v>
      </c>
      <c r="F508" s="5">
        <f t="shared" si="55"/>
        <v>2.7059830027261491E-5</v>
      </c>
      <c r="G508" s="10">
        <f t="shared" si="51"/>
        <v>3.4075396533532789</v>
      </c>
      <c r="H508" s="9">
        <f t="shared" si="52"/>
        <v>7.1030385814121215E-3</v>
      </c>
      <c r="I508" s="9">
        <f t="shared" si="53"/>
        <v>5.2019063839386318E-3</v>
      </c>
      <c r="J508" s="9">
        <f>GARCH!I508</f>
        <v>7.1782749542811022E-3</v>
      </c>
    </row>
    <row r="509" spans="1:10" x14ac:dyDescent="0.25">
      <c r="A509" s="8">
        <v>42690</v>
      </c>
      <c r="B509" s="9">
        <v>-1.5822857378724464E-3</v>
      </c>
      <c r="C509" s="9">
        <f t="shared" si="49"/>
        <v>-1.9600714795358328E-3</v>
      </c>
      <c r="D509" s="5">
        <f t="shared" si="50"/>
        <v>3.8418802048897888E-6</v>
      </c>
      <c r="E509" s="5">
        <f t="shared" si="54"/>
        <v>5.0453157089029122E-5</v>
      </c>
      <c r="F509" s="5">
        <f t="shared" si="55"/>
        <v>2.5531704215217762E-5</v>
      </c>
      <c r="G509" s="10">
        <f t="shared" si="51"/>
        <v>4.2936188130406343</v>
      </c>
      <c r="H509" s="9">
        <f t="shared" si="52"/>
        <v>1.9600714795358328E-3</v>
      </c>
      <c r="I509" s="9">
        <f t="shared" si="53"/>
        <v>5.0528906791279153E-3</v>
      </c>
      <c r="J509" s="9">
        <f>GARCH!I509</f>
        <v>7.1895868855104753E-3</v>
      </c>
    </row>
    <row r="510" spans="1:10" x14ac:dyDescent="0.25">
      <c r="A510" s="8">
        <v>42691</v>
      </c>
      <c r="B510" s="9">
        <v>4.6762887355644711E-3</v>
      </c>
      <c r="C510" s="9">
        <f t="shared" si="49"/>
        <v>4.2985029939010847E-3</v>
      </c>
      <c r="D510" s="5">
        <f t="shared" si="50"/>
        <v>1.8477127988576588E-5</v>
      </c>
      <c r="E510" s="5">
        <f t="shared" si="54"/>
        <v>3.8418802048897888E-6</v>
      </c>
      <c r="F510" s="5">
        <f t="shared" si="55"/>
        <v>2.5032863658228511E-5</v>
      </c>
      <c r="G510" s="10">
        <f t="shared" si="51"/>
        <v>4.0096645751094151</v>
      </c>
      <c r="H510" s="9">
        <f t="shared" si="52"/>
        <v>4.2985029939010847E-3</v>
      </c>
      <c r="I510" s="9">
        <f t="shared" si="53"/>
        <v>5.0032852865121045E-3</v>
      </c>
      <c r="J510" s="9">
        <f>GARCH!I510</f>
        <v>6.6171801693133111E-3</v>
      </c>
    </row>
    <row r="511" spans="1:10" x14ac:dyDescent="0.25">
      <c r="A511" s="8">
        <v>42692</v>
      </c>
      <c r="B511" s="9">
        <v>-2.3867003182266311E-3</v>
      </c>
      <c r="C511" s="9">
        <f t="shared" si="49"/>
        <v>-2.7644860598900175E-3</v>
      </c>
      <c r="D511" s="5">
        <f t="shared" si="50"/>
        <v>7.6423831753262334E-6</v>
      </c>
      <c r="E511" s="5">
        <f t="shared" si="54"/>
        <v>1.8477127988576588E-5</v>
      </c>
      <c r="F511" s="5">
        <f t="shared" si="55"/>
        <v>2.3579494074462257E-5</v>
      </c>
      <c r="G511" s="10">
        <f t="shared" si="51"/>
        <v>4.2465723189903972</v>
      </c>
      <c r="H511" s="9">
        <f t="shared" si="52"/>
        <v>2.7644860598900175E-3</v>
      </c>
      <c r="I511" s="9">
        <f t="shared" si="53"/>
        <v>4.8558721229519887E-3</v>
      </c>
      <c r="J511" s="9">
        <f>GARCH!I511</f>
        <v>6.3114053079668534E-3</v>
      </c>
    </row>
    <row r="512" spans="1:10" x14ac:dyDescent="0.25">
      <c r="A512" s="8">
        <v>42695</v>
      </c>
      <c r="B512" s="9">
        <v>7.4613868646591364E-3</v>
      </c>
      <c r="C512" s="9">
        <f t="shared" si="49"/>
        <v>7.08360112299575E-3</v>
      </c>
      <c r="D512" s="5">
        <f t="shared" si="50"/>
        <v>5.0177404869706653E-5</v>
      </c>
      <c r="E512" s="5">
        <f t="shared" si="54"/>
        <v>7.6423831753262334E-6</v>
      </c>
      <c r="F512" s="5">
        <f t="shared" si="55"/>
        <v>2.4793788004376619E-5</v>
      </c>
      <c r="G512" s="10">
        <f t="shared" si="51"/>
        <v>3.3716254863950836</v>
      </c>
      <c r="H512" s="9">
        <f t="shared" si="52"/>
        <v>7.08360112299575E-3</v>
      </c>
      <c r="I512" s="9">
        <f t="shared" si="53"/>
        <v>4.9793361007645E-3</v>
      </c>
      <c r="J512" s="9">
        <f>GARCH!I512</f>
        <v>5.9927095323741427E-3</v>
      </c>
    </row>
    <row r="513" spans="1:10" x14ac:dyDescent="0.25">
      <c r="A513" s="8">
        <v>42696</v>
      </c>
      <c r="B513" s="9">
        <v>2.1654277629676866E-3</v>
      </c>
      <c r="C513" s="9">
        <f t="shared" si="49"/>
        <v>1.7876420213043E-3</v>
      </c>
      <c r="D513" s="5">
        <f t="shared" si="50"/>
        <v>3.1956639963329233E-6</v>
      </c>
      <c r="E513" s="5">
        <f t="shared" si="54"/>
        <v>5.0177404869706653E-5</v>
      </c>
      <c r="F513" s="5">
        <f t="shared" si="55"/>
        <v>2.3772634586435051E-5</v>
      </c>
      <c r="G513" s="10">
        <f t="shared" si="51"/>
        <v>4.3373361095206295</v>
      </c>
      <c r="H513" s="9">
        <f t="shared" si="52"/>
        <v>1.7876420213043E-3</v>
      </c>
      <c r="I513" s="9">
        <f t="shared" si="53"/>
        <v>4.8757188789382688E-3</v>
      </c>
      <c r="J513" s="9">
        <f>GARCH!I513</f>
        <v>6.3280063945131918E-3</v>
      </c>
    </row>
    <row r="514" spans="1:10" x14ac:dyDescent="0.25">
      <c r="A514" s="8">
        <v>42697</v>
      </c>
      <c r="B514" s="9">
        <v>8.080111124224576E-4</v>
      </c>
      <c r="C514" s="9">
        <f t="shared" si="49"/>
        <v>4.3022537075907108E-4</v>
      </c>
      <c r="D514" s="5">
        <f t="shared" si="50"/>
        <v>1.8509386964478017E-7</v>
      </c>
      <c r="E514" s="5">
        <f t="shared" si="54"/>
        <v>3.1956639963329233E-6</v>
      </c>
      <c r="F514" s="5">
        <f t="shared" si="55"/>
        <v>2.2420638516499791E-5</v>
      </c>
      <c r="G514" s="10">
        <f t="shared" si="51"/>
        <v>4.4296980408410249</v>
      </c>
      <c r="H514" s="9">
        <f t="shared" si="52"/>
        <v>4.3022537075907108E-4</v>
      </c>
      <c r="I514" s="9">
        <f t="shared" si="53"/>
        <v>4.7350436657437271E-3</v>
      </c>
      <c r="J514" s="9">
        <f>GARCH!I514</f>
        <v>5.8602407495668973E-3</v>
      </c>
    </row>
    <row r="515" spans="1:10" x14ac:dyDescent="0.25">
      <c r="A515" s="8">
        <v>42699</v>
      </c>
      <c r="B515" s="9">
        <v>3.9143292572298982E-3</v>
      </c>
      <c r="C515" s="9">
        <f t="shared" si="49"/>
        <v>3.5365435155665119E-3</v>
      </c>
      <c r="D515" s="5">
        <f t="shared" si="50"/>
        <v>1.2507140037495543E-5</v>
      </c>
      <c r="E515" s="5">
        <f t="shared" si="54"/>
        <v>1.8509386964478017E-7</v>
      </c>
      <c r="F515" s="5">
        <f t="shared" si="55"/>
        <v>2.1337148000248056E-5</v>
      </c>
      <c r="G515" s="10">
        <f t="shared" si="51"/>
        <v>4.1655082625698903</v>
      </c>
      <c r="H515" s="9">
        <f t="shared" si="52"/>
        <v>3.5365435155665119E-3</v>
      </c>
      <c r="I515" s="9">
        <f t="shared" si="53"/>
        <v>4.6192150848653989E-3</v>
      </c>
      <c r="J515" s="9">
        <f>GARCH!I515</f>
        <v>5.4523702604229278E-3</v>
      </c>
    </row>
    <row r="516" spans="1:10" x14ac:dyDescent="0.25">
      <c r="A516" s="8">
        <v>42702</v>
      </c>
      <c r="B516" s="9">
        <v>-5.2544785054330356E-3</v>
      </c>
      <c r="C516" s="9">
        <f t="shared" si="49"/>
        <v>-5.632264247096422E-3</v>
      </c>
      <c r="D516" s="5">
        <f t="shared" si="50"/>
        <v>3.1722400549120624E-5</v>
      </c>
      <c r="E516" s="5">
        <f t="shared" si="54"/>
        <v>1.2507140037495543E-5</v>
      </c>
      <c r="F516" s="5">
        <f t="shared" si="55"/>
        <v>2.0644714854900166E-5</v>
      </c>
      <c r="G516" s="10">
        <f t="shared" si="51"/>
        <v>3.7067935700244883</v>
      </c>
      <c r="H516" s="9">
        <f t="shared" si="52"/>
        <v>5.632264247096422E-3</v>
      </c>
      <c r="I516" s="9">
        <f t="shared" si="53"/>
        <v>4.5436455467939138E-3</v>
      </c>
      <c r="J516" s="9">
        <f>GARCH!I516</f>
        <v>5.3195790065437721E-3</v>
      </c>
    </row>
    <row r="517" spans="1:10" x14ac:dyDescent="0.25">
      <c r="A517" s="8">
        <v>42703</v>
      </c>
      <c r="B517" s="9">
        <v>1.33531965917566E-3</v>
      </c>
      <c r="C517" s="9">
        <f t="shared" si="49"/>
        <v>9.575339175122734E-4</v>
      </c>
      <c r="D517" s="5">
        <f t="shared" si="50"/>
        <v>9.1687120318640125E-7</v>
      </c>
      <c r="E517" s="5">
        <f t="shared" si="54"/>
        <v>3.1722400549120624E-5</v>
      </c>
      <c r="F517" s="5">
        <f t="shared" si="55"/>
        <v>3.0589010094675829E-5</v>
      </c>
      <c r="G517" s="10">
        <f t="shared" si="51"/>
        <v>4.2635094090441346</v>
      </c>
      <c r="H517" s="9">
        <f t="shared" si="52"/>
        <v>9.575339175122734E-4</v>
      </c>
      <c r="I517" s="9">
        <f t="shared" si="53"/>
        <v>5.5307332330058944E-3</v>
      </c>
      <c r="J517" s="9">
        <f>GARCH!I517</f>
        <v>5.7299149536464353E-3</v>
      </c>
    </row>
    <row r="518" spans="1:10" x14ac:dyDescent="0.25">
      <c r="A518" s="8">
        <v>42704</v>
      </c>
      <c r="B518" s="9">
        <v>-2.6534703763845258E-3</v>
      </c>
      <c r="C518" s="9">
        <f t="shared" si="49"/>
        <v>-3.0312561180479121E-3</v>
      </c>
      <c r="D518" s="5">
        <f t="shared" si="50"/>
        <v>9.1885136532028971E-6</v>
      </c>
      <c r="E518" s="5">
        <f t="shared" si="54"/>
        <v>9.1687120318640125E-7</v>
      </c>
      <c r="F518" s="5">
        <f t="shared" si="55"/>
        <v>2.767491297217118E-5</v>
      </c>
      <c r="G518" s="10">
        <f t="shared" si="51"/>
        <v>4.1625455833569331</v>
      </c>
      <c r="H518" s="9">
        <f t="shared" si="52"/>
        <v>3.0312561180479121E-3</v>
      </c>
      <c r="I518" s="9">
        <f t="shared" si="53"/>
        <v>5.2606951035173268E-3</v>
      </c>
      <c r="J518" s="9">
        <f>GARCH!I518</f>
        <v>5.3539346340135078E-3</v>
      </c>
    </row>
    <row r="519" spans="1:10" x14ac:dyDescent="0.25">
      <c r="A519" s="8">
        <v>42705</v>
      </c>
      <c r="B519" s="9">
        <v>-3.5155379500729778E-3</v>
      </c>
      <c r="C519" s="9">
        <f t="shared" si="49"/>
        <v>-3.8933236917363641E-3</v>
      </c>
      <c r="D519" s="5">
        <f t="shared" si="50"/>
        <v>1.5157969368635671E-5</v>
      </c>
      <c r="E519" s="5">
        <f t="shared" si="54"/>
        <v>9.1885136532028971E-6</v>
      </c>
      <c r="F519" s="5">
        <f t="shared" si="55"/>
        <v>2.848511118834529E-5</v>
      </c>
      <c r="G519" s="10">
        <f t="shared" si="51"/>
        <v>4.0480576925308878</v>
      </c>
      <c r="H519" s="9">
        <f t="shared" si="52"/>
        <v>3.8933236917363641E-3</v>
      </c>
      <c r="I519" s="9">
        <f t="shared" si="53"/>
        <v>5.3371444788711956E-3</v>
      </c>
      <c r="J519" s="9">
        <f>GARCH!I519</f>
        <v>5.2902792277314658E-3</v>
      </c>
    </row>
    <row r="520" spans="1:10" x14ac:dyDescent="0.25">
      <c r="A520" s="8">
        <v>42706</v>
      </c>
      <c r="B520" s="9">
        <v>3.9706446136156259E-4</v>
      </c>
      <c r="C520" s="9">
        <f t="shared" si="49"/>
        <v>1.9278719698176069E-5</v>
      </c>
      <c r="D520" s="5">
        <f t="shared" si="50"/>
        <v>3.7166903320084201E-10</v>
      </c>
      <c r="E520" s="5">
        <f t="shared" si="54"/>
        <v>1.5157969368635671E-5</v>
      </c>
      <c r="F520" s="5">
        <f t="shared" si="55"/>
        <v>3.1113219576505563E-5</v>
      </c>
      <c r="G520" s="10">
        <f t="shared" si="51"/>
        <v>4.2699943751106524</v>
      </c>
      <c r="H520" s="9">
        <f t="shared" si="52"/>
        <v>1.9278719698176069E-5</v>
      </c>
      <c r="I520" s="9">
        <f t="shared" si="53"/>
        <v>5.5779225143870155E-3</v>
      </c>
      <c r="J520" s="9">
        <f>GARCH!I520</f>
        <v>5.3731065723142445E-3</v>
      </c>
    </row>
    <row r="521" spans="1:10" x14ac:dyDescent="0.25">
      <c r="A521" s="8">
        <v>42709</v>
      </c>
      <c r="B521" s="9">
        <v>5.8213006683547341E-3</v>
      </c>
      <c r="C521" s="9">
        <f t="shared" si="49"/>
        <v>5.4435149266913478E-3</v>
      </c>
      <c r="D521" s="5">
        <f t="shared" si="50"/>
        <v>2.963185475711151E-5</v>
      </c>
      <c r="E521" s="5">
        <f t="shared" si="54"/>
        <v>3.7166903320084201E-10</v>
      </c>
      <c r="F521" s="5">
        <f t="shared" si="55"/>
        <v>2.8070142234620221E-5</v>
      </c>
      <c r="G521" s="10">
        <f t="shared" si="51"/>
        <v>3.7936454798143799</v>
      </c>
      <c r="H521" s="9">
        <f t="shared" si="52"/>
        <v>5.4435149266913478E-3</v>
      </c>
      <c r="I521" s="9">
        <f t="shared" si="53"/>
        <v>5.298126294702706E-3</v>
      </c>
      <c r="J521" s="9">
        <f>GARCH!I521</f>
        <v>5.069556039037415E-3</v>
      </c>
    </row>
    <row r="522" spans="1:10" x14ac:dyDescent="0.25">
      <c r="A522" s="8">
        <v>42710</v>
      </c>
      <c r="B522" s="9">
        <v>3.4108794353906458E-3</v>
      </c>
      <c r="C522" s="9">
        <f t="shared" si="49"/>
        <v>3.0330936937272594E-3</v>
      </c>
      <c r="D522" s="5">
        <f t="shared" si="50"/>
        <v>9.1996573549280706E-6</v>
      </c>
      <c r="E522" s="5">
        <f t="shared" si="54"/>
        <v>2.963185475711151E-5</v>
      </c>
      <c r="F522" s="5">
        <f t="shared" si="55"/>
        <v>2.6065988238141692E-5</v>
      </c>
      <c r="G522" s="10">
        <f t="shared" si="51"/>
        <v>4.1820324711904249</v>
      </c>
      <c r="H522" s="9">
        <f t="shared" si="52"/>
        <v>3.0330936937272594E-3</v>
      </c>
      <c r="I522" s="9">
        <f t="shared" si="53"/>
        <v>5.1054860922483854E-3</v>
      </c>
      <c r="J522" s="9">
        <f>GARCH!I522</f>
        <v>5.3392548066448931E-3</v>
      </c>
    </row>
    <row r="523" spans="1:10" x14ac:dyDescent="0.25">
      <c r="A523" s="8">
        <v>42711</v>
      </c>
      <c r="B523" s="9">
        <v>1.3163188276083426E-2</v>
      </c>
      <c r="C523" s="9">
        <f t="shared" si="49"/>
        <v>1.2785402534420039E-2</v>
      </c>
      <c r="D523" s="5">
        <f t="shared" si="50"/>
        <v>1.6346651796715435E-4</v>
      </c>
      <c r="E523" s="5">
        <f t="shared" si="54"/>
        <v>9.1996573549280706E-6</v>
      </c>
      <c r="F523" s="5">
        <f t="shared" si="55"/>
        <v>2.4269243330534749E-5</v>
      </c>
      <c r="G523" s="10">
        <f t="shared" si="51"/>
        <v>1.0264406144583749</v>
      </c>
      <c r="H523" s="9">
        <f t="shared" si="52"/>
        <v>1.2785402534420039E-2</v>
      </c>
      <c r="I523" s="9">
        <f t="shared" si="53"/>
        <v>4.9263823776210013E-3</v>
      </c>
      <c r="J523" s="9">
        <f>GARCH!I523</f>
        <v>5.176632820298014E-3</v>
      </c>
    </row>
    <row r="524" spans="1:10" x14ac:dyDescent="0.25">
      <c r="A524" s="8">
        <v>42712</v>
      </c>
      <c r="B524" s="9">
        <v>2.159412853860454E-3</v>
      </c>
      <c r="C524" s="9">
        <f t="shared" si="49"/>
        <v>1.7816271121970674E-3</v>
      </c>
      <c r="D524" s="5">
        <f t="shared" si="50"/>
        <v>3.1741951669156617E-6</v>
      </c>
      <c r="E524" s="5">
        <f t="shared" si="54"/>
        <v>1.6346651796715435E-4</v>
      </c>
      <c r="F524" s="5">
        <f t="shared" si="55"/>
        <v>2.4718449852546174E-5</v>
      </c>
      <c r="G524" s="10">
        <f t="shared" si="51"/>
        <v>4.3208347815963783</v>
      </c>
      <c r="H524" s="9">
        <f t="shared" si="52"/>
        <v>1.7816271121970674E-3</v>
      </c>
      <c r="I524" s="9">
        <f t="shared" si="53"/>
        <v>4.9717652652298636E-3</v>
      </c>
      <c r="J524" s="9">
        <f>GARCH!I524</f>
        <v>7.4614407125270996E-3</v>
      </c>
    </row>
    <row r="525" spans="1:10" x14ac:dyDescent="0.25">
      <c r="A525" s="8">
        <v>42713</v>
      </c>
      <c r="B525" s="9">
        <v>5.9389455032745619E-3</v>
      </c>
      <c r="C525" s="9">
        <f t="shared" si="49"/>
        <v>5.5611597616111756E-3</v>
      </c>
      <c r="D525" s="5">
        <f t="shared" si="50"/>
        <v>3.0926497894163264E-5</v>
      </c>
      <c r="E525" s="5">
        <f t="shared" si="54"/>
        <v>3.1741951669156617E-6</v>
      </c>
      <c r="F525" s="5">
        <f t="shared" si="55"/>
        <v>2.315322030911008E-5</v>
      </c>
      <c r="G525" s="10">
        <f t="shared" si="51"/>
        <v>3.7498837937554779</v>
      </c>
      <c r="H525" s="9">
        <f t="shared" si="52"/>
        <v>5.5611597616111756E-3</v>
      </c>
      <c r="I525" s="9">
        <f t="shared" si="53"/>
        <v>4.8117793288044788E-3</v>
      </c>
      <c r="J525" s="9">
        <f>GARCH!I525</f>
        <v>6.7781033953364482E-3</v>
      </c>
    </row>
    <row r="526" spans="1:10" x14ac:dyDescent="0.25">
      <c r="A526" s="8">
        <v>42716</v>
      </c>
      <c r="B526" s="9">
        <v>-1.1374046815045835E-3</v>
      </c>
      <c r="C526" s="9">
        <f t="shared" si="49"/>
        <v>-1.5151904231679701E-3</v>
      </c>
      <c r="D526" s="5">
        <f t="shared" si="50"/>
        <v>2.2958020184599321E-6</v>
      </c>
      <c r="E526" s="5">
        <f t="shared" si="54"/>
        <v>3.0926497894163264E-5</v>
      </c>
      <c r="F526" s="5">
        <f t="shared" si="55"/>
        <v>2.2271704322292882E-5</v>
      </c>
      <c r="G526" s="10">
        <f t="shared" si="51"/>
        <v>4.3856174617809014</v>
      </c>
      <c r="H526" s="9">
        <f t="shared" si="52"/>
        <v>1.5151904231679701E-3</v>
      </c>
      <c r="I526" s="9">
        <f t="shared" si="53"/>
        <v>4.7192906588059275E-3</v>
      </c>
      <c r="J526" s="9">
        <f>GARCH!I526</f>
        <v>6.6168419237743374E-3</v>
      </c>
    </row>
    <row r="527" spans="1:10" x14ac:dyDescent="0.25">
      <c r="A527" s="8">
        <v>42717</v>
      </c>
      <c r="B527" s="9">
        <v>6.5397703105061211E-3</v>
      </c>
      <c r="C527" s="9">
        <f t="shared" si="49"/>
        <v>6.1619845688427348E-3</v>
      </c>
      <c r="D527" s="5">
        <f t="shared" si="50"/>
        <v>3.7970053826655986E-5</v>
      </c>
      <c r="E527" s="5">
        <f t="shared" si="54"/>
        <v>2.2958020184599321E-6</v>
      </c>
      <c r="F527" s="5">
        <f t="shared" si="55"/>
        <v>2.1988858644099026E-5</v>
      </c>
      <c r="G527" s="10">
        <f t="shared" si="51"/>
        <v>3.5801557830449715</v>
      </c>
      <c r="H527" s="9">
        <f t="shared" si="52"/>
        <v>6.1619845688427348E-3</v>
      </c>
      <c r="I527" s="9">
        <f t="shared" si="53"/>
        <v>4.6892279368888675E-3</v>
      </c>
      <c r="J527" s="9">
        <f>GARCH!I527</f>
        <v>6.1251933724615834E-3</v>
      </c>
    </row>
    <row r="528" spans="1:10" x14ac:dyDescent="0.25">
      <c r="A528" s="8">
        <v>42718</v>
      </c>
      <c r="B528" s="9">
        <v>-8.1171975419503939E-3</v>
      </c>
      <c r="C528" s="9">
        <f t="shared" ref="C528:C591" si="56">B528-B$5</f>
        <v>-8.4949832836137811E-3</v>
      </c>
      <c r="D528" s="5">
        <f t="shared" ref="D528:D591" si="57">C528^2</f>
        <v>7.2164740988877579E-5</v>
      </c>
      <c r="E528" s="5">
        <f t="shared" si="54"/>
        <v>3.7970053826655986E-5</v>
      </c>
      <c r="F528" s="5">
        <f t="shared" si="55"/>
        <v>2.1453605247261224E-5</v>
      </c>
      <c r="G528" s="10">
        <f t="shared" ref="G528:G591" si="58">IFERROR(LN(1/SQRT(2*PI()*F528)*EXP(-D528/(2*F528))),-1000)</f>
        <v>2.7739912819928945</v>
      </c>
      <c r="H528" s="9">
        <f t="shared" ref="H528:H591" si="59">SQRT(D528)</f>
        <v>8.4949832836137811E-3</v>
      </c>
      <c r="I528" s="9">
        <f t="shared" ref="I528:I591" si="60">SQRT(F528)</f>
        <v>4.6318036710617629E-3</v>
      </c>
      <c r="J528" s="9">
        <f>GARCH!I528</f>
        <v>6.2351196488303704E-3</v>
      </c>
    </row>
    <row r="529" spans="1:10" x14ac:dyDescent="0.25">
      <c r="A529" s="8">
        <v>42719</v>
      </c>
      <c r="B529" s="9">
        <v>3.8832280053966439E-3</v>
      </c>
      <c r="C529" s="9">
        <f t="shared" si="56"/>
        <v>3.5054422637332576E-3</v>
      </c>
      <c r="D529" s="5">
        <f t="shared" si="57"/>
        <v>1.2288125464367345E-5</v>
      </c>
      <c r="E529" s="5">
        <f t="shared" ref="E529:E592" si="61">D528</f>
        <v>7.2164740988877579E-5</v>
      </c>
      <c r="F529" s="5">
        <f t="shared" ref="F529:F592" si="62">$B$6 + $B$7*E529 + $B$8*E529*IF(C528&lt;0,1,0) +$B$9*F528</f>
        <v>4.4767880706739016E-5</v>
      </c>
      <c r="G529" s="10">
        <f t="shared" si="58"/>
        <v>3.9508286255567171</v>
      </c>
      <c r="H529" s="9">
        <f t="shared" si="59"/>
        <v>3.5054422637332576E-3</v>
      </c>
      <c r="I529" s="9">
        <f t="shared" si="60"/>
        <v>6.6908804134238583E-3</v>
      </c>
      <c r="J529" s="9">
        <f>GARCH!I529</f>
        <v>7.0391472670406352E-3</v>
      </c>
    </row>
    <row r="530" spans="1:10" x14ac:dyDescent="0.25">
      <c r="A530" s="8">
        <v>42720</v>
      </c>
      <c r="B530" s="9">
        <v>-1.7506399119374683E-3</v>
      </c>
      <c r="C530" s="9">
        <f t="shared" si="56"/>
        <v>-2.1284256536008546E-3</v>
      </c>
      <c r="D530" s="5">
        <f t="shared" si="57"/>
        <v>4.5301957629062252E-6</v>
      </c>
      <c r="E530" s="5">
        <f t="shared" si="61"/>
        <v>1.2288125464367345E-5</v>
      </c>
      <c r="F530" s="5">
        <f t="shared" si="62"/>
        <v>3.8796737251829111E-5</v>
      </c>
      <c r="G530" s="10">
        <f t="shared" si="58"/>
        <v>4.1012649490053699</v>
      </c>
      <c r="H530" s="9">
        <f t="shared" si="59"/>
        <v>2.1284256536008546E-3</v>
      </c>
      <c r="I530" s="9">
        <f t="shared" si="60"/>
        <v>6.2287026941273338E-3</v>
      </c>
      <c r="J530" s="9">
        <f>GARCH!I530</f>
        <v>6.55544929916335E-3</v>
      </c>
    </row>
    <row r="531" spans="1:10" x14ac:dyDescent="0.25">
      <c r="A531" s="8">
        <v>42723</v>
      </c>
      <c r="B531" s="9">
        <v>1.975138060378967E-3</v>
      </c>
      <c r="C531" s="9">
        <f t="shared" si="56"/>
        <v>1.5973523187155804E-3</v>
      </c>
      <c r="D531" s="5">
        <f t="shared" si="57"/>
        <v>2.5515344301060411E-6</v>
      </c>
      <c r="E531" s="5">
        <f t="shared" si="61"/>
        <v>4.5301957629062252E-6</v>
      </c>
      <c r="F531" s="5">
        <f t="shared" si="62"/>
        <v>3.554154988342054E-5</v>
      </c>
      <c r="G531" s="10">
        <f t="shared" si="58"/>
        <v>4.1675704377721789</v>
      </c>
      <c r="H531" s="9">
        <f t="shared" si="59"/>
        <v>1.5973523187155804E-3</v>
      </c>
      <c r="I531" s="9">
        <f t="shared" si="60"/>
        <v>5.9616734130125363E-3</v>
      </c>
      <c r="J531" s="9">
        <f>GARCH!I531</f>
        <v>6.1227455405865076E-3</v>
      </c>
    </row>
    <row r="532" spans="1:10" x14ac:dyDescent="0.25">
      <c r="A532" s="8">
        <v>42724</v>
      </c>
      <c r="B532" s="9">
        <v>3.6375208284531446E-3</v>
      </c>
      <c r="C532" s="9">
        <f t="shared" si="56"/>
        <v>3.2597350867897583E-3</v>
      </c>
      <c r="D532" s="5">
        <f t="shared" si="57"/>
        <v>1.0625872836048232E-5</v>
      </c>
      <c r="E532" s="5">
        <f t="shared" si="61"/>
        <v>2.5515344301060411E-6</v>
      </c>
      <c r="F532" s="5">
        <f t="shared" si="62"/>
        <v>3.1531759221313551E-5</v>
      </c>
      <c r="G532" s="10">
        <f t="shared" si="58"/>
        <v>4.0948243453593429</v>
      </c>
      <c r="H532" s="9">
        <f t="shared" si="59"/>
        <v>3.2597350867897583E-3</v>
      </c>
      <c r="I532" s="9">
        <f t="shared" si="60"/>
        <v>5.6153147036754362E-3</v>
      </c>
      <c r="J532" s="9">
        <f>GARCH!I532</f>
        <v>5.6873281314336974E-3</v>
      </c>
    </row>
    <row r="533" spans="1:10" x14ac:dyDescent="0.25">
      <c r="A533" s="8">
        <v>42725</v>
      </c>
      <c r="B533" s="9">
        <v>-2.4573270623052812E-3</v>
      </c>
      <c r="C533" s="9">
        <f t="shared" si="56"/>
        <v>-2.8351128039686676E-3</v>
      </c>
      <c r="D533" s="5">
        <f t="shared" si="57"/>
        <v>8.0378646112270804E-6</v>
      </c>
      <c r="E533" s="5">
        <f t="shared" si="61"/>
        <v>1.0625872836048232E-5</v>
      </c>
      <c r="F533" s="5">
        <f t="shared" si="62"/>
        <v>2.8521264090427939E-5</v>
      </c>
      <c r="G533" s="10">
        <f t="shared" si="58"/>
        <v>4.1725817525698057</v>
      </c>
      <c r="H533" s="9">
        <f t="shared" si="59"/>
        <v>2.8351128039686676E-3</v>
      </c>
      <c r="I533" s="9">
        <f t="shared" si="60"/>
        <v>5.3405303192124972E-3</v>
      </c>
      <c r="J533" s="9">
        <f>GARCH!I533</f>
        <v>5.4682248482548438E-3</v>
      </c>
    </row>
    <row r="534" spans="1:10" x14ac:dyDescent="0.25">
      <c r="A534" s="8">
        <v>42726</v>
      </c>
      <c r="B534" s="9">
        <v>-1.8629866059208799E-3</v>
      </c>
      <c r="C534" s="9">
        <f t="shared" si="56"/>
        <v>-2.2407723475842663E-3</v>
      </c>
      <c r="D534" s="5">
        <f t="shared" si="57"/>
        <v>5.0210607136983043E-6</v>
      </c>
      <c r="E534" s="5">
        <f t="shared" si="61"/>
        <v>8.0378646112270804E-6</v>
      </c>
      <c r="F534" s="5">
        <f t="shared" si="62"/>
        <v>2.8755302719787393E-5</v>
      </c>
      <c r="G534" s="10">
        <f t="shared" si="58"/>
        <v>4.2220989574831504</v>
      </c>
      <c r="H534" s="9">
        <f t="shared" si="59"/>
        <v>2.2407723475842663E-3</v>
      </c>
      <c r="I534" s="9">
        <f t="shared" si="60"/>
        <v>5.3623971057529295E-3</v>
      </c>
      <c r="J534" s="9">
        <f>GARCH!I534</f>
        <v>5.350963195448772E-3</v>
      </c>
    </row>
    <row r="535" spans="1:10" x14ac:dyDescent="0.25">
      <c r="A535" s="8">
        <v>42727</v>
      </c>
      <c r="B535" s="9">
        <v>1.2516807020026555E-3</v>
      </c>
      <c r="C535" s="9">
        <f t="shared" si="56"/>
        <v>8.7389496033926889E-4</v>
      </c>
      <c r="D535" s="5">
        <f t="shared" si="57"/>
        <v>7.6369240170637239E-7</v>
      </c>
      <c r="E535" s="5">
        <f t="shared" si="61"/>
        <v>5.0210607136983043E-6</v>
      </c>
      <c r="F535" s="5">
        <f t="shared" si="62"/>
        <v>2.7925717618324306E-5</v>
      </c>
      <c r="G535" s="10">
        <f t="shared" si="58"/>
        <v>4.3103690847429599</v>
      </c>
      <c r="H535" s="9">
        <f t="shared" si="59"/>
        <v>8.7389496033926889E-4</v>
      </c>
      <c r="I535" s="9">
        <f t="shared" si="60"/>
        <v>5.284478935365748E-3</v>
      </c>
      <c r="J535" s="9">
        <f>GARCH!I535</f>
        <v>5.1925140458021013E-3</v>
      </c>
    </row>
    <row r="536" spans="1:10" x14ac:dyDescent="0.25">
      <c r="A536" s="8">
        <v>42731</v>
      </c>
      <c r="B536" s="9">
        <v>2.248441772426002E-3</v>
      </c>
      <c r="C536" s="9">
        <f t="shared" si="56"/>
        <v>1.8706560307626154E-3</v>
      </c>
      <c r="D536" s="5">
        <f t="shared" si="57"/>
        <v>3.4993539854285429E-6</v>
      </c>
      <c r="E536" s="5">
        <f t="shared" si="61"/>
        <v>7.6369240170637239E-7</v>
      </c>
      <c r="F536" s="5">
        <f t="shared" si="62"/>
        <v>2.5609508195094528E-5</v>
      </c>
      <c r="G536" s="10">
        <f t="shared" si="58"/>
        <v>4.2990135155588529</v>
      </c>
      <c r="H536" s="9">
        <f t="shared" si="59"/>
        <v>1.8706560307626154E-3</v>
      </c>
      <c r="I536" s="9">
        <f t="shared" si="60"/>
        <v>5.0605837800687115E-3</v>
      </c>
      <c r="J536" s="9">
        <f>GARCH!I536</f>
        <v>4.9284871451545252E-3</v>
      </c>
    </row>
    <row r="537" spans="1:10" x14ac:dyDescent="0.25">
      <c r="A537" s="8">
        <v>42732</v>
      </c>
      <c r="B537" s="9">
        <v>-8.3565459610027704E-3</v>
      </c>
      <c r="C537" s="9">
        <f t="shared" si="56"/>
        <v>-8.7343317026661576E-3</v>
      </c>
      <c r="D537" s="5">
        <f t="shared" si="57"/>
        <v>7.6288550292199096E-5</v>
      </c>
      <c r="E537" s="5">
        <f t="shared" si="61"/>
        <v>3.4993539854285429E-6</v>
      </c>
      <c r="F537" s="5">
        <f t="shared" si="62"/>
        <v>2.3847512681282306E-5</v>
      </c>
      <c r="G537" s="10">
        <f t="shared" si="58"/>
        <v>2.8034692951059323</v>
      </c>
      <c r="H537" s="9">
        <f t="shared" si="59"/>
        <v>8.7343317026661576E-3</v>
      </c>
      <c r="I537" s="9">
        <f t="shared" si="60"/>
        <v>4.8833915142329418E-3</v>
      </c>
      <c r="J537" s="9">
        <f>GARCH!I537</f>
        <v>4.7638821665880815E-3</v>
      </c>
    </row>
    <row r="538" spans="1:10" x14ac:dyDescent="0.25">
      <c r="A538" s="8">
        <v>42733</v>
      </c>
      <c r="B538" s="9">
        <v>-2.9334376333378653E-4</v>
      </c>
      <c r="C538" s="9">
        <f t="shared" si="56"/>
        <v>-6.7112950499717311E-4</v>
      </c>
      <c r="D538" s="5">
        <f t="shared" si="57"/>
        <v>4.5041481247775062E-7</v>
      </c>
      <c r="E538" s="5">
        <f t="shared" si="61"/>
        <v>7.6288550292199096E-5</v>
      </c>
      <c r="F538" s="5">
        <f t="shared" si="62"/>
        <v>4.8004609728790823E-5</v>
      </c>
      <c r="G538" s="10">
        <f t="shared" si="58"/>
        <v>4.0484768541980802</v>
      </c>
      <c r="H538" s="9">
        <f t="shared" si="59"/>
        <v>6.7112950499717311E-4</v>
      </c>
      <c r="I538" s="9">
        <f t="shared" si="60"/>
        <v>6.928535900808397E-3</v>
      </c>
      <c r="J538" s="9">
        <f>GARCH!I538</f>
        <v>6.1992024878469859E-3</v>
      </c>
    </row>
    <row r="539" spans="1:10" x14ac:dyDescent="0.25">
      <c r="A539" s="8">
        <v>42734</v>
      </c>
      <c r="B539" s="9">
        <v>-4.6370806398550179E-3</v>
      </c>
      <c r="C539" s="9">
        <f t="shared" si="56"/>
        <v>-5.0148663815184043E-3</v>
      </c>
      <c r="D539" s="5">
        <f t="shared" si="57"/>
        <v>2.5148884824483492E-5</v>
      </c>
      <c r="E539" s="5">
        <f t="shared" si="61"/>
        <v>4.5041481247775062E-7</v>
      </c>
      <c r="F539" s="5">
        <f t="shared" si="62"/>
        <v>4.1308883728307992E-5</v>
      </c>
      <c r="G539" s="10">
        <f t="shared" si="58"/>
        <v>3.8238775154568199</v>
      </c>
      <c r="H539" s="9">
        <f t="shared" si="59"/>
        <v>5.0148663815184043E-3</v>
      </c>
      <c r="I539" s="9">
        <f t="shared" si="60"/>
        <v>6.4271987466008856E-3</v>
      </c>
      <c r="J539" s="9">
        <f>GARCH!I539</f>
        <v>5.7457146502586046E-3</v>
      </c>
    </row>
    <row r="540" spans="1:10" x14ac:dyDescent="0.25">
      <c r="A540" s="8">
        <v>42738</v>
      </c>
      <c r="B540" s="9">
        <v>8.4865755774221618E-3</v>
      </c>
      <c r="C540" s="9">
        <f t="shared" si="56"/>
        <v>8.1087898357587746E-3</v>
      </c>
      <c r="D540" s="5">
        <f t="shared" si="57"/>
        <v>6.5752472600504809E-5</v>
      </c>
      <c r="E540" s="5">
        <f t="shared" si="61"/>
        <v>2.5148884824483492E-5</v>
      </c>
      <c r="F540" s="5">
        <f t="shared" si="62"/>
        <v>4.4397285107415929E-5</v>
      </c>
      <c r="G540" s="10">
        <f t="shared" si="58"/>
        <v>3.3517265337324695</v>
      </c>
      <c r="H540" s="9">
        <f t="shared" si="59"/>
        <v>8.1087898357587746E-3</v>
      </c>
      <c r="I540" s="9">
        <f t="shared" si="60"/>
        <v>6.6631287776401206E-3</v>
      </c>
      <c r="J540" s="9">
        <f>GARCH!I540</f>
        <v>5.904658822014003E-3</v>
      </c>
    </row>
    <row r="541" spans="1:10" x14ac:dyDescent="0.25">
      <c r="A541" s="8">
        <v>42739</v>
      </c>
      <c r="B541" s="9">
        <v>5.7223085883348901E-3</v>
      </c>
      <c r="C541" s="9">
        <f t="shared" si="56"/>
        <v>5.3445228466715037E-3</v>
      </c>
      <c r="D541" s="5">
        <f t="shared" si="57"/>
        <v>2.8563924458593675E-5</v>
      </c>
      <c r="E541" s="5">
        <f t="shared" si="61"/>
        <v>6.5752472600504809E-5</v>
      </c>
      <c r="F541" s="5">
        <f t="shared" si="62"/>
        <v>3.914775400761017E-5</v>
      </c>
      <c r="G541" s="10">
        <f t="shared" si="58"/>
        <v>3.7903232117406169</v>
      </c>
      <c r="H541" s="9">
        <f t="shared" si="59"/>
        <v>5.3445228466715037E-3</v>
      </c>
      <c r="I541" s="9">
        <f t="shared" si="60"/>
        <v>6.2568166033223453E-3</v>
      </c>
      <c r="J541" s="9">
        <f>GARCH!I541</f>
        <v>6.5040175753409996E-3</v>
      </c>
    </row>
    <row r="542" spans="1:10" x14ac:dyDescent="0.25">
      <c r="A542" s="8">
        <v>42740</v>
      </c>
      <c r="B542" s="9">
        <v>-7.7067048332046806E-4</v>
      </c>
      <c r="C542" s="9">
        <f t="shared" si="56"/>
        <v>-1.1484562249838546E-3</v>
      </c>
      <c r="D542" s="5">
        <f t="shared" si="57"/>
        <v>1.3189517007041661E-6</v>
      </c>
      <c r="E542" s="5">
        <f t="shared" si="61"/>
        <v>2.8563924458593675E-5</v>
      </c>
      <c r="F542" s="5">
        <f t="shared" si="62"/>
        <v>3.4636413497068175E-5</v>
      </c>
      <c r="G542" s="10">
        <f t="shared" si="58"/>
        <v>4.1973240170680297</v>
      </c>
      <c r="H542" s="9">
        <f t="shared" si="59"/>
        <v>1.1484562249838546E-3</v>
      </c>
      <c r="I542" s="9">
        <f t="shared" si="60"/>
        <v>5.8852708941108372E-3</v>
      </c>
      <c r="J542" s="9">
        <f>GARCH!I542</f>
        <v>6.3741756085474574E-3</v>
      </c>
    </row>
    <row r="543" spans="1:10" x14ac:dyDescent="0.25">
      <c r="A543" s="8">
        <v>42741</v>
      </c>
      <c r="B543" s="9">
        <v>3.51696782723665E-3</v>
      </c>
      <c r="C543" s="9">
        <f t="shared" si="56"/>
        <v>3.1391820855732637E-3</v>
      </c>
      <c r="D543" s="5">
        <f t="shared" si="57"/>
        <v>9.854464166384105E-6</v>
      </c>
      <c r="E543" s="5">
        <f t="shared" si="61"/>
        <v>1.3189517007041661E-6</v>
      </c>
      <c r="F543" s="5">
        <f t="shared" si="62"/>
        <v>3.1241961711729941E-5</v>
      </c>
      <c r="G543" s="10">
        <f t="shared" si="58"/>
        <v>4.1102236926773479</v>
      </c>
      <c r="H543" s="9">
        <f t="shared" si="59"/>
        <v>3.1391820855732637E-3</v>
      </c>
      <c r="I543" s="9">
        <f t="shared" si="60"/>
        <v>5.5894509311496723E-3</v>
      </c>
      <c r="J543" s="9">
        <f>GARCH!I543</f>
        <v>5.9085243173054424E-3</v>
      </c>
    </row>
    <row r="544" spans="1:10" x14ac:dyDescent="0.25">
      <c r="A544" s="8">
        <v>42744</v>
      </c>
      <c r="B544" s="9">
        <v>-3.5485599346501973E-3</v>
      </c>
      <c r="C544" s="9">
        <f t="shared" si="56"/>
        <v>-3.9263456763135836E-3</v>
      </c>
      <c r="D544" s="5">
        <f t="shared" si="57"/>
        <v>1.5416190369906372E-5</v>
      </c>
      <c r="E544" s="5">
        <f t="shared" si="61"/>
        <v>9.854464166384105E-6</v>
      </c>
      <c r="F544" s="5">
        <f t="shared" si="62"/>
        <v>2.828751503161395E-5</v>
      </c>
      <c r="G544" s="10">
        <f t="shared" si="58"/>
        <v>4.0451154065008135</v>
      </c>
      <c r="H544" s="9">
        <f t="shared" si="59"/>
        <v>3.9263456763135836E-3</v>
      </c>
      <c r="I544" s="9">
        <f t="shared" si="60"/>
        <v>5.318600852819654E-3</v>
      </c>
      <c r="J544" s="9">
        <f>GARCH!I544</f>
        <v>5.6274108161606844E-3</v>
      </c>
    </row>
    <row r="545" spans="1:10" x14ac:dyDescent="0.25">
      <c r="A545" s="8">
        <v>42745</v>
      </c>
      <c r="B545" s="9">
        <v>0</v>
      </c>
      <c r="C545" s="9">
        <f t="shared" si="56"/>
        <v>-3.7778574166338652E-4</v>
      </c>
      <c r="D545" s="5">
        <f t="shared" si="57"/>
        <v>1.4272206660415501E-7</v>
      </c>
      <c r="E545" s="5">
        <f t="shared" si="61"/>
        <v>1.5416190369906372E-5</v>
      </c>
      <c r="F545" s="5">
        <f t="shared" si="62"/>
        <v>3.1046647013807312E-5</v>
      </c>
      <c r="G545" s="10">
        <f t="shared" si="58"/>
        <v>4.2687728276890873</v>
      </c>
      <c r="H545" s="9">
        <f t="shared" si="59"/>
        <v>3.7778574166338652E-4</v>
      </c>
      <c r="I545" s="9">
        <f t="shared" si="60"/>
        <v>5.5719518136652362E-3</v>
      </c>
      <c r="J545" s="9">
        <f>GARCH!I545</f>
        <v>5.6269097868852066E-3</v>
      </c>
    </row>
    <row r="546" spans="1:10" x14ac:dyDescent="0.25">
      <c r="A546" s="8">
        <v>42746</v>
      </c>
      <c r="B546" s="9">
        <v>2.829564987438804E-3</v>
      </c>
      <c r="C546" s="9">
        <f t="shared" si="56"/>
        <v>2.4517792457754177E-3</v>
      </c>
      <c r="D546" s="5">
        <f t="shared" si="57"/>
        <v>6.0112214700150758E-6</v>
      </c>
      <c r="E546" s="5">
        <f t="shared" si="61"/>
        <v>1.4272206660415501E-7</v>
      </c>
      <c r="F546" s="5">
        <f t="shared" si="62"/>
        <v>2.806638174186838E-5</v>
      </c>
      <c r="G546" s="10">
        <f t="shared" si="58"/>
        <v>4.2144411497617851</v>
      </c>
      <c r="H546" s="9">
        <f t="shared" si="59"/>
        <v>2.4517792457754177E-3</v>
      </c>
      <c r="I546" s="9">
        <f t="shared" si="60"/>
        <v>5.2977713938852046E-3</v>
      </c>
      <c r="J546" s="9">
        <f>GARCH!I546</f>
        <v>5.2794827624643437E-3</v>
      </c>
    </row>
    <row r="547" spans="1:10" x14ac:dyDescent="0.25">
      <c r="A547" s="8">
        <v>42747</v>
      </c>
      <c r="B547" s="9">
        <v>-2.144753265474808E-3</v>
      </c>
      <c r="C547" s="9">
        <f t="shared" si="56"/>
        <v>-2.5225390071381944E-3</v>
      </c>
      <c r="D547" s="5">
        <f t="shared" si="57"/>
        <v>6.3632030425337478E-6</v>
      </c>
      <c r="E547" s="5">
        <f t="shared" si="61"/>
        <v>6.0112214700150758E-6</v>
      </c>
      <c r="F547" s="5">
        <f t="shared" si="62"/>
        <v>2.5781133450800272E-5</v>
      </c>
      <c r="G547" s="10">
        <f t="shared" si="58"/>
        <v>4.240587132314305</v>
      </c>
      <c r="H547" s="9">
        <f t="shared" si="59"/>
        <v>2.5225390071381944E-3</v>
      </c>
      <c r="I547" s="9">
        <f t="shared" si="60"/>
        <v>5.0775125259126903E-3</v>
      </c>
      <c r="J547" s="9">
        <f>GARCH!I547</f>
        <v>5.076474546303153E-3</v>
      </c>
    </row>
    <row r="548" spans="1:10" x14ac:dyDescent="0.25">
      <c r="A548" s="8">
        <v>42748</v>
      </c>
      <c r="B548" s="9">
        <v>1.8498617008155804E-3</v>
      </c>
      <c r="C548" s="9">
        <f t="shared" si="56"/>
        <v>1.4720759591521939E-3</v>
      </c>
      <c r="D548" s="5">
        <f t="shared" si="57"/>
        <v>2.1670076295138515E-6</v>
      </c>
      <c r="E548" s="5">
        <f t="shared" si="61"/>
        <v>6.3632030425337478E-6</v>
      </c>
      <c r="F548" s="5">
        <f t="shared" si="62"/>
        <v>2.6071015642903912E-5</v>
      </c>
      <c r="G548" s="10">
        <f t="shared" si="58"/>
        <v>4.3168449443673209</v>
      </c>
      <c r="H548" s="9">
        <f t="shared" si="59"/>
        <v>1.4720759591521939E-3</v>
      </c>
      <c r="I548" s="9">
        <f t="shared" si="60"/>
        <v>5.1059784217037099E-3</v>
      </c>
      <c r="J548" s="9">
        <f>GARCH!I548</f>
        <v>5.0164235016615325E-3</v>
      </c>
    </row>
    <row r="549" spans="1:10" x14ac:dyDescent="0.25">
      <c r="A549" s="8">
        <v>42752</v>
      </c>
      <c r="B549" s="9">
        <v>-2.9675025498540064E-3</v>
      </c>
      <c r="C549" s="9">
        <f t="shared" si="56"/>
        <v>-3.3452882915173928E-3</v>
      </c>
      <c r="D549" s="5">
        <f t="shared" si="57"/>
        <v>1.1190953753363356E-5</v>
      </c>
      <c r="E549" s="5">
        <f t="shared" si="61"/>
        <v>2.1670076295138515E-6</v>
      </c>
      <c r="F549" s="5">
        <f t="shared" si="62"/>
        <v>2.4189195417454721E-5</v>
      </c>
      <c r="G549" s="10">
        <f t="shared" si="58"/>
        <v>4.1645423833497635</v>
      </c>
      <c r="H549" s="9">
        <f t="shared" si="59"/>
        <v>3.3452882915173928E-3</v>
      </c>
      <c r="I549" s="9">
        <f t="shared" si="60"/>
        <v>4.918251256031428E-3</v>
      </c>
      <c r="J549" s="9">
        <f>GARCH!I549</f>
        <v>4.8103244577422186E-3</v>
      </c>
    </row>
    <row r="550" spans="1:10" x14ac:dyDescent="0.25">
      <c r="A550" s="8">
        <v>42753</v>
      </c>
      <c r="B550" s="9">
        <v>1.7637539739581154E-3</v>
      </c>
      <c r="C550" s="9">
        <f t="shared" si="56"/>
        <v>1.3859682322947288E-3</v>
      </c>
      <c r="D550" s="5">
        <f t="shared" si="57"/>
        <v>1.9209079409301753E-6</v>
      </c>
      <c r="E550" s="5">
        <f t="shared" si="61"/>
        <v>1.1190953753363356E-5</v>
      </c>
      <c r="F550" s="5">
        <f t="shared" si="62"/>
        <v>2.6455314673300475E-5</v>
      </c>
      <c r="G550" s="10">
        <f t="shared" si="58"/>
        <v>4.3147834457476115</v>
      </c>
      <c r="H550" s="9">
        <f t="shared" si="59"/>
        <v>1.3859682322947288E-3</v>
      </c>
      <c r="I550" s="9">
        <f t="shared" si="60"/>
        <v>5.143473016678563E-3</v>
      </c>
      <c r="J550" s="9">
        <f>GARCH!I550</f>
        <v>4.9350079667353774E-3</v>
      </c>
    </row>
    <row r="551" spans="1:10" x14ac:dyDescent="0.25">
      <c r="A551" s="8">
        <v>42754</v>
      </c>
      <c r="B551" s="9">
        <v>-3.6093296770529637E-3</v>
      </c>
      <c r="C551" s="9">
        <f t="shared" si="56"/>
        <v>-3.9871154187163501E-3</v>
      </c>
      <c r="D551" s="5">
        <f t="shared" si="57"/>
        <v>1.5897089362165654E-5</v>
      </c>
      <c r="E551" s="5">
        <f t="shared" si="61"/>
        <v>1.9209079409301753E-6</v>
      </c>
      <c r="F551" s="5">
        <f t="shared" si="62"/>
        <v>2.4484021087318552E-5</v>
      </c>
      <c r="G551" s="10">
        <f t="shared" si="58"/>
        <v>4.0651642667391208</v>
      </c>
      <c r="H551" s="9">
        <f t="shared" si="59"/>
        <v>3.9871154187163501E-3</v>
      </c>
      <c r="I551" s="9">
        <f t="shared" si="60"/>
        <v>4.9481330911080547E-3</v>
      </c>
      <c r="J551" s="9">
        <f>GARCH!I551</f>
        <v>4.7436409605769274E-3</v>
      </c>
    </row>
    <row r="552" spans="1:10" x14ac:dyDescent="0.25">
      <c r="A552" s="8">
        <v>42755</v>
      </c>
      <c r="B552" s="9">
        <v>3.3661852992237229E-3</v>
      </c>
      <c r="C552" s="9">
        <f t="shared" si="56"/>
        <v>2.9883995575603365E-3</v>
      </c>
      <c r="D552" s="5">
        <f t="shared" si="57"/>
        <v>8.9305319156268155E-6</v>
      </c>
      <c r="E552" s="5">
        <f t="shared" si="61"/>
        <v>1.5897089362165654E-5</v>
      </c>
      <c r="F552" s="5">
        <f t="shared" si="62"/>
        <v>2.826076596844319E-5</v>
      </c>
      <c r="G552" s="10">
        <f t="shared" si="58"/>
        <v>4.1600772074652381</v>
      </c>
      <c r="H552" s="9">
        <f t="shared" si="59"/>
        <v>2.9883995575603365E-3</v>
      </c>
      <c r="I552" s="9">
        <f t="shared" si="60"/>
        <v>5.3160855870126086E-3</v>
      </c>
      <c r="J552" s="9">
        <f>GARCH!I552</f>
        <v>4.996748176887513E-3</v>
      </c>
    </row>
    <row r="553" spans="1:10" x14ac:dyDescent="0.25">
      <c r="A553" s="8">
        <v>42758</v>
      </c>
      <c r="B553" s="9">
        <v>-2.6900775323491777E-3</v>
      </c>
      <c r="C553" s="9">
        <f t="shared" si="56"/>
        <v>-3.067863274012564E-3</v>
      </c>
      <c r="D553" s="5">
        <f t="shared" si="57"/>
        <v>9.4117850680350882E-6</v>
      </c>
      <c r="E553" s="5">
        <f t="shared" si="61"/>
        <v>8.9305319156268155E-6</v>
      </c>
      <c r="F553" s="5">
        <f t="shared" si="62"/>
        <v>2.5966592070139164E-5</v>
      </c>
      <c r="G553" s="10">
        <f t="shared" si="58"/>
        <v>4.1791826188823755</v>
      </c>
      <c r="H553" s="9">
        <f t="shared" si="59"/>
        <v>3.067863274012564E-3</v>
      </c>
      <c r="I553" s="9">
        <f t="shared" si="60"/>
        <v>5.0957425435493855E-3</v>
      </c>
      <c r="J553" s="9">
        <f>GARCH!I553</f>
        <v>4.9113706088075911E-3</v>
      </c>
    </row>
    <row r="554" spans="1:10" x14ac:dyDescent="0.25">
      <c r="A554" s="8">
        <v>42759</v>
      </c>
      <c r="B554" s="9">
        <v>6.5645417623170221E-3</v>
      </c>
      <c r="C554" s="9">
        <f t="shared" si="56"/>
        <v>6.1867560206536358E-3</v>
      </c>
      <c r="D554" s="5">
        <f t="shared" si="57"/>
        <v>3.8275950059094013E-5</v>
      </c>
      <c r="E554" s="5">
        <f t="shared" si="61"/>
        <v>9.4117850680350882E-6</v>
      </c>
      <c r="F554" s="5">
        <f t="shared" si="62"/>
        <v>2.7236285021737882E-5</v>
      </c>
      <c r="G554" s="10">
        <f t="shared" si="58"/>
        <v>3.633877036792815</v>
      </c>
      <c r="H554" s="9">
        <f t="shared" si="59"/>
        <v>6.1867560206536358E-3</v>
      </c>
      <c r="I554" s="9">
        <f t="shared" si="60"/>
        <v>5.2188394324541049E-3</v>
      </c>
      <c r="J554" s="9">
        <f>GARCH!I554</f>
        <v>4.96656962082295E-3</v>
      </c>
    </row>
    <row r="555" spans="1:10" x14ac:dyDescent="0.25">
      <c r="A555" s="8">
        <v>42760</v>
      </c>
      <c r="B555" s="9">
        <v>8.0260693750628942E-3</v>
      </c>
      <c r="C555" s="9">
        <f t="shared" si="56"/>
        <v>7.6482836333995078E-3</v>
      </c>
      <c r="D555" s="5">
        <f t="shared" si="57"/>
        <v>5.8496242536926778E-5</v>
      </c>
      <c r="E555" s="5">
        <f t="shared" si="61"/>
        <v>3.8275950059094013E-5</v>
      </c>
      <c r="F555" s="5">
        <f t="shared" si="62"/>
        <v>2.5523075524669505E-5</v>
      </c>
      <c r="G555" s="10">
        <f t="shared" si="58"/>
        <v>3.2230771095513786</v>
      </c>
      <c r="H555" s="9">
        <f t="shared" si="59"/>
        <v>7.6482836333995078E-3</v>
      </c>
      <c r="I555" s="9">
        <f t="shared" si="60"/>
        <v>5.0520367699245323E-3</v>
      </c>
      <c r="J555" s="9">
        <f>GARCH!I555</f>
        <v>5.4216723282919013E-3</v>
      </c>
    </row>
    <row r="556" spans="1:10" x14ac:dyDescent="0.25">
      <c r="A556" s="8">
        <v>42761</v>
      </c>
      <c r="B556" s="9">
        <v>-7.3530371524166416E-4</v>
      </c>
      <c r="C556" s="9">
        <f t="shared" si="56"/>
        <v>-1.1130894569050507E-3</v>
      </c>
      <c r="D556" s="5">
        <f t="shared" si="57"/>
        <v>1.2389681390731807E-6</v>
      </c>
      <c r="E556" s="5">
        <f t="shared" si="61"/>
        <v>5.8496242536926778E-5</v>
      </c>
      <c r="F556" s="5">
        <f t="shared" si="62"/>
        <v>2.4436997749280539E-5</v>
      </c>
      <c r="G556" s="10">
        <f t="shared" si="58"/>
        <v>4.3654173504840523</v>
      </c>
      <c r="H556" s="9">
        <f t="shared" si="59"/>
        <v>1.1130894569050507E-3</v>
      </c>
      <c r="I556" s="9">
        <f t="shared" si="60"/>
        <v>4.9433791832389851E-3</v>
      </c>
      <c r="J556" s="9">
        <f>GARCH!I556</f>
        <v>6.0682149698636223E-3</v>
      </c>
    </row>
    <row r="557" spans="1:10" x14ac:dyDescent="0.25">
      <c r="A557" s="8">
        <v>42762</v>
      </c>
      <c r="B557" s="9">
        <v>-8.6646811919810496E-4</v>
      </c>
      <c r="C557" s="9">
        <f t="shared" si="56"/>
        <v>-1.2442538608614915E-3</v>
      </c>
      <c r="D557" s="5">
        <f t="shared" si="57"/>
        <v>1.5481676702687279E-6</v>
      </c>
      <c r="E557" s="5">
        <f t="shared" si="61"/>
        <v>1.2389681390731807E-6</v>
      </c>
      <c r="F557" s="5">
        <f t="shared" si="62"/>
        <v>2.3312432319031834E-5</v>
      </c>
      <c r="G557" s="10">
        <f t="shared" si="58"/>
        <v>4.3811185837486137</v>
      </c>
      <c r="H557" s="9">
        <f t="shared" si="59"/>
        <v>1.2442538608614915E-3</v>
      </c>
      <c r="I557" s="9">
        <f t="shared" si="60"/>
        <v>4.828294970176515E-3</v>
      </c>
      <c r="J557" s="9">
        <f>GARCH!I557</f>
        <v>5.6622919436344664E-3</v>
      </c>
    </row>
    <row r="558" spans="1:10" x14ac:dyDescent="0.25">
      <c r="A558" s="8">
        <v>42765</v>
      </c>
      <c r="B558" s="9">
        <v>-6.0095263412487387E-3</v>
      </c>
      <c r="C558" s="9">
        <f t="shared" si="56"/>
        <v>-6.3873120829121251E-3</v>
      </c>
      <c r="D558" s="5">
        <f t="shared" si="57"/>
        <v>4.0797755644515231E-5</v>
      </c>
      <c r="E558" s="5">
        <f t="shared" si="61"/>
        <v>1.5481676702687279E-6</v>
      </c>
      <c r="F558" s="5">
        <f t="shared" si="62"/>
        <v>2.254470676328984E-5</v>
      </c>
      <c r="G558" s="10">
        <f t="shared" si="58"/>
        <v>3.5262476467679678</v>
      </c>
      <c r="H558" s="9">
        <f t="shared" si="59"/>
        <v>6.3873120829121251E-3</v>
      </c>
      <c r="I558" s="9">
        <f t="shared" si="60"/>
        <v>4.7481266583032341E-3</v>
      </c>
      <c r="J558" s="9">
        <f>GARCH!I558</f>
        <v>5.3491602956581234E-3</v>
      </c>
    </row>
    <row r="559" spans="1:10" x14ac:dyDescent="0.25">
      <c r="A559" s="8">
        <v>42766</v>
      </c>
      <c r="B559" s="9">
        <v>-8.8999956157664872E-4</v>
      </c>
      <c r="C559" s="9">
        <f t="shared" si="56"/>
        <v>-1.2677853032400353E-3</v>
      </c>
      <c r="D559" s="5">
        <f t="shared" si="57"/>
        <v>1.6072795751114282E-6</v>
      </c>
      <c r="E559" s="5">
        <f t="shared" si="61"/>
        <v>4.0797755644515231E-5</v>
      </c>
      <c r="F559" s="5">
        <f t="shared" si="62"/>
        <v>3.5102293062358828E-5</v>
      </c>
      <c r="G559" s="10">
        <f t="shared" si="58"/>
        <v>4.1867892921255834</v>
      </c>
      <c r="H559" s="9">
        <f t="shared" si="59"/>
        <v>1.2677853032400353E-3</v>
      </c>
      <c r="I559" s="9">
        <f t="shared" si="60"/>
        <v>5.9247188171556997E-3</v>
      </c>
      <c r="J559" s="9">
        <f>GARCH!I559</f>
        <v>5.9224359342613811E-3</v>
      </c>
    </row>
    <row r="560" spans="1:10" x14ac:dyDescent="0.25">
      <c r="A560" s="8">
        <v>42767</v>
      </c>
      <c r="B560" s="9">
        <v>2.9839350204285964E-4</v>
      </c>
      <c r="C560" s="9">
        <f t="shared" si="56"/>
        <v>-7.9392239620526886E-5</v>
      </c>
      <c r="D560" s="5">
        <f t="shared" si="57"/>
        <v>6.3031277119631588E-9</v>
      </c>
      <c r="E560" s="5">
        <f t="shared" si="61"/>
        <v>1.6072795751114282E-6</v>
      </c>
      <c r="F560" s="5">
        <f t="shared" si="62"/>
        <v>3.1699553171731636E-5</v>
      </c>
      <c r="G560" s="10">
        <f t="shared" si="58"/>
        <v>4.2605660333304582</v>
      </c>
      <c r="H560" s="9">
        <f t="shared" si="59"/>
        <v>7.9392239620526886E-5</v>
      </c>
      <c r="I560" s="9">
        <f t="shared" si="60"/>
        <v>5.630235623109537E-3</v>
      </c>
      <c r="J560" s="9">
        <f>GARCH!I560</f>
        <v>5.5558380903056575E-3</v>
      </c>
    </row>
    <row r="561" spans="1:10" x14ac:dyDescent="0.25">
      <c r="A561" s="8">
        <v>42768</v>
      </c>
      <c r="B561" s="9">
        <v>5.7028799543767938E-4</v>
      </c>
      <c r="C561" s="9">
        <f t="shared" si="56"/>
        <v>1.9250225377429286E-4</v>
      </c>
      <c r="D561" s="5">
        <f t="shared" si="57"/>
        <v>3.7057117708182251E-8</v>
      </c>
      <c r="E561" s="5">
        <f t="shared" si="61"/>
        <v>6.3031277119631588E-9</v>
      </c>
      <c r="F561" s="5">
        <f t="shared" si="62"/>
        <v>2.852655386459563E-5</v>
      </c>
      <c r="G561" s="10">
        <f t="shared" si="58"/>
        <v>4.3127495420497297</v>
      </c>
      <c r="H561" s="9">
        <f t="shared" si="59"/>
        <v>1.9250225377429286E-4</v>
      </c>
      <c r="I561" s="9">
        <f t="shared" si="60"/>
        <v>5.3410255442747729E-3</v>
      </c>
      <c r="J561" s="9">
        <f>GARCH!I561</f>
        <v>5.2155328314896481E-3</v>
      </c>
    </row>
    <row r="562" spans="1:10" x14ac:dyDescent="0.25">
      <c r="A562" s="8">
        <v>42769</v>
      </c>
      <c r="B562" s="9">
        <v>7.2648354780016078E-3</v>
      </c>
      <c r="C562" s="9">
        <f t="shared" si="56"/>
        <v>6.8870497363382214E-3</v>
      </c>
      <c r="D562" s="5">
        <f t="shared" si="57"/>
        <v>4.7431454070796365E-5</v>
      </c>
      <c r="E562" s="5">
        <f t="shared" si="61"/>
        <v>3.7057117708182251E-8</v>
      </c>
      <c r="F562" s="5">
        <f t="shared" si="62"/>
        <v>2.606637578730946E-5</v>
      </c>
      <c r="G562" s="10">
        <f t="shared" si="58"/>
        <v>3.4486729930767526</v>
      </c>
      <c r="H562" s="9">
        <f t="shared" si="59"/>
        <v>6.8870497363382214E-3</v>
      </c>
      <c r="I562" s="9">
        <f t="shared" si="60"/>
        <v>5.1055240462962725E-3</v>
      </c>
      <c r="J562" s="9">
        <f>GARCH!I562</f>
        <v>4.9435350569243895E-3</v>
      </c>
    </row>
    <row r="563" spans="1:10" x14ac:dyDescent="0.25">
      <c r="A563" s="8">
        <v>42772</v>
      </c>
      <c r="B563" s="9">
        <v>-2.1154164236404371E-3</v>
      </c>
      <c r="C563" s="9">
        <f t="shared" si="56"/>
        <v>-2.4932021653038235E-3</v>
      </c>
      <c r="D563" s="5">
        <f t="shared" si="57"/>
        <v>6.2160570370756743E-6</v>
      </c>
      <c r="E563" s="5">
        <f t="shared" si="61"/>
        <v>4.7431454070796365E-5</v>
      </c>
      <c r="F563" s="5">
        <f t="shared" si="62"/>
        <v>2.4725886750307943E-5</v>
      </c>
      <c r="G563" s="10">
        <f t="shared" si="58"/>
        <v>4.2591919997720549</v>
      </c>
      <c r="H563" s="9">
        <f t="shared" si="59"/>
        <v>2.4932021653038235E-3</v>
      </c>
      <c r="I563" s="9">
        <f t="shared" si="60"/>
        <v>4.9725131221855954E-3</v>
      </c>
      <c r="J563" s="9">
        <f>GARCH!I563</f>
        <v>5.5670980816521602E-3</v>
      </c>
    </row>
    <row r="564" spans="1:10" x14ac:dyDescent="0.25">
      <c r="A564" s="8">
        <v>42773</v>
      </c>
      <c r="B564" s="9">
        <v>2.2682067208701362E-4</v>
      </c>
      <c r="C564" s="9">
        <f t="shared" si="56"/>
        <v>-1.509650695763729E-4</v>
      </c>
      <c r="D564" s="5">
        <f t="shared" si="57"/>
        <v>2.2790452232199113E-8</v>
      </c>
      <c r="E564" s="5">
        <f t="shared" si="61"/>
        <v>6.2160570370756743E-6</v>
      </c>
      <c r="F564" s="5">
        <f t="shared" si="62"/>
        <v>2.520407950985191E-5</v>
      </c>
      <c r="G564" s="10">
        <f t="shared" si="58"/>
        <v>4.374861694092762</v>
      </c>
      <c r="H564" s="9">
        <f t="shared" si="59"/>
        <v>1.509650695763729E-4</v>
      </c>
      <c r="I564" s="9">
        <f t="shared" si="60"/>
        <v>5.0203664716683694E-3</v>
      </c>
      <c r="J564" s="9">
        <f>GARCH!I564</f>
        <v>5.3857049324629955E-3</v>
      </c>
    </row>
    <row r="565" spans="1:10" x14ac:dyDescent="0.25">
      <c r="A565" s="8">
        <v>42774</v>
      </c>
      <c r="B565" s="9">
        <v>6.9339054895611874E-4</v>
      </c>
      <c r="C565" s="9">
        <f t="shared" si="56"/>
        <v>3.1560480729273221E-4</v>
      </c>
      <c r="D565" s="5">
        <f t="shared" si="57"/>
        <v>9.9606394386282638E-8</v>
      </c>
      <c r="E565" s="5">
        <f t="shared" si="61"/>
        <v>2.2790452232199113E-8</v>
      </c>
      <c r="F565" s="5">
        <f t="shared" si="62"/>
        <v>2.3499245762592216E-5</v>
      </c>
      <c r="G565" s="10">
        <f t="shared" si="58"/>
        <v>4.4082132300563401</v>
      </c>
      <c r="H565" s="9">
        <f t="shared" si="59"/>
        <v>3.1560480729273221E-4</v>
      </c>
      <c r="I565" s="9">
        <f t="shared" si="60"/>
        <v>4.8476020631434066E-3</v>
      </c>
      <c r="J565" s="9">
        <f>GARCH!I565</f>
        <v>5.0828975393250745E-3</v>
      </c>
    </row>
    <row r="566" spans="1:10" x14ac:dyDescent="0.25">
      <c r="A566" s="8">
        <v>42775</v>
      </c>
      <c r="B566" s="9">
        <v>5.7524611382027135E-3</v>
      </c>
      <c r="C566" s="9">
        <f t="shared" si="56"/>
        <v>5.3746753965393272E-3</v>
      </c>
      <c r="D566" s="5">
        <f t="shared" si="57"/>
        <v>2.8887135618165172E-5</v>
      </c>
      <c r="E566" s="5">
        <f t="shared" si="61"/>
        <v>9.9606394386282638E-8</v>
      </c>
      <c r="F566" s="5">
        <f t="shared" si="62"/>
        <v>2.217185573980004E-5</v>
      </c>
      <c r="G566" s="10">
        <f t="shared" si="58"/>
        <v>3.7879678551843305</v>
      </c>
      <c r="H566" s="9">
        <f t="shared" si="59"/>
        <v>5.3746753965393272E-3</v>
      </c>
      <c r="I566" s="9">
        <f t="shared" si="60"/>
        <v>4.7087000052880882E-3</v>
      </c>
      <c r="J566" s="9">
        <f>GARCH!I566</f>
        <v>4.8389600838234107E-3</v>
      </c>
    </row>
    <row r="567" spans="1:10" x14ac:dyDescent="0.25">
      <c r="A567" s="8">
        <v>42776</v>
      </c>
      <c r="B567" s="9">
        <v>3.5660587468098193E-3</v>
      </c>
      <c r="C567" s="9">
        <f t="shared" si="56"/>
        <v>3.1882730051464329E-3</v>
      </c>
      <c r="D567" s="5">
        <f t="shared" si="57"/>
        <v>1.0165084755345466E-5</v>
      </c>
      <c r="E567" s="5">
        <f t="shared" si="61"/>
        <v>2.8887135618165172E-5</v>
      </c>
      <c r="F567" s="5">
        <f t="shared" si="62"/>
        <v>2.1486979629972042E-5</v>
      </c>
      <c r="G567" s="10">
        <f t="shared" si="58"/>
        <v>4.2185526007077758</v>
      </c>
      <c r="H567" s="9">
        <f t="shared" si="59"/>
        <v>3.1882730051464329E-3</v>
      </c>
      <c r="I567" s="9">
        <f t="shared" si="60"/>
        <v>4.6354050125066784E-3</v>
      </c>
      <c r="J567" s="9">
        <f>GARCH!I567</f>
        <v>5.1642658976232209E-3</v>
      </c>
    </row>
    <row r="568" spans="1:10" x14ac:dyDescent="0.25">
      <c r="A568" s="8">
        <v>42779</v>
      </c>
      <c r="B568" s="9">
        <v>5.2458874832692626E-3</v>
      </c>
      <c r="C568" s="9">
        <f t="shared" si="56"/>
        <v>4.8681017416058762E-3</v>
      </c>
      <c r="D568" s="5">
        <f t="shared" si="57"/>
        <v>2.3698414566626165E-5</v>
      </c>
      <c r="E568" s="5">
        <f t="shared" si="61"/>
        <v>1.0165084755345466E-5</v>
      </c>
      <c r="F568" s="5">
        <f t="shared" si="62"/>
        <v>2.0732852343082792E-5</v>
      </c>
      <c r="G568" s="10">
        <f t="shared" si="58"/>
        <v>3.9014385567891554</v>
      </c>
      <c r="H568" s="9">
        <f t="shared" si="59"/>
        <v>4.8681017416058762E-3</v>
      </c>
      <c r="I568" s="9">
        <f t="shared" si="60"/>
        <v>4.5533342006800681E-3</v>
      </c>
      <c r="J568" s="9">
        <f>GARCH!I568</f>
        <v>5.0601300496122695E-3</v>
      </c>
    </row>
    <row r="569" spans="1:10" x14ac:dyDescent="0.25">
      <c r="A569" s="8">
        <v>42780</v>
      </c>
      <c r="B569" s="9">
        <v>4.0073016213895141E-3</v>
      </c>
      <c r="C569" s="9">
        <f t="shared" si="56"/>
        <v>3.6295158797261277E-3</v>
      </c>
      <c r="D569" s="5">
        <f t="shared" si="57"/>
        <v>1.3173385521184127E-5</v>
      </c>
      <c r="E569" s="5">
        <f t="shared" si="61"/>
        <v>2.3698414566626165E-5</v>
      </c>
      <c r="F569" s="5">
        <f t="shared" si="62"/>
        <v>2.0310075073303084E-5</v>
      </c>
      <c r="G569" s="10">
        <f t="shared" si="58"/>
        <v>4.1589515424519483</v>
      </c>
      <c r="H569" s="9">
        <f t="shared" si="59"/>
        <v>3.6295158797261277E-3</v>
      </c>
      <c r="I569" s="9">
        <f t="shared" si="60"/>
        <v>4.5066700648375719E-3</v>
      </c>
      <c r="J569" s="9">
        <f>GARCH!I569</f>
        <v>5.2261671114809498E-3</v>
      </c>
    </row>
    <row r="570" spans="1:10" x14ac:dyDescent="0.25">
      <c r="A570" s="8">
        <v>42781</v>
      </c>
      <c r="B570" s="9">
        <v>4.9923425080640182E-3</v>
      </c>
      <c r="C570" s="9">
        <f t="shared" si="56"/>
        <v>4.6145567664006319E-3</v>
      </c>
      <c r="D570" s="5">
        <f t="shared" si="57"/>
        <v>2.1294134150333857E-5</v>
      </c>
      <c r="E570" s="5">
        <f t="shared" si="61"/>
        <v>1.3173385521184127E-5</v>
      </c>
      <c r="F570" s="5">
        <f t="shared" si="62"/>
        <v>1.9856869071703431E-5</v>
      </c>
      <c r="G570" s="10">
        <f t="shared" si="58"/>
        <v>3.9583511207985582</v>
      </c>
      <c r="H570" s="9">
        <f t="shared" si="59"/>
        <v>4.6145567664006319E-3</v>
      </c>
      <c r="I570" s="9">
        <f t="shared" si="60"/>
        <v>4.4561046971209545E-3</v>
      </c>
      <c r="J570" s="9">
        <f>GARCH!I570</f>
        <v>5.1600155268663149E-3</v>
      </c>
    </row>
    <row r="571" spans="1:10" x14ac:dyDescent="0.25">
      <c r="A571" s="8">
        <v>42782</v>
      </c>
      <c r="B571" s="9">
        <v>-8.641055656061214E-4</v>
      </c>
      <c r="C571" s="9">
        <f t="shared" si="56"/>
        <v>-1.241891307269508E-3</v>
      </c>
      <c r="D571" s="5">
        <f t="shared" si="57"/>
        <v>1.5422940190715676E-6</v>
      </c>
      <c r="E571" s="5">
        <f t="shared" si="61"/>
        <v>2.1294134150333857E-5</v>
      </c>
      <c r="F571" s="5">
        <f t="shared" si="62"/>
        <v>1.9602646338228957E-5</v>
      </c>
      <c r="G571" s="10">
        <f t="shared" si="58"/>
        <v>4.4616455348411073</v>
      </c>
      <c r="H571" s="9">
        <f t="shared" si="59"/>
        <v>1.241891307269508E-3</v>
      </c>
      <c r="I571" s="9">
        <f t="shared" si="60"/>
        <v>4.4274875875860969E-3</v>
      </c>
      <c r="J571" s="9">
        <f>GARCH!I571</f>
        <v>5.2553693895336364E-3</v>
      </c>
    </row>
    <row r="572" spans="1:10" x14ac:dyDescent="0.25">
      <c r="A572" s="8">
        <v>42783</v>
      </c>
      <c r="B572" s="9">
        <v>1.6785814708464297E-3</v>
      </c>
      <c r="C572" s="9">
        <f t="shared" si="56"/>
        <v>1.3007957291830431E-3</v>
      </c>
      <c r="D572" s="5">
        <f t="shared" si="57"/>
        <v>1.6920695290608449E-6</v>
      </c>
      <c r="E572" s="5">
        <f t="shared" si="61"/>
        <v>1.5422940190715676E-6</v>
      </c>
      <c r="F572" s="5">
        <f t="shared" si="62"/>
        <v>1.9668316398757009E-5</v>
      </c>
      <c r="G572" s="10">
        <f t="shared" si="58"/>
        <v>4.4562971190446357</v>
      </c>
      <c r="H572" s="9">
        <f t="shared" si="59"/>
        <v>1.3007957291830431E-3</v>
      </c>
      <c r="I572" s="9">
        <f t="shared" si="60"/>
        <v>4.4348975635021166E-3</v>
      </c>
      <c r="J572" s="9">
        <f>GARCH!I572</f>
        <v>5.0312590948338679E-3</v>
      </c>
    </row>
    <row r="573" spans="1:10" x14ac:dyDescent="0.25">
      <c r="A573" s="8">
        <v>42787</v>
      </c>
      <c r="B573" s="9">
        <v>6.0480783953453798E-3</v>
      </c>
      <c r="C573" s="9">
        <f t="shared" si="56"/>
        <v>5.6702926536819935E-3</v>
      </c>
      <c r="D573" s="5">
        <f t="shared" si="57"/>
        <v>3.2152218778399985E-5</v>
      </c>
      <c r="E573" s="5">
        <f t="shared" si="61"/>
        <v>1.6920695290608449E-6</v>
      </c>
      <c r="F573" s="5">
        <f t="shared" si="62"/>
        <v>1.9222577107501879E-5</v>
      </c>
      <c r="G573" s="10">
        <f t="shared" si="58"/>
        <v>3.6744600562011556</v>
      </c>
      <c r="H573" s="9">
        <f t="shared" si="59"/>
        <v>5.6702926536819935E-3</v>
      </c>
      <c r="I573" s="9">
        <f t="shared" si="60"/>
        <v>4.3843559512774374E-3</v>
      </c>
      <c r="J573" s="9">
        <f>GARCH!I573</f>
        <v>4.8147822828552784E-3</v>
      </c>
    </row>
    <row r="574" spans="1:10" x14ac:dyDescent="0.25">
      <c r="A574" s="8">
        <v>42788</v>
      </c>
      <c r="B574" s="9">
        <v>-1.0822785345272479E-3</v>
      </c>
      <c r="C574" s="9">
        <f t="shared" si="56"/>
        <v>-1.4600642761906344E-3</v>
      </c>
      <c r="D574" s="5">
        <f t="shared" si="57"/>
        <v>2.1317876906080812E-6</v>
      </c>
      <c r="E574" s="5">
        <f t="shared" si="61"/>
        <v>3.2152218778399985E-5</v>
      </c>
      <c r="F574" s="5">
        <f t="shared" si="62"/>
        <v>1.924078774358245E-5</v>
      </c>
      <c r="G574" s="10">
        <f t="shared" si="58"/>
        <v>4.4549029322068749</v>
      </c>
      <c r="H574" s="9">
        <f t="shared" si="59"/>
        <v>1.4600642761906344E-3</v>
      </c>
      <c r="I574" s="9">
        <f t="shared" si="60"/>
        <v>4.3864322340123356E-3</v>
      </c>
      <c r="J574" s="9">
        <f>GARCH!I574</f>
        <v>5.2075489980674362E-3</v>
      </c>
    </row>
    <row r="575" spans="1:10" x14ac:dyDescent="0.25">
      <c r="A575" s="8">
        <v>42789</v>
      </c>
      <c r="B575" s="9">
        <v>4.1899086684549225E-4</v>
      </c>
      <c r="C575" s="9">
        <f t="shared" si="56"/>
        <v>4.1205125182105725E-5</v>
      </c>
      <c r="D575" s="5">
        <f t="shared" si="57"/>
        <v>1.6978623412730033E-9</v>
      </c>
      <c r="E575" s="5">
        <f t="shared" si="61"/>
        <v>2.1317876906080812E-6</v>
      </c>
      <c r="F575" s="5">
        <f t="shared" si="62"/>
        <v>1.9585478384548693E-5</v>
      </c>
      <c r="G575" s="10">
        <f t="shared" si="58"/>
        <v>4.5013792044045147</v>
      </c>
      <c r="H575" s="9">
        <f t="shared" si="59"/>
        <v>4.1205125182105725E-5</v>
      </c>
      <c r="I575" s="9">
        <f t="shared" si="60"/>
        <v>4.4255483710551272E-3</v>
      </c>
      <c r="J575" s="9">
        <f>GARCH!I575</f>
        <v>5.0102484325944162E-3</v>
      </c>
    </row>
    <row r="576" spans="1:10" x14ac:dyDescent="0.25">
      <c r="A576" s="8">
        <v>42790</v>
      </c>
      <c r="B576" s="9">
        <v>1.493351834538359E-3</v>
      </c>
      <c r="C576" s="9">
        <f t="shared" si="56"/>
        <v>1.1155660928749724E-3</v>
      </c>
      <c r="D576" s="5">
        <f t="shared" si="57"/>
        <v>1.2444877075723316E-6</v>
      </c>
      <c r="E576" s="5">
        <f t="shared" si="61"/>
        <v>1.6978623412730033E-9</v>
      </c>
      <c r="F576" s="5">
        <f t="shared" si="62"/>
        <v>1.9138215780868619E-5</v>
      </c>
      <c r="G576" s="10">
        <f t="shared" si="58"/>
        <v>4.4804600055739758</v>
      </c>
      <c r="H576" s="9">
        <f t="shared" si="59"/>
        <v>1.1155660928749724E-3</v>
      </c>
      <c r="I576" s="9">
        <f t="shared" si="60"/>
        <v>4.3747246520059544E-3</v>
      </c>
      <c r="J576" s="9">
        <f>GARCH!I576</f>
        <v>4.7853498064569467E-3</v>
      </c>
    </row>
    <row r="577" spans="1:10" x14ac:dyDescent="0.25">
      <c r="A577" s="8">
        <v>42793</v>
      </c>
      <c r="B577" s="9">
        <v>1.018020225231675E-3</v>
      </c>
      <c r="C577" s="9">
        <f t="shared" si="56"/>
        <v>6.4023448356828844E-4</v>
      </c>
      <c r="D577" s="5">
        <f t="shared" si="57"/>
        <v>4.0990019394995301E-7</v>
      </c>
      <c r="E577" s="5">
        <f t="shared" si="61"/>
        <v>1.2444877075723316E-6</v>
      </c>
      <c r="F577" s="5">
        <f t="shared" si="62"/>
        <v>1.8806501290667609E-5</v>
      </c>
      <c r="G577" s="10">
        <f t="shared" si="58"/>
        <v>4.5108176017954316</v>
      </c>
      <c r="H577" s="9">
        <f t="shared" si="59"/>
        <v>6.4023448356828844E-4</v>
      </c>
      <c r="I577" s="9">
        <f t="shared" si="60"/>
        <v>4.3366463183740966E-3</v>
      </c>
      <c r="J577" s="9">
        <f>GARCH!I577</f>
        <v>4.6184727223712897E-3</v>
      </c>
    </row>
    <row r="578" spans="1:10" x14ac:dyDescent="0.25">
      <c r="A578" s="8">
        <v>42794</v>
      </c>
      <c r="B578" s="9">
        <v>-2.5783310475788745E-3</v>
      </c>
      <c r="C578" s="9">
        <f t="shared" si="56"/>
        <v>-2.9561167892422609E-3</v>
      </c>
      <c r="D578" s="5">
        <f t="shared" si="57"/>
        <v>8.7386264716399737E-6</v>
      </c>
      <c r="E578" s="5">
        <f t="shared" si="61"/>
        <v>4.0990019394995301E-7</v>
      </c>
      <c r="F578" s="5">
        <f t="shared" si="62"/>
        <v>1.8539519935430688E-5</v>
      </c>
      <c r="G578" s="10">
        <f t="shared" si="58"/>
        <v>4.293188772075788</v>
      </c>
      <c r="H578" s="9">
        <f t="shared" si="59"/>
        <v>2.9561167892422609E-3</v>
      </c>
      <c r="I578" s="9">
        <f t="shared" si="60"/>
        <v>4.3057542818222558E-3</v>
      </c>
      <c r="J578" s="9">
        <f>GARCH!I578</f>
        <v>4.4807434360166175E-3</v>
      </c>
    </row>
    <row r="579" spans="1:10" x14ac:dyDescent="0.25">
      <c r="A579" s="8">
        <v>42795</v>
      </c>
      <c r="B579" s="9">
        <v>1.3673825117192173E-2</v>
      </c>
      <c r="C579" s="9">
        <f t="shared" si="56"/>
        <v>1.3296039375528786E-2</v>
      </c>
      <c r="D579" s="5">
        <f t="shared" si="57"/>
        <v>1.7678466307561192E-4</v>
      </c>
      <c r="E579" s="5">
        <f t="shared" si="61"/>
        <v>8.7386264716399737E-6</v>
      </c>
      <c r="F579" s="5">
        <f t="shared" si="62"/>
        <v>2.1256055762966199E-5</v>
      </c>
      <c r="G579" s="10">
        <f t="shared" si="58"/>
        <v>0.3020417627606532</v>
      </c>
      <c r="H579" s="9">
        <f t="shared" si="59"/>
        <v>1.3296039375528786E-2</v>
      </c>
      <c r="I579" s="9">
        <f t="shared" si="60"/>
        <v>4.6104290215733933E-3</v>
      </c>
      <c r="J579" s="9">
        <f>GARCH!I579</f>
        <v>4.6373685946030658E-3</v>
      </c>
    </row>
    <row r="580" spans="1:10" x14ac:dyDescent="0.25">
      <c r="A580" s="8">
        <v>42796</v>
      </c>
      <c r="B580" s="9">
        <v>-5.8598641045760624E-3</v>
      </c>
      <c r="C580" s="9">
        <f t="shared" si="56"/>
        <v>-6.2376498462394488E-3</v>
      </c>
      <c r="D580" s="5">
        <f t="shared" si="57"/>
        <v>3.8908275604291017E-5</v>
      </c>
      <c r="E580" s="5">
        <f t="shared" si="61"/>
        <v>1.7678466307561192E-4</v>
      </c>
      <c r="F580" s="5">
        <f t="shared" si="62"/>
        <v>2.2542735505496699E-5</v>
      </c>
      <c r="G580" s="10">
        <f t="shared" si="58"/>
        <v>3.5681210908443113</v>
      </c>
      <c r="H580" s="9">
        <f t="shared" si="59"/>
        <v>6.2376498462394488E-3</v>
      </c>
      <c r="I580" s="9">
        <f t="shared" si="60"/>
        <v>4.7479190710770017E-3</v>
      </c>
      <c r="J580" s="9">
        <f>GARCH!I580</f>
        <v>7.3759869019858915E-3</v>
      </c>
    </row>
    <row r="581" spans="1:10" x14ac:dyDescent="0.25">
      <c r="A581" s="8">
        <v>42797</v>
      </c>
      <c r="B581" s="9">
        <v>5.0379525760724242E-4</v>
      </c>
      <c r="C581" s="9">
        <f t="shared" si="56"/>
        <v>1.260095159438559E-4</v>
      </c>
      <c r="D581" s="5">
        <f t="shared" si="57"/>
        <v>1.5878398108404874E-8</v>
      </c>
      <c r="E581" s="5">
        <f t="shared" si="61"/>
        <v>3.8908275604291017E-5</v>
      </c>
      <c r="F581" s="5">
        <f t="shared" si="62"/>
        <v>3.4467605757618532E-5</v>
      </c>
      <c r="G581" s="10">
        <f t="shared" si="58"/>
        <v>4.2185764480929651</v>
      </c>
      <c r="H581" s="9">
        <f t="shared" si="59"/>
        <v>1.260095159438559E-4</v>
      </c>
      <c r="I581" s="9">
        <f t="shared" si="60"/>
        <v>5.8709118335756438E-3</v>
      </c>
      <c r="J581" s="9">
        <f>GARCH!I581</f>
        <v>7.335298725356142E-3</v>
      </c>
    </row>
    <row r="582" spans="1:10" x14ac:dyDescent="0.25">
      <c r="A582" s="8">
        <v>42800</v>
      </c>
      <c r="B582" s="9">
        <v>-3.2772164221692712E-3</v>
      </c>
      <c r="C582" s="9">
        <f t="shared" si="56"/>
        <v>-3.6550021638326576E-3</v>
      </c>
      <c r="D582" s="5">
        <f t="shared" si="57"/>
        <v>1.3359040817621408E-5</v>
      </c>
      <c r="E582" s="5">
        <f t="shared" si="61"/>
        <v>1.5878398108404874E-8</v>
      </c>
      <c r="F582" s="5">
        <f t="shared" si="62"/>
        <v>3.0669378022173955E-5</v>
      </c>
      <c r="G582" s="10">
        <f t="shared" si="58"/>
        <v>4.0593932042841061</v>
      </c>
      <c r="H582" s="9">
        <f t="shared" si="59"/>
        <v>3.6550021638326576E-3</v>
      </c>
      <c r="I582" s="9">
        <f t="shared" si="60"/>
        <v>5.5379940431688757E-3</v>
      </c>
      <c r="J582" s="9">
        <f>GARCH!I582</f>
        <v>6.6481544785648907E-3</v>
      </c>
    </row>
    <row r="583" spans="1:10" x14ac:dyDescent="0.25">
      <c r="A583" s="8">
        <v>42801</v>
      </c>
      <c r="B583" s="9">
        <v>-2.9133039476952893E-3</v>
      </c>
      <c r="C583" s="9">
        <f t="shared" si="56"/>
        <v>-3.2910896893586757E-3</v>
      </c>
      <c r="D583" s="5">
        <f t="shared" si="57"/>
        <v>1.0831271343402984E-5</v>
      </c>
      <c r="E583" s="5">
        <f t="shared" si="61"/>
        <v>1.3359040817621408E-5</v>
      </c>
      <c r="F583" s="5">
        <f t="shared" si="62"/>
        <v>3.2202820228338687E-5</v>
      </c>
      <c r="G583" s="10">
        <f t="shared" si="58"/>
        <v>4.084617015195799</v>
      </c>
      <c r="H583" s="9">
        <f t="shared" si="59"/>
        <v>3.2910896893586757E-3</v>
      </c>
      <c r="I583" s="9">
        <f t="shared" si="60"/>
        <v>5.6747528781735234E-3</v>
      </c>
      <c r="J583" s="9">
        <f>GARCH!I583</f>
        <v>6.3633053336549445E-3</v>
      </c>
    </row>
    <row r="584" spans="1:10" x14ac:dyDescent="0.25">
      <c r="A584" s="8">
        <v>42802</v>
      </c>
      <c r="B584" s="9">
        <v>-2.2842521713062336E-3</v>
      </c>
      <c r="C584" s="9">
        <f t="shared" si="56"/>
        <v>-2.66203791296962E-3</v>
      </c>
      <c r="D584" s="5">
        <f t="shared" si="57"/>
        <v>7.0864458500876498E-6</v>
      </c>
      <c r="E584" s="5">
        <f t="shared" si="61"/>
        <v>1.0831271343402984E-5</v>
      </c>
      <c r="F584" s="5">
        <f t="shared" si="62"/>
        <v>3.2543915203872082E-5</v>
      </c>
      <c r="G584" s="10">
        <f t="shared" si="58"/>
        <v>4.1386464108962002</v>
      </c>
      <c r="H584" s="9">
        <f t="shared" si="59"/>
        <v>2.66203791296962E-3</v>
      </c>
      <c r="I584" s="9">
        <f t="shared" si="60"/>
        <v>5.7047274434342682E-3</v>
      </c>
      <c r="J584" s="9">
        <f>GARCH!I584</f>
        <v>6.0953427565500224E-3</v>
      </c>
    </row>
    <row r="585" spans="1:10" x14ac:dyDescent="0.25">
      <c r="A585" s="8">
        <v>42803</v>
      </c>
      <c r="B585" s="9">
        <v>7.9983749333467635E-4</v>
      </c>
      <c r="C585" s="9">
        <f t="shared" si="56"/>
        <v>4.2205175167128983E-4</v>
      </c>
      <c r="D585" s="5">
        <f t="shared" si="57"/>
        <v>1.781276810888041E-7</v>
      </c>
      <c r="E585" s="5">
        <f t="shared" si="61"/>
        <v>7.0864458500876498E-6</v>
      </c>
      <c r="F585" s="5">
        <f t="shared" si="62"/>
        <v>3.155332149051993E-5</v>
      </c>
      <c r="G585" s="10">
        <f t="shared" si="58"/>
        <v>4.2601546700476849</v>
      </c>
      <c r="H585" s="9">
        <f t="shared" si="59"/>
        <v>4.2205175167128983E-4</v>
      </c>
      <c r="I585" s="9">
        <f t="shared" si="60"/>
        <v>5.6172343275423297E-3</v>
      </c>
      <c r="J585" s="9">
        <f>GARCH!I585</f>
        <v>5.8128628024805952E-3</v>
      </c>
    </row>
    <row r="586" spans="1:10" x14ac:dyDescent="0.25">
      <c r="A586" s="8">
        <v>42804</v>
      </c>
      <c r="B586" s="9">
        <v>3.2686786165836423E-3</v>
      </c>
      <c r="C586" s="9">
        <f t="shared" si="56"/>
        <v>2.890892874920256E-3</v>
      </c>
      <c r="D586" s="5">
        <f t="shared" si="57"/>
        <v>8.3572616142647023E-6</v>
      </c>
      <c r="E586" s="5">
        <f t="shared" si="61"/>
        <v>1.781276810888041E-7</v>
      </c>
      <c r="F586" s="5">
        <f t="shared" si="62"/>
        <v>2.8413264416101587E-5</v>
      </c>
      <c r="G586" s="10">
        <f t="shared" si="58"/>
        <v>4.1683224999687409</v>
      </c>
      <c r="H586" s="9">
        <f t="shared" si="59"/>
        <v>2.890892874920256E-3</v>
      </c>
      <c r="I586" s="9">
        <f t="shared" si="60"/>
        <v>5.3304094041735283E-3</v>
      </c>
      <c r="J586" s="9">
        <f>GARCH!I586</f>
        <v>5.4145873970062085E-3</v>
      </c>
    </row>
    <row r="587" spans="1:10" x14ac:dyDescent="0.25">
      <c r="A587" s="8">
        <v>42807</v>
      </c>
      <c r="B587" s="9">
        <v>3.6668633566550035E-4</v>
      </c>
      <c r="C587" s="9">
        <f t="shared" si="56"/>
        <v>-1.1099405997886172E-5</v>
      </c>
      <c r="D587" s="5">
        <f t="shared" si="57"/>
        <v>1.2319681350591153E-10</v>
      </c>
      <c r="E587" s="5">
        <f t="shared" si="61"/>
        <v>8.3572616142647023E-6</v>
      </c>
      <c r="F587" s="5">
        <f t="shared" si="62"/>
        <v>2.607790847306732E-5</v>
      </c>
      <c r="G587" s="10">
        <f t="shared" si="58"/>
        <v>4.3582701150570866</v>
      </c>
      <c r="H587" s="9">
        <f t="shared" si="59"/>
        <v>1.1099405997886172E-5</v>
      </c>
      <c r="I587" s="9">
        <f t="shared" si="60"/>
        <v>5.1066533535249212E-3</v>
      </c>
      <c r="J587" s="9">
        <f>GARCH!I587</f>
        <v>5.2201660639848791E-3</v>
      </c>
    </row>
    <row r="588" spans="1:10" x14ac:dyDescent="0.25">
      <c r="A588" s="8">
        <v>42808</v>
      </c>
      <c r="B588" s="9">
        <v>-3.3790189048102937E-3</v>
      </c>
      <c r="C588" s="9">
        <f t="shared" si="56"/>
        <v>-3.75680464647368E-3</v>
      </c>
      <c r="D588" s="5">
        <f t="shared" si="57"/>
        <v>1.4113581151766232E-5</v>
      </c>
      <c r="E588" s="5">
        <f t="shared" si="61"/>
        <v>1.2319681350591153E-10</v>
      </c>
      <c r="F588" s="5">
        <f t="shared" si="62"/>
        <v>2.4168711533828564E-5</v>
      </c>
      <c r="G588" s="10">
        <f t="shared" si="58"/>
        <v>4.104306882076334</v>
      </c>
      <c r="H588" s="9">
        <f t="shared" si="59"/>
        <v>3.75680464647368E-3</v>
      </c>
      <c r="I588" s="9">
        <f t="shared" si="60"/>
        <v>4.9161683793202777E-3</v>
      </c>
      <c r="J588" s="9">
        <f>GARCH!I588</f>
        <v>4.9500409807463515E-3</v>
      </c>
    </row>
    <row r="589" spans="1:10" x14ac:dyDescent="0.25">
      <c r="A589" s="8">
        <v>42809</v>
      </c>
      <c r="B589" s="9">
        <v>8.374727853051489E-3</v>
      </c>
      <c r="C589" s="9">
        <f t="shared" si="56"/>
        <v>7.9969421113881018E-3</v>
      </c>
      <c r="D589" s="5">
        <f t="shared" si="57"/>
        <v>6.3951083132892387E-5</v>
      </c>
      <c r="E589" s="5">
        <f t="shared" si="61"/>
        <v>1.4113581151766232E-5</v>
      </c>
      <c r="F589" s="5">
        <f t="shared" si="62"/>
        <v>2.7418808289457332E-5</v>
      </c>
      <c r="G589" s="10">
        <f t="shared" si="58"/>
        <v>3.1670120841585825</v>
      </c>
      <c r="H589" s="9">
        <f t="shared" si="59"/>
        <v>7.9969421113881018E-3</v>
      </c>
      <c r="I589" s="9">
        <f t="shared" si="60"/>
        <v>5.2362971926216461E-3</v>
      </c>
      <c r="J589" s="9">
        <f>GARCH!I589</f>
        <v>5.1032900438433212E-3</v>
      </c>
    </row>
    <row r="590" spans="1:10" x14ac:dyDescent="0.25">
      <c r="A590" s="8">
        <v>42810</v>
      </c>
      <c r="B590" s="9">
        <v>-1.6266570520614421E-3</v>
      </c>
      <c r="C590" s="9">
        <f t="shared" si="56"/>
        <v>-2.0044427937248284E-3</v>
      </c>
      <c r="D590" s="5">
        <f t="shared" si="57"/>
        <v>4.0177909133153947E-6</v>
      </c>
      <c r="E590" s="5">
        <f t="shared" si="61"/>
        <v>6.3951083132892387E-5</v>
      </c>
      <c r="F590" s="5">
        <f t="shared" si="62"/>
        <v>2.5970962523700175E-5</v>
      </c>
      <c r="G590" s="10">
        <f t="shared" si="58"/>
        <v>4.2829756036816429</v>
      </c>
      <c r="H590" s="9">
        <f t="shared" si="59"/>
        <v>2.0044427937248284E-3</v>
      </c>
      <c r="I590" s="9">
        <f t="shared" si="60"/>
        <v>5.0961713593343947E-3</v>
      </c>
      <c r="J590" s="9">
        <f>GARCH!I590</f>
        <v>5.9498450088057197E-3</v>
      </c>
    </row>
    <row r="591" spans="1:10" x14ac:dyDescent="0.25">
      <c r="A591" s="8">
        <v>42811</v>
      </c>
      <c r="B591" s="9">
        <v>-1.3143639402364293E-3</v>
      </c>
      <c r="C591" s="9">
        <f t="shared" si="56"/>
        <v>-1.6921496818998159E-3</v>
      </c>
      <c r="D591" s="5">
        <f t="shared" si="57"/>
        <v>2.8633705459536483E-6</v>
      </c>
      <c r="E591" s="5">
        <f t="shared" si="61"/>
        <v>4.0177909133153947E-6</v>
      </c>
      <c r="F591" s="5">
        <f t="shared" si="62"/>
        <v>2.5432157689833769E-5</v>
      </c>
      <c r="G591" s="10">
        <f t="shared" si="58"/>
        <v>4.3145152432602547</v>
      </c>
      <c r="H591" s="9">
        <f t="shared" si="59"/>
        <v>1.6921496818998159E-3</v>
      </c>
      <c r="I591" s="9">
        <f t="shared" si="60"/>
        <v>5.0430306056808505E-3</v>
      </c>
      <c r="J591" s="9">
        <f>GARCH!I591</f>
        <v>5.6336136399543152E-3</v>
      </c>
    </row>
    <row r="592" spans="1:10" x14ac:dyDescent="0.25">
      <c r="A592" s="8">
        <v>42814</v>
      </c>
      <c r="B592" s="9">
        <v>-2.00988121517931E-3</v>
      </c>
      <c r="C592" s="9">
        <f t="shared" ref="C592:C655" si="63">B592-B$5</f>
        <v>-2.3876669568426963E-3</v>
      </c>
      <c r="D592" s="5">
        <f t="shared" ref="D592:D655" si="64">C592^2</f>
        <v>5.7009534967984624E-6</v>
      </c>
      <c r="E592" s="5">
        <f t="shared" si="61"/>
        <v>2.8633705459536483E-6</v>
      </c>
      <c r="F592" s="5">
        <f t="shared" si="62"/>
        <v>2.4627836779749299E-5</v>
      </c>
      <c r="G592" s="10">
        <f t="shared" ref="G592:G655" si="65">IFERROR(LN(1/SQRT(2*PI()*F592)*EXP(-D592/(2*F592))),-1000)</f>
        <v>4.2711359884178055</v>
      </c>
      <c r="H592" s="9">
        <f t="shared" ref="H592:H655" si="66">SQRT(D592)</f>
        <v>2.3876669568426963E-3</v>
      </c>
      <c r="I592" s="9">
        <f t="shared" ref="I592:I655" si="67">SQRT(F592)</f>
        <v>4.96264413188668E-3</v>
      </c>
      <c r="J592" s="9">
        <f>GARCH!I592</f>
        <v>5.3594937643306985E-3</v>
      </c>
    </row>
    <row r="593" spans="1:10" x14ac:dyDescent="0.25">
      <c r="A593" s="8">
        <v>42815</v>
      </c>
      <c r="B593" s="9">
        <v>-1.2407993359932812E-2</v>
      </c>
      <c r="C593" s="9">
        <f t="shared" si="63"/>
        <v>-1.2785779101596199E-2</v>
      </c>
      <c r="D593" s="5">
        <f t="shared" si="64"/>
        <v>1.6347614723481409E-4</v>
      </c>
      <c r="E593" s="5">
        <f t="shared" ref="E593:E656" si="68">D592</f>
        <v>5.7009534967984624E-6</v>
      </c>
      <c r="F593" s="5">
        <f t="shared" ref="F593:F656" si="69">$B$6 + $B$7*E593 + $B$8*E593*IF(C592&lt;0,1,0) +$B$9*F592</f>
        <v>2.4955498400136921E-5</v>
      </c>
      <c r="G593" s="10">
        <f t="shared" si="65"/>
        <v>1.104916375293947</v>
      </c>
      <c r="H593" s="9">
        <f t="shared" si="66"/>
        <v>1.2785779101596199E-2</v>
      </c>
      <c r="I593" s="9">
        <f t="shared" si="67"/>
        <v>4.9955478578567252E-3</v>
      </c>
      <c r="J593" s="9">
        <f>GARCH!I593</f>
        <v>5.2150320520561741E-3</v>
      </c>
    </row>
    <row r="594" spans="1:10" x14ac:dyDescent="0.25">
      <c r="A594" s="8">
        <v>42816</v>
      </c>
      <c r="B594" s="9">
        <v>1.8899156150544716E-3</v>
      </c>
      <c r="C594" s="9">
        <f t="shared" si="63"/>
        <v>1.512129873391085E-3</v>
      </c>
      <c r="D594" s="5">
        <f t="shared" si="64"/>
        <v>2.2865367540017387E-6</v>
      </c>
      <c r="E594" s="5">
        <f t="shared" si="68"/>
        <v>1.6347614723481409E-4</v>
      </c>
      <c r="F594" s="5">
        <f t="shared" si="69"/>
        <v>7.8079441812134358E-5</v>
      </c>
      <c r="G594" s="10">
        <f t="shared" si="65"/>
        <v>3.7953109753492025</v>
      </c>
      <c r="H594" s="9">
        <f t="shared" si="66"/>
        <v>1.512129873391085E-3</v>
      </c>
      <c r="I594" s="9">
        <f t="shared" si="67"/>
        <v>8.8362572287215783E-3</v>
      </c>
      <c r="J594" s="9">
        <f>GARCH!I594</f>
        <v>7.7785243742552242E-3</v>
      </c>
    </row>
    <row r="595" spans="1:10" x14ac:dyDescent="0.25">
      <c r="A595" s="8">
        <v>42817</v>
      </c>
      <c r="B595" s="9">
        <v>-1.0602737976110888E-3</v>
      </c>
      <c r="C595" s="9">
        <f t="shared" si="63"/>
        <v>-1.4380595392744753E-3</v>
      </c>
      <c r="D595" s="5">
        <f t="shared" si="64"/>
        <v>2.0680152384983162E-6</v>
      </c>
      <c r="E595" s="5">
        <f t="shared" si="68"/>
        <v>2.2865367540017387E-6</v>
      </c>
      <c r="F595" s="5">
        <f t="shared" si="69"/>
        <v>6.4487871453829327E-5</v>
      </c>
      <c r="G595" s="10">
        <f t="shared" si="65"/>
        <v>3.8895440215238946</v>
      </c>
      <c r="H595" s="9">
        <f t="shared" si="66"/>
        <v>1.4380595392744753E-3</v>
      </c>
      <c r="I595" s="9">
        <f t="shared" si="67"/>
        <v>8.0304340763018116E-3</v>
      </c>
      <c r="J595" s="9">
        <f>GARCH!I595</f>
        <v>7.0281364745184895E-3</v>
      </c>
    </row>
    <row r="596" spans="1:10" x14ac:dyDescent="0.25">
      <c r="A596" s="8">
        <v>42818</v>
      </c>
      <c r="B596" s="9">
        <v>-8.440041603438031E-4</v>
      </c>
      <c r="C596" s="9">
        <f t="shared" si="63"/>
        <v>-1.2217899020071897E-3</v>
      </c>
      <c r="D596" s="5">
        <f t="shared" si="64"/>
        <v>1.4927705646467381E-6</v>
      </c>
      <c r="E596" s="5">
        <f t="shared" si="68"/>
        <v>2.0680152384983162E-6</v>
      </c>
      <c r="F596" s="5">
        <f t="shared" si="69"/>
        <v>5.4622523873867992E-5</v>
      </c>
      <c r="G596" s="10">
        <f t="shared" si="65"/>
        <v>3.9749291611559681</v>
      </c>
      <c r="H596" s="9">
        <f t="shared" si="66"/>
        <v>1.2217899020071897E-3</v>
      </c>
      <c r="I596" s="9">
        <f t="shared" si="67"/>
        <v>7.3907052352172719E-3</v>
      </c>
      <c r="J596" s="9">
        <f>GARCH!I596</f>
        <v>6.4516511454779692E-3</v>
      </c>
    </row>
    <row r="597" spans="1:10" x14ac:dyDescent="0.25">
      <c r="A597" s="8">
        <v>42821</v>
      </c>
      <c r="B597" s="9">
        <v>-1.0196332733214408E-3</v>
      </c>
      <c r="C597" s="9">
        <f t="shared" si="63"/>
        <v>-1.3974190149848274E-3</v>
      </c>
      <c r="D597" s="5">
        <f t="shared" si="64"/>
        <v>1.9527799034411655E-6</v>
      </c>
      <c r="E597" s="5">
        <f t="shared" si="68"/>
        <v>1.4927705646467381E-6</v>
      </c>
      <c r="F597" s="5">
        <f t="shared" si="69"/>
        <v>4.6785876963586222E-5</v>
      </c>
      <c r="G597" s="10">
        <f t="shared" si="65"/>
        <v>4.0451567232445438</v>
      </c>
      <c r="H597" s="9">
        <f t="shared" si="66"/>
        <v>1.3974190149848274E-3</v>
      </c>
      <c r="I597" s="9">
        <f t="shared" si="67"/>
        <v>6.8400202458462232E-3</v>
      </c>
      <c r="J597" s="9">
        <f>GARCH!I597</f>
        <v>5.9747227933465768E-3</v>
      </c>
    </row>
    <row r="598" spans="1:10" x14ac:dyDescent="0.25">
      <c r="A598" s="8">
        <v>42822</v>
      </c>
      <c r="B598" s="9">
        <v>7.251482966702083E-3</v>
      </c>
      <c r="C598" s="9">
        <f t="shared" si="63"/>
        <v>6.8736972250386967E-3</v>
      </c>
      <c r="D598" s="5">
        <f t="shared" si="64"/>
        <v>4.7247713541504681E-5</v>
      </c>
      <c r="E598" s="5">
        <f t="shared" si="68"/>
        <v>1.9527799034411655E-6</v>
      </c>
      <c r="F598" s="5">
        <f t="shared" si="69"/>
        <v>4.0868022021450455E-5</v>
      </c>
      <c r="G598" s="10">
        <f t="shared" si="65"/>
        <v>3.5555904312755775</v>
      </c>
      <c r="H598" s="9">
        <f t="shared" si="66"/>
        <v>6.8736972250386967E-3</v>
      </c>
      <c r="I598" s="9">
        <f t="shared" si="67"/>
        <v>6.3928101818723241E-3</v>
      </c>
      <c r="J598" s="9">
        <f>GARCH!I598</f>
        <v>5.6056707162223272E-3</v>
      </c>
    </row>
    <row r="599" spans="1:10" x14ac:dyDescent="0.25">
      <c r="A599" s="8">
        <v>42823</v>
      </c>
      <c r="B599" s="9">
        <v>1.0854034436120763E-3</v>
      </c>
      <c r="C599" s="9">
        <f t="shared" si="63"/>
        <v>7.0761770194868972E-4</v>
      </c>
      <c r="D599" s="5">
        <f t="shared" si="64"/>
        <v>5.0072281211114468E-7</v>
      </c>
      <c r="E599" s="5">
        <f t="shared" si="68"/>
        <v>4.7247713541504681E-5</v>
      </c>
      <c r="F599" s="5">
        <f t="shared" si="69"/>
        <v>3.6192328041522299E-5</v>
      </c>
      <c r="G599" s="10">
        <f t="shared" si="65"/>
        <v>4.1874756368794284</v>
      </c>
      <c r="H599" s="9">
        <f t="shared" si="66"/>
        <v>7.0761770194868972E-4</v>
      </c>
      <c r="I599" s="9">
        <f t="shared" si="67"/>
        <v>6.0160059874905629E-3</v>
      </c>
      <c r="J599" s="9">
        <f>GARCH!I599</f>
        <v>6.0118886769616065E-3</v>
      </c>
    </row>
    <row r="600" spans="1:10" x14ac:dyDescent="0.25">
      <c r="A600" s="8">
        <v>42824</v>
      </c>
      <c r="B600" s="9">
        <v>2.9350353432466836E-3</v>
      </c>
      <c r="C600" s="9">
        <f t="shared" si="63"/>
        <v>2.5572496015832972E-3</v>
      </c>
      <c r="D600" s="5">
        <f t="shared" si="64"/>
        <v>6.5395255247979326E-6</v>
      </c>
      <c r="E600" s="5">
        <f t="shared" si="68"/>
        <v>5.0072281211114468E-7</v>
      </c>
      <c r="F600" s="5">
        <f t="shared" si="69"/>
        <v>3.2011517222897177E-5</v>
      </c>
      <c r="G600" s="10">
        <f t="shared" si="65"/>
        <v>4.153625546553517</v>
      </c>
      <c r="H600" s="9">
        <f t="shared" si="66"/>
        <v>2.5572496015832972E-3</v>
      </c>
      <c r="I600" s="9">
        <f t="shared" si="67"/>
        <v>5.6578721462133778E-3</v>
      </c>
      <c r="J600" s="9">
        <f>GARCH!I600</f>
        <v>5.5750350141920545E-3</v>
      </c>
    </row>
    <row r="601" spans="1:10" x14ac:dyDescent="0.25">
      <c r="A601" s="8">
        <v>42825</v>
      </c>
      <c r="B601" s="9">
        <v>-2.255010430479043E-3</v>
      </c>
      <c r="C601" s="9">
        <f t="shared" si="63"/>
        <v>-2.6327961721424294E-3</v>
      </c>
      <c r="D601" s="5">
        <f t="shared" si="64"/>
        <v>6.931615684047829E-6</v>
      </c>
      <c r="E601" s="5">
        <f t="shared" si="68"/>
        <v>6.5395255247979326E-6</v>
      </c>
      <c r="F601" s="5">
        <f t="shared" si="69"/>
        <v>2.8844215387532751E-5</v>
      </c>
      <c r="G601" s="10">
        <f t="shared" si="65"/>
        <v>4.1877059329349029</v>
      </c>
      <c r="H601" s="9">
        <f t="shared" si="66"/>
        <v>2.6327961721424294E-3</v>
      </c>
      <c r="I601" s="9">
        <f t="shared" si="67"/>
        <v>5.3706810915872443E-3</v>
      </c>
      <c r="J601" s="9">
        <f>GARCH!I601</f>
        <v>5.3143952451835223E-3</v>
      </c>
    </row>
    <row r="602" spans="1:10" x14ac:dyDescent="0.25">
      <c r="A602" s="8">
        <v>42828</v>
      </c>
      <c r="B602" s="9">
        <v>-1.6421751202002621E-3</v>
      </c>
      <c r="C602" s="9">
        <f t="shared" si="63"/>
        <v>-2.0199608618636485E-3</v>
      </c>
      <c r="D602" s="5">
        <f t="shared" si="64"/>
        <v>4.0802418834609332E-6</v>
      </c>
      <c r="E602" s="5">
        <f t="shared" si="68"/>
        <v>6.931615684047829E-6</v>
      </c>
      <c r="F602" s="5">
        <f t="shared" si="69"/>
        <v>2.8634831156185605E-5</v>
      </c>
      <c r="G602" s="10">
        <f t="shared" si="65"/>
        <v>4.2402586897205241</v>
      </c>
      <c r="H602" s="9">
        <f t="shared" si="66"/>
        <v>2.0199608618636485E-3</v>
      </c>
      <c r="I602" s="9">
        <f t="shared" si="67"/>
        <v>5.351152320405915E-3</v>
      </c>
      <c r="J602" s="9">
        <f>GARCH!I602</f>
        <v>5.2093106190443297E-3</v>
      </c>
    </row>
    <row r="603" spans="1:10" x14ac:dyDescent="0.25">
      <c r="A603" s="8">
        <v>42829</v>
      </c>
      <c r="B603" s="9">
        <v>5.5959709009489877E-4</v>
      </c>
      <c r="C603" s="9">
        <f t="shared" si="63"/>
        <v>1.8181134843151225E-4</v>
      </c>
      <c r="D603" s="5">
        <f t="shared" si="64"/>
        <v>3.3055366418484752E-8</v>
      </c>
      <c r="E603" s="5">
        <f t="shared" si="68"/>
        <v>4.0802418834609332E-6</v>
      </c>
      <c r="F603" s="5">
        <f t="shared" si="69"/>
        <v>2.7517107669680684E-5</v>
      </c>
      <c r="G603" s="10">
        <f t="shared" si="65"/>
        <v>4.3308121586025266</v>
      </c>
      <c r="H603" s="9">
        <f t="shared" si="66"/>
        <v>1.8181134843151225E-4</v>
      </c>
      <c r="I603" s="9">
        <f t="shared" si="67"/>
        <v>5.2456751395488343E-3</v>
      </c>
      <c r="J603" s="9">
        <f>GARCH!I603</f>
        <v>5.0614303446445894E-3</v>
      </c>
    </row>
    <row r="604" spans="1:10" x14ac:dyDescent="0.25">
      <c r="A604" s="8">
        <v>42830</v>
      </c>
      <c r="B604" s="9">
        <v>-3.0548776354145657E-3</v>
      </c>
      <c r="C604" s="9">
        <f t="shared" si="63"/>
        <v>-3.4326633770779521E-3</v>
      </c>
      <c r="D604" s="5">
        <f t="shared" si="64"/>
        <v>1.1783177860332211E-5</v>
      </c>
      <c r="E604" s="5">
        <f t="shared" si="68"/>
        <v>3.3055366418484752E-8</v>
      </c>
      <c r="F604" s="5">
        <f t="shared" si="69"/>
        <v>2.5284187357441502E-5</v>
      </c>
      <c r="G604" s="10">
        <f t="shared" si="65"/>
        <v>4.1407123852122778</v>
      </c>
      <c r="H604" s="9">
        <f t="shared" si="66"/>
        <v>3.4326633770779521E-3</v>
      </c>
      <c r="I604" s="9">
        <f t="shared" si="67"/>
        <v>5.0283384290878332E-3</v>
      </c>
      <c r="J604" s="9">
        <f>GARCH!I604</f>
        <v>4.823259263327424E-3</v>
      </c>
    </row>
    <row r="605" spans="1:10" x14ac:dyDescent="0.25">
      <c r="A605" s="8">
        <v>42831</v>
      </c>
      <c r="B605" s="9">
        <v>1.9294927644020188E-3</v>
      </c>
      <c r="C605" s="9">
        <f t="shared" si="63"/>
        <v>1.5517070227386322E-3</v>
      </c>
      <c r="D605" s="5">
        <f t="shared" si="64"/>
        <v>2.4077946844163902E-6</v>
      </c>
      <c r="E605" s="5">
        <f t="shared" si="68"/>
        <v>1.1783177860332211E-5</v>
      </c>
      <c r="F605" s="5">
        <f t="shared" si="69"/>
        <v>2.7502190808510585E-5</v>
      </c>
      <c r="G605" s="10">
        <f t="shared" si="65"/>
        <v>4.2879093143113396</v>
      </c>
      <c r="H605" s="9">
        <f t="shared" si="66"/>
        <v>1.5517070227386322E-3</v>
      </c>
      <c r="I605" s="9">
        <f t="shared" si="67"/>
        <v>5.2442531220861744E-3</v>
      </c>
      <c r="J605" s="9">
        <f>GARCH!I605</f>
        <v>4.9582933573950813E-3</v>
      </c>
    </row>
    <row r="606" spans="1:10" x14ac:dyDescent="0.25">
      <c r="A606" s="8">
        <v>42832</v>
      </c>
      <c r="B606" s="9">
        <v>-8.2715091050222789E-4</v>
      </c>
      <c r="C606" s="9">
        <f t="shared" si="63"/>
        <v>-1.2049366521656145E-3</v>
      </c>
      <c r="D606" s="5">
        <f t="shared" si="64"/>
        <v>1.4518723357320791E-6</v>
      </c>
      <c r="E606" s="5">
        <f t="shared" si="68"/>
        <v>2.4077946844163902E-6</v>
      </c>
      <c r="F606" s="5">
        <f t="shared" si="69"/>
        <v>2.5300974863017573E-5</v>
      </c>
      <c r="G606" s="10">
        <f t="shared" si="65"/>
        <v>4.3447032586146213</v>
      </c>
      <c r="H606" s="9">
        <f t="shared" si="66"/>
        <v>1.2049366521656145E-3</v>
      </c>
      <c r="I606" s="9">
        <f t="shared" si="67"/>
        <v>5.0300074416463414E-3</v>
      </c>
      <c r="J606" s="9">
        <f>GARCH!I606</f>
        <v>4.7691061079271129E-3</v>
      </c>
    </row>
    <row r="607" spans="1:10" x14ac:dyDescent="0.25">
      <c r="A607" s="8">
        <v>42835</v>
      </c>
      <c r="B607" s="9">
        <v>6.8774039073837834E-4</v>
      </c>
      <c r="C607" s="9">
        <f t="shared" si="63"/>
        <v>3.0995464907499181E-4</v>
      </c>
      <c r="D607" s="5">
        <f t="shared" si="64"/>
        <v>9.6071884483201318E-8</v>
      </c>
      <c r="E607" s="5">
        <f t="shared" si="68"/>
        <v>1.4518723357320791E-6</v>
      </c>
      <c r="F607" s="5">
        <f t="shared" si="69"/>
        <v>2.4053204056437825E-5</v>
      </c>
      <c r="G607" s="10">
        <f t="shared" si="65"/>
        <v>4.396685569122007</v>
      </c>
      <c r="H607" s="9">
        <f t="shared" si="66"/>
        <v>3.0995464907499181E-4</v>
      </c>
      <c r="I607" s="9">
        <f t="shared" si="67"/>
        <v>4.9044065957501758E-3</v>
      </c>
      <c r="J607" s="9">
        <f>GARCH!I607</f>
        <v>4.6550372267182318E-3</v>
      </c>
    </row>
    <row r="608" spans="1:10" x14ac:dyDescent="0.25">
      <c r="A608" s="8">
        <v>42836</v>
      </c>
      <c r="B608" s="9">
        <v>-1.4339289653649834E-3</v>
      </c>
      <c r="C608" s="9">
        <f t="shared" si="63"/>
        <v>-1.81171470702837E-3</v>
      </c>
      <c r="D608" s="5">
        <f t="shared" si="64"/>
        <v>3.2823101796628923E-6</v>
      </c>
      <c r="E608" s="5">
        <f t="shared" si="68"/>
        <v>9.6071884483201318E-8</v>
      </c>
      <c r="F608" s="5">
        <f t="shared" si="69"/>
        <v>2.2601032374270608E-5</v>
      </c>
      <c r="G608" s="10">
        <f t="shared" si="65"/>
        <v>4.3572047882055172</v>
      </c>
      <c r="H608" s="9">
        <f t="shared" si="66"/>
        <v>1.81171470702837E-3</v>
      </c>
      <c r="I608" s="9">
        <f t="shared" si="67"/>
        <v>4.7540543091418941E-3</v>
      </c>
      <c r="J608" s="9">
        <f>GARCH!I608</f>
        <v>4.5080509395638013E-3</v>
      </c>
    </row>
    <row r="609" spans="1:10" x14ac:dyDescent="0.25">
      <c r="A609" s="8">
        <v>42837</v>
      </c>
      <c r="B609" s="9">
        <v>-3.7599095922304926E-3</v>
      </c>
      <c r="C609" s="9">
        <f t="shared" si="63"/>
        <v>-4.137695333893879E-3</v>
      </c>
      <c r="D609" s="5">
        <f t="shared" si="64"/>
        <v>1.7120522676127177E-5</v>
      </c>
      <c r="E609" s="5">
        <f t="shared" si="68"/>
        <v>3.2823101796628923E-6</v>
      </c>
      <c r="F609" s="5">
        <f t="shared" si="69"/>
        <v>2.2574605478543081E-5</v>
      </c>
      <c r="G609" s="10">
        <f t="shared" si="65"/>
        <v>4.0512052214796475</v>
      </c>
      <c r="H609" s="9">
        <f t="shared" si="66"/>
        <v>4.137695333893879E-3</v>
      </c>
      <c r="I609" s="9">
        <f t="shared" si="67"/>
        <v>4.7512740900250202E-3</v>
      </c>
      <c r="J609" s="9">
        <f>GARCH!I609</f>
        <v>4.5118875704989155E-3</v>
      </c>
    </row>
    <row r="610" spans="1:10" x14ac:dyDescent="0.25">
      <c r="A610" s="8">
        <v>42838</v>
      </c>
      <c r="B610" s="9">
        <v>-6.8147023578528643E-3</v>
      </c>
      <c r="C610" s="9">
        <f t="shared" si="63"/>
        <v>-7.1924880995162506E-3</v>
      </c>
      <c r="D610" s="5">
        <f t="shared" si="64"/>
        <v>5.1731885061682888E-5</v>
      </c>
      <c r="E610" s="5">
        <f t="shared" si="68"/>
        <v>1.7120522676127177E-5</v>
      </c>
      <c r="F610" s="5">
        <f t="shared" si="69"/>
        <v>2.7191278985574566E-5</v>
      </c>
      <c r="G610" s="10">
        <f t="shared" si="65"/>
        <v>3.3861098302343273</v>
      </c>
      <c r="H610" s="9">
        <f t="shared" si="66"/>
        <v>7.1924880995162506E-3</v>
      </c>
      <c r="I610" s="9">
        <f t="shared" si="67"/>
        <v>5.2145257680420529E-3</v>
      </c>
      <c r="J610" s="9">
        <f>GARCH!I610</f>
        <v>4.8635872716020464E-3</v>
      </c>
    </row>
    <row r="611" spans="1:10" x14ac:dyDescent="0.25">
      <c r="A611" s="8">
        <v>42842</v>
      </c>
      <c r="B611" s="9">
        <v>8.6133236007643887E-3</v>
      </c>
      <c r="C611" s="9">
        <f t="shared" si="63"/>
        <v>8.2355378591010015E-3</v>
      </c>
      <c r="D611" s="5">
        <f t="shared" si="64"/>
        <v>6.7824083828685902E-5</v>
      </c>
      <c r="E611" s="5">
        <f t="shared" si="68"/>
        <v>5.1731885061682888E-5</v>
      </c>
      <c r="F611" s="5">
        <f t="shared" si="69"/>
        <v>4.2366556166470876E-5</v>
      </c>
      <c r="G611" s="10">
        <f t="shared" si="65"/>
        <v>3.315193430124221</v>
      </c>
      <c r="H611" s="9">
        <f t="shared" si="66"/>
        <v>8.2355378591010015E-3</v>
      </c>
      <c r="I611" s="9">
        <f t="shared" si="67"/>
        <v>6.5089596838873477E-3</v>
      </c>
      <c r="J611" s="9">
        <f>GARCH!I611</f>
        <v>5.8133909591372808E-3</v>
      </c>
    </row>
    <row r="612" spans="1:10" x14ac:dyDescent="0.25">
      <c r="A612" s="8">
        <v>42843</v>
      </c>
      <c r="B612" s="9">
        <v>-2.9033507733046138E-3</v>
      </c>
      <c r="C612" s="9">
        <f t="shared" si="63"/>
        <v>-3.2811365149680001E-3</v>
      </c>
      <c r="D612" s="5">
        <f t="shared" si="64"/>
        <v>1.0765856829856353E-5</v>
      </c>
      <c r="E612" s="5">
        <f t="shared" si="68"/>
        <v>6.7824083828685902E-5</v>
      </c>
      <c r="F612" s="5">
        <f t="shared" si="69"/>
        <v>3.7599028672043557E-5</v>
      </c>
      <c r="G612" s="10">
        <f t="shared" si="65"/>
        <v>4.032160949130513</v>
      </c>
      <c r="H612" s="9">
        <f t="shared" si="66"/>
        <v>3.2811365149680001E-3</v>
      </c>
      <c r="I612" s="9">
        <f t="shared" si="67"/>
        <v>6.1318046831290666E-3</v>
      </c>
      <c r="J612" s="9">
        <f>GARCH!I612</f>
        <v>6.4740866246248375E-3</v>
      </c>
    </row>
    <row r="613" spans="1:10" x14ac:dyDescent="0.25">
      <c r="A613" s="8">
        <v>42844</v>
      </c>
      <c r="B613" s="9">
        <v>-1.7163423974997372E-3</v>
      </c>
      <c r="C613" s="9">
        <f t="shared" si="63"/>
        <v>-2.0941281391631235E-3</v>
      </c>
      <c r="D613" s="5">
        <f t="shared" si="64"/>
        <v>4.385372663234806E-6</v>
      </c>
      <c r="E613" s="5">
        <f t="shared" si="68"/>
        <v>1.0765856829856353E-5</v>
      </c>
      <c r="F613" s="5">
        <f t="shared" si="69"/>
        <v>3.6703093551107051E-5</v>
      </c>
      <c r="G613" s="10">
        <f t="shared" si="65"/>
        <v>4.1276450377411544</v>
      </c>
      <c r="H613" s="9">
        <f t="shared" si="66"/>
        <v>2.0941281391631235E-3</v>
      </c>
      <c r="I613" s="9">
        <f t="shared" si="67"/>
        <v>6.0583078125089557E-3</v>
      </c>
      <c r="J613" s="9">
        <f>GARCH!I613</f>
        <v>6.1801094376816015E-3</v>
      </c>
    </row>
    <row r="614" spans="1:10" x14ac:dyDescent="0.25">
      <c r="A614" s="8">
        <v>42845</v>
      </c>
      <c r="B614" s="9">
        <v>7.5571921631019112E-3</v>
      </c>
      <c r="C614" s="9">
        <f t="shared" si="63"/>
        <v>7.1794064214385249E-3</v>
      </c>
      <c r="D614" s="5">
        <f t="shared" si="64"/>
        <v>5.1543876564192723E-5</v>
      </c>
      <c r="E614" s="5">
        <f t="shared" si="68"/>
        <v>4.385372663234806E-6</v>
      </c>
      <c r="F614" s="5">
        <f t="shared" si="69"/>
        <v>3.3870819778265581E-5</v>
      </c>
      <c r="G614" s="10">
        <f t="shared" si="65"/>
        <v>3.4666506898676412</v>
      </c>
      <c r="H614" s="9">
        <f t="shared" si="66"/>
        <v>7.1794064214385249E-3</v>
      </c>
      <c r="I614" s="9">
        <f t="shared" si="67"/>
        <v>5.8198642405356488E-3</v>
      </c>
      <c r="J614" s="9">
        <f>GARCH!I614</f>
        <v>5.8226377808266614E-3</v>
      </c>
    </row>
    <row r="615" spans="1:10" x14ac:dyDescent="0.25">
      <c r="A615" s="8">
        <v>42846</v>
      </c>
      <c r="B615" s="9">
        <v>-3.0350108666123976E-3</v>
      </c>
      <c r="C615" s="9">
        <f t="shared" si="63"/>
        <v>-3.412796608275784E-3</v>
      </c>
      <c r="D615" s="5">
        <f t="shared" si="64"/>
        <v>1.1647180689458694E-5</v>
      </c>
      <c r="E615" s="5">
        <f t="shared" si="68"/>
        <v>5.1543876564192723E-5</v>
      </c>
      <c r="F615" s="5">
        <f t="shared" si="69"/>
        <v>3.0822024910005845E-5</v>
      </c>
      <c r="G615" s="10">
        <f t="shared" si="65"/>
        <v>4.0857594844680278</v>
      </c>
      <c r="H615" s="9">
        <f t="shared" si="66"/>
        <v>3.412796608275784E-3</v>
      </c>
      <c r="I615" s="9">
        <f t="shared" si="67"/>
        <v>5.5517587222434156E-3</v>
      </c>
      <c r="J615" s="9">
        <f>GARCH!I615</f>
        <v>6.2303411730701922E-3</v>
      </c>
    </row>
    <row r="616" spans="1:10" x14ac:dyDescent="0.25">
      <c r="A616" s="8">
        <v>42849</v>
      </c>
      <c r="B616" s="9">
        <v>1.0840085324159476E-2</v>
      </c>
      <c r="C616" s="9">
        <f t="shared" si="63"/>
        <v>1.0462299582496089E-2</v>
      </c>
      <c r="D616" s="5">
        <f t="shared" si="64"/>
        <v>1.0945971255389784E-4</v>
      </c>
      <c r="E616" s="5">
        <f t="shared" si="68"/>
        <v>1.1647180689458694E-5</v>
      </c>
      <c r="F616" s="5">
        <f t="shared" si="69"/>
        <v>3.1747454373162704E-5</v>
      </c>
      <c r="G616" s="10">
        <f t="shared" si="65"/>
        <v>2.5359972539031137</v>
      </c>
      <c r="H616" s="9">
        <f t="shared" si="66"/>
        <v>1.0462299582496089E-2</v>
      </c>
      <c r="I616" s="9">
        <f t="shared" si="67"/>
        <v>5.6344879424099137E-3</v>
      </c>
      <c r="J616" s="9">
        <f>GARCH!I616</f>
        <v>6.0083423186048672E-3</v>
      </c>
    </row>
    <row r="617" spans="1:10" x14ac:dyDescent="0.25">
      <c r="A617" s="8">
        <v>42850</v>
      </c>
      <c r="B617" s="9">
        <v>6.0906008466188322E-3</v>
      </c>
      <c r="C617" s="9">
        <f t="shared" si="63"/>
        <v>5.7128151049554458E-3</v>
      </c>
      <c r="D617" s="5">
        <f t="shared" si="64"/>
        <v>3.2636256423407102E-5</v>
      </c>
      <c r="E617" s="5">
        <f t="shared" si="68"/>
        <v>1.0945971255389784E-4</v>
      </c>
      <c r="F617" s="5">
        <f t="shared" si="69"/>
        <v>2.986809180082474E-5</v>
      </c>
      <c r="G617" s="10">
        <f t="shared" si="65"/>
        <v>3.7440815419214735</v>
      </c>
      <c r="H617" s="9">
        <f t="shared" si="66"/>
        <v>5.7128151049554458E-3</v>
      </c>
      <c r="I617" s="9">
        <f t="shared" si="67"/>
        <v>5.4651707933810025E-3</v>
      </c>
      <c r="J617" s="9">
        <f>GARCH!I617</f>
        <v>7.199492539641133E-3</v>
      </c>
    </row>
    <row r="618" spans="1:10" x14ac:dyDescent="0.25">
      <c r="A618" s="8">
        <v>42851</v>
      </c>
      <c r="B618" s="9">
        <v>-4.856380907726221E-4</v>
      </c>
      <c r="C618" s="9">
        <f t="shared" si="63"/>
        <v>-8.6342383243600868E-4</v>
      </c>
      <c r="D618" s="5">
        <f t="shared" si="64"/>
        <v>7.4550071441848483E-7</v>
      </c>
      <c r="E618" s="5">
        <f t="shared" si="68"/>
        <v>3.2636256423407102E-5</v>
      </c>
      <c r="F618" s="5">
        <f t="shared" si="69"/>
        <v>2.7494939504925085E-5</v>
      </c>
      <c r="G618" s="10">
        <f t="shared" si="65"/>
        <v>4.3182587077234365</v>
      </c>
      <c r="H618" s="9">
        <f t="shared" si="66"/>
        <v>8.6342383243600868E-4</v>
      </c>
      <c r="I618" s="9">
        <f t="shared" si="67"/>
        <v>5.2435617193778775E-3</v>
      </c>
      <c r="J618" s="9">
        <f>GARCH!I618</f>
        <v>6.9628905629136716E-3</v>
      </c>
    </row>
    <row r="619" spans="1:10" x14ac:dyDescent="0.25">
      <c r="A619" s="8">
        <v>42852</v>
      </c>
      <c r="B619" s="9">
        <v>5.5289116002432692E-4</v>
      </c>
      <c r="C619" s="9">
        <f t="shared" si="63"/>
        <v>1.751054183609404E-4</v>
      </c>
      <c r="D619" s="5">
        <f t="shared" si="64"/>
        <v>3.0661907539359962E-8</v>
      </c>
      <c r="E619" s="5">
        <f t="shared" si="68"/>
        <v>7.4550071441848483E-7</v>
      </c>
      <c r="F619" s="5">
        <f t="shared" si="69"/>
        <v>2.5516431813371766E-5</v>
      </c>
      <c r="G619" s="10">
        <f t="shared" si="65"/>
        <v>4.3685546043299031</v>
      </c>
      <c r="H619" s="9">
        <f t="shared" si="66"/>
        <v>1.751054183609404E-4</v>
      </c>
      <c r="I619" s="9">
        <f t="shared" si="67"/>
        <v>5.0513791991268851E-3</v>
      </c>
      <c r="J619" s="9">
        <f>GARCH!I619</f>
        <v>6.3695314321909665E-3</v>
      </c>
    </row>
    <row r="620" spans="1:10" x14ac:dyDescent="0.25">
      <c r="A620" s="8">
        <v>42853</v>
      </c>
      <c r="B620" s="9">
        <v>-1.9131184668260692E-3</v>
      </c>
      <c r="C620" s="9">
        <f t="shared" si="63"/>
        <v>-2.2909042084894556E-3</v>
      </c>
      <c r="D620" s="5">
        <f t="shared" si="64"/>
        <v>5.2482420924746991E-6</v>
      </c>
      <c r="E620" s="5">
        <f t="shared" si="68"/>
        <v>3.0661907539359962E-8</v>
      </c>
      <c r="F620" s="5">
        <f t="shared" si="69"/>
        <v>2.3733992023136513E-5</v>
      </c>
      <c r="G620" s="10">
        <f t="shared" si="65"/>
        <v>4.2947987747522021</v>
      </c>
      <c r="H620" s="9">
        <f t="shared" si="66"/>
        <v>2.2909042084894556E-3</v>
      </c>
      <c r="I620" s="9">
        <f t="shared" si="67"/>
        <v>4.8717545117890034E-3</v>
      </c>
      <c r="J620" s="9">
        <f>GARCH!I620</f>
        <v>5.8622393892348726E-3</v>
      </c>
    </row>
    <row r="621" spans="1:10" x14ac:dyDescent="0.25">
      <c r="A621" s="8">
        <v>42856</v>
      </c>
      <c r="B621" s="9">
        <v>1.7322372284205301E-3</v>
      </c>
      <c r="C621" s="9">
        <f t="shared" si="63"/>
        <v>1.3544514867571435E-3</v>
      </c>
      <c r="D621" s="5">
        <f t="shared" si="64"/>
        <v>1.8345388299786366E-6</v>
      </c>
      <c r="E621" s="5">
        <f t="shared" si="68"/>
        <v>5.2482420924746991E-6</v>
      </c>
      <c r="F621" s="5">
        <f t="shared" si="69"/>
        <v>2.4111225787111304E-5</v>
      </c>
      <c r="G621" s="10">
        <f t="shared" si="65"/>
        <v>4.3594347285884929</v>
      </c>
      <c r="H621" s="9">
        <f t="shared" si="66"/>
        <v>1.3544514867571435E-3</v>
      </c>
      <c r="I621" s="9">
        <f t="shared" si="67"/>
        <v>4.910318297942742E-3</v>
      </c>
      <c r="J621" s="9">
        <f>GARCH!I621</f>
        <v>5.5923490809304359E-3</v>
      </c>
    </row>
    <row r="622" spans="1:10" x14ac:dyDescent="0.25">
      <c r="A622" s="8">
        <v>42857</v>
      </c>
      <c r="B622" s="9">
        <v>1.1891154069998411E-3</v>
      </c>
      <c r="C622" s="9">
        <f t="shared" si="63"/>
        <v>8.1132966533645451E-4</v>
      </c>
      <c r="D622" s="5">
        <f t="shared" si="64"/>
        <v>6.5825582585496326E-7</v>
      </c>
      <c r="E622" s="5">
        <f t="shared" si="68"/>
        <v>1.8345388299786366E-6</v>
      </c>
      <c r="F622" s="5">
        <f t="shared" si="69"/>
        <v>2.2666739585492773E-5</v>
      </c>
      <c r="G622" s="10">
        <f t="shared" si="65"/>
        <v>4.4138471266347095</v>
      </c>
      <c r="H622" s="9">
        <f t="shared" si="66"/>
        <v>8.1132966533645451E-4</v>
      </c>
      <c r="I622" s="9">
        <f t="shared" si="67"/>
        <v>4.7609599436975701E-3</v>
      </c>
      <c r="J622" s="9">
        <f>GARCH!I622</f>
        <v>5.2561849355190239E-3</v>
      </c>
    </row>
    <row r="623" spans="1:10" x14ac:dyDescent="0.25">
      <c r="A623" s="8">
        <v>42858</v>
      </c>
      <c r="B623" s="9">
        <v>-1.2713441536987835E-3</v>
      </c>
      <c r="C623" s="9">
        <f t="shared" si="63"/>
        <v>-1.6491298953621701E-3</v>
      </c>
      <c r="D623" s="5">
        <f t="shared" si="64"/>
        <v>2.7196294117772419E-6</v>
      </c>
      <c r="E623" s="5">
        <f t="shared" si="68"/>
        <v>6.5825582585496326E-7</v>
      </c>
      <c r="F623" s="5">
        <f t="shared" si="69"/>
        <v>2.1533480176890907E-5</v>
      </c>
      <c r="G623" s="10">
        <f t="shared" si="65"/>
        <v>4.3908634159364084</v>
      </c>
      <c r="H623" s="9">
        <f t="shared" si="66"/>
        <v>1.6491298953621701E-3</v>
      </c>
      <c r="I623" s="9">
        <f t="shared" si="67"/>
        <v>4.6404181036724381E-3</v>
      </c>
      <c r="J623" s="9">
        <f>GARCH!I623</f>
        <v>4.9772694283431711E-3</v>
      </c>
    </row>
    <row r="624" spans="1:10" x14ac:dyDescent="0.25">
      <c r="A624" s="8">
        <v>42859</v>
      </c>
      <c r="B624" s="9">
        <v>5.8204536603945201E-4</v>
      </c>
      <c r="C624" s="9">
        <f t="shared" si="63"/>
        <v>2.0425962437606548E-4</v>
      </c>
      <c r="D624" s="5">
        <f t="shared" si="64"/>
        <v>4.1721994150251362E-8</v>
      </c>
      <c r="E624" s="5">
        <f t="shared" si="68"/>
        <v>2.7196294117772419E-6</v>
      </c>
      <c r="F624" s="5">
        <f t="shared" si="69"/>
        <v>2.1558890144606194E-5</v>
      </c>
      <c r="G624" s="10">
        <f t="shared" si="65"/>
        <v>4.4524549836558451</v>
      </c>
      <c r="H624" s="9">
        <f t="shared" si="66"/>
        <v>2.0425962437606548E-4</v>
      </c>
      <c r="I624" s="9">
        <f t="shared" si="67"/>
        <v>4.6431551928194465E-3</v>
      </c>
      <c r="J624" s="9">
        <f>GARCH!I624</f>
        <v>4.8493637524078302E-3</v>
      </c>
    </row>
    <row r="625" spans="1:10" x14ac:dyDescent="0.25">
      <c r="A625" s="8">
        <v>42860</v>
      </c>
      <c r="B625" s="9">
        <v>4.0886872677357022E-3</v>
      </c>
      <c r="C625" s="9">
        <f t="shared" si="63"/>
        <v>3.7109015260723159E-3</v>
      </c>
      <c r="D625" s="5">
        <f t="shared" si="64"/>
        <v>1.3770790136205844E-5</v>
      </c>
      <c r="E625" s="5">
        <f t="shared" si="68"/>
        <v>4.1721994150251362E-8</v>
      </c>
      <c r="F625" s="5">
        <f t="shared" si="69"/>
        <v>2.0667735473884435E-5</v>
      </c>
      <c r="G625" s="10">
        <f t="shared" si="65"/>
        <v>4.1413827917216954</v>
      </c>
      <c r="H625" s="9">
        <f t="shared" si="66"/>
        <v>3.7109015260723159E-3</v>
      </c>
      <c r="I625" s="9">
        <f t="shared" si="67"/>
        <v>4.5461781172633827E-3</v>
      </c>
      <c r="J625" s="9">
        <f>GARCH!I625</f>
        <v>4.6584607120908617E-3</v>
      </c>
    </row>
    <row r="626" spans="1:10" x14ac:dyDescent="0.25">
      <c r="A626" s="8">
        <v>42863</v>
      </c>
      <c r="B626" s="9">
        <v>3.7511097032982832E-5</v>
      </c>
      <c r="C626" s="9">
        <f t="shared" si="63"/>
        <v>-3.4027464463040369E-4</v>
      </c>
      <c r="D626" s="5">
        <f t="shared" si="64"/>
        <v>1.1578683377834751E-7</v>
      </c>
      <c r="E626" s="5">
        <f t="shared" si="68"/>
        <v>1.3770790136205844E-5</v>
      </c>
      <c r="F626" s="5">
        <f t="shared" si="69"/>
        <v>2.0141122810135284E-5</v>
      </c>
      <c r="G626" s="10">
        <f t="shared" si="65"/>
        <v>4.4845605390282177</v>
      </c>
      <c r="H626" s="9">
        <f t="shared" si="66"/>
        <v>3.4027464463040369E-4</v>
      </c>
      <c r="I626" s="9">
        <f t="shared" si="67"/>
        <v>4.4878862296336437E-3</v>
      </c>
      <c r="J626" s="9">
        <f>GARCH!I626</f>
        <v>4.7506435855070046E-3</v>
      </c>
    </row>
    <row r="627" spans="1:10" x14ac:dyDescent="0.25">
      <c r="A627" s="8">
        <v>42864</v>
      </c>
      <c r="B627" s="9">
        <v>-1.0252648600889147E-3</v>
      </c>
      <c r="C627" s="9">
        <f t="shared" si="63"/>
        <v>-1.4030506017523013E-3</v>
      </c>
      <c r="D627" s="5">
        <f t="shared" si="64"/>
        <v>1.9685509910774949E-6</v>
      </c>
      <c r="E627" s="5">
        <f t="shared" si="68"/>
        <v>1.1578683377834751E-7</v>
      </c>
      <c r="F627" s="5">
        <f t="shared" si="69"/>
        <v>1.9607520661208531E-5</v>
      </c>
      <c r="G627" s="10">
        <f t="shared" si="65"/>
        <v>4.4506612699982</v>
      </c>
      <c r="H627" s="9">
        <f t="shared" si="66"/>
        <v>1.4030506017523013E-3</v>
      </c>
      <c r="I627" s="9">
        <f t="shared" si="67"/>
        <v>4.4280380148784331E-3</v>
      </c>
      <c r="J627" s="9">
        <f>GARCH!I627</f>
        <v>4.5945085184901906E-3</v>
      </c>
    </row>
    <row r="628" spans="1:10" x14ac:dyDescent="0.25">
      <c r="A628" s="8">
        <v>42865</v>
      </c>
      <c r="B628" s="9">
        <v>1.1306176259533451E-3</v>
      </c>
      <c r="C628" s="9">
        <f t="shared" si="63"/>
        <v>7.5283188428995856E-4</v>
      </c>
      <c r="D628" s="5">
        <f t="shared" si="64"/>
        <v>5.6675584600356955E-7</v>
      </c>
      <c r="E628" s="5">
        <f t="shared" si="68"/>
        <v>1.9685509910774949E-6</v>
      </c>
      <c r="F628" s="5">
        <f t="shared" si="69"/>
        <v>1.9814930750988269E-5</v>
      </c>
      <c r="G628" s="10">
        <f t="shared" si="65"/>
        <v>4.4812976477839666</v>
      </c>
      <c r="H628" s="9">
        <f t="shared" si="66"/>
        <v>7.5283188428995856E-4</v>
      </c>
      <c r="I628" s="9">
        <f t="shared" si="67"/>
        <v>4.451396494470951E-3</v>
      </c>
      <c r="J628" s="9">
        <f>GARCH!I628</f>
        <v>4.5384464235037961E-3</v>
      </c>
    </row>
    <row r="629" spans="1:10" x14ac:dyDescent="0.25">
      <c r="A629" s="8">
        <v>42866</v>
      </c>
      <c r="B629" s="9">
        <v>-2.162833436821554E-3</v>
      </c>
      <c r="C629" s="9">
        <f t="shared" si="63"/>
        <v>-2.5406191784849404E-3</v>
      </c>
      <c r="D629" s="5">
        <f t="shared" si="64"/>
        <v>6.4547458100854937E-6</v>
      </c>
      <c r="E629" s="5">
        <f t="shared" si="68"/>
        <v>5.6675584600356955E-7</v>
      </c>
      <c r="F629" s="5">
        <f t="shared" si="69"/>
        <v>1.9322745075219972E-5</v>
      </c>
      <c r="G629" s="10">
        <f t="shared" si="65"/>
        <v>4.3411507387255686</v>
      </c>
      <c r="H629" s="9">
        <f t="shared" si="66"/>
        <v>2.5406191784849404E-3</v>
      </c>
      <c r="I629" s="9">
        <f t="shared" si="67"/>
        <v>4.3957644471945912E-3</v>
      </c>
      <c r="J629" s="9">
        <f>GARCH!I629</f>
        <v>4.4210251599414276E-3</v>
      </c>
    </row>
    <row r="630" spans="1:10" x14ac:dyDescent="0.25">
      <c r="A630" s="8">
        <v>42867</v>
      </c>
      <c r="B630" s="9">
        <v>-1.4784250179582514E-3</v>
      </c>
      <c r="C630" s="9">
        <f t="shared" si="63"/>
        <v>-1.856210759621638E-3</v>
      </c>
      <c r="D630" s="5">
        <f t="shared" si="64"/>
        <v>3.4455183841351382E-6</v>
      </c>
      <c r="E630" s="5">
        <f t="shared" si="68"/>
        <v>6.4547458100854937E-6</v>
      </c>
      <c r="F630" s="5">
        <f t="shared" si="69"/>
        <v>2.1097592906973838E-5</v>
      </c>
      <c r="G630" s="10">
        <f t="shared" si="65"/>
        <v>4.3825805984226678</v>
      </c>
      <c r="H630" s="9">
        <f t="shared" si="66"/>
        <v>1.856210759621638E-3</v>
      </c>
      <c r="I630" s="9">
        <f t="shared" si="67"/>
        <v>4.5932116113862895E-3</v>
      </c>
      <c r="J630" s="9">
        <f>GARCH!I630</f>
        <v>4.5348596245007571E-3</v>
      </c>
    </row>
    <row r="631" spans="1:10" x14ac:dyDescent="0.25">
      <c r="A631" s="8">
        <v>42870</v>
      </c>
      <c r="B631" s="9">
        <v>4.7764440168973632E-3</v>
      </c>
      <c r="C631" s="9">
        <f t="shared" si="63"/>
        <v>4.3986582752339768E-3</v>
      </c>
      <c r="D631" s="5">
        <f t="shared" si="64"/>
        <v>1.9348194622284345E-5</v>
      </c>
      <c r="E631" s="5">
        <f t="shared" si="68"/>
        <v>3.4455183841351382E-6</v>
      </c>
      <c r="F631" s="5">
        <f t="shared" si="69"/>
        <v>2.1464398834236988E-5</v>
      </c>
      <c r="G631" s="10">
        <f t="shared" si="65"/>
        <v>4.0049145771167618</v>
      </c>
      <c r="H631" s="9">
        <f t="shared" si="66"/>
        <v>4.3986582752339768E-3</v>
      </c>
      <c r="I631" s="9">
        <f t="shared" si="67"/>
        <v>4.6329686847891589E-3</v>
      </c>
      <c r="J631" s="9">
        <f>GARCH!I631</f>
        <v>4.5363779933438927E-3</v>
      </c>
    </row>
    <row r="632" spans="1:10" x14ac:dyDescent="0.25">
      <c r="A632" s="8">
        <v>42871</v>
      </c>
      <c r="B632" s="9">
        <v>-6.8683605847685847E-4</v>
      </c>
      <c r="C632" s="9">
        <f t="shared" si="63"/>
        <v>-1.064621800140245E-3</v>
      </c>
      <c r="D632" s="5">
        <f t="shared" si="64"/>
        <v>1.1334195773338559E-6</v>
      </c>
      <c r="E632" s="5">
        <f t="shared" si="68"/>
        <v>1.9348194622284345E-5</v>
      </c>
      <c r="F632" s="5">
        <f t="shared" si="69"/>
        <v>2.0824967876031962E-5</v>
      </c>
      <c r="G632" s="10">
        <f t="shared" si="65"/>
        <v>4.4435274260194397</v>
      </c>
      <c r="H632" s="9">
        <f t="shared" si="66"/>
        <v>1.064621800140245E-3</v>
      </c>
      <c r="I632" s="9">
        <f t="shared" si="67"/>
        <v>4.5634381639320983E-3</v>
      </c>
      <c r="J632" s="9">
        <f>GARCH!I632</f>
        <v>4.7713384268924719E-3</v>
      </c>
    </row>
    <row r="633" spans="1:10" x14ac:dyDescent="0.25">
      <c r="A633" s="8">
        <v>42872</v>
      </c>
      <c r="B633" s="9">
        <v>-1.817825856948263E-2</v>
      </c>
      <c r="C633" s="9">
        <f t="shared" si="63"/>
        <v>-1.8556044311146016E-2</v>
      </c>
      <c r="D633" s="5">
        <f t="shared" si="64"/>
        <v>3.4432678047721443E-4</v>
      </c>
      <c r="E633" s="5">
        <f t="shared" si="68"/>
        <v>1.1334195773338559E-6</v>
      </c>
      <c r="F633" s="5">
        <f t="shared" si="69"/>
        <v>2.0478384685409405E-5</v>
      </c>
      <c r="G633" s="10">
        <f t="shared" si="65"/>
        <v>-3.9279468450421913</v>
      </c>
      <c r="H633" s="9">
        <f t="shared" si="66"/>
        <v>1.8556044311146016E-2</v>
      </c>
      <c r="I633" s="9">
        <f t="shared" si="67"/>
        <v>4.5253049273401898E-3</v>
      </c>
      <c r="J633" s="9">
        <f>GARCH!I633</f>
        <v>4.6469888364895368E-3</v>
      </c>
    </row>
    <row r="634" spans="1:10" x14ac:dyDescent="0.25">
      <c r="A634" s="8">
        <v>42873</v>
      </c>
      <c r="B634" s="9">
        <v>3.6868431882495223E-3</v>
      </c>
      <c r="C634" s="9">
        <f t="shared" si="63"/>
        <v>3.3090574465861359E-3</v>
      </c>
      <c r="D634" s="5">
        <f t="shared" si="64"/>
        <v>1.0949861184807158E-5</v>
      </c>
      <c r="E634" s="5">
        <f t="shared" si="68"/>
        <v>3.4432678047721443E-4</v>
      </c>
      <c r="F634" s="5">
        <f t="shared" si="69"/>
        <v>1.3521306255188703E-4</v>
      </c>
      <c r="G634" s="10">
        <f t="shared" si="65"/>
        <v>3.4948997214043973</v>
      </c>
      <c r="H634" s="9">
        <f t="shared" si="66"/>
        <v>3.3090574465861359E-3</v>
      </c>
      <c r="I634" s="9">
        <f t="shared" si="67"/>
        <v>1.1628115176239313E-2</v>
      </c>
      <c r="J634" s="9">
        <f>GARCH!I634</f>
        <v>9.7332732528767323E-3</v>
      </c>
    </row>
    <row r="635" spans="1:10" x14ac:dyDescent="0.25">
      <c r="A635" s="8">
        <v>42874</v>
      </c>
      <c r="B635" s="9">
        <v>6.7674957306866901E-3</v>
      </c>
      <c r="C635" s="9">
        <f t="shared" si="63"/>
        <v>6.3897099890233037E-3</v>
      </c>
      <c r="D635" s="5">
        <f t="shared" si="64"/>
        <v>4.0828393743824189E-5</v>
      </c>
      <c r="E635" s="5">
        <f t="shared" si="68"/>
        <v>1.0949861184807158E-5</v>
      </c>
      <c r="F635" s="5">
        <f t="shared" si="69"/>
        <v>1.0885963930557701E-4</v>
      </c>
      <c r="G635" s="10">
        <f t="shared" si="65"/>
        <v>3.4562593843250129</v>
      </c>
      <c r="H635" s="9">
        <f t="shared" si="66"/>
        <v>6.3897099890233037E-3</v>
      </c>
      <c r="I635" s="9">
        <f t="shared" si="67"/>
        <v>1.0433582285369537E-2</v>
      </c>
      <c r="J635" s="9">
        <f>GARCH!I635</f>
        <v>8.7338454536024165E-3</v>
      </c>
    </row>
    <row r="636" spans="1:10" x14ac:dyDescent="0.25">
      <c r="A636" s="8">
        <v>42877</v>
      </c>
      <c r="B636" s="9">
        <v>5.160114706536767E-3</v>
      </c>
      <c r="C636" s="9">
        <f t="shared" si="63"/>
        <v>4.7823289648733806E-3</v>
      </c>
      <c r="D636" s="5">
        <f t="shared" si="64"/>
        <v>2.2870670328266899E-5</v>
      </c>
      <c r="E636" s="5">
        <f t="shared" si="68"/>
        <v>4.0828393743824189E-5</v>
      </c>
      <c r="F636" s="5">
        <f t="shared" si="69"/>
        <v>8.8797075831300058E-5</v>
      </c>
      <c r="G636" s="10">
        <f t="shared" si="65"/>
        <v>3.6168593483490428</v>
      </c>
      <c r="H636" s="9">
        <f t="shared" si="66"/>
        <v>4.7823289648733806E-3</v>
      </c>
      <c r="I636" s="9">
        <f t="shared" si="67"/>
        <v>9.423220035173754E-3</v>
      </c>
      <c r="J636" s="9">
        <f>GARCH!I636</f>
        <v>8.2586154726035713E-3</v>
      </c>
    </row>
    <row r="637" spans="1:10" x14ac:dyDescent="0.25">
      <c r="A637" s="8">
        <v>42878</v>
      </c>
      <c r="B637" s="9">
        <v>1.8379127993919386E-3</v>
      </c>
      <c r="C637" s="9">
        <f t="shared" si="63"/>
        <v>1.4601270577285521E-3</v>
      </c>
      <c r="D637" s="5">
        <f t="shared" si="64"/>
        <v>2.1319710247110384E-6</v>
      </c>
      <c r="E637" s="5">
        <f t="shared" si="68"/>
        <v>2.2870670328266899E-5</v>
      </c>
      <c r="F637" s="5">
        <f t="shared" si="69"/>
        <v>7.3037821990856226E-5</v>
      </c>
      <c r="G637" s="10">
        <f t="shared" si="65"/>
        <v>3.8287330580894019</v>
      </c>
      <c r="H637" s="9">
        <f t="shared" si="66"/>
        <v>1.4601270577285521E-3</v>
      </c>
      <c r="I637" s="9">
        <f t="shared" si="67"/>
        <v>8.5462168233000173E-3</v>
      </c>
      <c r="J637" s="9">
        <f>GARCH!I637</f>
        <v>7.66707500673871E-3</v>
      </c>
    </row>
    <row r="638" spans="1:10" x14ac:dyDescent="0.25">
      <c r="A638" s="8">
        <v>42879</v>
      </c>
      <c r="B638" s="9">
        <v>2.4891386829661855E-3</v>
      </c>
      <c r="C638" s="9">
        <f t="shared" si="63"/>
        <v>2.1113529413027991E-3</v>
      </c>
      <c r="D638" s="5">
        <f t="shared" si="64"/>
        <v>4.4578112427479807E-6</v>
      </c>
      <c r="E638" s="5">
        <f t="shared" si="68"/>
        <v>2.1319710247110384E-6</v>
      </c>
      <c r="F638" s="5">
        <f t="shared" si="69"/>
        <v>6.0579670845340382E-5</v>
      </c>
      <c r="G638" s="10">
        <f t="shared" si="65"/>
        <v>3.9000440961279277</v>
      </c>
      <c r="H638" s="9">
        <f t="shared" si="66"/>
        <v>2.1113529413027991E-3</v>
      </c>
      <c r="I638" s="9">
        <f t="shared" si="67"/>
        <v>7.7832943439998708E-3</v>
      </c>
      <c r="J638" s="9">
        <f>GARCH!I638</f>
        <v>6.9349823457672093E-3</v>
      </c>
    </row>
    <row r="639" spans="1:10" x14ac:dyDescent="0.25">
      <c r="A639" s="8">
        <v>42880</v>
      </c>
      <c r="B639" s="9">
        <v>4.4418750701842313E-3</v>
      </c>
      <c r="C639" s="9">
        <f t="shared" si="63"/>
        <v>4.064089328520845E-3</v>
      </c>
      <c r="D639" s="5">
        <f t="shared" si="64"/>
        <v>1.6516822070197013E-5</v>
      </c>
      <c r="E639" s="5">
        <f t="shared" si="68"/>
        <v>4.4578112427479807E-6</v>
      </c>
      <c r="F639" s="5">
        <f t="shared" si="69"/>
        <v>5.0954588621333973E-5</v>
      </c>
      <c r="G639" s="10">
        <f t="shared" si="65"/>
        <v>3.8612753954522239</v>
      </c>
      <c r="H639" s="9">
        <f t="shared" si="66"/>
        <v>4.064089328520845E-3</v>
      </c>
      <c r="I639" s="9">
        <f t="shared" si="67"/>
        <v>7.1382482880139424E-3</v>
      </c>
      <c r="J639" s="9">
        <f>GARCH!I639</f>
        <v>6.3657314647796275E-3</v>
      </c>
    </row>
    <row r="640" spans="1:10" x14ac:dyDescent="0.25">
      <c r="A640" s="8">
        <v>42881</v>
      </c>
      <c r="B640" s="9">
        <v>3.1055000476176708E-4</v>
      </c>
      <c r="C640" s="9">
        <f t="shared" si="63"/>
        <v>-6.7235736901619439E-5</v>
      </c>
      <c r="D640" s="5">
        <f t="shared" si="64"/>
        <v>4.5206443167037903E-9</v>
      </c>
      <c r="E640" s="5">
        <f t="shared" si="68"/>
        <v>1.6516822070197013E-5</v>
      </c>
      <c r="F640" s="5">
        <f t="shared" si="69"/>
        <v>4.3640806512827452E-5</v>
      </c>
      <c r="G640" s="10">
        <f t="shared" si="65"/>
        <v>4.1007686310816132</v>
      </c>
      <c r="H640" s="9">
        <f t="shared" si="66"/>
        <v>6.7235736901619439E-5</v>
      </c>
      <c r="I640" s="9">
        <f t="shared" si="67"/>
        <v>6.6061188691112311E-3</v>
      </c>
      <c r="J640" s="9">
        <f>GARCH!I640</f>
        <v>6.0866002427298156E-3</v>
      </c>
    </row>
    <row r="641" spans="1:10" x14ac:dyDescent="0.25">
      <c r="A641" s="8">
        <v>42885</v>
      </c>
      <c r="B641" s="9">
        <v>-1.2045599423798903E-3</v>
      </c>
      <c r="C641" s="9">
        <f t="shared" si="63"/>
        <v>-1.5823456840432769E-3</v>
      </c>
      <c r="D641" s="5">
        <f t="shared" si="64"/>
        <v>2.5038178638103858E-6</v>
      </c>
      <c r="E641" s="5">
        <f t="shared" si="68"/>
        <v>4.5206443167037903E-9</v>
      </c>
      <c r="F641" s="5">
        <f t="shared" si="69"/>
        <v>3.7778296966259366E-5</v>
      </c>
      <c r="G641" s="10">
        <f t="shared" si="65"/>
        <v>4.1398110436581241</v>
      </c>
      <c r="H641" s="9">
        <f t="shared" si="66"/>
        <v>1.5823456840432769E-3</v>
      </c>
      <c r="I641" s="9">
        <f t="shared" si="67"/>
        <v>6.1464052068066072E-3</v>
      </c>
      <c r="J641" s="9">
        <f>GARCH!I641</f>
        <v>5.6379921431725872E-3</v>
      </c>
    </row>
    <row r="642" spans="1:10" x14ac:dyDescent="0.25">
      <c r="A642" s="8">
        <v>42886</v>
      </c>
      <c r="B642" s="9">
        <v>-4.6002544645251664E-4</v>
      </c>
      <c r="C642" s="9">
        <f t="shared" si="63"/>
        <v>-8.3781118811590322E-4</v>
      </c>
      <c r="D642" s="5">
        <f t="shared" si="64"/>
        <v>7.0192758693218138E-7</v>
      </c>
      <c r="E642" s="5">
        <f t="shared" si="68"/>
        <v>2.5038178638103858E-6</v>
      </c>
      <c r="F642" s="5">
        <f t="shared" si="69"/>
        <v>3.4073406349782765E-5</v>
      </c>
      <c r="G642" s="10">
        <f t="shared" si="65"/>
        <v>4.2142579157629427</v>
      </c>
      <c r="H642" s="9">
        <f t="shared" si="66"/>
        <v>8.3781118811590322E-4</v>
      </c>
      <c r="I642" s="9">
        <f t="shared" si="67"/>
        <v>5.8372430435765449E-3</v>
      </c>
      <c r="J642" s="9">
        <f>GARCH!I642</f>
        <v>5.3541623075414168E-3</v>
      </c>
    </row>
    <row r="643" spans="1:10" x14ac:dyDescent="0.25">
      <c r="A643" s="8">
        <v>42887</v>
      </c>
      <c r="B643" s="9">
        <v>7.5711087154821666E-3</v>
      </c>
      <c r="C643" s="9">
        <f t="shared" si="63"/>
        <v>7.1933229738187802E-3</v>
      </c>
      <c r="D643" s="5">
        <f t="shared" si="64"/>
        <v>5.174389540566906E-5</v>
      </c>
      <c r="E643" s="5">
        <f t="shared" si="68"/>
        <v>7.0192758693218138E-7</v>
      </c>
      <c r="F643" s="5">
        <f t="shared" si="69"/>
        <v>3.0598968438603467E-5</v>
      </c>
      <c r="G643" s="10">
        <f t="shared" si="65"/>
        <v>3.4328166067842552</v>
      </c>
      <c r="H643" s="9">
        <f t="shared" si="66"/>
        <v>7.1933229738187802E-3</v>
      </c>
      <c r="I643" s="9">
        <f t="shared" si="67"/>
        <v>5.5316334331374012E-3</v>
      </c>
      <c r="J643" s="9">
        <f>GARCH!I643</f>
        <v>5.083940503265637E-3</v>
      </c>
    </row>
    <row r="644" spans="1:10" x14ac:dyDescent="0.25">
      <c r="A644" s="8">
        <v>42888</v>
      </c>
      <c r="B644" s="9">
        <v>3.7077273812169409E-3</v>
      </c>
      <c r="C644" s="9">
        <f t="shared" si="63"/>
        <v>3.3299416395535545E-3</v>
      </c>
      <c r="D644" s="5">
        <f t="shared" si="64"/>
        <v>1.1088511322832616E-5</v>
      </c>
      <c r="E644" s="5">
        <f t="shared" si="68"/>
        <v>5.174389540566906E-5</v>
      </c>
      <c r="F644" s="5">
        <f t="shared" si="69"/>
        <v>2.8289311456763131E-5</v>
      </c>
      <c r="G644" s="10">
        <f t="shared" si="65"/>
        <v>4.1215906079406297</v>
      </c>
      <c r="H644" s="9">
        <f t="shared" si="66"/>
        <v>3.3299416395535545E-3</v>
      </c>
      <c r="I644" s="9">
        <f t="shared" si="67"/>
        <v>5.3187697315039998E-3</v>
      </c>
      <c r="J644" s="9">
        <f>GARCH!I644</f>
        <v>5.7336350091951593E-3</v>
      </c>
    </row>
    <row r="645" spans="1:10" x14ac:dyDescent="0.25">
      <c r="A645" s="8">
        <v>42891</v>
      </c>
      <c r="B645" s="9">
        <v>-1.2176772294358873E-3</v>
      </c>
      <c r="C645" s="9">
        <f t="shared" si="63"/>
        <v>-1.5954629710992739E-3</v>
      </c>
      <c r="D645" s="5">
        <f t="shared" si="64"/>
        <v>2.5455020921489224E-6</v>
      </c>
      <c r="E645" s="5">
        <f t="shared" si="68"/>
        <v>1.1088511322832616E-5</v>
      </c>
      <c r="F645" s="5">
        <f t="shared" si="69"/>
        <v>2.60144678466655E-5</v>
      </c>
      <c r="G645" s="10">
        <f t="shared" si="65"/>
        <v>4.310565587464616</v>
      </c>
      <c r="H645" s="9">
        <f t="shared" si="66"/>
        <v>1.5954629710992739E-3</v>
      </c>
      <c r="I645" s="9">
        <f t="shared" si="67"/>
        <v>5.1004380053741956E-3</v>
      </c>
      <c r="J645" s="9">
        <f>GARCH!I645</f>
        <v>5.5115576955171493E-3</v>
      </c>
    </row>
    <row r="646" spans="1:10" x14ac:dyDescent="0.25">
      <c r="A646" s="8">
        <v>42892</v>
      </c>
      <c r="B646" s="9">
        <v>-2.7790320594393014E-3</v>
      </c>
      <c r="C646" s="9">
        <f t="shared" si="63"/>
        <v>-3.1568178011026878E-3</v>
      </c>
      <c r="D646" s="5">
        <f t="shared" si="64"/>
        <v>9.9654986293588096E-6</v>
      </c>
      <c r="E646" s="5">
        <f t="shared" si="68"/>
        <v>2.5455020921489224E-6</v>
      </c>
      <c r="F646" s="5">
        <f t="shared" si="69"/>
        <v>2.4972506330938417E-5</v>
      </c>
      <c r="G646" s="10">
        <f t="shared" si="65"/>
        <v>4.180399604903509</v>
      </c>
      <c r="H646" s="9">
        <f t="shared" si="66"/>
        <v>3.1568178011026878E-3</v>
      </c>
      <c r="I646" s="9">
        <f t="shared" si="67"/>
        <v>4.9972498767760672E-3</v>
      </c>
      <c r="J646" s="9">
        <f>GARCH!I646</f>
        <v>5.2565587565969229E-3</v>
      </c>
    </row>
    <row r="647" spans="1:10" x14ac:dyDescent="0.25">
      <c r="A647" s="8">
        <v>42893</v>
      </c>
      <c r="B647" s="9">
        <v>1.568333655781684E-3</v>
      </c>
      <c r="C647" s="9">
        <f t="shared" si="63"/>
        <v>1.1905479141182975E-3</v>
      </c>
      <c r="D647" s="5">
        <f t="shared" si="64"/>
        <v>1.4174043358114289E-6</v>
      </c>
      <c r="E647" s="5">
        <f t="shared" si="68"/>
        <v>9.9654986293588096E-6</v>
      </c>
      <c r="F647" s="5">
        <f t="shared" si="69"/>
        <v>2.665159396877546E-5</v>
      </c>
      <c r="G647" s="10">
        <f t="shared" si="65"/>
        <v>4.3208009043304392</v>
      </c>
      <c r="H647" s="9">
        <f t="shared" si="66"/>
        <v>1.1905479141182975E-3</v>
      </c>
      <c r="I647" s="9">
        <f t="shared" si="67"/>
        <v>5.1625181809631876E-3</v>
      </c>
      <c r="J647" s="9">
        <f>GARCH!I647</f>
        <v>5.2347667331045823E-3</v>
      </c>
    </row>
    <row r="648" spans="1:10" x14ac:dyDescent="0.25">
      <c r="A648" s="8">
        <v>42894</v>
      </c>
      <c r="B648" s="9">
        <v>2.6714451285170249E-4</v>
      </c>
      <c r="C648" s="9">
        <f t="shared" si="63"/>
        <v>-1.1064122881168404E-4</v>
      </c>
      <c r="D648" s="5">
        <f t="shared" si="64"/>
        <v>1.2241481512959422E-8</v>
      </c>
      <c r="E648" s="5">
        <f t="shared" si="68"/>
        <v>1.4174043358114289E-6</v>
      </c>
      <c r="F648" s="5">
        <f t="shared" si="69"/>
        <v>2.4630092585194014E-5</v>
      </c>
      <c r="G648" s="10">
        <f t="shared" si="65"/>
        <v>4.3865837535862537</v>
      </c>
      <c r="H648" s="9">
        <f t="shared" si="66"/>
        <v>1.1064122881168404E-4</v>
      </c>
      <c r="I648" s="9">
        <f t="shared" si="67"/>
        <v>4.9628714052646992E-3</v>
      </c>
      <c r="J648" s="9">
        <f>GARCH!I648</f>
        <v>4.9695074832640821E-3</v>
      </c>
    </row>
    <row r="649" spans="1:10" x14ac:dyDescent="0.25">
      <c r="A649" s="8">
        <v>42895</v>
      </c>
      <c r="B649" s="9">
        <v>-8.2998122270205865E-4</v>
      </c>
      <c r="C649" s="9">
        <f t="shared" si="63"/>
        <v>-1.2077669643654452E-3</v>
      </c>
      <c r="D649" s="5">
        <f t="shared" si="64"/>
        <v>1.4587010402125225E-6</v>
      </c>
      <c r="E649" s="5">
        <f t="shared" si="68"/>
        <v>1.2241481512959422E-8</v>
      </c>
      <c r="F649" s="5">
        <f t="shared" si="69"/>
        <v>2.3050973391565675E-5</v>
      </c>
      <c r="G649" s="10">
        <f t="shared" si="65"/>
        <v>4.388321977899718</v>
      </c>
      <c r="H649" s="9">
        <f t="shared" si="66"/>
        <v>1.2077669643654452E-3</v>
      </c>
      <c r="I649" s="9">
        <f t="shared" si="67"/>
        <v>4.8011429255507146E-3</v>
      </c>
      <c r="J649" s="9">
        <f>GARCH!I649</f>
        <v>4.756765519053829E-3</v>
      </c>
    </row>
    <row r="650" spans="1:10" x14ac:dyDescent="0.25">
      <c r="A650" s="8">
        <v>42898</v>
      </c>
      <c r="B650" s="9">
        <v>-9.78710980068076E-4</v>
      </c>
      <c r="C650" s="9">
        <f t="shared" si="63"/>
        <v>-1.3564967217314626E-3</v>
      </c>
      <c r="D650" s="5">
        <f t="shared" si="64"/>
        <v>1.8400833560682049E-6</v>
      </c>
      <c r="E650" s="5">
        <f t="shared" si="68"/>
        <v>1.4587010402125225E-6</v>
      </c>
      <c r="F650" s="5">
        <f t="shared" si="69"/>
        <v>2.2312142713142735E-5</v>
      </c>
      <c r="G650" s="10">
        <f t="shared" si="65"/>
        <v>4.3950162012890459</v>
      </c>
      <c r="H650" s="9">
        <f t="shared" si="66"/>
        <v>1.3564967217314626E-3</v>
      </c>
      <c r="I650" s="9">
        <f t="shared" si="67"/>
        <v>4.7235730875199479E-3</v>
      </c>
      <c r="J650" s="9">
        <f>GARCH!I650</f>
        <v>4.6458593459363226E-3</v>
      </c>
    </row>
    <row r="651" spans="1:10" x14ac:dyDescent="0.25">
      <c r="A651" s="8">
        <v>42899</v>
      </c>
      <c r="B651" s="9">
        <v>4.5114205623633108E-3</v>
      </c>
      <c r="C651" s="9">
        <f t="shared" si="63"/>
        <v>4.1336348206999244E-3</v>
      </c>
      <c r="D651" s="5">
        <f t="shared" si="64"/>
        <v>1.7086936830902898E-5</v>
      </c>
      <c r="E651" s="5">
        <f t="shared" si="68"/>
        <v>1.8400833560682049E-6</v>
      </c>
      <c r="F651" s="5">
        <f t="shared" si="69"/>
        <v>2.1867481021832967E-5</v>
      </c>
      <c r="G651" s="10">
        <f t="shared" si="65"/>
        <v>4.0556235746343132</v>
      </c>
      <c r="H651" s="9">
        <f t="shared" si="66"/>
        <v>4.1336348206999244E-3</v>
      </c>
      <c r="I651" s="9">
        <f t="shared" si="67"/>
        <v>4.6762678518058572E-3</v>
      </c>
      <c r="J651" s="9">
        <f>GARCH!I651</f>
        <v>4.5732895293660427E-3</v>
      </c>
    </row>
    <row r="652" spans="1:10" x14ac:dyDescent="0.25">
      <c r="A652" s="8">
        <v>42900</v>
      </c>
      <c r="B652" s="9">
        <v>-9.9575880508939729E-4</v>
      </c>
      <c r="C652" s="9">
        <f t="shared" si="63"/>
        <v>-1.3735445467527839E-3</v>
      </c>
      <c r="D652" s="5">
        <f t="shared" si="64"/>
        <v>1.8866246219143106E-6</v>
      </c>
      <c r="E652" s="5">
        <f t="shared" si="68"/>
        <v>1.7086936830902898E-5</v>
      </c>
      <c r="F652" s="5">
        <f t="shared" si="69"/>
        <v>2.1110293770305702E-5</v>
      </c>
      <c r="G652" s="10">
        <f t="shared" si="65"/>
        <v>4.4192514120535034</v>
      </c>
      <c r="H652" s="9">
        <f t="shared" si="66"/>
        <v>1.3735445467527839E-3</v>
      </c>
      <c r="I652" s="9">
        <f t="shared" si="67"/>
        <v>4.5945939723011113E-3</v>
      </c>
      <c r="J652" s="9">
        <f>GARCH!I652</f>
        <v>4.7534287859989262E-3</v>
      </c>
    </row>
    <row r="653" spans="1:10" x14ac:dyDescent="0.25">
      <c r="A653" s="8">
        <v>42901</v>
      </c>
      <c r="B653" s="9">
        <v>-2.2396140972632539E-3</v>
      </c>
      <c r="C653" s="9">
        <f t="shared" si="63"/>
        <v>-2.6173998389266403E-3</v>
      </c>
      <c r="D653" s="5">
        <f t="shared" si="64"/>
        <v>6.8507819168132022E-6</v>
      </c>
      <c r="E653" s="5">
        <f t="shared" si="68"/>
        <v>1.8866246219143106E-6</v>
      </c>
      <c r="F653" s="5">
        <f t="shared" si="69"/>
        <v>2.0951858421847348E-5</v>
      </c>
      <c r="G653" s="10">
        <f t="shared" si="65"/>
        <v>4.3042144251113976</v>
      </c>
      <c r="H653" s="9">
        <f t="shared" si="66"/>
        <v>2.6173998389266403E-3</v>
      </c>
      <c r="I653" s="9">
        <f t="shared" si="67"/>
        <v>4.5773200043090004E-3</v>
      </c>
      <c r="J653" s="9">
        <f>GARCH!I653</f>
        <v>4.6559919800764531E-3</v>
      </c>
    </row>
    <row r="654" spans="1:10" x14ac:dyDescent="0.25">
      <c r="A654" s="8">
        <v>42902</v>
      </c>
      <c r="B654" s="9">
        <v>2.8366345181418673E-4</v>
      </c>
      <c r="C654" s="9">
        <f t="shared" si="63"/>
        <v>-9.4122289849199795E-5</v>
      </c>
      <c r="D654" s="5">
        <f t="shared" si="64"/>
        <v>8.8590054464567795E-9</v>
      </c>
      <c r="E654" s="5">
        <f t="shared" si="68"/>
        <v>6.8507819168132022E-6</v>
      </c>
      <c r="F654" s="5">
        <f t="shared" si="69"/>
        <v>2.2492575720277754E-5</v>
      </c>
      <c r="G654" s="10">
        <f t="shared" si="65"/>
        <v>4.4320271706229333</v>
      </c>
      <c r="H654" s="9">
        <f t="shared" si="66"/>
        <v>9.4122289849199795E-5</v>
      </c>
      <c r="I654" s="9">
        <f t="shared" si="67"/>
        <v>4.7426338378877353E-3</v>
      </c>
      <c r="J654" s="9">
        <f>GARCH!I654</f>
        <v>4.7163365384214626E-3</v>
      </c>
    </row>
    <row r="655" spans="1:10" x14ac:dyDescent="0.25">
      <c r="A655" s="8">
        <v>42905</v>
      </c>
      <c r="B655" s="9">
        <v>8.3472042414154402E-3</v>
      </c>
      <c r="C655" s="9">
        <f t="shared" si="63"/>
        <v>7.9694184997520529E-3</v>
      </c>
      <c r="D655" s="5">
        <f t="shared" si="64"/>
        <v>6.3511631224190263E-5</v>
      </c>
      <c r="E655" s="5">
        <f t="shared" si="68"/>
        <v>8.8590054464567795E-9</v>
      </c>
      <c r="F655" s="5">
        <f t="shared" si="69"/>
        <v>2.1393645804812439E-5</v>
      </c>
      <c r="G655" s="10">
        <f t="shared" si="65"/>
        <v>2.9729124091036101</v>
      </c>
      <c r="H655" s="9">
        <f t="shared" si="66"/>
        <v>7.9694184997520529E-3</v>
      </c>
      <c r="I655" s="9">
        <f t="shared" si="67"/>
        <v>4.6253265619642945E-3</v>
      </c>
      <c r="J655" s="9">
        <f>GARCH!I655</f>
        <v>4.5609913790320838E-3</v>
      </c>
    </row>
    <row r="656" spans="1:10" x14ac:dyDescent="0.25">
      <c r="A656" s="8">
        <v>42906</v>
      </c>
      <c r="B656" s="9">
        <v>-6.6966651178335113E-3</v>
      </c>
      <c r="C656" s="9">
        <f t="shared" ref="C656:C719" si="70">B656-B$5</f>
        <v>-7.0744508594968976E-3</v>
      </c>
      <c r="D656" s="5">
        <f t="shared" ref="D656:D719" si="71">C656^2</f>
        <v>5.0047854963436396E-5</v>
      </c>
      <c r="E656" s="5">
        <f t="shared" si="68"/>
        <v>6.3511631224190263E-5</v>
      </c>
      <c r="F656" s="5">
        <f t="shared" si="69"/>
        <v>2.1297291401433158E-5</v>
      </c>
      <c r="G656" s="10">
        <f t="shared" ref="G656:G719" si="72">IFERROR(LN(1/SQRT(2*PI()*F656)*EXP(-D656/(2*F656))),-1000)</f>
        <v>3.2845451037838718</v>
      </c>
      <c r="H656" s="9">
        <f t="shared" ref="H656:H719" si="73">SQRT(D656)</f>
        <v>7.0744508594968976E-3</v>
      </c>
      <c r="I656" s="9">
        <f t="shared" ref="I656:I719" si="74">SQRT(F656)</f>
        <v>4.6148988506177638E-3</v>
      </c>
      <c r="J656" s="9">
        <f>GARCH!I656</f>
        <v>5.6056897838742525E-3</v>
      </c>
    </row>
    <row r="657" spans="1:10" x14ac:dyDescent="0.25">
      <c r="A657" s="8">
        <v>42907</v>
      </c>
      <c r="B657" s="9">
        <v>-5.826764545369123E-4</v>
      </c>
      <c r="C657" s="9">
        <f t="shared" si="70"/>
        <v>-9.6046219620029888E-4</v>
      </c>
      <c r="D657" s="5">
        <f t="shared" si="71"/>
        <v>9.2248763032990142E-7</v>
      </c>
      <c r="E657" s="5">
        <f t="shared" ref="E657:E720" si="75">D656</f>
        <v>5.0047854963436396E-5</v>
      </c>
      <c r="F657" s="5">
        <f t="shared" ref="F657:F720" si="76">$B$6 + $B$7*E657 + $B$8*E657*IF(C656&lt;0,1,0) +$B$9*F656</f>
        <v>3.7235453397121556E-5</v>
      </c>
      <c r="G657" s="10">
        <f t="shared" si="72"/>
        <v>4.1677988462454447</v>
      </c>
      <c r="H657" s="9">
        <f t="shared" si="73"/>
        <v>9.6046219620029888E-4</v>
      </c>
      <c r="I657" s="9">
        <f t="shared" si="74"/>
        <v>6.1020859873588762E-3</v>
      </c>
      <c r="J657" s="9">
        <f>GARCH!I657</f>
        <v>6.2605682087235664E-3</v>
      </c>
    </row>
    <row r="658" spans="1:10" x14ac:dyDescent="0.25">
      <c r="A658" s="8">
        <v>42908</v>
      </c>
      <c r="B658" s="9">
        <v>-4.5573798760889517E-4</v>
      </c>
      <c r="C658" s="9">
        <f t="shared" si="70"/>
        <v>-8.3352372927228175E-4</v>
      </c>
      <c r="D658" s="5">
        <f t="shared" si="71"/>
        <v>6.9476180725997204E-7</v>
      </c>
      <c r="E658" s="5">
        <f t="shared" si="75"/>
        <v>9.2248763032990142E-7</v>
      </c>
      <c r="F658" s="5">
        <f t="shared" si="76"/>
        <v>3.3122899735680842E-5</v>
      </c>
      <c r="G658" s="10">
        <f t="shared" si="72"/>
        <v>4.2282166710964368</v>
      </c>
      <c r="H658" s="9">
        <f t="shared" si="73"/>
        <v>8.3352372927228175E-4</v>
      </c>
      <c r="I658" s="9">
        <f t="shared" si="74"/>
        <v>5.7552497544138643E-3</v>
      </c>
      <c r="J658" s="9">
        <f>GARCH!I658</f>
        <v>5.8077307300739471E-3</v>
      </c>
    </row>
    <row r="659" spans="1:10" x14ac:dyDescent="0.25">
      <c r="A659" s="8">
        <v>42909</v>
      </c>
      <c r="B659" s="9">
        <v>1.5608954610804027E-3</v>
      </c>
      <c r="C659" s="9">
        <f t="shared" si="70"/>
        <v>1.1831097194170161E-3</v>
      </c>
      <c r="D659" s="5">
        <f t="shared" si="71"/>
        <v>1.3997486081790105E-6</v>
      </c>
      <c r="E659" s="5">
        <f t="shared" si="75"/>
        <v>6.9476180725997204E-7</v>
      </c>
      <c r="F659" s="5">
        <f t="shared" si="76"/>
        <v>2.9860094197353868E-5</v>
      </c>
      <c r="G659" s="10">
        <f t="shared" si="72"/>
        <v>4.2671168231026435</v>
      </c>
      <c r="H659" s="9">
        <f t="shared" si="73"/>
        <v>1.1831097194170161E-3</v>
      </c>
      <c r="I659" s="9">
        <f t="shared" si="74"/>
        <v>5.4644390560563364E-3</v>
      </c>
      <c r="J659" s="9">
        <f>GARCH!I659</f>
        <v>5.4408507132582898E-3</v>
      </c>
    </row>
    <row r="660" spans="1:10" x14ac:dyDescent="0.25">
      <c r="A660" s="8">
        <v>42912</v>
      </c>
      <c r="B660" s="9">
        <v>3.1579379075585834E-4</v>
      </c>
      <c r="C660" s="9">
        <f t="shared" si="70"/>
        <v>-6.1991950907528185E-5</v>
      </c>
      <c r="D660" s="5">
        <f t="shared" si="71"/>
        <v>3.8430019773213842E-9</v>
      </c>
      <c r="E660" s="5">
        <f t="shared" si="75"/>
        <v>1.3997486081790105E-6</v>
      </c>
      <c r="F660" s="5">
        <f t="shared" si="76"/>
        <v>2.7115896958689303E-5</v>
      </c>
      <c r="G660" s="10">
        <f t="shared" si="72"/>
        <v>4.3386858034788256</v>
      </c>
      <c r="H660" s="9">
        <f t="shared" si="73"/>
        <v>6.1991950907528185E-5</v>
      </c>
      <c r="I660" s="9">
        <f t="shared" si="74"/>
        <v>5.20729267073489E-3</v>
      </c>
      <c r="J660" s="9">
        <f>GARCH!I660</f>
        <v>5.1309900094661538E-3</v>
      </c>
    </row>
    <row r="661" spans="1:10" x14ac:dyDescent="0.25">
      <c r="A661" s="8">
        <v>42913</v>
      </c>
      <c r="B661" s="9">
        <v>-8.0727490395929857E-3</v>
      </c>
      <c r="C661" s="9">
        <f t="shared" si="70"/>
        <v>-8.450534781256373E-3</v>
      </c>
      <c r="D661" s="5">
        <f t="shared" si="71"/>
        <v>7.1411538089223689E-5</v>
      </c>
      <c r="E661" s="5">
        <f t="shared" si="75"/>
        <v>3.8430019773213842E-9</v>
      </c>
      <c r="F661" s="5">
        <f t="shared" si="76"/>
        <v>2.4974213877004027E-5</v>
      </c>
      <c r="G661" s="10">
        <f t="shared" si="72"/>
        <v>2.9501893977748579</v>
      </c>
      <c r="H661" s="9">
        <f t="shared" si="73"/>
        <v>8.450534781256373E-3</v>
      </c>
      <c r="I661" s="9">
        <f t="shared" si="74"/>
        <v>4.9974207224331262E-3</v>
      </c>
      <c r="J661" s="9">
        <f>GARCH!I661</f>
        <v>4.8813304435987043E-3</v>
      </c>
    </row>
    <row r="662" spans="1:10" x14ac:dyDescent="0.25">
      <c r="A662" s="8">
        <v>42914</v>
      </c>
      <c r="B662" s="9">
        <v>8.8080417296994007E-3</v>
      </c>
      <c r="C662" s="9">
        <f t="shared" si="70"/>
        <v>8.4302559880360135E-3</v>
      </c>
      <c r="D662" s="5">
        <f t="shared" si="71"/>
        <v>7.106921602381706E-5</v>
      </c>
      <c r="E662" s="5">
        <f t="shared" si="75"/>
        <v>7.1411538089223689E-5</v>
      </c>
      <c r="F662" s="5">
        <f t="shared" si="76"/>
        <v>4.7243327771250037E-5</v>
      </c>
      <c r="G662" s="10">
        <f t="shared" si="72"/>
        <v>3.3089996197611344</v>
      </c>
      <c r="H662" s="9">
        <f t="shared" si="73"/>
        <v>8.4302559880360135E-3</v>
      </c>
      <c r="I662" s="9">
        <f t="shared" si="74"/>
        <v>6.8733781920719333E-3</v>
      </c>
      <c r="J662" s="9">
        <f>GARCH!I662</f>
        <v>6.1816773311718061E-3</v>
      </c>
    </row>
    <row r="663" spans="1:10" x14ac:dyDescent="0.25">
      <c r="A663" s="8">
        <v>42915</v>
      </c>
      <c r="B663" s="9">
        <v>-8.6000270415333979E-3</v>
      </c>
      <c r="C663" s="9">
        <f t="shared" si="70"/>
        <v>-8.9778127831967851E-3</v>
      </c>
      <c r="D663" s="5">
        <f t="shared" si="71"/>
        <v>8.0601122370131602E-5</v>
      </c>
      <c r="E663" s="5">
        <f t="shared" si="75"/>
        <v>7.106921602381706E-5</v>
      </c>
      <c r="F663" s="5">
        <f t="shared" si="76"/>
        <v>4.1416391011523416E-5</v>
      </c>
      <c r="G663" s="10">
        <f t="shared" si="72"/>
        <v>3.1539201300042774</v>
      </c>
      <c r="H663" s="9">
        <f t="shared" si="73"/>
        <v>8.9778127831967851E-3</v>
      </c>
      <c r="I663" s="9">
        <f t="shared" si="74"/>
        <v>6.4355567755652208E-3</v>
      </c>
      <c r="J663" s="9">
        <f>GARCH!I663</f>
        <v>6.7697499511000323E-3</v>
      </c>
    </row>
    <row r="664" spans="1:10" x14ac:dyDescent="0.25">
      <c r="A664" s="8">
        <v>42916</v>
      </c>
      <c r="B664" s="9">
        <v>1.5332479232963436E-3</v>
      </c>
      <c r="C664" s="9">
        <f t="shared" si="70"/>
        <v>1.1554621816329571E-3</v>
      </c>
      <c r="D664" s="5">
        <f t="shared" si="71"/>
        <v>1.3350928531839927E-6</v>
      </c>
      <c r="E664" s="5">
        <f t="shared" si="75"/>
        <v>8.0601122370131602E-5</v>
      </c>
      <c r="F664" s="5">
        <f t="shared" si="76"/>
        <v>6.3062487125559901E-5</v>
      </c>
      <c r="G664" s="10">
        <f t="shared" si="72"/>
        <v>3.9061682230729251</v>
      </c>
      <c r="H664" s="9">
        <f t="shared" si="73"/>
        <v>1.1554621816329571E-3</v>
      </c>
      <c r="I664" s="9">
        <f t="shared" si="74"/>
        <v>7.9411892765227487E-3</v>
      </c>
      <c r="J664" s="9">
        <f>GARCH!I664</f>
        <v>7.5193237061921894E-3</v>
      </c>
    </row>
    <row r="665" spans="1:10" x14ac:dyDescent="0.25">
      <c r="A665" s="8">
        <v>42919</v>
      </c>
      <c r="B665" s="9">
        <v>2.3107934687074394E-3</v>
      </c>
      <c r="C665" s="9">
        <f t="shared" si="70"/>
        <v>1.9330077270440528E-3</v>
      </c>
      <c r="D665" s="5">
        <f t="shared" si="71"/>
        <v>3.7365188728120153E-6</v>
      </c>
      <c r="E665" s="5">
        <f t="shared" si="75"/>
        <v>1.3350928531839927E-6</v>
      </c>
      <c r="F665" s="5">
        <f t="shared" si="76"/>
        <v>5.2841054722900234E-5</v>
      </c>
      <c r="G665" s="10">
        <f t="shared" si="72"/>
        <v>3.9698163155342701</v>
      </c>
      <c r="H665" s="9">
        <f t="shared" si="73"/>
        <v>1.9330077270440528E-3</v>
      </c>
      <c r="I665" s="9">
        <f t="shared" si="74"/>
        <v>7.2691852860482398E-3</v>
      </c>
      <c r="J665" s="9">
        <f>GARCH!I665</f>
        <v>6.8056959576861965E-3</v>
      </c>
    </row>
    <row r="666" spans="1:10" x14ac:dyDescent="0.25">
      <c r="A666" s="8">
        <v>42921</v>
      </c>
      <c r="B666" s="9">
        <v>1.4532669688471778E-3</v>
      </c>
      <c r="C666" s="9">
        <f t="shared" si="70"/>
        <v>1.0754812271837912E-3</v>
      </c>
      <c r="D666" s="5">
        <f t="shared" si="71"/>
        <v>1.1566598700247535E-6</v>
      </c>
      <c r="E666" s="5">
        <f t="shared" si="75"/>
        <v>3.7365188728120153E-6</v>
      </c>
      <c r="F666" s="5">
        <f t="shared" si="76"/>
        <v>4.4949932588023712E-5</v>
      </c>
      <c r="G666" s="10">
        <f t="shared" si="72"/>
        <v>4.073176023909804</v>
      </c>
      <c r="H666" s="9">
        <f t="shared" si="73"/>
        <v>1.0754812271837912E-3</v>
      </c>
      <c r="I666" s="9">
        <f t="shared" si="74"/>
        <v>6.7044710893569906E-3</v>
      </c>
      <c r="J666" s="9">
        <f>GARCH!I666</f>
        <v>6.2518979437119942E-3</v>
      </c>
    </row>
    <row r="667" spans="1:10" x14ac:dyDescent="0.25">
      <c r="A667" s="8">
        <v>42922</v>
      </c>
      <c r="B667" s="9">
        <v>-9.36880791271677E-3</v>
      </c>
      <c r="C667" s="9">
        <f t="shared" si="70"/>
        <v>-9.7465936543801573E-3</v>
      </c>
      <c r="D667" s="5">
        <f t="shared" si="71"/>
        <v>9.4996087863603542E-5</v>
      </c>
      <c r="E667" s="5">
        <f t="shared" si="75"/>
        <v>1.1566598700247535E-6</v>
      </c>
      <c r="F667" s="5">
        <f t="shared" si="76"/>
        <v>3.8804927349671314E-5</v>
      </c>
      <c r="G667" s="10">
        <f t="shared" si="72"/>
        <v>2.93552218248854</v>
      </c>
      <c r="H667" s="9">
        <f t="shared" si="73"/>
        <v>9.7465936543801573E-3</v>
      </c>
      <c r="I667" s="9">
        <f t="shared" si="74"/>
        <v>6.2293601075609131E-3</v>
      </c>
      <c r="J667" s="9">
        <f>GARCH!I667</f>
        <v>5.7737837297822418E-3</v>
      </c>
    </row>
    <row r="668" spans="1:10" x14ac:dyDescent="0.25">
      <c r="A668" s="8">
        <v>42923</v>
      </c>
      <c r="B668" s="9">
        <v>6.4031538541342581E-3</v>
      </c>
      <c r="C668" s="9">
        <f t="shared" si="70"/>
        <v>6.0253681124708717E-3</v>
      </c>
      <c r="D668" s="5">
        <f t="shared" si="71"/>
        <v>3.6305060890780793E-5</v>
      </c>
      <c r="E668" s="5">
        <f t="shared" si="75"/>
        <v>9.4996087863603542E-5</v>
      </c>
      <c r="F668" s="5">
        <f t="shared" si="76"/>
        <v>6.5862784948153664E-5</v>
      </c>
      <c r="G668" s="10">
        <f t="shared" si="72"/>
        <v>3.6194186243587247</v>
      </c>
      <c r="H668" s="9">
        <f t="shared" si="73"/>
        <v>6.0253681124708717E-3</v>
      </c>
      <c r="I668" s="9">
        <f t="shared" si="74"/>
        <v>8.1155890080852212E-3</v>
      </c>
      <c r="J668" s="9">
        <f>GARCH!I668</f>
        <v>7.09758991563112E-3</v>
      </c>
    </row>
    <row r="669" spans="1:10" x14ac:dyDescent="0.25">
      <c r="A669" s="8">
        <v>42926</v>
      </c>
      <c r="B669" s="9">
        <v>9.2776618642731457E-4</v>
      </c>
      <c r="C669" s="9">
        <f t="shared" si="70"/>
        <v>5.4998044476392799E-4</v>
      </c>
      <c r="D669" s="5">
        <f t="shared" si="71"/>
        <v>3.0247848962272805E-7</v>
      </c>
      <c r="E669" s="5">
        <f t="shared" si="75"/>
        <v>3.6305060890780793E-5</v>
      </c>
      <c r="F669" s="5">
        <f t="shared" si="76"/>
        <v>5.5428195052126176E-5</v>
      </c>
      <c r="G669" s="10">
        <f t="shared" si="72"/>
        <v>3.978543984049121</v>
      </c>
      <c r="H669" s="9">
        <f t="shared" si="73"/>
        <v>5.4998044476392799E-4</v>
      </c>
      <c r="I669" s="9">
        <f t="shared" si="74"/>
        <v>7.4450114205504197E-3</v>
      </c>
      <c r="J669" s="9">
        <f>GARCH!I669</f>
        <v>6.9356201278309619E-3</v>
      </c>
    </row>
    <row r="670" spans="1:10" x14ac:dyDescent="0.25">
      <c r="A670" s="8">
        <v>42927</v>
      </c>
      <c r="B670" s="9">
        <v>-7.8272081996166865E-4</v>
      </c>
      <c r="C670" s="9">
        <f t="shared" si="70"/>
        <v>-1.1605065616250552E-3</v>
      </c>
      <c r="D670" s="5">
        <f t="shared" si="71"/>
        <v>1.3467754795748081E-6</v>
      </c>
      <c r="E670" s="5">
        <f t="shared" si="75"/>
        <v>3.0247848962272805E-7</v>
      </c>
      <c r="F670" s="5">
        <f t="shared" si="76"/>
        <v>4.6913515202988049E-5</v>
      </c>
      <c r="G670" s="10">
        <f t="shared" si="72"/>
        <v>4.0503100322917467</v>
      </c>
      <c r="H670" s="9">
        <f t="shared" si="73"/>
        <v>1.1605065616250552E-3</v>
      </c>
      <c r="I670" s="9">
        <f t="shared" si="74"/>
        <v>6.8493441440029895E-3</v>
      </c>
      <c r="J670" s="9">
        <f>GARCH!I670</f>
        <v>6.3203945602705687E-3</v>
      </c>
    </row>
    <row r="671" spans="1:10" x14ac:dyDescent="0.25">
      <c r="A671" s="8">
        <v>42928</v>
      </c>
      <c r="B671" s="9">
        <v>7.3056198026821839E-3</v>
      </c>
      <c r="C671" s="9">
        <f t="shared" si="70"/>
        <v>6.9278340610187976E-3</v>
      </c>
      <c r="D671" s="5">
        <f t="shared" si="71"/>
        <v>4.7994884777012203E-5</v>
      </c>
      <c r="E671" s="5">
        <f t="shared" si="75"/>
        <v>1.3467754795748081E-6</v>
      </c>
      <c r="F671" s="5">
        <f t="shared" si="76"/>
        <v>4.0763848346366438E-5</v>
      </c>
      <c r="G671" s="10">
        <f t="shared" si="72"/>
        <v>3.5462247046141409</v>
      </c>
      <c r="H671" s="9">
        <f t="shared" si="73"/>
        <v>6.9278340610187976E-3</v>
      </c>
      <c r="I671" s="9">
        <f t="shared" si="74"/>
        <v>6.3846572614641136E-3</v>
      </c>
      <c r="J671" s="9">
        <f>GARCH!I671</f>
        <v>5.8661463922681277E-3</v>
      </c>
    </row>
    <row r="672" spans="1:10" x14ac:dyDescent="0.25">
      <c r="A672" s="8">
        <v>42929</v>
      </c>
      <c r="B672" s="9">
        <v>1.8745523380743201E-3</v>
      </c>
      <c r="C672" s="9">
        <f t="shared" si="70"/>
        <v>1.4967665964109335E-3</v>
      </c>
      <c r="D672" s="5">
        <f t="shared" si="71"/>
        <v>2.2403102441315703E-6</v>
      </c>
      <c r="E672" s="5">
        <f t="shared" si="75"/>
        <v>4.7994884777012203E-5</v>
      </c>
      <c r="F672" s="5">
        <f t="shared" si="76"/>
        <v>3.6120530433537351E-5</v>
      </c>
      <c r="G672" s="10">
        <f t="shared" si="72"/>
        <v>4.1643744477461757</v>
      </c>
      <c r="H672" s="9">
        <f t="shared" si="73"/>
        <v>1.4967665964109335E-3</v>
      </c>
      <c r="I672" s="9">
        <f t="shared" si="74"/>
        <v>6.0100358096717987E-3</v>
      </c>
      <c r="J672" s="9">
        <f>GARCH!I672</f>
        <v>6.2053234001819592E-3</v>
      </c>
    </row>
    <row r="673" spans="1:10" x14ac:dyDescent="0.25">
      <c r="A673" s="8">
        <v>42930</v>
      </c>
      <c r="B673" s="9">
        <v>4.6735271648765675E-3</v>
      </c>
      <c r="C673" s="9">
        <f t="shared" si="70"/>
        <v>4.2957414232131811E-3</v>
      </c>
      <c r="D673" s="5">
        <f t="shared" si="71"/>
        <v>1.8453394375109607E-5</v>
      </c>
      <c r="E673" s="5">
        <f t="shared" si="75"/>
        <v>2.2403102441315703E-6</v>
      </c>
      <c r="F673" s="5">
        <f t="shared" si="76"/>
        <v>3.1976650987461155E-5</v>
      </c>
      <c r="G673" s="10">
        <f t="shared" si="72"/>
        <v>3.967768930103333</v>
      </c>
      <c r="H673" s="9">
        <f t="shared" si="73"/>
        <v>4.2957414232131811E-3</v>
      </c>
      <c r="I673" s="9">
        <f t="shared" si="74"/>
        <v>5.6547900922546326E-3</v>
      </c>
      <c r="J673" s="9">
        <f>GARCH!I673</f>
        <v>5.7493509372120201E-3</v>
      </c>
    </row>
    <row r="674" spans="1:10" x14ac:dyDescent="0.25">
      <c r="A674" s="8">
        <v>42933</v>
      </c>
      <c r="B674" s="9">
        <v>-5.2861214913435539E-5</v>
      </c>
      <c r="C674" s="9">
        <f t="shared" si="70"/>
        <v>-4.3064695657682206E-4</v>
      </c>
      <c r="D674" s="5">
        <f t="shared" si="71"/>
        <v>1.8545680120887926E-7</v>
      </c>
      <c r="E674" s="5">
        <f t="shared" si="75"/>
        <v>1.8453394375109607E-5</v>
      </c>
      <c r="F674" s="5">
        <f t="shared" si="76"/>
        <v>2.8959406837182373E-5</v>
      </c>
      <c r="G674" s="10">
        <f t="shared" si="72"/>
        <v>4.3026671900755646</v>
      </c>
      <c r="H674" s="9">
        <f t="shared" si="73"/>
        <v>4.3064695657682206E-4</v>
      </c>
      <c r="I674" s="9">
        <f t="shared" si="74"/>
        <v>5.3813945067410149E-3</v>
      </c>
      <c r="J674" s="9">
        <f>GARCH!I674</f>
        <v>5.6446189565411376E-3</v>
      </c>
    </row>
    <row r="675" spans="1:10" x14ac:dyDescent="0.25">
      <c r="A675" s="8">
        <v>42934</v>
      </c>
      <c r="B675" s="9">
        <v>5.9776995209714912E-4</v>
      </c>
      <c r="C675" s="9">
        <f t="shared" si="70"/>
        <v>2.1998421043376259E-4</v>
      </c>
      <c r="D675" s="5">
        <f t="shared" si="71"/>
        <v>4.8393052840165944E-8</v>
      </c>
      <c r="E675" s="5">
        <f t="shared" si="75"/>
        <v>1.8545680120887926E-7</v>
      </c>
      <c r="F675" s="5">
        <f t="shared" si="76"/>
        <v>2.6463463376015449E-5</v>
      </c>
      <c r="G675" s="10">
        <f t="shared" si="72"/>
        <v>4.3500198881115608</v>
      </c>
      <c r="H675" s="9">
        <f t="shared" si="73"/>
        <v>2.1998421043376259E-4</v>
      </c>
      <c r="I675" s="9">
        <f t="shared" si="74"/>
        <v>5.1442650958145077E-3</v>
      </c>
      <c r="J675" s="9">
        <f>GARCH!I675</f>
        <v>5.2952181654768735E-3</v>
      </c>
    </row>
    <row r="676" spans="1:10" x14ac:dyDescent="0.25">
      <c r="A676" s="8">
        <v>42935</v>
      </c>
      <c r="B676" s="9">
        <v>5.3726514969865136E-3</v>
      </c>
      <c r="C676" s="9">
        <f t="shared" si="70"/>
        <v>4.9948657553231272E-3</v>
      </c>
      <c r="D676" s="5">
        <f t="shared" si="71"/>
        <v>2.4948683913699676E-5</v>
      </c>
      <c r="E676" s="5">
        <f t="shared" si="75"/>
        <v>4.8393052840165944E-8</v>
      </c>
      <c r="F676" s="5">
        <f t="shared" si="76"/>
        <v>2.4467984128033854E-5</v>
      </c>
      <c r="G676" s="10">
        <f t="shared" si="72"/>
        <v>3.8803109632694954</v>
      </c>
      <c r="H676" s="9">
        <f t="shared" si="73"/>
        <v>4.9948657553231272E-3</v>
      </c>
      <c r="I676" s="9">
        <f t="shared" si="74"/>
        <v>4.9465123196080138E-3</v>
      </c>
      <c r="J676" s="9">
        <f>GARCH!I676</f>
        <v>5.0057792251256743E-3</v>
      </c>
    </row>
    <row r="677" spans="1:10" x14ac:dyDescent="0.25">
      <c r="A677" s="8">
        <v>42936</v>
      </c>
      <c r="B677" s="9">
        <v>-1.5360796821128897E-4</v>
      </c>
      <c r="C677" s="9">
        <f t="shared" si="70"/>
        <v>-5.3139370987467555E-4</v>
      </c>
      <c r="D677" s="5">
        <f t="shared" si="71"/>
        <v>2.8237927489437084E-7</v>
      </c>
      <c r="E677" s="5">
        <f t="shared" si="75"/>
        <v>2.4948683913699676E-5</v>
      </c>
      <c r="F677" s="5">
        <f t="shared" si="76"/>
        <v>2.3219059157599503E-5</v>
      </c>
      <c r="G677" s="10">
        <f t="shared" si="72"/>
        <v>4.4102492525712043</v>
      </c>
      <c r="H677" s="9">
        <f t="shared" si="73"/>
        <v>5.3139370987467555E-4</v>
      </c>
      <c r="I677" s="9">
        <f t="shared" si="74"/>
        <v>4.8186158964581838E-3</v>
      </c>
      <c r="J677" s="9">
        <f>GARCH!I677</f>
        <v>5.2098467112205735E-3</v>
      </c>
    </row>
    <row r="678" spans="1:10" x14ac:dyDescent="0.25">
      <c r="A678" s="8">
        <v>42937</v>
      </c>
      <c r="B678" s="9">
        <v>-3.6790717418988539E-4</v>
      </c>
      <c r="C678" s="9">
        <f t="shared" si="70"/>
        <v>-7.4569291585327197E-4</v>
      </c>
      <c r="D678" s="5">
        <f t="shared" si="71"/>
        <v>5.5605792475375493E-7</v>
      </c>
      <c r="E678" s="5">
        <f t="shared" si="75"/>
        <v>2.8237927489437084E-7</v>
      </c>
      <c r="F678" s="5">
        <f t="shared" si="76"/>
        <v>2.2048196769969523E-5</v>
      </c>
      <c r="G678" s="10">
        <f t="shared" si="72"/>
        <v>4.4295912815964842</v>
      </c>
      <c r="H678" s="9">
        <f t="shared" si="73"/>
        <v>7.4569291585327197E-4</v>
      </c>
      <c r="I678" s="9">
        <f t="shared" si="74"/>
        <v>4.6955507419225622E-3</v>
      </c>
      <c r="J678" s="9">
        <f>GARCH!I678</f>
        <v>4.9571738368507168E-3</v>
      </c>
    </row>
    <row r="679" spans="1:10" x14ac:dyDescent="0.25">
      <c r="A679" s="8">
        <v>42940</v>
      </c>
      <c r="B679" s="9">
        <v>-1.0636834995592093E-3</v>
      </c>
      <c r="C679" s="9">
        <f t="shared" si="70"/>
        <v>-1.4414692412225958E-3</v>
      </c>
      <c r="D679" s="5">
        <f t="shared" si="71"/>
        <v>2.0778335733908464E-6</v>
      </c>
      <c r="E679" s="5">
        <f t="shared" si="75"/>
        <v>5.5605792475375493E-7</v>
      </c>
      <c r="F679" s="5">
        <f t="shared" si="76"/>
        <v>2.1232696377468998E-5</v>
      </c>
      <c r="G679" s="10">
        <f t="shared" si="72"/>
        <v>4.4121155631270748</v>
      </c>
      <c r="H679" s="9">
        <f t="shared" si="73"/>
        <v>1.4414692412225958E-3</v>
      </c>
      <c r="I679" s="9">
        <f t="shared" si="74"/>
        <v>4.607895005039611E-3</v>
      </c>
      <c r="J679" s="9">
        <f>GARCH!I679</f>
        <v>4.7708371839984796E-3</v>
      </c>
    </row>
    <row r="680" spans="1:10" x14ac:dyDescent="0.25">
      <c r="A680" s="8">
        <v>42941</v>
      </c>
      <c r="B680" s="9">
        <v>2.9231834358338649E-3</v>
      </c>
      <c r="C680" s="9">
        <f t="shared" si="70"/>
        <v>2.5453976941704785E-3</v>
      </c>
      <c r="D680" s="5">
        <f t="shared" si="71"/>
        <v>6.4790494214883888E-6</v>
      </c>
      <c r="E680" s="5">
        <f t="shared" si="75"/>
        <v>2.0778335733908464E-6</v>
      </c>
      <c r="F680" s="5">
        <f t="shared" si="76"/>
        <v>2.1110772230380837E-5</v>
      </c>
      <c r="G680" s="10">
        <f t="shared" si="72"/>
        <v>4.3104713907680301</v>
      </c>
      <c r="H680" s="9">
        <f t="shared" si="73"/>
        <v>2.5453976941704785E-3</v>
      </c>
      <c r="I680" s="9">
        <f t="shared" si="74"/>
        <v>4.5946460397271989E-3</v>
      </c>
      <c r="J680" s="9">
        <f>GARCH!I680</f>
        <v>4.6747093795434201E-3</v>
      </c>
    </row>
    <row r="681" spans="1:10" x14ac:dyDescent="0.25">
      <c r="A681" s="8">
        <v>42942</v>
      </c>
      <c r="B681" s="9">
        <v>2.8258508838852059E-4</v>
      </c>
      <c r="C681" s="9">
        <f t="shared" si="70"/>
        <v>-9.5200653274865935E-5</v>
      </c>
      <c r="D681" s="5">
        <f t="shared" si="71"/>
        <v>9.0631643839612418E-9</v>
      </c>
      <c r="E681" s="5">
        <f t="shared" si="75"/>
        <v>6.4790494214883888E-6</v>
      </c>
      <c r="F681" s="5">
        <f t="shared" si="76"/>
        <v>2.039736141425558E-5</v>
      </c>
      <c r="G681" s="10">
        <f t="shared" si="72"/>
        <v>4.4808918056369942</v>
      </c>
      <c r="H681" s="9">
        <f t="shared" si="73"/>
        <v>9.5200653274865935E-5</v>
      </c>
      <c r="I681" s="9">
        <f t="shared" si="74"/>
        <v>4.5163438104572576E-3</v>
      </c>
      <c r="J681" s="9">
        <f>GARCH!I681</f>
        <v>4.6239867488589454E-3</v>
      </c>
    </row>
    <row r="682" spans="1:10" x14ac:dyDescent="0.25">
      <c r="A682" s="8">
        <v>42943</v>
      </c>
      <c r="B682" s="9">
        <v>-9.7262524063390643E-4</v>
      </c>
      <c r="C682" s="9">
        <f t="shared" si="70"/>
        <v>-1.350410982297293E-3</v>
      </c>
      <c r="D682" s="5">
        <f t="shared" si="71"/>
        <v>1.8236098211091397E-6</v>
      </c>
      <c r="E682" s="5">
        <f t="shared" si="75"/>
        <v>9.0631643839612418E-9</v>
      </c>
      <c r="F682" s="5">
        <f t="shared" si="76"/>
        <v>1.9770297024477878E-5</v>
      </c>
      <c r="G682" s="10">
        <f t="shared" si="72"/>
        <v>4.4506064753436707</v>
      </c>
      <c r="H682" s="9">
        <f t="shared" si="73"/>
        <v>1.350410982297293E-3</v>
      </c>
      <c r="I682" s="9">
        <f t="shared" si="74"/>
        <v>4.4463802159147251E-3</v>
      </c>
      <c r="J682" s="9">
        <f>GARCH!I682</f>
        <v>4.4902649988876218E-3</v>
      </c>
    </row>
    <row r="683" spans="1:10" x14ac:dyDescent="0.25">
      <c r="A683" s="8">
        <v>42944</v>
      </c>
      <c r="B683" s="9">
        <v>-1.3411865461215866E-3</v>
      </c>
      <c r="C683" s="9">
        <f t="shared" si="70"/>
        <v>-1.7189722877849732E-3</v>
      </c>
      <c r="D683" s="5">
        <f t="shared" si="71"/>
        <v>2.9548657261727048E-6</v>
      </c>
      <c r="E683" s="5">
        <f t="shared" si="75"/>
        <v>1.8236098211091397E-6</v>
      </c>
      <c r="F683" s="5">
        <f t="shared" si="76"/>
        <v>1.9892483969302055E-5</v>
      </c>
      <c r="G683" s="10">
        <f t="shared" si="72"/>
        <v>4.4193748517561149</v>
      </c>
      <c r="H683" s="9">
        <f t="shared" si="73"/>
        <v>1.7189722877849732E-3</v>
      </c>
      <c r="I683" s="9">
        <f t="shared" si="74"/>
        <v>4.4600990985965835E-3</v>
      </c>
      <c r="J683" s="9">
        <f>GARCH!I683</f>
        <v>4.455908413127845E-3</v>
      </c>
    </row>
    <row r="684" spans="1:10" x14ac:dyDescent="0.25">
      <c r="A684" s="8">
        <v>42947</v>
      </c>
      <c r="B684" s="9">
        <v>-7.2812588487514152E-4</v>
      </c>
      <c r="C684" s="9">
        <f t="shared" si="70"/>
        <v>-1.1059116265385281E-3</v>
      </c>
      <c r="D684" s="5">
        <f t="shared" si="71"/>
        <v>1.2230405257130928E-6</v>
      </c>
      <c r="E684" s="5">
        <f t="shared" si="75"/>
        <v>2.9548657261727048E-6</v>
      </c>
      <c r="F684" s="5">
        <f t="shared" si="76"/>
        <v>2.0366238009273532E-5</v>
      </c>
      <c r="G684" s="10">
        <f t="shared" si="72"/>
        <v>4.4518513038551282</v>
      </c>
      <c r="H684" s="9">
        <f t="shared" si="73"/>
        <v>1.1059116265385281E-3</v>
      </c>
      <c r="I684" s="9">
        <f t="shared" si="74"/>
        <v>4.5128968533829283E-3</v>
      </c>
      <c r="J684" s="9">
        <f>GARCH!I684</f>
        <v>4.46385688465101E-3</v>
      </c>
    </row>
    <row r="685" spans="1:10" x14ac:dyDescent="0.25">
      <c r="A685" s="8">
        <v>42948</v>
      </c>
      <c r="B685" s="9">
        <v>2.4490952515887621E-3</v>
      </c>
      <c r="C685" s="9">
        <f t="shared" si="70"/>
        <v>2.0713095099253757E-3</v>
      </c>
      <c r="D685" s="5">
        <f t="shared" si="71"/>
        <v>4.2903230859073002E-6</v>
      </c>
      <c r="E685" s="5">
        <f t="shared" si="75"/>
        <v>1.2230405257130928E-6</v>
      </c>
      <c r="F685" s="5">
        <f t="shared" si="76"/>
        <v>2.0152982650327003E-5</v>
      </c>
      <c r="G685" s="10">
        <f t="shared" si="72"/>
        <v>4.3806967220328223</v>
      </c>
      <c r="H685" s="9">
        <f t="shared" si="73"/>
        <v>2.0713095099253757E-3</v>
      </c>
      <c r="I685" s="9">
        <f t="shared" si="74"/>
        <v>4.4892073521198596E-3</v>
      </c>
      <c r="J685" s="9">
        <f>GARCH!I685</f>
        <v>4.4172529777279342E-3</v>
      </c>
    </row>
    <row r="686" spans="1:10" x14ac:dyDescent="0.25">
      <c r="A686" s="8">
        <v>42949</v>
      </c>
      <c r="B686" s="9">
        <v>4.9266056898278343E-4</v>
      </c>
      <c r="C686" s="9">
        <f t="shared" si="70"/>
        <v>1.1487482731939691E-4</v>
      </c>
      <c r="D686" s="5">
        <f t="shared" si="71"/>
        <v>1.3196225951661258E-8</v>
      </c>
      <c r="E686" s="5">
        <f t="shared" si="75"/>
        <v>4.2903230859073002E-6</v>
      </c>
      <c r="F686" s="5">
        <f t="shared" si="76"/>
        <v>1.9629120289339031E-5</v>
      </c>
      <c r="G686" s="10">
        <f t="shared" si="72"/>
        <v>4.4999735104313361</v>
      </c>
      <c r="H686" s="9">
        <f t="shared" si="73"/>
        <v>1.1487482731939691E-4</v>
      </c>
      <c r="I686" s="9">
        <f t="shared" si="74"/>
        <v>4.4304763050194759E-3</v>
      </c>
      <c r="J686" s="9">
        <f>GARCH!I686</f>
        <v>4.3903569946677221E-3</v>
      </c>
    </row>
    <row r="687" spans="1:10" x14ac:dyDescent="0.25">
      <c r="A687" s="8">
        <v>42950</v>
      </c>
      <c r="B687" s="9">
        <v>-2.1835911800677232E-3</v>
      </c>
      <c r="C687" s="9">
        <f t="shared" si="70"/>
        <v>-2.5613769217311096E-3</v>
      </c>
      <c r="D687" s="5">
        <f t="shared" si="71"/>
        <v>6.5606517351767348E-6</v>
      </c>
      <c r="E687" s="5">
        <f t="shared" si="75"/>
        <v>1.3196225951661258E-8</v>
      </c>
      <c r="F687" s="5">
        <f t="shared" si="76"/>
        <v>1.9172167716125163E-5</v>
      </c>
      <c r="G687" s="10">
        <f t="shared" si="72"/>
        <v>4.3409886017417847</v>
      </c>
      <c r="H687" s="9">
        <f t="shared" si="73"/>
        <v>2.5613769217311096E-3</v>
      </c>
      <c r="I687" s="9">
        <f t="shared" si="74"/>
        <v>4.3786033979027108E-3</v>
      </c>
      <c r="J687" s="9">
        <f>GARCH!I687</f>
        <v>4.3084254663725563E-3</v>
      </c>
    </row>
    <row r="688" spans="1:10" x14ac:dyDescent="0.25">
      <c r="A688" s="8">
        <v>42951</v>
      </c>
      <c r="B688" s="9">
        <v>1.8890363083294837E-3</v>
      </c>
      <c r="C688" s="9">
        <f t="shared" si="70"/>
        <v>1.5112505666660971E-3</v>
      </c>
      <c r="D688" s="5">
        <f t="shared" si="71"/>
        <v>2.2838782752485994E-6</v>
      </c>
      <c r="E688" s="5">
        <f t="shared" si="75"/>
        <v>6.5606517351767348E-6</v>
      </c>
      <c r="F688" s="5">
        <f t="shared" si="76"/>
        <v>2.1016411129188104E-5</v>
      </c>
      <c r="G688" s="10">
        <f t="shared" si="72"/>
        <v>4.4118293464767895</v>
      </c>
      <c r="H688" s="9">
        <f t="shared" si="73"/>
        <v>1.5112505666660971E-3</v>
      </c>
      <c r="I688" s="9">
        <f t="shared" si="74"/>
        <v>4.5843659462556112E-3</v>
      </c>
      <c r="J688" s="9">
        <f>GARCH!I688</f>
        <v>4.4565416210788347E-3</v>
      </c>
    </row>
    <row r="689" spans="1:10" x14ac:dyDescent="0.25">
      <c r="A689" s="8">
        <v>42954</v>
      </c>
      <c r="B689" s="9">
        <v>1.647266869345021E-3</v>
      </c>
      <c r="C689" s="9">
        <f t="shared" si="70"/>
        <v>1.2694811276816344E-3</v>
      </c>
      <c r="D689" s="5">
        <f t="shared" si="71"/>
        <v>1.6115823335398341E-6</v>
      </c>
      <c r="E689" s="5">
        <f t="shared" si="75"/>
        <v>2.2838782752485994E-6</v>
      </c>
      <c r="F689" s="5">
        <f t="shared" si="76"/>
        <v>2.0274173913762283E-5</v>
      </c>
      <c r="G689" s="10">
        <f t="shared" si="72"/>
        <v>4.4443981080310087</v>
      </c>
      <c r="H689" s="9">
        <f t="shared" si="73"/>
        <v>1.2694811276816344E-3</v>
      </c>
      <c r="I689" s="9">
        <f t="shared" si="74"/>
        <v>4.5026851892800901E-3</v>
      </c>
      <c r="J689" s="9">
        <f>GARCH!I689</f>
        <v>4.3839261978254919E-3</v>
      </c>
    </row>
    <row r="690" spans="1:10" x14ac:dyDescent="0.25">
      <c r="A690" s="8">
        <v>42955</v>
      </c>
      <c r="B690" s="9">
        <v>-2.4144366381689819E-3</v>
      </c>
      <c r="C690" s="9">
        <f t="shared" si="70"/>
        <v>-2.7922223798323683E-3</v>
      </c>
      <c r="D690" s="5">
        <f t="shared" si="71"/>
        <v>7.7965058184367348E-6</v>
      </c>
      <c r="E690" s="5">
        <f t="shared" si="75"/>
        <v>1.6115823335398341E-6</v>
      </c>
      <c r="F690" s="5">
        <f t="shared" si="76"/>
        <v>1.9691047852699642E-5</v>
      </c>
      <c r="G690" s="10">
        <f t="shared" si="72"/>
        <v>4.3007638704337428</v>
      </c>
      <c r="H690" s="9">
        <f t="shared" si="73"/>
        <v>2.7922223798323683E-3</v>
      </c>
      <c r="I690" s="9">
        <f t="shared" si="74"/>
        <v>4.4374596170218428E-3</v>
      </c>
      <c r="J690" s="9">
        <f>GARCH!I690</f>
        <v>4.3181208832151407E-3</v>
      </c>
    </row>
    <row r="691" spans="1:10" x14ac:dyDescent="0.25">
      <c r="A691" s="8">
        <v>42956</v>
      </c>
      <c r="B691" s="9">
        <v>-3.6364811791900209E-4</v>
      </c>
      <c r="C691" s="9">
        <f t="shared" si="70"/>
        <v>-7.4143385958238867E-4</v>
      </c>
      <c r="D691" s="5">
        <f t="shared" si="71"/>
        <v>5.4972416813523729E-7</v>
      </c>
      <c r="E691" s="5">
        <f t="shared" si="75"/>
        <v>7.7965058184367348E-6</v>
      </c>
      <c r="F691" s="5">
        <f t="shared" si="76"/>
        <v>2.1832582184501661E-5</v>
      </c>
      <c r="G691" s="10">
        <f t="shared" si="72"/>
        <v>4.434525484753979</v>
      </c>
      <c r="H691" s="9">
        <f t="shared" si="73"/>
        <v>7.4143385958238867E-4</v>
      </c>
      <c r="I691" s="9">
        <f t="shared" si="74"/>
        <v>4.6725348778261311E-3</v>
      </c>
      <c r="J691" s="9">
        <f>GARCH!I691</f>
        <v>4.4965698343485743E-3</v>
      </c>
    </row>
    <row r="692" spans="1:10" x14ac:dyDescent="0.25">
      <c r="A692" s="8">
        <v>42957</v>
      </c>
      <c r="B692" s="9">
        <v>-1.447441815345063E-2</v>
      </c>
      <c r="C692" s="9">
        <f t="shared" si="70"/>
        <v>-1.4852203895114017E-2</v>
      </c>
      <c r="D692" s="5">
        <f t="shared" si="71"/>
        <v>2.2058796054203998E-4</v>
      </c>
      <c r="E692" s="5">
        <f t="shared" si="75"/>
        <v>5.4972416813523729E-7</v>
      </c>
      <c r="F692" s="5">
        <f t="shared" si="76"/>
        <v>2.1063511124779231E-5</v>
      </c>
      <c r="G692" s="10">
        <f t="shared" si="72"/>
        <v>-0.7712124383254596</v>
      </c>
      <c r="H692" s="9">
        <f t="shared" si="73"/>
        <v>1.4852203895114017E-2</v>
      </c>
      <c r="I692" s="9">
        <f t="shared" si="74"/>
        <v>4.5895000953022356E-3</v>
      </c>
      <c r="J692" s="9">
        <f>GARCH!I692</f>
        <v>4.4188231109194929E-3</v>
      </c>
    </row>
    <row r="693" spans="1:10" x14ac:dyDescent="0.25">
      <c r="A693" s="8">
        <v>42958</v>
      </c>
      <c r="B693" s="9">
        <v>1.2755258980974293E-3</v>
      </c>
      <c r="C693" s="9">
        <f t="shared" si="70"/>
        <v>8.9774015643404276E-4</v>
      </c>
      <c r="D693" s="5">
        <f t="shared" si="71"/>
        <v>8.0593738847421953E-7</v>
      </c>
      <c r="E693" s="5">
        <f t="shared" si="75"/>
        <v>2.2058796054203998E-4</v>
      </c>
      <c r="F693" s="5">
        <f t="shared" si="76"/>
        <v>9.4201868857959905E-5</v>
      </c>
      <c r="G693" s="10">
        <f t="shared" si="72"/>
        <v>3.7118190210212596</v>
      </c>
      <c r="H693" s="9">
        <f t="shared" si="73"/>
        <v>8.9774015643404276E-4</v>
      </c>
      <c r="I693" s="9">
        <f t="shared" si="74"/>
        <v>9.7057647229860204E-3</v>
      </c>
      <c r="J693" s="9">
        <f>GARCH!I693</f>
        <v>8.1839732046815137E-3</v>
      </c>
    </row>
    <row r="694" spans="1:10" x14ac:dyDescent="0.25">
      <c r="A694" s="8">
        <v>42961</v>
      </c>
      <c r="B694" s="9">
        <v>1.004374682548792E-2</v>
      </c>
      <c r="C694" s="9">
        <f t="shared" si="70"/>
        <v>9.6659610838245331E-3</v>
      </c>
      <c r="D694" s="5">
        <f t="shared" si="71"/>
        <v>9.3430803674010349E-5</v>
      </c>
      <c r="E694" s="5">
        <f t="shared" si="75"/>
        <v>8.0593738847421953E-7</v>
      </c>
      <c r="F694" s="5">
        <f t="shared" si="76"/>
        <v>7.6962202586623352E-5</v>
      </c>
      <c r="G694" s="10">
        <f t="shared" si="72"/>
        <v>3.2101680452595156</v>
      </c>
      <c r="H694" s="9">
        <f t="shared" si="73"/>
        <v>9.6659610838245331E-3</v>
      </c>
      <c r="I694" s="9">
        <f t="shared" si="74"/>
        <v>8.7728104155181275E-3</v>
      </c>
      <c r="J694" s="9">
        <f>GARCH!I694</f>
        <v>7.3486501498220228E-3</v>
      </c>
    </row>
    <row r="695" spans="1:10" x14ac:dyDescent="0.25">
      <c r="A695" s="8">
        <v>42962</v>
      </c>
      <c r="B695" s="9">
        <v>-4.9881581935573571E-4</v>
      </c>
      <c r="C695" s="9">
        <f t="shared" si="70"/>
        <v>-8.7660156101912229E-4</v>
      </c>
      <c r="D695" s="5">
        <f t="shared" si="71"/>
        <v>7.6843029678116197E-7</v>
      </c>
      <c r="E695" s="5">
        <f t="shared" si="75"/>
        <v>9.3430803674010349E-5</v>
      </c>
      <c r="F695" s="5">
        <f t="shared" si="76"/>
        <v>6.4710128452661169E-5</v>
      </c>
      <c r="G695" s="10">
        <f t="shared" si="72"/>
        <v>3.8979203978697941</v>
      </c>
      <c r="H695" s="9">
        <f t="shared" si="73"/>
        <v>8.7660156101912229E-4</v>
      </c>
      <c r="I695" s="9">
        <f t="shared" si="74"/>
        <v>8.0442605907977121E-3</v>
      </c>
      <c r="J695" s="9">
        <f>GARCH!I695</f>
        <v>7.8710366220778819E-3</v>
      </c>
    </row>
    <row r="696" spans="1:10" x14ac:dyDescent="0.25">
      <c r="A696" s="8">
        <v>42963</v>
      </c>
      <c r="B696" s="9">
        <v>1.4201029777529683E-3</v>
      </c>
      <c r="C696" s="9">
        <f t="shared" si="70"/>
        <v>1.0423172360895818E-3</v>
      </c>
      <c r="D696" s="5">
        <f t="shared" si="71"/>
        <v>1.0864252206494249E-6</v>
      </c>
      <c r="E696" s="5">
        <f t="shared" si="75"/>
        <v>7.6843029678116197E-7</v>
      </c>
      <c r="F696" s="5">
        <f t="shared" si="76"/>
        <v>5.435924579385219E-5</v>
      </c>
      <c r="G696" s="10">
        <f t="shared" si="72"/>
        <v>3.9810163760545718</v>
      </c>
      <c r="H696" s="9">
        <f t="shared" si="73"/>
        <v>1.0423172360895818E-3</v>
      </c>
      <c r="I696" s="9">
        <f t="shared" si="74"/>
        <v>7.3728722892677442E-3</v>
      </c>
      <c r="J696" s="9">
        <f>GARCH!I696</f>
        <v>7.1119228881850608E-3</v>
      </c>
    </row>
    <row r="697" spans="1:10" x14ac:dyDescent="0.25">
      <c r="A697" s="8">
        <v>42964</v>
      </c>
      <c r="B697" s="9">
        <v>-1.5436913265616137E-2</v>
      </c>
      <c r="C697" s="9">
        <f t="shared" si="70"/>
        <v>-1.5814699007279522E-2</v>
      </c>
      <c r="D697" s="5">
        <f t="shared" si="71"/>
        <v>2.501047046908479E-4</v>
      </c>
      <c r="E697" s="5">
        <f t="shared" si="75"/>
        <v>1.0864252206494249E-6</v>
      </c>
      <c r="F697" s="5">
        <f t="shared" si="76"/>
        <v>4.609462764388448E-5</v>
      </c>
      <c r="G697" s="10">
        <f t="shared" si="72"/>
        <v>1.3605200118506722</v>
      </c>
      <c r="H697" s="9">
        <f t="shared" si="73"/>
        <v>1.5814699007279522E-2</v>
      </c>
      <c r="I697" s="9">
        <f t="shared" si="74"/>
        <v>6.7893024416271573E-3</v>
      </c>
      <c r="J697" s="9">
        <f>GARCH!I697</f>
        <v>6.4699895741059292E-3</v>
      </c>
    </row>
    <row r="698" spans="1:10" x14ac:dyDescent="0.25">
      <c r="A698" s="8">
        <v>42965</v>
      </c>
      <c r="B698" s="9">
        <v>-1.8353833934839914E-3</v>
      </c>
      <c r="C698" s="9">
        <f t="shared" si="70"/>
        <v>-2.2131691351473777E-3</v>
      </c>
      <c r="D698" s="5">
        <f t="shared" si="71"/>
        <v>4.8981176207689921E-6</v>
      </c>
      <c r="E698" s="5">
        <f t="shared" si="75"/>
        <v>2.501047046908479E-4</v>
      </c>
      <c r="F698" s="5">
        <f t="shared" si="76"/>
        <v>1.2348750284090309E-4</v>
      </c>
      <c r="G698" s="10">
        <f t="shared" si="72"/>
        <v>3.5609143235017218</v>
      </c>
      <c r="H698" s="9">
        <f t="shared" si="73"/>
        <v>2.2131691351473777E-3</v>
      </c>
      <c r="I698" s="9">
        <f t="shared" si="74"/>
        <v>1.1112493097451314E-2</v>
      </c>
      <c r="J698" s="9">
        <f>GARCH!I698</f>
        <v>9.4777956646993951E-3</v>
      </c>
    </row>
    <row r="699" spans="1:10" x14ac:dyDescent="0.25">
      <c r="A699" s="8">
        <v>42968</v>
      </c>
      <c r="B699" s="9">
        <v>1.1626229102676966E-3</v>
      </c>
      <c r="C699" s="9">
        <f t="shared" si="70"/>
        <v>7.8483716860431002E-4</v>
      </c>
      <c r="D699" s="5">
        <f t="shared" si="71"/>
        <v>6.1596938122283013E-7</v>
      </c>
      <c r="E699" s="5">
        <f t="shared" si="75"/>
        <v>4.8981176207689921E-6</v>
      </c>
      <c r="F699" s="5">
        <f t="shared" si="76"/>
        <v>1.012850697127454E-4</v>
      </c>
      <c r="G699" s="10">
        <f t="shared" si="72"/>
        <v>3.6768064681226944</v>
      </c>
      <c r="H699" s="9">
        <f t="shared" si="73"/>
        <v>7.8483716860431002E-4</v>
      </c>
      <c r="I699" s="9">
        <f t="shared" si="74"/>
        <v>1.0064048375914406E-2</v>
      </c>
      <c r="J699" s="9">
        <f>GARCH!I699</f>
        <v>8.5067626801952363E-3</v>
      </c>
    </row>
    <row r="700" spans="1:10" x14ac:dyDescent="0.25">
      <c r="A700" s="8">
        <v>42969</v>
      </c>
      <c r="B700" s="9">
        <v>9.9408245036796128E-3</v>
      </c>
      <c r="C700" s="9">
        <f t="shared" si="70"/>
        <v>9.5630387620162256E-3</v>
      </c>
      <c r="D700" s="5">
        <f t="shared" si="71"/>
        <v>9.1451710363824826E-5</v>
      </c>
      <c r="E700" s="5">
        <f t="shared" si="75"/>
        <v>6.1596938122283013E-7</v>
      </c>
      <c r="F700" s="5">
        <f t="shared" si="76"/>
        <v>8.2448151742820234E-5</v>
      </c>
      <c r="G700" s="10">
        <f t="shared" si="72"/>
        <v>3.2281305928469193</v>
      </c>
      <c r="H700" s="9">
        <f t="shared" si="73"/>
        <v>9.5630387620162256E-3</v>
      </c>
      <c r="I700" s="9">
        <f t="shared" si="74"/>
        <v>9.0800964610966688E-3</v>
      </c>
      <c r="J700" s="9">
        <f>GARCH!I700</f>
        <v>7.6146762937352799E-3</v>
      </c>
    </row>
    <row r="701" spans="1:10" x14ac:dyDescent="0.25">
      <c r="A701" s="8">
        <v>42970</v>
      </c>
      <c r="B701" s="9">
        <v>-3.4536046743949278E-3</v>
      </c>
      <c r="C701" s="9">
        <f t="shared" si="70"/>
        <v>-3.8313904160583142E-3</v>
      </c>
      <c r="D701" s="5">
        <f t="shared" si="71"/>
        <v>1.4679552520263502E-5</v>
      </c>
      <c r="E701" s="5">
        <f t="shared" si="75"/>
        <v>9.1451710363824826E-5</v>
      </c>
      <c r="F701" s="5">
        <f t="shared" si="76"/>
        <v>6.8937137180772622E-5</v>
      </c>
      <c r="G701" s="10">
        <f t="shared" si="72"/>
        <v>3.7657486592164173</v>
      </c>
      <c r="H701" s="9">
        <f t="shared" si="73"/>
        <v>3.8313904160583142E-3</v>
      </c>
      <c r="I701" s="9">
        <f t="shared" si="74"/>
        <v>8.3028391036303138E-3</v>
      </c>
      <c r="J701" s="9">
        <f>GARCH!I701</f>
        <v>8.0323010938111901E-3</v>
      </c>
    </row>
    <row r="702" spans="1:10" x14ac:dyDescent="0.25">
      <c r="A702" s="8">
        <v>42971</v>
      </c>
      <c r="B702" s="9">
        <v>-2.0744341336476069E-3</v>
      </c>
      <c r="C702" s="9">
        <f t="shared" si="70"/>
        <v>-2.4522198753109932E-3</v>
      </c>
      <c r="D702" s="5">
        <f t="shared" si="71"/>
        <v>6.0133823168702634E-6</v>
      </c>
      <c r="E702" s="5">
        <f t="shared" si="75"/>
        <v>1.4679552520263502E-5</v>
      </c>
      <c r="F702" s="5">
        <f t="shared" si="76"/>
        <v>6.2296004741444421E-5</v>
      </c>
      <c r="G702" s="10">
        <f t="shared" si="72"/>
        <v>3.8746035080875121</v>
      </c>
      <c r="H702" s="9">
        <f t="shared" si="73"/>
        <v>2.4522198753109932E-3</v>
      </c>
      <c r="I702" s="9">
        <f t="shared" si="74"/>
        <v>7.8927818126085566E-3</v>
      </c>
      <c r="J702" s="9">
        <f>GARCH!I702</f>
        <v>7.475407302736773E-3</v>
      </c>
    </row>
    <row r="703" spans="1:10" x14ac:dyDescent="0.25">
      <c r="A703" s="8">
        <v>42972</v>
      </c>
      <c r="B703" s="9">
        <v>1.6728373042720346E-3</v>
      </c>
      <c r="C703" s="9">
        <f t="shared" si="70"/>
        <v>1.295051562608648E-3</v>
      </c>
      <c r="D703" s="5">
        <f t="shared" si="71"/>
        <v>1.677158549815101E-6</v>
      </c>
      <c r="E703" s="5">
        <f t="shared" si="75"/>
        <v>6.0133823168702634E-6</v>
      </c>
      <c r="F703" s="5">
        <f t="shared" si="76"/>
        <v>5.4246300736305361E-5</v>
      </c>
      <c r="G703" s="10">
        <f t="shared" si="72"/>
        <v>3.9765906087203966</v>
      </c>
      <c r="H703" s="9">
        <f t="shared" si="73"/>
        <v>1.295051562608648E-3</v>
      </c>
      <c r="I703" s="9">
        <f t="shared" si="74"/>
        <v>7.3652088046643567E-3</v>
      </c>
      <c r="J703" s="9">
        <f>GARCH!I703</f>
        <v>6.887300825467688E-3</v>
      </c>
    </row>
    <row r="704" spans="1:10" x14ac:dyDescent="0.25">
      <c r="A704" s="8">
        <v>42975</v>
      </c>
      <c r="B704" s="9">
        <v>4.8709604797259054E-4</v>
      </c>
      <c r="C704" s="9">
        <f t="shared" si="70"/>
        <v>1.0931030630920402E-4</v>
      </c>
      <c r="D704" s="5">
        <f t="shared" si="71"/>
        <v>1.1948743065412008E-8</v>
      </c>
      <c r="E704" s="5">
        <f t="shared" si="75"/>
        <v>1.677158549815101E-6</v>
      </c>
      <c r="F704" s="5">
        <f t="shared" si="76"/>
        <v>4.6014166502481843E-5</v>
      </c>
      <c r="G704" s="10">
        <f t="shared" si="72"/>
        <v>4.0742122498601638</v>
      </c>
      <c r="H704" s="9">
        <f t="shared" si="73"/>
        <v>1.0931030630920402E-4</v>
      </c>
      <c r="I704" s="9">
        <f t="shared" si="74"/>
        <v>6.7833742711486764E-3</v>
      </c>
      <c r="J704" s="9">
        <f>GARCH!I704</f>
        <v>6.2931261837359444E-3</v>
      </c>
    </row>
    <row r="705" spans="1:10" x14ac:dyDescent="0.25">
      <c r="A705" s="8">
        <v>42976</v>
      </c>
      <c r="B705" s="9">
        <v>8.4279776126749972E-4</v>
      </c>
      <c r="C705" s="9">
        <f t="shared" si="70"/>
        <v>4.650120196041132E-4</v>
      </c>
      <c r="D705" s="5">
        <f t="shared" si="71"/>
        <v>2.1623617837629615E-7</v>
      </c>
      <c r="E705" s="5">
        <f t="shared" si="75"/>
        <v>1.1948743065412008E-8</v>
      </c>
      <c r="F705" s="5">
        <f t="shared" si="76"/>
        <v>3.9615855195562416E-5</v>
      </c>
      <c r="G705" s="10">
        <f t="shared" si="72"/>
        <v>4.1464728727847717</v>
      </c>
      <c r="H705" s="9">
        <f t="shared" si="73"/>
        <v>4.650120196041132E-4</v>
      </c>
      <c r="I705" s="9">
        <f t="shared" si="74"/>
        <v>6.2941127409319904E-3</v>
      </c>
      <c r="J705" s="9">
        <f>GARCH!I705</f>
        <v>5.8013241693741849E-3</v>
      </c>
    </row>
    <row r="706" spans="1:10" x14ac:dyDescent="0.25">
      <c r="A706" s="8">
        <v>42977</v>
      </c>
      <c r="B706" s="9">
        <v>4.6151330580876948E-3</v>
      </c>
      <c r="C706" s="9">
        <f t="shared" si="70"/>
        <v>4.2373473164243084E-3</v>
      </c>
      <c r="D706" s="5">
        <f t="shared" si="71"/>
        <v>1.7955112280008289E-5</v>
      </c>
      <c r="E706" s="5">
        <f t="shared" si="75"/>
        <v>2.1623617837629615E-7</v>
      </c>
      <c r="F706" s="5">
        <f t="shared" si="76"/>
        <v>3.4660744139383058E-5</v>
      </c>
      <c r="G706" s="10">
        <f t="shared" si="72"/>
        <v>3.9570006531285071</v>
      </c>
      <c r="H706" s="9">
        <f t="shared" si="73"/>
        <v>4.2373473164243084E-3</v>
      </c>
      <c r="I706" s="9">
        <f t="shared" si="74"/>
        <v>5.8873376104469381E-3</v>
      </c>
      <c r="J706" s="9">
        <f>GARCH!I706</f>
        <v>5.405415789752367E-3</v>
      </c>
    </row>
    <row r="707" spans="1:10" x14ac:dyDescent="0.25">
      <c r="A707" s="8">
        <v>42978</v>
      </c>
      <c r="B707" s="9">
        <v>5.721051924853171E-3</v>
      </c>
      <c r="C707" s="9">
        <f t="shared" si="70"/>
        <v>5.3432661831897847E-3</v>
      </c>
      <c r="D707" s="5">
        <f t="shared" si="71"/>
        <v>2.8550493504419529E-5</v>
      </c>
      <c r="E707" s="5">
        <f t="shared" si="75"/>
        <v>1.7955112280008289E-5</v>
      </c>
      <c r="F707" s="5">
        <f t="shared" si="76"/>
        <v>3.1033152445306208E-5</v>
      </c>
      <c r="G707" s="10">
        <f t="shared" si="72"/>
        <v>3.8112888210718743</v>
      </c>
      <c r="H707" s="9">
        <f t="shared" si="73"/>
        <v>5.3432661831897847E-3</v>
      </c>
      <c r="I707" s="9">
        <f t="shared" si="74"/>
        <v>5.5707407447579361E-3</v>
      </c>
      <c r="J707" s="9">
        <f>GARCH!I707</f>
        <v>5.3778070819592433E-3</v>
      </c>
    </row>
    <row r="708" spans="1:10" x14ac:dyDescent="0.25">
      <c r="A708" s="8">
        <v>42979</v>
      </c>
      <c r="B708" s="9">
        <v>1.9824813383773066E-3</v>
      </c>
      <c r="C708" s="9">
        <f t="shared" si="70"/>
        <v>1.60469559671392E-3</v>
      </c>
      <c r="D708" s="5">
        <f t="shared" si="71"/>
        <v>2.5750479581130438E-6</v>
      </c>
      <c r="E708" s="5">
        <f t="shared" si="75"/>
        <v>2.8550493504419529E-5</v>
      </c>
      <c r="F708" s="5">
        <f t="shared" si="76"/>
        <v>2.8348885032570102E-5</v>
      </c>
      <c r="G708" s="10">
        <f t="shared" si="72"/>
        <v>4.2711058013092993</v>
      </c>
      <c r="H708" s="9">
        <f t="shared" si="73"/>
        <v>1.60469559671392E-3</v>
      </c>
      <c r="I708" s="9">
        <f t="shared" si="74"/>
        <v>5.324367101597156E-3</v>
      </c>
      <c r="J708" s="9">
        <f>GARCH!I708</f>
        <v>5.5401165435792089E-3</v>
      </c>
    </row>
    <row r="709" spans="1:10" x14ac:dyDescent="0.25">
      <c r="A709" s="8">
        <v>42983</v>
      </c>
      <c r="B709" s="9">
        <v>-7.5508267549616592E-3</v>
      </c>
      <c r="C709" s="9">
        <f t="shared" si="70"/>
        <v>-7.9286124966250465E-3</v>
      </c>
      <c r="D709" s="5">
        <f t="shared" si="71"/>
        <v>6.2862896121638857E-5</v>
      </c>
      <c r="E709" s="5">
        <f t="shared" si="75"/>
        <v>2.5750479581130438E-6</v>
      </c>
      <c r="F709" s="5">
        <f t="shared" si="76"/>
        <v>2.5959008164865804E-5</v>
      </c>
      <c r="G709" s="10">
        <f t="shared" si="72"/>
        <v>3.1497465795785335</v>
      </c>
      <c r="H709" s="9">
        <f t="shared" si="73"/>
        <v>7.9286124966250465E-3</v>
      </c>
      <c r="I709" s="9">
        <f t="shared" si="74"/>
        <v>5.094998347876651E-3</v>
      </c>
      <c r="J709" s="9">
        <f>GARCH!I709</f>
        <v>5.2253622170490288E-3</v>
      </c>
    </row>
    <row r="710" spans="1:10" x14ac:dyDescent="0.25">
      <c r="A710" s="8">
        <v>42984</v>
      </c>
      <c r="B710" s="9">
        <v>3.128750737433128E-3</v>
      </c>
      <c r="C710" s="9">
        <f t="shared" si="70"/>
        <v>2.7509649957697417E-3</v>
      </c>
      <c r="D710" s="5">
        <f t="shared" si="71"/>
        <v>7.5678084079504145E-6</v>
      </c>
      <c r="E710" s="5">
        <f t="shared" si="75"/>
        <v>6.2862896121638857E-5</v>
      </c>
      <c r="F710" s="5">
        <f t="shared" si="76"/>
        <v>4.5141739534627757E-5</v>
      </c>
      <c r="G710" s="10">
        <f t="shared" si="72"/>
        <v>4.0000903542791502</v>
      </c>
      <c r="H710" s="9">
        <f t="shared" si="73"/>
        <v>2.7509649957697417E-3</v>
      </c>
      <c r="I710" s="9">
        <f t="shared" si="74"/>
        <v>6.7187602676853832E-3</v>
      </c>
      <c r="J710" s="9">
        <f>GARCH!I710</f>
        <v>6.2398478055407771E-3</v>
      </c>
    </row>
    <row r="711" spans="1:10" x14ac:dyDescent="0.25">
      <c r="A711" s="8">
        <v>42985</v>
      </c>
      <c r="B711" s="9">
        <v>-1.7845989113951521E-4</v>
      </c>
      <c r="C711" s="9">
        <f t="shared" si="70"/>
        <v>-5.5624563280290179E-4</v>
      </c>
      <c r="D711" s="5">
        <f t="shared" si="71"/>
        <v>3.0940920401230065E-7</v>
      </c>
      <c r="E711" s="5">
        <f t="shared" si="75"/>
        <v>7.5678084079504145E-6</v>
      </c>
      <c r="F711" s="5">
        <f t="shared" si="76"/>
        <v>3.9030068384784127E-5</v>
      </c>
      <c r="G711" s="10">
        <f t="shared" si="72"/>
        <v>4.1526868504333283</v>
      </c>
      <c r="H711" s="9">
        <f t="shared" si="73"/>
        <v>5.5624563280290179E-4</v>
      </c>
      <c r="I711" s="9">
        <f t="shared" si="74"/>
        <v>6.24740493203251E-3</v>
      </c>
      <c r="J711" s="9">
        <f>GARCH!I711</f>
        <v>5.8525551209024926E-3</v>
      </c>
    </row>
    <row r="712" spans="1:10" x14ac:dyDescent="0.25">
      <c r="A712" s="8">
        <v>42986</v>
      </c>
      <c r="B712" s="9">
        <v>-1.488783416494277E-3</v>
      </c>
      <c r="C712" s="9">
        <f t="shared" si="70"/>
        <v>-1.8665691581576636E-3</v>
      </c>
      <c r="D712" s="5">
        <f t="shared" si="71"/>
        <v>3.4840804221854089E-6</v>
      </c>
      <c r="E712" s="5">
        <f t="shared" si="75"/>
        <v>3.0940920401230065E-7</v>
      </c>
      <c r="F712" s="5">
        <f t="shared" si="76"/>
        <v>3.4307965086209382E-5</v>
      </c>
      <c r="G712" s="10">
        <f t="shared" si="72"/>
        <v>4.1703514199382674</v>
      </c>
      <c r="H712" s="9">
        <f t="shared" si="73"/>
        <v>1.8665691581576636E-3</v>
      </c>
      <c r="I712" s="9">
        <f t="shared" si="74"/>
        <v>5.8573001533308317E-3</v>
      </c>
      <c r="J712" s="9">
        <f>GARCH!I712</f>
        <v>5.4646233664752261E-3</v>
      </c>
    </row>
    <row r="713" spans="1:10" x14ac:dyDescent="0.25">
      <c r="A713" s="8">
        <v>42989</v>
      </c>
      <c r="B713" s="9">
        <v>1.0839227603466339E-2</v>
      </c>
      <c r="C713" s="9">
        <f t="shared" si="70"/>
        <v>1.0461441861802952E-2</v>
      </c>
      <c r="D713" s="5">
        <f t="shared" si="71"/>
        <v>1.0944176582788322E-4</v>
      </c>
      <c r="E713" s="5">
        <f t="shared" si="75"/>
        <v>3.4840804221854089E-6</v>
      </c>
      <c r="F713" s="5">
        <f t="shared" si="76"/>
        <v>3.1713001905576506E-5</v>
      </c>
      <c r="G713" s="10">
        <f t="shared" si="72"/>
        <v>2.5349502758218594</v>
      </c>
      <c r="H713" s="9">
        <f t="shared" si="73"/>
        <v>1.0461441861802952E-2</v>
      </c>
      <c r="I713" s="9">
        <f t="shared" si="74"/>
        <v>5.6314298278125159E-3</v>
      </c>
      <c r="J713" s="9">
        <f>GARCH!I713</f>
        <v>5.2431805760507939E-3</v>
      </c>
    </row>
    <row r="714" spans="1:10" x14ac:dyDescent="0.25">
      <c r="A714" s="8">
        <v>42990</v>
      </c>
      <c r="B714" s="9">
        <v>3.363999180100441E-3</v>
      </c>
      <c r="C714" s="9">
        <f t="shared" si="70"/>
        <v>2.9862134384370546E-3</v>
      </c>
      <c r="D714" s="5">
        <f t="shared" si="71"/>
        <v>8.9174706999020573E-6</v>
      </c>
      <c r="E714" s="5">
        <f t="shared" si="75"/>
        <v>1.0944176582788322E-4</v>
      </c>
      <c r="F714" s="5">
        <f t="shared" si="76"/>
        <v>2.9841183070461901E-5</v>
      </c>
      <c r="G714" s="10">
        <f t="shared" si="72"/>
        <v>4.1414565328955772</v>
      </c>
      <c r="H714" s="9">
        <f t="shared" si="73"/>
        <v>2.9862134384370546E-3</v>
      </c>
      <c r="I714" s="9">
        <f t="shared" si="74"/>
        <v>5.4627084006435766E-3</v>
      </c>
      <c r="J714" s="9">
        <f>GARCH!I714</f>
        <v>6.7407308292755895E-3</v>
      </c>
    </row>
    <row r="715" spans="1:10" x14ac:dyDescent="0.25">
      <c r="A715" s="8">
        <v>42991</v>
      </c>
      <c r="B715" s="9">
        <v>7.5706594885582845E-4</v>
      </c>
      <c r="C715" s="9">
        <f t="shared" si="70"/>
        <v>3.7928020719244193E-4</v>
      </c>
      <c r="D715" s="5">
        <f t="shared" si="71"/>
        <v>1.4385347556794167E-7</v>
      </c>
      <c r="E715" s="5">
        <f t="shared" si="75"/>
        <v>8.9174706999020573E-6</v>
      </c>
      <c r="F715" s="5">
        <f t="shared" si="76"/>
        <v>2.7190977395189037E-5</v>
      </c>
      <c r="G715" s="10">
        <f t="shared" si="72"/>
        <v>4.334728900524877</v>
      </c>
      <c r="H715" s="9">
        <f t="shared" si="73"/>
        <v>3.7928020719244193E-4</v>
      </c>
      <c r="I715" s="9">
        <f t="shared" si="74"/>
        <v>5.2144968496671889E-3</v>
      </c>
      <c r="J715" s="9">
        <f>GARCH!I715</f>
        <v>6.2702948109346927E-3</v>
      </c>
    </row>
    <row r="716" spans="1:10" x14ac:dyDescent="0.25">
      <c r="A716" s="8">
        <v>42992</v>
      </c>
      <c r="B716" s="9">
        <v>-1.1007176679195263E-3</v>
      </c>
      <c r="C716" s="9">
        <f t="shared" si="70"/>
        <v>-1.4785034095829129E-3</v>
      </c>
      <c r="D716" s="5">
        <f t="shared" si="71"/>
        <v>2.1859723321482984E-6</v>
      </c>
      <c r="E716" s="5">
        <f t="shared" si="75"/>
        <v>1.4385347556794167E-7</v>
      </c>
      <c r="F716" s="5">
        <f t="shared" si="76"/>
        <v>2.5032817103689886E-5</v>
      </c>
      <c r="G716" s="10">
        <f t="shared" si="72"/>
        <v>4.3350607896234967</v>
      </c>
      <c r="H716" s="9">
        <f t="shared" si="73"/>
        <v>1.4785034095829129E-3</v>
      </c>
      <c r="I716" s="9">
        <f t="shared" si="74"/>
        <v>5.0032806341129702E-3</v>
      </c>
      <c r="J716" s="9">
        <f>GARCH!I716</f>
        <v>5.7811582311174444E-3</v>
      </c>
    </row>
    <row r="717" spans="1:10" x14ac:dyDescent="0.25">
      <c r="A717" s="8">
        <v>42993</v>
      </c>
      <c r="B717" s="9">
        <v>1.8472363580994688E-3</v>
      </c>
      <c r="C717" s="9">
        <f t="shared" si="70"/>
        <v>1.4694506164360823E-3</v>
      </c>
      <c r="D717" s="5">
        <f t="shared" si="71"/>
        <v>2.1592851141443821E-6</v>
      </c>
      <c r="E717" s="5">
        <f t="shared" si="75"/>
        <v>2.1859723321482984E-6</v>
      </c>
      <c r="F717" s="5">
        <f t="shared" si="76"/>
        <v>2.4091424678401457E-5</v>
      </c>
      <c r="G717" s="10">
        <f t="shared" si="72"/>
        <v>4.3530743761061199</v>
      </c>
      <c r="H717" s="9">
        <f t="shared" si="73"/>
        <v>1.4694506164360823E-3</v>
      </c>
      <c r="I717" s="9">
        <f t="shared" si="74"/>
        <v>4.9083016083367841E-3</v>
      </c>
      <c r="J717" s="9">
        <f>GARCH!I717</f>
        <v>5.4586359117984526E-3</v>
      </c>
    </row>
    <row r="718" spans="1:10" x14ac:dyDescent="0.25">
      <c r="A718" s="8">
        <v>42996</v>
      </c>
      <c r="B718" s="9">
        <v>1.4558660603223306E-3</v>
      </c>
      <c r="C718" s="9">
        <f t="shared" si="70"/>
        <v>1.078080318658944E-3</v>
      </c>
      <c r="D718" s="5">
        <f t="shared" si="71"/>
        <v>1.1622571734797703E-6</v>
      </c>
      <c r="E718" s="5">
        <f t="shared" si="75"/>
        <v>2.1592851141443821E-6</v>
      </c>
      <c r="F718" s="5">
        <f t="shared" si="76"/>
        <v>2.2655273502882711E-5</v>
      </c>
      <c r="G718" s="10">
        <f t="shared" si="72"/>
        <v>4.4029695014428984</v>
      </c>
      <c r="H718" s="9">
        <f t="shared" si="73"/>
        <v>1.078080318658944E-3</v>
      </c>
      <c r="I718" s="9">
        <f t="shared" si="74"/>
        <v>4.7597556137771099E-3</v>
      </c>
      <c r="J718" s="9">
        <f>GARCH!I718</f>
        <v>5.1553020317218505E-3</v>
      </c>
    </row>
    <row r="719" spans="1:10" x14ac:dyDescent="0.25">
      <c r="A719" s="8">
        <v>42997</v>
      </c>
      <c r="B719" s="9">
        <v>1.1102812845715793E-3</v>
      </c>
      <c r="C719" s="9">
        <f t="shared" si="70"/>
        <v>7.3249554290819269E-4</v>
      </c>
      <c r="D719" s="5">
        <f t="shared" si="71"/>
        <v>5.3654972038036799E-7</v>
      </c>
      <c r="E719" s="5">
        <f t="shared" si="75"/>
        <v>1.1622571734797703E-6</v>
      </c>
      <c r="F719" s="5">
        <f t="shared" si="76"/>
        <v>2.15306118799937E-5</v>
      </c>
      <c r="G719" s="10">
        <f t="shared" si="72"/>
        <v>4.441618720757357</v>
      </c>
      <c r="H719" s="9">
        <f t="shared" si="73"/>
        <v>7.3249554290819269E-4</v>
      </c>
      <c r="I719" s="9">
        <f t="shared" si="74"/>
        <v>4.6401090375112631E-3</v>
      </c>
      <c r="J719" s="9">
        <f>GARCH!I719</f>
        <v>4.9041056729088248E-3</v>
      </c>
    </row>
    <row r="720" spans="1:10" x14ac:dyDescent="0.25">
      <c r="A720" s="8">
        <v>42998</v>
      </c>
      <c r="B720" s="9">
        <v>6.3431272814296058E-4</v>
      </c>
      <c r="C720" s="9">
        <f t="shared" ref="C720:C783" si="77">B720-B$5</f>
        <v>2.5652698647957406E-4</v>
      </c>
      <c r="D720" s="5">
        <f t="shared" ref="D720:D783" si="78">C720^2</f>
        <v>6.5806094792291574E-8</v>
      </c>
      <c r="E720" s="5">
        <f t="shared" si="75"/>
        <v>5.3654972038036799E-7</v>
      </c>
      <c r="F720" s="5">
        <f t="shared" si="76"/>
        <v>2.0651731237727321E-5</v>
      </c>
      <c r="G720" s="10">
        <f t="shared" ref="G720:G783" si="79">IFERROR(LN(1/SQRT(2*PI()*F720)*EXP(-D720/(2*F720))),-1000)</f>
        <v>4.4733239349015994</v>
      </c>
      <c r="H720" s="9">
        <f t="shared" ref="H720:H783" si="80">SQRT(D720)</f>
        <v>2.5652698647957406E-4</v>
      </c>
      <c r="I720" s="9">
        <f t="shared" ref="I720:I783" si="81">SQRT(F720)</f>
        <v>4.5444175905969865E-3</v>
      </c>
      <c r="J720" s="9">
        <f>GARCH!I720</f>
        <v>4.7017263140279432E-3</v>
      </c>
    </row>
    <row r="721" spans="1:10" x14ac:dyDescent="0.25">
      <c r="A721" s="8">
        <v>42999</v>
      </c>
      <c r="B721" s="9">
        <v>-3.0459605141452961E-3</v>
      </c>
      <c r="C721" s="9">
        <f t="shared" si="77"/>
        <v>-3.4237462558086825E-3</v>
      </c>
      <c r="D721" s="5">
        <f t="shared" si="78"/>
        <v>1.1722038424163972E-5</v>
      </c>
      <c r="E721" s="5">
        <f t="shared" ref="E721:E784" si="82">D720</f>
        <v>6.5806094792291574E-8</v>
      </c>
      <c r="F721" s="5">
        <f t="shared" ref="F721:F784" si="83">$B$6 + $B$7*E721 + $B$8*E721*IF(C720&lt;0,1,0) +$B$9*F720</f>
        <v>1.9965136677854804E-5</v>
      </c>
      <c r="G721" s="10">
        <f t="shared" si="79"/>
        <v>4.1982602634609254</v>
      </c>
      <c r="H721" s="9">
        <f t="shared" si="80"/>
        <v>3.4237462558086825E-3</v>
      </c>
      <c r="I721" s="9">
        <f t="shared" si="81"/>
        <v>4.4682364169608127E-3</v>
      </c>
      <c r="J721" s="9">
        <f>GARCH!I721</f>
        <v>4.544235549692105E-3</v>
      </c>
    </row>
    <row r="722" spans="1:10" x14ac:dyDescent="0.25">
      <c r="A722" s="8">
        <v>43000</v>
      </c>
      <c r="B722" s="9">
        <v>6.4784451731569881E-4</v>
      </c>
      <c r="C722" s="9">
        <f t="shared" si="77"/>
        <v>2.7005877565231229E-4</v>
      </c>
      <c r="D722" s="5">
        <f t="shared" si="78"/>
        <v>7.2931742306825944E-8</v>
      </c>
      <c r="E722" s="5">
        <f t="shared" si="82"/>
        <v>1.1722038424163972E-5</v>
      </c>
      <c r="F722" s="5">
        <f t="shared" si="83"/>
        <v>2.3360388054503488E-5</v>
      </c>
      <c r="G722" s="10">
        <f t="shared" si="79"/>
        <v>4.4117348478318927</v>
      </c>
      <c r="H722" s="9">
        <f t="shared" si="80"/>
        <v>2.7005877565231229E-4</v>
      </c>
      <c r="I722" s="9">
        <f t="shared" si="81"/>
        <v>4.833258533795134E-3</v>
      </c>
      <c r="J722" s="9">
        <f>GARCH!I722</f>
        <v>4.757094879103415E-3</v>
      </c>
    </row>
    <row r="723" spans="1:10" x14ac:dyDescent="0.25">
      <c r="A723" s="8">
        <v>43003</v>
      </c>
      <c r="B723" s="9">
        <v>-2.2220268401659249E-3</v>
      </c>
      <c r="C723" s="9">
        <f t="shared" si="77"/>
        <v>-2.5998125818293112E-3</v>
      </c>
      <c r="D723" s="5">
        <f t="shared" si="78"/>
        <v>6.7590254606379891E-6</v>
      </c>
      <c r="E723" s="5">
        <f t="shared" si="82"/>
        <v>7.2931742306825944E-8</v>
      </c>
      <c r="F723" s="5">
        <f t="shared" si="83"/>
        <v>2.2063947400851477E-5</v>
      </c>
      <c r="G723" s="10">
        <f t="shared" si="79"/>
        <v>4.2886752785409552</v>
      </c>
      <c r="H723" s="9">
        <f t="shared" si="80"/>
        <v>2.5998125818293112E-3</v>
      </c>
      <c r="I723" s="9">
        <f t="shared" si="81"/>
        <v>4.6972276292353001E-3</v>
      </c>
      <c r="J723" s="9">
        <f>GARCH!I723</f>
        <v>4.5867168949835935E-3</v>
      </c>
    </row>
    <row r="724" spans="1:10" x14ac:dyDescent="0.25">
      <c r="A724" s="8">
        <v>43004</v>
      </c>
      <c r="B724" s="9">
        <v>7.209632068461147E-5</v>
      </c>
      <c r="C724" s="9">
        <f t="shared" si="77"/>
        <v>-3.0568942097877505E-4</v>
      </c>
      <c r="D724" s="5">
        <f t="shared" si="78"/>
        <v>9.3446022098338754E-8</v>
      </c>
      <c r="E724" s="5">
        <f t="shared" si="82"/>
        <v>6.7590254606379891E-6</v>
      </c>
      <c r="F724" s="5">
        <f t="shared" si="83"/>
        <v>2.3323498871370734E-5</v>
      </c>
      <c r="G724" s="10">
        <f t="shared" si="79"/>
        <v>4.4120827928938899</v>
      </c>
      <c r="H724" s="9">
        <f t="shared" si="80"/>
        <v>3.0568942097877505E-4</v>
      </c>
      <c r="I724" s="9">
        <f t="shared" si="81"/>
        <v>4.8294408445875734E-3</v>
      </c>
      <c r="J724" s="9">
        <f>GARCH!I724</f>
        <v>4.6633023043481442E-3</v>
      </c>
    </row>
    <row r="725" spans="1:10" x14ac:dyDescent="0.25">
      <c r="A725" s="8">
        <v>43005</v>
      </c>
      <c r="B725" s="9">
        <v>4.0851636468495212E-3</v>
      </c>
      <c r="C725" s="9">
        <f t="shared" si="77"/>
        <v>3.7073779051861348E-3</v>
      </c>
      <c r="D725" s="5">
        <f t="shared" si="78"/>
        <v>1.3744650931862334E-5</v>
      </c>
      <c r="E725" s="5">
        <f t="shared" si="82"/>
        <v>9.3446022098338754E-8</v>
      </c>
      <c r="F725" s="5">
        <f t="shared" si="83"/>
        <v>2.2065807860666482E-5</v>
      </c>
      <c r="G725" s="10">
        <f t="shared" si="79"/>
        <v>4.1303553084755045</v>
      </c>
      <c r="H725" s="9">
        <f t="shared" si="80"/>
        <v>3.7073779051861348E-3</v>
      </c>
      <c r="I725" s="9">
        <f t="shared" si="81"/>
        <v>4.6974256631336364E-3</v>
      </c>
      <c r="J725" s="9">
        <f>GARCH!I725</f>
        <v>4.526402700973855E-3</v>
      </c>
    </row>
    <row r="726" spans="1:10" x14ac:dyDescent="0.25">
      <c r="A726" s="8">
        <v>43006</v>
      </c>
      <c r="B726" s="9">
        <v>1.2046078243665992E-3</v>
      </c>
      <c r="C726" s="9">
        <f t="shared" si="77"/>
        <v>8.2682208270321261E-4</v>
      </c>
      <c r="D726" s="5">
        <f t="shared" si="78"/>
        <v>6.8363475644567812E-7</v>
      </c>
      <c r="E726" s="5">
        <f t="shared" si="82"/>
        <v>1.3744650931862334E-5</v>
      </c>
      <c r="F726" s="5">
        <f t="shared" si="83"/>
        <v>2.1224067418776391E-5</v>
      </c>
      <c r="G726" s="10">
        <f t="shared" si="79"/>
        <v>4.4451436713511647</v>
      </c>
      <c r="H726" s="9">
        <f t="shared" si="80"/>
        <v>8.2682208270321261E-4</v>
      </c>
      <c r="I726" s="9">
        <f t="shared" si="81"/>
        <v>4.6069585866139922E-3</v>
      </c>
      <c r="J726" s="9">
        <f>GARCH!I726</f>
        <v>4.6543881483341858E-3</v>
      </c>
    </row>
    <row r="727" spans="1:10" x14ac:dyDescent="0.25">
      <c r="A727" s="8">
        <v>43007</v>
      </c>
      <c r="B727" s="9">
        <v>3.7050907149631662E-3</v>
      </c>
      <c r="C727" s="9">
        <f t="shared" si="77"/>
        <v>3.3273049732997799E-3</v>
      </c>
      <c r="D727" s="5">
        <f t="shared" si="78"/>
        <v>1.1070958385345449E-5</v>
      </c>
      <c r="E727" s="5">
        <f t="shared" si="82"/>
        <v>6.8363475644567812E-7</v>
      </c>
      <c r="F727" s="5">
        <f t="shared" si="83"/>
        <v>2.0415969622894115E-5</v>
      </c>
      <c r="G727" s="10">
        <f t="shared" si="79"/>
        <v>4.2095232678821066</v>
      </c>
      <c r="H727" s="9">
        <f t="shared" si="80"/>
        <v>3.3273049732997799E-3</v>
      </c>
      <c r="I727" s="9">
        <f t="shared" si="81"/>
        <v>4.5184034373763164E-3</v>
      </c>
      <c r="J727" s="9">
        <f>GARCH!I727</f>
        <v>4.5108526079955897E-3</v>
      </c>
    </row>
    <row r="728" spans="1:10" x14ac:dyDescent="0.25">
      <c r="A728" s="8">
        <v>43010</v>
      </c>
      <c r="B728" s="9">
        <v>3.8739997459671383E-3</v>
      </c>
      <c r="C728" s="9">
        <f t="shared" si="77"/>
        <v>3.4962140043037519E-3</v>
      </c>
      <c r="D728" s="5">
        <f t="shared" si="78"/>
        <v>1.2223512363889676E-5</v>
      </c>
      <c r="E728" s="5">
        <f t="shared" si="82"/>
        <v>1.1070958385345449E-5</v>
      </c>
      <c r="F728" s="5">
        <f t="shared" si="83"/>
        <v>1.9913823417695035E-5</v>
      </c>
      <c r="G728" s="10">
        <f t="shared" si="79"/>
        <v>4.1861994455920861</v>
      </c>
      <c r="H728" s="9">
        <f t="shared" si="80"/>
        <v>3.4962140043037519E-3</v>
      </c>
      <c r="I728" s="9">
        <f t="shared" si="81"/>
        <v>4.4624907190598207E-3</v>
      </c>
      <c r="J728" s="9">
        <f>GARCH!I728</f>
        <v>4.5906375972035217E-3</v>
      </c>
    </row>
    <row r="729" spans="1:10" x14ac:dyDescent="0.25">
      <c r="A729" s="8">
        <v>43011</v>
      </c>
      <c r="B729" s="9">
        <v>2.1588536724235219E-3</v>
      </c>
      <c r="C729" s="9">
        <f t="shared" si="77"/>
        <v>1.7810679307601353E-3</v>
      </c>
      <c r="D729" s="5">
        <f t="shared" si="78"/>
        <v>3.1722029739821902E-6</v>
      </c>
      <c r="E729" s="5">
        <f t="shared" si="82"/>
        <v>1.2223512363889676E-5</v>
      </c>
      <c r="F729" s="5">
        <f t="shared" si="83"/>
        <v>1.953850685520551E-5</v>
      </c>
      <c r="G729" s="10">
        <f t="shared" si="79"/>
        <v>4.4214448970389402</v>
      </c>
      <c r="H729" s="9">
        <f t="shared" si="80"/>
        <v>1.7810679307601353E-3</v>
      </c>
      <c r="I729" s="9">
        <f t="shared" si="81"/>
        <v>4.4202383256115854E-3</v>
      </c>
      <c r="J729" s="9">
        <f>GARCH!I729</f>
        <v>4.671323336141891E-3</v>
      </c>
    </row>
    <row r="730" spans="1:10" x14ac:dyDescent="0.25">
      <c r="A730" s="8">
        <v>43012</v>
      </c>
      <c r="B730" s="9">
        <v>1.2467548864110167E-3</v>
      </c>
      <c r="C730" s="9">
        <f t="shared" si="77"/>
        <v>8.6896914474763015E-4</v>
      </c>
      <c r="D730" s="5">
        <f t="shared" si="78"/>
        <v>7.5510737452342776E-7</v>
      </c>
      <c r="E730" s="5">
        <f t="shared" si="82"/>
        <v>3.1722029739821902E-6</v>
      </c>
      <c r="F730" s="5">
        <f t="shared" si="83"/>
        <v>1.9139665074424845E-5</v>
      </c>
      <c r="G730" s="10">
        <f t="shared" si="79"/>
        <v>4.4932090590434166</v>
      </c>
      <c r="H730" s="9">
        <f t="shared" si="80"/>
        <v>8.6896914474763015E-4</v>
      </c>
      <c r="I730" s="9">
        <f t="shared" si="81"/>
        <v>4.374890292844478E-3</v>
      </c>
      <c r="J730" s="9">
        <f>GARCH!I730</f>
        <v>4.5618009883366378E-3</v>
      </c>
    </row>
    <row r="731" spans="1:10" x14ac:dyDescent="0.25">
      <c r="A731" s="8">
        <v>43013</v>
      </c>
      <c r="B731" s="9">
        <v>5.6467565629261252E-3</v>
      </c>
      <c r="C731" s="9">
        <f t="shared" si="77"/>
        <v>5.2689708212627388E-3</v>
      </c>
      <c r="D731" s="5">
        <f t="shared" si="78"/>
        <v>2.7762053515318139E-5</v>
      </c>
      <c r="E731" s="5">
        <f t="shared" si="82"/>
        <v>7.5510737452342776E-7</v>
      </c>
      <c r="F731" s="5">
        <f t="shared" si="83"/>
        <v>1.8801782883204281E-5</v>
      </c>
      <c r="G731" s="10">
        <f t="shared" si="79"/>
        <v>3.7835584233289934</v>
      </c>
      <c r="H731" s="9">
        <f t="shared" si="80"/>
        <v>5.2689708212627388E-3</v>
      </c>
      <c r="I731" s="9">
        <f t="shared" si="81"/>
        <v>4.3361022685361426E-3</v>
      </c>
      <c r="J731" s="9">
        <f>GARCH!I731</f>
        <v>4.4408981524152718E-3</v>
      </c>
    </row>
    <row r="732" spans="1:10" x14ac:dyDescent="0.25">
      <c r="A732" s="8">
        <v>43014</v>
      </c>
      <c r="B732" s="9">
        <v>-1.0736382622734686E-3</v>
      </c>
      <c r="C732" s="9">
        <f t="shared" si="77"/>
        <v>-1.4514240039368552E-3</v>
      </c>
      <c r="D732" s="5">
        <f t="shared" si="78"/>
        <v>2.1066316392040921E-6</v>
      </c>
      <c r="E732" s="5">
        <f t="shared" si="82"/>
        <v>2.7762053515318139E-5</v>
      </c>
      <c r="F732" s="5">
        <f t="shared" si="83"/>
        <v>1.8862345332408451E-5</v>
      </c>
      <c r="G732" s="10">
        <f t="shared" si="79"/>
        <v>4.4643906827708699</v>
      </c>
      <c r="H732" s="9">
        <f t="shared" si="80"/>
        <v>1.4514240039368552E-3</v>
      </c>
      <c r="I732" s="9">
        <f t="shared" si="81"/>
        <v>4.3430801664726907E-3</v>
      </c>
      <c r="J732" s="9">
        <f>GARCH!I732</f>
        <v>4.8696454210734336E-3</v>
      </c>
    </row>
    <row r="733" spans="1:10" x14ac:dyDescent="0.25">
      <c r="A733" s="8">
        <v>43017</v>
      </c>
      <c r="B733" s="9">
        <v>-1.8043956647432191E-3</v>
      </c>
      <c r="C733" s="9">
        <f t="shared" si="77"/>
        <v>-2.1821814064066055E-3</v>
      </c>
      <c r="D733" s="5">
        <f t="shared" si="78"/>
        <v>4.761915690466711E-6</v>
      </c>
      <c r="E733" s="5">
        <f t="shared" si="82"/>
        <v>2.1066316392040921E-6</v>
      </c>
      <c r="F733" s="5">
        <f t="shared" si="83"/>
        <v>1.9283823320901728E-5</v>
      </c>
      <c r="G733" s="10">
        <f t="shared" si="79"/>
        <v>4.3857142788901955</v>
      </c>
      <c r="H733" s="9">
        <f t="shared" si="80"/>
        <v>2.1821814064066055E-3</v>
      </c>
      <c r="I733" s="9">
        <f t="shared" si="81"/>
        <v>4.3913350271758732E-3</v>
      </c>
      <c r="J733" s="9">
        <f>GARCH!I733</f>
        <v>4.7505603730653738E-3</v>
      </c>
    </row>
    <row r="734" spans="1:10" x14ac:dyDescent="0.25">
      <c r="A734" s="8">
        <v>43018</v>
      </c>
      <c r="B734" s="9">
        <v>2.3224467821731931E-3</v>
      </c>
      <c r="C734" s="9">
        <f t="shared" si="77"/>
        <v>1.9446610405098065E-3</v>
      </c>
      <c r="D734" s="5">
        <f t="shared" si="78"/>
        <v>3.7817065624766835E-6</v>
      </c>
      <c r="E734" s="5">
        <f t="shared" si="82"/>
        <v>4.761915690466711E-6</v>
      </c>
      <c r="F734" s="5">
        <f t="shared" si="83"/>
        <v>2.0500172447022621E-5</v>
      </c>
      <c r="G734" s="10">
        <f t="shared" si="79"/>
        <v>4.386364127165348</v>
      </c>
      <c r="H734" s="9">
        <f t="shared" si="80"/>
        <v>1.9446610405098065E-3</v>
      </c>
      <c r="I734" s="9">
        <f t="shared" si="81"/>
        <v>4.527711612616535E-3</v>
      </c>
      <c r="J734" s="9">
        <f>GARCH!I734</f>
        <v>4.7323876079931543E-3</v>
      </c>
    </row>
    <row r="735" spans="1:10" x14ac:dyDescent="0.25">
      <c r="A735" s="8">
        <v>43019</v>
      </c>
      <c r="B735" s="9">
        <v>1.8034689332873111E-3</v>
      </c>
      <c r="C735" s="9">
        <f t="shared" si="77"/>
        <v>1.4256831916239245E-3</v>
      </c>
      <c r="D735" s="5">
        <f t="shared" si="78"/>
        <v>2.0325725628789797E-6</v>
      </c>
      <c r="E735" s="5">
        <f t="shared" si="82"/>
        <v>3.7817065624766835E-6</v>
      </c>
      <c r="F735" s="5">
        <f t="shared" si="83"/>
        <v>1.9892059466568909E-5</v>
      </c>
      <c r="G735" s="10">
        <f t="shared" si="79"/>
        <v>4.4425663821916759</v>
      </c>
      <c r="H735" s="9">
        <f t="shared" si="80"/>
        <v>1.4256831916239245E-3</v>
      </c>
      <c r="I735" s="9">
        <f t="shared" si="81"/>
        <v>4.4600515094075886E-3</v>
      </c>
      <c r="J735" s="9">
        <f>GARCH!I735</f>
        <v>4.6187960950532488E-3</v>
      </c>
    </row>
    <row r="736" spans="1:10" x14ac:dyDescent="0.25">
      <c r="A736" s="8">
        <v>43020</v>
      </c>
      <c r="B736" s="9">
        <v>-1.6867300136190755E-3</v>
      </c>
      <c r="C736" s="9">
        <f t="shared" si="77"/>
        <v>-2.0645157552824618E-3</v>
      </c>
      <c r="D736" s="5">
        <f t="shared" si="78"/>
        <v>4.2622253038095141E-6</v>
      </c>
      <c r="E736" s="5">
        <f t="shared" si="82"/>
        <v>2.0325725628789797E-6</v>
      </c>
      <c r="F736" s="5">
        <f t="shared" si="83"/>
        <v>1.9400002376954886E-5</v>
      </c>
      <c r="G736" s="10">
        <f t="shared" si="79"/>
        <v>4.3963289973164885</v>
      </c>
      <c r="H736" s="9">
        <f t="shared" si="80"/>
        <v>2.0645157552824618E-3</v>
      </c>
      <c r="I736" s="9">
        <f t="shared" si="81"/>
        <v>4.4045433789389431E-3</v>
      </c>
      <c r="J736" s="9">
        <f>GARCH!I736</f>
        <v>4.5028083966046932E-3</v>
      </c>
    </row>
    <row r="737" spans="1:10" x14ac:dyDescent="0.25">
      <c r="A737" s="8">
        <v>43021</v>
      </c>
      <c r="B737" s="9">
        <v>8.7811112025826255E-4</v>
      </c>
      <c r="C737" s="9">
        <f t="shared" si="77"/>
        <v>5.0032537859487597E-4</v>
      </c>
      <c r="D737" s="5">
        <f t="shared" si="78"/>
        <v>2.5032548446610595E-7</v>
      </c>
      <c r="E737" s="5">
        <f t="shared" si="82"/>
        <v>4.2622253038095141E-6</v>
      </c>
      <c r="F737" s="5">
        <f t="shared" si="83"/>
        <v>2.0422745511865805E-5</v>
      </c>
      <c r="G737" s="10">
        <f t="shared" si="79"/>
        <v>4.4743635225748193</v>
      </c>
      <c r="H737" s="9">
        <f t="shared" si="80"/>
        <v>5.0032537859487597E-4</v>
      </c>
      <c r="I737" s="9">
        <f t="shared" si="81"/>
        <v>4.519153185262235E-3</v>
      </c>
      <c r="J737" s="9">
        <f>GARCH!I737</f>
        <v>4.5353446644205717E-3</v>
      </c>
    </row>
    <row r="738" spans="1:10" x14ac:dyDescent="0.25">
      <c r="A738" s="8">
        <v>43024</v>
      </c>
      <c r="B738" s="9">
        <v>1.7507647356032052E-3</v>
      </c>
      <c r="C738" s="9">
        <f t="shared" si="77"/>
        <v>1.3729789939398186E-3</v>
      </c>
      <c r="D738" s="5">
        <f t="shared" si="78"/>
        <v>1.8850713177999966E-6</v>
      </c>
      <c r="E738" s="5">
        <f t="shared" si="82"/>
        <v>2.5032548446610595E-7</v>
      </c>
      <c r="F738" s="5">
        <f t="shared" si="83"/>
        <v>1.9789916067147936E-5</v>
      </c>
      <c r="G738" s="10">
        <f t="shared" si="79"/>
        <v>4.4486034195396797</v>
      </c>
      <c r="H738" s="9">
        <f t="shared" si="80"/>
        <v>1.3729789939398186E-3</v>
      </c>
      <c r="I738" s="9">
        <f t="shared" si="81"/>
        <v>4.4485858502616238E-3</v>
      </c>
      <c r="J738" s="9">
        <f>GARCH!I738</f>
        <v>4.4163288489455551E-3</v>
      </c>
    </row>
    <row r="739" spans="1:10" x14ac:dyDescent="0.25">
      <c r="A739" s="8">
        <v>43025</v>
      </c>
      <c r="B739" s="9">
        <v>6.7249495628796119E-4</v>
      </c>
      <c r="C739" s="9">
        <f t="shared" si="77"/>
        <v>2.9470921462457466E-4</v>
      </c>
      <c r="D739" s="5">
        <f t="shared" si="78"/>
        <v>8.6853521184633609E-8</v>
      </c>
      <c r="E739" s="5">
        <f t="shared" si="82"/>
        <v>1.8850713177999966E-6</v>
      </c>
      <c r="F739" s="5">
        <f t="shared" si="83"/>
        <v>1.931909886270675E-5</v>
      </c>
      <c r="G739" s="10">
        <f t="shared" si="79"/>
        <v>4.5060217865056673</v>
      </c>
      <c r="H739" s="9">
        <f t="shared" si="80"/>
        <v>2.9470921462457466E-4</v>
      </c>
      <c r="I739" s="9">
        <f t="shared" si="81"/>
        <v>4.3953496860553373E-3</v>
      </c>
      <c r="J739" s="9">
        <f>GARCH!I739</f>
        <v>4.346956079152222E-3</v>
      </c>
    </row>
    <row r="740" spans="1:10" x14ac:dyDescent="0.25">
      <c r="A740" s="8">
        <v>43026</v>
      </c>
      <c r="B740" s="9">
        <v>7.4237309327340739E-4</v>
      </c>
      <c r="C740" s="9">
        <f t="shared" si="77"/>
        <v>3.6458735161002087E-4</v>
      </c>
      <c r="D740" s="5">
        <f t="shared" si="78"/>
        <v>1.3292393695400899E-7</v>
      </c>
      <c r="E740" s="5">
        <f t="shared" si="82"/>
        <v>8.6853521184633609E-8</v>
      </c>
      <c r="F740" s="5">
        <f t="shared" si="83"/>
        <v>1.8932835623892317E-5</v>
      </c>
      <c r="G740" s="10">
        <f t="shared" si="79"/>
        <v>4.5148574636397703</v>
      </c>
      <c r="H740" s="9">
        <f t="shared" si="80"/>
        <v>3.6458735161002087E-4</v>
      </c>
      <c r="I740" s="9">
        <f t="shared" si="81"/>
        <v>4.3511878405663338E-3</v>
      </c>
      <c r="J740" s="9">
        <f>GARCH!I740</f>
        <v>4.2736787559604864E-3</v>
      </c>
    </row>
    <row r="741" spans="1:10" x14ac:dyDescent="0.25">
      <c r="A741" s="8">
        <v>43027</v>
      </c>
      <c r="B741" s="9">
        <v>3.2796358042519458E-4</v>
      </c>
      <c r="C741" s="9">
        <f t="shared" si="77"/>
        <v>-4.9822161238191945E-5</v>
      </c>
      <c r="D741" s="5">
        <f t="shared" si="78"/>
        <v>2.4822477504443961E-9</v>
      </c>
      <c r="E741" s="5">
        <f t="shared" si="82"/>
        <v>1.3292393695400899E-7</v>
      </c>
      <c r="F741" s="5">
        <f t="shared" si="83"/>
        <v>1.8634100449604355E-5</v>
      </c>
      <c r="G741" s="10">
        <f t="shared" si="79"/>
        <v>4.5262535109600535</v>
      </c>
      <c r="H741" s="9">
        <f t="shared" si="80"/>
        <v>4.9822161238191945E-5</v>
      </c>
      <c r="I741" s="9">
        <f t="shared" si="81"/>
        <v>4.3167233464289035E-3</v>
      </c>
      <c r="J741" s="9">
        <f>GARCH!I741</f>
        <v>4.2181125017280493E-3</v>
      </c>
    </row>
    <row r="742" spans="1:10" x14ac:dyDescent="0.25">
      <c r="A742" s="8">
        <v>43028</v>
      </c>
      <c r="B742" s="9">
        <v>5.1168962960073117E-3</v>
      </c>
      <c r="C742" s="9">
        <f t="shared" si="77"/>
        <v>4.7391105543439253E-3</v>
      </c>
      <c r="D742" s="5">
        <f t="shared" si="78"/>
        <v>2.2459168846293988E-5</v>
      </c>
      <c r="E742" s="5">
        <f t="shared" si="82"/>
        <v>2.4822477504443961E-9</v>
      </c>
      <c r="F742" s="5">
        <f t="shared" si="83"/>
        <v>1.8401879184723693E-5</v>
      </c>
      <c r="G742" s="10">
        <f t="shared" si="79"/>
        <v>3.9223491737073122</v>
      </c>
      <c r="H742" s="9">
        <f t="shared" si="80"/>
        <v>4.7391105543439253E-3</v>
      </c>
      <c r="I742" s="9">
        <f t="shared" si="81"/>
        <v>4.2897411559118222E-3</v>
      </c>
      <c r="J742" s="9">
        <f>GARCH!I742</f>
        <v>4.181947465705038E-3</v>
      </c>
    </row>
    <row r="743" spans="1:10" x14ac:dyDescent="0.25">
      <c r="A743" s="8">
        <v>43031</v>
      </c>
      <c r="B743" s="9">
        <v>-3.9724915637947555E-3</v>
      </c>
      <c r="C743" s="9">
        <f t="shared" si="77"/>
        <v>-4.3502773054581419E-3</v>
      </c>
      <c r="D743" s="5">
        <f t="shared" si="78"/>
        <v>1.8924912634384152E-5</v>
      </c>
      <c r="E743" s="5">
        <f t="shared" si="82"/>
        <v>2.2459168846293988E-5</v>
      </c>
      <c r="F743" s="5">
        <f t="shared" si="83"/>
        <v>1.8489194931132446E-5</v>
      </c>
      <c r="G743" s="10">
        <f t="shared" si="79"/>
        <v>4.0184404578219155</v>
      </c>
      <c r="H743" s="9">
        <f t="shared" si="80"/>
        <v>4.3502773054581419E-3</v>
      </c>
      <c r="I743" s="9">
        <f t="shared" si="81"/>
        <v>4.2999063863219684E-3</v>
      </c>
      <c r="J743" s="9">
        <f>GARCH!I743</f>
        <v>4.5884610774992703E-3</v>
      </c>
    </row>
    <row r="744" spans="1:10" x14ac:dyDescent="0.25">
      <c r="A744" s="8">
        <v>43032</v>
      </c>
      <c r="B744" s="9">
        <v>1.6179463387628878E-3</v>
      </c>
      <c r="C744" s="9">
        <f t="shared" si="77"/>
        <v>1.2401605970995013E-3</v>
      </c>
      <c r="D744" s="5">
        <f t="shared" si="78"/>
        <v>1.5379983065981915E-6</v>
      </c>
      <c r="E744" s="5">
        <f t="shared" si="82"/>
        <v>1.8924912634384152E-5</v>
      </c>
      <c r="F744" s="5">
        <f t="shared" si="83"/>
        <v>2.4630461320869454E-5</v>
      </c>
      <c r="G744" s="10">
        <f t="shared" si="79"/>
        <v>4.355603307049484</v>
      </c>
      <c r="H744" s="9">
        <f t="shared" si="80"/>
        <v>1.2401605970995013E-3</v>
      </c>
      <c r="I744" s="9">
        <f t="shared" si="81"/>
        <v>4.9629085545544209E-3</v>
      </c>
      <c r="J744" s="9">
        <f>GARCH!I744</f>
        <v>4.9580589704865631E-3</v>
      </c>
    </row>
    <row r="745" spans="1:10" x14ac:dyDescent="0.25">
      <c r="A745" s="8">
        <v>43033</v>
      </c>
      <c r="B745" s="9">
        <v>-4.6630571438580626E-3</v>
      </c>
      <c r="C745" s="9">
        <f t="shared" si="77"/>
        <v>-5.0408428855214489E-3</v>
      </c>
      <c r="D745" s="5">
        <f t="shared" si="78"/>
        <v>2.5410096996512207E-5</v>
      </c>
      <c r="E745" s="5">
        <f t="shared" si="82"/>
        <v>1.5379983065981915E-6</v>
      </c>
      <c r="F745" s="5">
        <f t="shared" si="83"/>
        <v>2.3065514892965416E-5</v>
      </c>
      <c r="G745" s="10">
        <f t="shared" si="79"/>
        <v>3.868823021425861</v>
      </c>
      <c r="H745" s="9">
        <f t="shared" si="80"/>
        <v>5.0408428855214489E-3</v>
      </c>
      <c r="I745" s="9">
        <f t="shared" si="81"/>
        <v>4.8026570659339624E-3</v>
      </c>
      <c r="J745" s="9">
        <f>GARCH!I745</f>
        <v>4.7558566622045812E-3</v>
      </c>
    </row>
    <row r="746" spans="1:10" x14ac:dyDescent="0.25">
      <c r="A746" s="8">
        <v>43034</v>
      </c>
      <c r="B746" s="9">
        <v>1.2709461705413538E-3</v>
      </c>
      <c r="C746" s="9">
        <f t="shared" si="77"/>
        <v>8.9316042887796726E-4</v>
      </c>
      <c r="D746" s="5">
        <f t="shared" si="78"/>
        <v>7.9773555171347438E-7</v>
      </c>
      <c r="E746" s="5">
        <f t="shared" si="82"/>
        <v>2.5410096996512207E-5</v>
      </c>
      <c r="F746" s="5">
        <f t="shared" si="83"/>
        <v>3.0349461343872268E-5</v>
      </c>
      <c r="G746" s="10">
        <f t="shared" si="79"/>
        <v>4.2692848618289734</v>
      </c>
      <c r="H746" s="9">
        <f t="shared" si="80"/>
        <v>8.9316042887796726E-4</v>
      </c>
      <c r="I746" s="9">
        <f t="shared" si="81"/>
        <v>5.5090345201198607E-3</v>
      </c>
      <c r="J746" s="9">
        <f>GARCH!I746</f>
        <v>5.2159418638426684E-3</v>
      </c>
    </row>
    <row r="747" spans="1:10" x14ac:dyDescent="0.25">
      <c r="A747" s="8">
        <v>43035</v>
      </c>
      <c r="B747" s="9">
        <v>8.0729573504141339E-3</v>
      </c>
      <c r="C747" s="9">
        <f t="shared" si="77"/>
        <v>7.6951716087507475E-3</v>
      </c>
      <c r="D747" s="5">
        <f t="shared" si="78"/>
        <v>5.921566608812357E-5</v>
      </c>
      <c r="E747" s="5">
        <f t="shared" si="82"/>
        <v>7.9773555171347438E-7</v>
      </c>
      <c r="F747" s="5">
        <f t="shared" si="83"/>
        <v>2.7487883408730661E-5</v>
      </c>
      <c r="G747" s="10">
        <f t="shared" si="79"/>
        <v>3.2548210353238609</v>
      </c>
      <c r="H747" s="9">
        <f t="shared" si="80"/>
        <v>7.6951716087507475E-3</v>
      </c>
      <c r="I747" s="9">
        <f t="shared" si="81"/>
        <v>5.2428888419201354E-3</v>
      </c>
      <c r="J747" s="9">
        <f>GARCH!I747</f>
        <v>4.9471851727163436E-3</v>
      </c>
    </row>
    <row r="748" spans="1:10" x14ac:dyDescent="0.25">
      <c r="A748" s="8">
        <v>43038</v>
      </c>
      <c r="B748" s="9">
        <v>-3.1924744388955872E-3</v>
      </c>
      <c r="C748" s="9">
        <f t="shared" si="77"/>
        <v>-3.5702601805589736E-3</v>
      </c>
      <c r="D748" s="5">
        <f t="shared" si="78"/>
        <v>1.2746757756884995E-5</v>
      </c>
      <c r="E748" s="5">
        <f t="shared" si="82"/>
        <v>5.921566608812357E-5</v>
      </c>
      <c r="F748" s="5">
        <f t="shared" si="83"/>
        <v>2.5967960434740399E-5</v>
      </c>
      <c r="G748" s="10">
        <f t="shared" si="79"/>
        <v>4.1149526012048749</v>
      </c>
      <c r="H748" s="9">
        <f t="shared" si="80"/>
        <v>3.5702601805589736E-3</v>
      </c>
      <c r="I748" s="9">
        <f t="shared" si="81"/>
        <v>5.095876807257059E-3</v>
      </c>
      <c r="J748" s="9">
        <f>GARCH!I748</f>
        <v>5.7715623038584098E-3</v>
      </c>
    </row>
    <row r="749" spans="1:10" x14ac:dyDescent="0.25">
      <c r="A749" s="8">
        <v>43039</v>
      </c>
      <c r="B749" s="9">
        <v>9.4448525553580964E-4</v>
      </c>
      <c r="C749" s="9">
        <f t="shared" si="77"/>
        <v>5.6669951387242306E-4</v>
      </c>
      <c r="D749" s="5">
        <f t="shared" si="78"/>
        <v>3.2114833902324062E-7</v>
      </c>
      <c r="E749" s="5">
        <f t="shared" si="82"/>
        <v>1.2746757756884995E-5</v>
      </c>
      <c r="F749" s="5">
        <f t="shared" si="83"/>
        <v>2.8354886083530083E-5</v>
      </c>
      <c r="G749" s="10">
        <f t="shared" si="79"/>
        <v>4.3107540479461433</v>
      </c>
      <c r="H749" s="9">
        <f t="shared" si="80"/>
        <v>5.6669951387242306E-4</v>
      </c>
      <c r="I749" s="9">
        <f t="shared" si="81"/>
        <v>5.3249306177198296E-3</v>
      </c>
      <c r="J749" s="9">
        <f>GARCH!I749</f>
        <v>5.6804359582430138E-3</v>
      </c>
    </row>
    <row r="750" spans="1:10" x14ac:dyDescent="0.25">
      <c r="A750" s="8">
        <v>43040</v>
      </c>
      <c r="B750" s="9">
        <v>1.5920722567817069E-3</v>
      </c>
      <c r="C750" s="9">
        <f t="shared" si="77"/>
        <v>1.2142865151183204E-3</v>
      </c>
      <c r="D750" s="5">
        <f t="shared" si="78"/>
        <v>1.4744917407981949E-6</v>
      </c>
      <c r="E750" s="5">
        <f t="shared" si="82"/>
        <v>3.2114833902324062E-7</v>
      </c>
      <c r="F750" s="5">
        <f t="shared" si="83"/>
        <v>2.5936754866651094E-5</v>
      </c>
      <c r="G750" s="10">
        <f t="shared" si="79"/>
        <v>4.3325614572454292</v>
      </c>
      <c r="H750" s="9">
        <f t="shared" si="80"/>
        <v>1.2142865151183204E-3</v>
      </c>
      <c r="I750" s="9">
        <f t="shared" si="81"/>
        <v>5.0928140420253998E-3</v>
      </c>
      <c r="J750" s="9">
        <f>GARCH!I750</f>
        <v>5.3095835536473204E-3</v>
      </c>
    </row>
    <row r="751" spans="1:10" x14ac:dyDescent="0.25">
      <c r="A751" s="8">
        <v>43041</v>
      </c>
      <c r="B751" s="9">
        <v>1.8996960486306058E-4</v>
      </c>
      <c r="C751" s="9">
        <f t="shared" si="77"/>
        <v>-1.8781613680032594E-4</v>
      </c>
      <c r="D751" s="5">
        <f t="shared" si="78"/>
        <v>3.5274901242598748E-8</v>
      </c>
      <c r="E751" s="5">
        <f t="shared" si="82"/>
        <v>1.4744917407981949E-6</v>
      </c>
      <c r="F751" s="5">
        <f t="shared" si="83"/>
        <v>2.4076901252834872E-5</v>
      </c>
      <c r="G751" s="10">
        <f t="shared" si="79"/>
        <v>4.3974577359177971</v>
      </c>
      <c r="H751" s="9">
        <f t="shared" si="80"/>
        <v>1.8781613680032594E-4</v>
      </c>
      <c r="I751" s="9">
        <f t="shared" si="81"/>
        <v>4.9068219096310055E-3</v>
      </c>
      <c r="J751" s="9">
        <f>GARCH!I751</f>
        <v>5.0288451505697621E-3</v>
      </c>
    </row>
    <row r="752" spans="1:10" x14ac:dyDescent="0.25">
      <c r="A752" s="8">
        <v>43042</v>
      </c>
      <c r="B752" s="9">
        <v>3.0970792875555375E-3</v>
      </c>
      <c r="C752" s="9">
        <f t="shared" si="77"/>
        <v>2.7192935458921512E-3</v>
      </c>
      <c r="D752" s="5">
        <f t="shared" si="78"/>
        <v>7.3945573887307085E-6</v>
      </c>
      <c r="E752" s="5">
        <f t="shared" si="82"/>
        <v>3.5274901242598748E-8</v>
      </c>
      <c r="F752" s="5">
        <f t="shared" si="83"/>
        <v>2.2630067266768902E-5</v>
      </c>
      <c r="G752" s="10">
        <f t="shared" si="79"/>
        <v>4.2657979884373045</v>
      </c>
      <c r="H752" s="9">
        <f t="shared" si="80"/>
        <v>2.7192935458921512E-3</v>
      </c>
      <c r="I752" s="9">
        <f t="shared" si="81"/>
        <v>4.7571070270458395E-3</v>
      </c>
      <c r="J752" s="9">
        <f>GARCH!I752</f>
        <v>4.8047606320945303E-3</v>
      </c>
    </row>
    <row r="753" spans="1:10" x14ac:dyDescent="0.25">
      <c r="A753" s="8">
        <v>43045</v>
      </c>
      <c r="B753" s="9">
        <v>1.2713305304810074E-3</v>
      </c>
      <c r="C753" s="9">
        <f t="shared" si="77"/>
        <v>8.9354478881762084E-4</v>
      </c>
      <c r="D753" s="5">
        <f t="shared" si="78"/>
        <v>7.9842228962312658E-7</v>
      </c>
      <c r="E753" s="5">
        <f t="shared" si="82"/>
        <v>7.3945573887307085E-6</v>
      </c>
      <c r="F753" s="5">
        <f t="shared" si="83"/>
        <v>2.1585471651848278E-5</v>
      </c>
      <c r="G753" s="10">
        <f t="shared" si="79"/>
        <v>4.4343120689747462</v>
      </c>
      <c r="H753" s="9">
        <f t="shared" si="80"/>
        <v>8.9354478881762084E-4</v>
      </c>
      <c r="I753" s="9">
        <f t="shared" si="81"/>
        <v>4.646016751137288E-3</v>
      </c>
      <c r="J753" s="9">
        <f>GARCH!I753</f>
        <v>4.7386549549308576E-3</v>
      </c>
    </row>
    <row r="754" spans="1:10" x14ac:dyDescent="0.25">
      <c r="A754" s="8">
        <v>43046</v>
      </c>
      <c r="B754" s="9">
        <v>-1.8910668318461443E-4</v>
      </c>
      <c r="C754" s="9">
        <f t="shared" si="77"/>
        <v>-5.6689242484800101E-4</v>
      </c>
      <c r="D754" s="5">
        <f t="shared" si="78"/>
        <v>3.213670213500465E-7</v>
      </c>
      <c r="E754" s="5">
        <f t="shared" si="82"/>
        <v>7.9842228962312658E-7</v>
      </c>
      <c r="F754" s="5">
        <f t="shared" si="83"/>
        <v>2.0697363539727895E-5</v>
      </c>
      <c r="G754" s="10">
        <f t="shared" si="79"/>
        <v>4.4660501050774162</v>
      </c>
      <c r="H754" s="9">
        <f t="shared" si="80"/>
        <v>5.6689242484800101E-4</v>
      </c>
      <c r="I754" s="9">
        <f t="shared" si="81"/>
        <v>4.5494355188009745E-3</v>
      </c>
      <c r="J754" s="9">
        <f>GARCH!I754</f>
        <v>4.5768243119200169E-3</v>
      </c>
    </row>
    <row r="755" spans="1:10" x14ac:dyDescent="0.25">
      <c r="A755" s="8">
        <v>43047</v>
      </c>
      <c r="B755" s="9">
        <v>1.4436587098169973E-3</v>
      </c>
      <c r="C755" s="9">
        <f t="shared" si="77"/>
        <v>1.0658729681536107E-3</v>
      </c>
      <c r="D755" s="5">
        <f t="shared" si="78"/>
        <v>1.1360851842405881E-6</v>
      </c>
      <c r="E755" s="5">
        <f t="shared" si="82"/>
        <v>3.213670213500465E-7</v>
      </c>
      <c r="F755" s="5">
        <f t="shared" si="83"/>
        <v>2.0107397360133146E-5</v>
      </c>
      <c r="G755" s="10">
        <f t="shared" si="79"/>
        <v>4.4600224296304534</v>
      </c>
      <c r="H755" s="9">
        <f t="shared" si="80"/>
        <v>1.0658729681536107E-3</v>
      </c>
      <c r="I755" s="9">
        <f t="shared" si="81"/>
        <v>4.4841272685031078E-3</v>
      </c>
      <c r="J755" s="9">
        <f>GARCH!I755</f>
        <v>4.4708481900450642E-3</v>
      </c>
    </row>
    <row r="756" spans="1:10" x14ac:dyDescent="0.25">
      <c r="A756" s="8">
        <v>43048</v>
      </c>
      <c r="B756" s="9">
        <v>-3.761977813581785E-3</v>
      </c>
      <c r="C756" s="9">
        <f t="shared" si="77"/>
        <v>-4.1397635552451713E-3</v>
      </c>
      <c r="D756" s="5">
        <f t="shared" si="78"/>
        <v>1.7137642293336141E-5</v>
      </c>
      <c r="E756" s="5">
        <f t="shared" si="82"/>
        <v>1.1360851842405881E-6</v>
      </c>
      <c r="F756" s="5">
        <f t="shared" si="83"/>
        <v>1.9556150146523165E-5</v>
      </c>
      <c r="G756" s="10">
        <f t="shared" si="79"/>
        <v>4.0640068029608178</v>
      </c>
      <c r="H756" s="9">
        <f t="shared" si="80"/>
        <v>4.1397635552451713E-3</v>
      </c>
      <c r="I756" s="9">
        <f t="shared" si="81"/>
        <v>4.4222336151003112E-3</v>
      </c>
      <c r="J756" s="9">
        <f>GARCH!I756</f>
        <v>4.3766936253835922E-3</v>
      </c>
    </row>
    <row r="757" spans="1:10" x14ac:dyDescent="0.25">
      <c r="A757" s="8">
        <v>43049</v>
      </c>
      <c r="B757" s="9">
        <v>-8.976174447306029E-4</v>
      </c>
      <c r="C757" s="9">
        <f t="shared" si="77"/>
        <v>-1.2754031863939895E-3</v>
      </c>
      <c r="D757" s="5">
        <f t="shared" si="78"/>
        <v>1.6266532878639415E-6</v>
      </c>
      <c r="E757" s="5">
        <f t="shared" si="82"/>
        <v>1.7137642293336141E-5</v>
      </c>
      <c r="F757" s="5">
        <f t="shared" si="83"/>
        <v>2.4858251490471966E-5</v>
      </c>
      <c r="G757" s="10">
        <f t="shared" si="79"/>
        <v>4.3495032929547213</v>
      </c>
      <c r="H757" s="9">
        <f t="shared" si="80"/>
        <v>1.2754031863939895E-3</v>
      </c>
      <c r="I757" s="9">
        <f t="shared" si="81"/>
        <v>4.9858049992425463E-3</v>
      </c>
      <c r="J757" s="9">
        <f>GARCH!I757</f>
        <v>4.7713970469973315E-3</v>
      </c>
    </row>
    <row r="758" spans="1:10" x14ac:dyDescent="0.25">
      <c r="A758" s="8">
        <v>43052</v>
      </c>
      <c r="B758" s="9">
        <v>9.8361925415324514E-4</v>
      </c>
      <c r="C758" s="9">
        <f t="shared" si="77"/>
        <v>6.0583351248985856E-4</v>
      </c>
      <c r="D758" s="5">
        <f t="shared" si="78"/>
        <v>3.6703424485579959E-7</v>
      </c>
      <c r="E758" s="5">
        <f t="shared" si="82"/>
        <v>1.6266532878639415E-6</v>
      </c>
      <c r="F758" s="5">
        <f t="shared" si="83"/>
        <v>2.3768741097568367E-5</v>
      </c>
      <c r="G758" s="10">
        <f t="shared" si="79"/>
        <v>4.3969101425563517</v>
      </c>
      <c r="H758" s="9">
        <f t="shared" si="80"/>
        <v>6.0583351248985856E-4</v>
      </c>
      <c r="I758" s="9">
        <f t="shared" si="81"/>
        <v>4.8753195892749807E-3</v>
      </c>
      <c r="J758" s="9">
        <f>GARCH!I758</f>
        <v>4.6619959375813454E-3</v>
      </c>
    </row>
    <row r="759" spans="1:10" x14ac:dyDescent="0.25">
      <c r="A759" s="8">
        <v>43053</v>
      </c>
      <c r="B759" s="9">
        <v>-2.309620711533511E-3</v>
      </c>
      <c r="C759" s="9">
        <f t="shared" si="77"/>
        <v>-2.6874064531968974E-3</v>
      </c>
      <c r="D759" s="5">
        <f t="shared" si="78"/>
        <v>7.2221534446843274E-6</v>
      </c>
      <c r="E759" s="5">
        <f t="shared" si="82"/>
        <v>3.6703424485579959E-7</v>
      </c>
      <c r="F759" s="5">
        <f t="shared" si="83"/>
        <v>2.2383858610285974E-5</v>
      </c>
      <c r="G759" s="10">
        <f t="shared" si="79"/>
        <v>4.2733216623983656</v>
      </c>
      <c r="H759" s="9">
        <f t="shared" si="80"/>
        <v>2.6874064531968974E-3</v>
      </c>
      <c r="I759" s="9">
        <f t="shared" si="81"/>
        <v>4.73115827364568E-3</v>
      </c>
      <c r="J759" s="9">
        <f>GARCH!I759</f>
        <v>4.5137767496832666E-3</v>
      </c>
    </row>
    <row r="760" spans="1:10" x14ac:dyDescent="0.25">
      <c r="A760" s="8">
        <v>43054</v>
      </c>
      <c r="B760" s="9">
        <v>-5.5256759743608219E-3</v>
      </c>
      <c r="C760" s="9">
        <f t="shared" si="77"/>
        <v>-5.9034617160242083E-3</v>
      </c>
      <c r="D760" s="5">
        <f t="shared" si="78"/>
        <v>3.4850860232563493E-5</v>
      </c>
      <c r="E760" s="5">
        <f t="shared" si="82"/>
        <v>7.2221534446843274E-6</v>
      </c>
      <c r="F760" s="5">
        <f t="shared" si="83"/>
        <v>2.3726565973753628E-5</v>
      </c>
      <c r="G760" s="10">
        <f t="shared" si="79"/>
        <v>3.6710920952808035</v>
      </c>
      <c r="H760" s="9">
        <f t="shared" si="80"/>
        <v>5.9034617160242083E-3</v>
      </c>
      <c r="I760" s="9">
        <f t="shared" si="81"/>
        <v>4.8709922986752531E-3</v>
      </c>
      <c r="J760" s="9">
        <f>GARCH!I760</f>
        <v>4.6222070008252753E-3</v>
      </c>
    </row>
    <row r="761" spans="1:10" x14ac:dyDescent="0.25">
      <c r="A761" s="8">
        <v>43055</v>
      </c>
      <c r="B761" s="9">
        <v>8.1961460177335521E-3</v>
      </c>
      <c r="C761" s="9">
        <f t="shared" si="77"/>
        <v>7.8183602760701649E-3</v>
      </c>
      <c r="D761" s="5">
        <f t="shared" si="78"/>
        <v>6.1126757406431949E-5</v>
      </c>
      <c r="E761" s="5">
        <f t="shared" si="82"/>
        <v>3.4850860232563493E-5</v>
      </c>
      <c r="F761" s="5">
        <f t="shared" si="83"/>
        <v>3.4025233594655989E-5</v>
      </c>
      <c r="G761" s="10">
        <f t="shared" si="79"/>
        <v>3.3270092897369565</v>
      </c>
      <c r="H761" s="9">
        <f t="shared" si="80"/>
        <v>7.8183602760701649E-3</v>
      </c>
      <c r="I761" s="9">
        <f t="shared" si="81"/>
        <v>5.8331152564179622E-3</v>
      </c>
      <c r="J761" s="9">
        <f>GARCH!I761</f>
        <v>5.3272044854933854E-3</v>
      </c>
    </row>
    <row r="762" spans="1:10" x14ac:dyDescent="0.25">
      <c r="A762" s="8">
        <v>43056</v>
      </c>
      <c r="B762" s="9">
        <v>-2.6260422951377427E-3</v>
      </c>
      <c r="C762" s="9">
        <f t="shared" si="77"/>
        <v>-3.003828036801129E-3</v>
      </c>
      <c r="D762" s="5">
        <f t="shared" si="78"/>
        <v>9.0229828746725257E-6</v>
      </c>
      <c r="E762" s="5">
        <f t="shared" si="82"/>
        <v>6.1126757406431949E-5</v>
      </c>
      <c r="F762" s="5">
        <f t="shared" si="83"/>
        <v>3.1056051436764389E-5</v>
      </c>
      <c r="G762" s="10">
        <f t="shared" si="79"/>
        <v>4.125650585619475</v>
      </c>
      <c r="H762" s="9">
        <f t="shared" si="80"/>
        <v>3.003828036801129E-3</v>
      </c>
      <c r="I762" s="9">
        <f t="shared" si="81"/>
        <v>5.5727956571871885E-3</v>
      </c>
      <c r="J762" s="9">
        <f>GARCH!I762</f>
        <v>6.0483648253967489E-3</v>
      </c>
    </row>
    <row r="763" spans="1:10" x14ac:dyDescent="0.25">
      <c r="A763" s="8">
        <v>43059</v>
      </c>
      <c r="B763" s="9">
        <v>1.275762452255913E-3</v>
      </c>
      <c r="C763" s="9">
        <f t="shared" si="77"/>
        <v>8.9797671059252643E-4</v>
      </c>
      <c r="D763" s="5">
        <f t="shared" si="78"/>
        <v>8.0636217276657394E-7</v>
      </c>
      <c r="E763" s="5">
        <f t="shared" si="82"/>
        <v>9.0229828746725257E-6</v>
      </c>
      <c r="F763" s="5">
        <f t="shared" si="83"/>
        <v>3.1049421189118827E-5</v>
      </c>
      <c r="G763" s="10">
        <f t="shared" si="79"/>
        <v>4.2580415221292451</v>
      </c>
      <c r="H763" s="9">
        <f t="shared" si="80"/>
        <v>8.9797671059252643E-4</v>
      </c>
      <c r="I763" s="9">
        <f t="shared" si="81"/>
        <v>5.572200749176112E-3</v>
      </c>
      <c r="J763" s="9">
        <f>GARCH!I763</f>
        <v>5.8160606037220919E-3</v>
      </c>
    </row>
    <row r="764" spans="1:10" x14ac:dyDescent="0.25">
      <c r="A764" s="8">
        <v>43060</v>
      </c>
      <c r="B764" s="9">
        <v>6.5410860758907674E-3</v>
      </c>
      <c r="C764" s="9">
        <f t="shared" si="77"/>
        <v>6.163300334227381E-3</v>
      </c>
      <c r="D764" s="5">
        <f t="shared" si="78"/>
        <v>3.7986271009887348E-5</v>
      </c>
      <c r="E764" s="5">
        <f t="shared" si="82"/>
        <v>8.0636217276657394E-7</v>
      </c>
      <c r="F764" s="5">
        <f t="shared" si="83"/>
        <v>2.8030330349306959E-5</v>
      </c>
      <c r="G764" s="10">
        <f t="shared" si="79"/>
        <v>3.6445808885018849</v>
      </c>
      <c r="H764" s="9">
        <f t="shared" si="80"/>
        <v>6.163300334227381E-3</v>
      </c>
      <c r="I764" s="9">
        <f t="shared" si="81"/>
        <v>5.2943677950541895E-3</v>
      </c>
      <c r="J764" s="9">
        <f>GARCH!I764</f>
        <v>5.4213266235704763E-3</v>
      </c>
    </row>
    <row r="765" spans="1:10" x14ac:dyDescent="0.25">
      <c r="A765" s="8">
        <v>43061</v>
      </c>
      <c r="B765" s="9">
        <v>-7.5027991212117673E-4</v>
      </c>
      <c r="C765" s="9">
        <f t="shared" si="77"/>
        <v>-1.1280656537845633E-3</v>
      </c>
      <c r="D765" s="5">
        <f t="shared" si="78"/>
        <v>1.2725321192483941E-6</v>
      </c>
      <c r="E765" s="5">
        <f t="shared" si="82"/>
        <v>3.7986271009887348E-5</v>
      </c>
      <c r="F765" s="5">
        <f t="shared" si="83"/>
        <v>2.6134861282249135E-5</v>
      </c>
      <c r="G765" s="10">
        <f t="shared" si="79"/>
        <v>4.3328362014429995</v>
      </c>
      <c r="H765" s="9">
        <f t="shared" si="80"/>
        <v>1.1280656537845633E-3</v>
      </c>
      <c r="I765" s="9">
        <f t="shared" si="81"/>
        <v>5.1122266462128941E-3</v>
      </c>
      <c r="J765" s="9">
        <f>GARCH!I765</f>
        <v>5.7311442619177614E-3</v>
      </c>
    </row>
    <row r="766" spans="1:10" x14ac:dyDescent="0.25">
      <c r="A766" s="8">
        <v>43063</v>
      </c>
      <c r="B766" s="9">
        <v>2.056155374497548E-3</v>
      </c>
      <c r="C766" s="9">
        <f t="shared" si="77"/>
        <v>1.6783696328341615E-3</v>
      </c>
      <c r="D766" s="5">
        <f t="shared" si="78"/>
        <v>2.8169246244198781E-6</v>
      </c>
      <c r="E766" s="5">
        <f t="shared" si="82"/>
        <v>1.2725321192483941E-6</v>
      </c>
      <c r="F766" s="5">
        <f t="shared" si="83"/>
        <v>2.4639220775108616E-5</v>
      </c>
      <c r="G766" s="10">
        <f t="shared" si="79"/>
        <v>4.3294835613161871</v>
      </c>
      <c r="H766" s="9">
        <f t="shared" si="80"/>
        <v>1.6783696328341615E-3</v>
      </c>
      <c r="I766" s="9">
        <f t="shared" si="81"/>
        <v>4.9637909681118338E-3</v>
      </c>
      <c r="J766" s="9">
        <f>GARCH!I766</f>
        <v>5.3961436580340881E-3</v>
      </c>
    </row>
    <row r="767" spans="1:10" x14ac:dyDescent="0.25">
      <c r="A767" s="8">
        <v>43066</v>
      </c>
      <c r="B767" s="9">
        <v>-3.8425772934425062E-4</v>
      </c>
      <c r="C767" s="9">
        <f t="shared" si="77"/>
        <v>-7.620434710076372E-4</v>
      </c>
      <c r="D767" s="5">
        <f t="shared" si="78"/>
        <v>5.8071025170536756E-7</v>
      </c>
      <c r="E767" s="5">
        <f t="shared" si="82"/>
        <v>2.8169246244198781E-6</v>
      </c>
      <c r="F767" s="5">
        <f t="shared" si="83"/>
        <v>2.3087567452816077E-5</v>
      </c>
      <c r="G767" s="10">
        <f t="shared" si="79"/>
        <v>4.40659335763167</v>
      </c>
      <c r="H767" s="9">
        <f t="shared" si="80"/>
        <v>7.620434710076372E-4</v>
      </c>
      <c r="I767" s="9">
        <f t="shared" si="81"/>
        <v>4.8049523881945047E-3</v>
      </c>
      <c r="J767" s="9">
        <f>GARCH!I767</f>
        <v>5.1158930140430469E-3</v>
      </c>
    </row>
    <row r="768" spans="1:10" x14ac:dyDescent="0.25">
      <c r="A768" s="8">
        <v>43067</v>
      </c>
      <c r="B768" s="9">
        <v>9.8484673755101504E-3</v>
      </c>
      <c r="C768" s="9">
        <f t="shared" si="77"/>
        <v>9.4706816338467632E-3</v>
      </c>
      <c r="D768" s="5">
        <f t="shared" si="78"/>
        <v>8.9693810609682402E-5</v>
      </c>
      <c r="E768" s="5">
        <f t="shared" si="82"/>
        <v>5.8071025170536756E-7</v>
      </c>
      <c r="F768" s="5">
        <f t="shared" si="83"/>
        <v>2.204628411138349E-5</v>
      </c>
      <c r="G768" s="10">
        <f t="shared" si="79"/>
        <v>2.4080286478114399</v>
      </c>
      <c r="H768" s="9">
        <f t="shared" si="80"/>
        <v>9.4706816338467632E-3</v>
      </c>
      <c r="I768" s="9">
        <f t="shared" si="81"/>
        <v>4.695347070386117E-3</v>
      </c>
      <c r="J768" s="9">
        <f>GARCH!I768</f>
        <v>4.8944719984908448E-3</v>
      </c>
    </row>
    <row r="769" spans="1:10" x14ac:dyDescent="0.25">
      <c r="A769" s="8">
        <v>43068</v>
      </c>
      <c r="B769" s="9">
        <v>-3.6923685973555553E-4</v>
      </c>
      <c r="C769" s="9">
        <f t="shared" si="77"/>
        <v>-7.4702260139894211E-4</v>
      </c>
      <c r="D769" s="5">
        <f t="shared" si="78"/>
        <v>5.5804276700084271E-7</v>
      </c>
      <c r="E769" s="5">
        <f t="shared" si="82"/>
        <v>8.9693810609682402E-5</v>
      </c>
      <c r="F769" s="5">
        <f t="shared" si="83"/>
        <v>2.2115485879288485E-5</v>
      </c>
      <c r="G769" s="10">
        <f t="shared" si="79"/>
        <v>4.4280611436398107</v>
      </c>
      <c r="H769" s="9">
        <f t="shared" si="80"/>
        <v>7.4702260139894211E-4</v>
      </c>
      <c r="I769" s="9">
        <f t="shared" si="81"/>
        <v>4.7027104821888077E-3</v>
      </c>
      <c r="J769" s="9">
        <f>GARCH!I769</f>
        <v>6.2376522526957469E-3</v>
      </c>
    </row>
    <row r="770" spans="1:10" x14ac:dyDescent="0.25">
      <c r="A770" s="8">
        <v>43069</v>
      </c>
      <c r="B770" s="9">
        <v>8.1909469282996916E-3</v>
      </c>
      <c r="C770" s="9">
        <f t="shared" si="77"/>
        <v>7.8131611866363044E-3</v>
      </c>
      <c r="D770" s="5">
        <f t="shared" si="78"/>
        <v>6.1045487728360028E-5</v>
      </c>
      <c r="E770" s="5">
        <f t="shared" si="82"/>
        <v>5.5804276700084271E-7</v>
      </c>
      <c r="F770" s="5">
        <f t="shared" si="83"/>
        <v>2.1285498544926357E-5</v>
      </c>
      <c r="G770" s="10">
        <f t="shared" si="79"/>
        <v>3.0258347914142432</v>
      </c>
      <c r="H770" s="9">
        <f t="shared" si="80"/>
        <v>7.8131611866363044E-3</v>
      </c>
      <c r="I770" s="9">
        <f t="shared" si="81"/>
        <v>4.6136209797648479E-3</v>
      </c>
      <c r="J770" s="9">
        <f>GARCH!I770</f>
        <v>5.7796153359382461E-3</v>
      </c>
    </row>
    <row r="771" spans="1:10" x14ac:dyDescent="0.25">
      <c r="A771" s="8">
        <v>43070</v>
      </c>
      <c r="B771" s="9">
        <v>-2.0244902892453398E-3</v>
      </c>
      <c r="C771" s="9">
        <f t="shared" si="77"/>
        <v>-2.4022760309087262E-3</v>
      </c>
      <c r="D771" s="5">
        <f t="shared" si="78"/>
        <v>5.7709301286785828E-6</v>
      </c>
      <c r="E771" s="5">
        <f t="shared" si="82"/>
        <v>6.1045487728360028E-5</v>
      </c>
      <c r="F771" s="5">
        <f t="shared" si="83"/>
        <v>2.1184060142609967E-5</v>
      </c>
      <c r="G771" s="10">
        <f t="shared" si="79"/>
        <v>4.3259829806914487</v>
      </c>
      <c r="H771" s="9">
        <f t="shared" si="80"/>
        <v>2.4022760309087262E-3</v>
      </c>
      <c r="I771" s="9">
        <f t="shared" si="81"/>
        <v>4.6026144898970158E-3</v>
      </c>
      <c r="J771" s="9">
        <f>GARCH!I771</f>
        <v>6.3480235319238283E-3</v>
      </c>
    </row>
    <row r="772" spans="1:10" x14ac:dyDescent="0.25">
      <c r="A772" s="8">
        <v>43073</v>
      </c>
      <c r="B772" s="9">
        <v>-1.0521455442770167E-3</v>
      </c>
      <c r="C772" s="9">
        <f t="shared" si="77"/>
        <v>-1.4299312859404033E-3</v>
      </c>
      <c r="D772" s="5">
        <f t="shared" si="78"/>
        <v>2.0447034825111753E-6</v>
      </c>
      <c r="E772" s="5">
        <f t="shared" si="82"/>
        <v>5.7709301286785828E-6</v>
      </c>
      <c r="F772" s="5">
        <f t="shared" si="83"/>
        <v>2.2310635043209036E-5</v>
      </c>
      <c r="G772" s="10">
        <f t="shared" si="79"/>
        <v>4.3904614935306574</v>
      </c>
      <c r="H772" s="9">
        <f t="shared" si="80"/>
        <v>1.4299312859404033E-3</v>
      </c>
      <c r="I772" s="9">
        <f t="shared" si="81"/>
        <v>4.7234134948370803E-3</v>
      </c>
      <c r="J772" s="9">
        <f>GARCH!I772</f>
        <v>5.9837970644774441E-3</v>
      </c>
    </row>
    <row r="773" spans="1:10" x14ac:dyDescent="0.25">
      <c r="A773" s="8">
        <v>43074</v>
      </c>
      <c r="B773" s="9">
        <v>-3.7394295759706209E-3</v>
      </c>
      <c r="C773" s="9">
        <f t="shared" si="77"/>
        <v>-4.1172153176340072E-3</v>
      </c>
      <c r="D773" s="5">
        <f t="shared" si="78"/>
        <v>1.6951461971760099E-5</v>
      </c>
      <c r="E773" s="5">
        <f t="shared" si="82"/>
        <v>2.0447034825111753E-6</v>
      </c>
      <c r="F773" s="5">
        <f t="shared" si="83"/>
        <v>2.1934880528015563E-5</v>
      </c>
      <c r="G773" s="10">
        <f t="shared" si="79"/>
        <v>4.0583734551400283</v>
      </c>
      <c r="H773" s="9">
        <f t="shared" si="80"/>
        <v>4.1172153176340072E-3</v>
      </c>
      <c r="I773" s="9">
        <f t="shared" si="81"/>
        <v>4.6834688563089175E-3</v>
      </c>
      <c r="J773" s="9">
        <f>GARCH!I773</f>
        <v>5.6150570751864713E-3</v>
      </c>
    </row>
    <row r="774" spans="1:10" x14ac:dyDescent="0.25">
      <c r="A774" s="8">
        <v>43075</v>
      </c>
      <c r="B774" s="9">
        <v>-1.1408709408766704E-4</v>
      </c>
      <c r="C774" s="9">
        <f t="shared" si="77"/>
        <v>-4.9187283575105362E-4</v>
      </c>
      <c r="D774" s="5">
        <f t="shared" si="78"/>
        <v>2.4193888654978298E-7</v>
      </c>
      <c r="E774" s="5">
        <f t="shared" si="82"/>
        <v>1.6951461971760099E-5</v>
      </c>
      <c r="F774" s="5">
        <f t="shared" si="83"/>
        <v>2.6638954498765628E-5</v>
      </c>
      <c r="G774" s="10">
        <f t="shared" si="79"/>
        <v>4.3430883728626428</v>
      </c>
      <c r="H774" s="9">
        <f t="shared" si="80"/>
        <v>4.9187283575105362E-4</v>
      </c>
      <c r="I774" s="9">
        <f t="shared" si="81"/>
        <v>5.1612938783570182E-3</v>
      </c>
      <c r="J774" s="9">
        <f>GARCH!I774</f>
        <v>5.6488990736255776E-3</v>
      </c>
    </row>
    <row r="775" spans="1:10" x14ac:dyDescent="0.25">
      <c r="A775" s="8">
        <v>43076</v>
      </c>
      <c r="B775" s="9">
        <v>2.9323728639507607E-3</v>
      </c>
      <c r="C775" s="9">
        <f t="shared" si="77"/>
        <v>2.5545871222873743E-3</v>
      </c>
      <c r="D775" s="5">
        <f t="shared" si="78"/>
        <v>6.5259153653564884E-6</v>
      </c>
      <c r="E775" s="5">
        <f t="shared" si="82"/>
        <v>2.4193888654978298E-7</v>
      </c>
      <c r="F775" s="5">
        <f t="shared" si="83"/>
        <v>2.4684453903876534E-5</v>
      </c>
      <c r="G775" s="10">
        <f t="shared" si="79"/>
        <v>4.2535431735430054</v>
      </c>
      <c r="H775" s="9">
        <f t="shared" si="80"/>
        <v>2.5545871222873743E-3</v>
      </c>
      <c r="I775" s="9">
        <f t="shared" si="81"/>
        <v>4.9683451876733099E-3</v>
      </c>
      <c r="J775" s="9">
        <f>GARCH!I775</f>
        <v>5.300730958793228E-3</v>
      </c>
    </row>
    <row r="776" spans="1:10" x14ac:dyDescent="0.25">
      <c r="A776" s="8">
        <v>43077</v>
      </c>
      <c r="B776" s="9">
        <v>5.5062988721947814E-3</v>
      </c>
      <c r="C776" s="9">
        <f t="shared" si="77"/>
        <v>5.1285131305313951E-3</v>
      </c>
      <c r="D776" s="5">
        <f t="shared" si="78"/>
        <v>2.6301646930032931E-5</v>
      </c>
      <c r="E776" s="5">
        <f t="shared" si="82"/>
        <v>6.5259153653564884E-6</v>
      </c>
      <c r="F776" s="5">
        <f t="shared" si="83"/>
        <v>2.3166886385330766E-5</v>
      </c>
      <c r="G776" s="10">
        <f t="shared" si="79"/>
        <v>3.8497987109831437</v>
      </c>
      <c r="H776" s="9">
        <f t="shared" si="80"/>
        <v>5.1285131305313951E-3</v>
      </c>
      <c r="I776" s="9">
        <f t="shared" si="81"/>
        <v>4.8131991840490839E-3</v>
      </c>
      <c r="J776" s="9">
        <f>GARCH!I776</f>
        <v>5.1015305745836775E-3</v>
      </c>
    </row>
    <row r="777" spans="1:10" x14ac:dyDescent="0.25">
      <c r="A777" s="8">
        <v>43080</v>
      </c>
      <c r="B777" s="9">
        <v>3.2019611540636816E-3</v>
      </c>
      <c r="C777" s="9">
        <f t="shared" si="77"/>
        <v>2.8241754124002953E-3</v>
      </c>
      <c r="D777" s="5">
        <f t="shared" si="78"/>
        <v>7.9759667600063782E-6</v>
      </c>
      <c r="E777" s="5">
        <f t="shared" si="82"/>
        <v>2.6301646930032931E-5</v>
      </c>
      <c r="F777" s="5">
        <f t="shared" si="83"/>
        <v>2.2227089853850528E-5</v>
      </c>
      <c r="G777" s="10">
        <f t="shared" si="79"/>
        <v>4.2587408901133745</v>
      </c>
      <c r="H777" s="9">
        <f t="shared" si="80"/>
        <v>2.8241754124002953E-3</v>
      </c>
      <c r="I777" s="9">
        <f t="shared" si="81"/>
        <v>4.714561469940818E-3</v>
      </c>
      <c r="J777" s="9">
        <f>GARCH!I777</f>
        <v>5.3025333698301629E-3</v>
      </c>
    </row>
    <row r="778" spans="1:10" x14ac:dyDescent="0.25">
      <c r="A778" s="8">
        <v>43081</v>
      </c>
      <c r="B778" s="9">
        <v>1.5488780033008354E-3</v>
      </c>
      <c r="C778" s="9">
        <f t="shared" si="77"/>
        <v>1.1710922616374488E-3</v>
      </c>
      <c r="D778" s="5">
        <f t="shared" si="78"/>
        <v>1.3714570852671148E-6</v>
      </c>
      <c r="E778" s="5">
        <f t="shared" si="82"/>
        <v>7.9759667600063782E-6</v>
      </c>
      <c r="F778" s="5">
        <f t="shared" si="83"/>
        <v>2.1280175898867415E-5</v>
      </c>
      <c r="G778" s="10">
        <f t="shared" si="79"/>
        <v>4.427704961305289</v>
      </c>
      <c r="H778" s="9">
        <f t="shared" si="80"/>
        <v>1.1710922616374488E-3</v>
      </c>
      <c r="I778" s="9">
        <f t="shared" si="81"/>
        <v>4.6130441032866155E-3</v>
      </c>
      <c r="J778" s="9">
        <f>GARCH!I778</f>
        <v>5.1275344049932789E-3</v>
      </c>
    </row>
    <row r="779" spans="1:10" x14ac:dyDescent="0.25">
      <c r="A779" s="8">
        <v>43082</v>
      </c>
      <c r="B779" s="9">
        <v>-4.7295344411457663E-4</v>
      </c>
      <c r="C779" s="9">
        <f t="shared" si="77"/>
        <v>-8.507391857779632E-4</v>
      </c>
      <c r="D779" s="5">
        <f t="shared" si="78"/>
        <v>7.2375716221815174E-7</v>
      </c>
      <c r="E779" s="5">
        <f t="shared" si="82"/>
        <v>1.3714570852671148E-6</v>
      </c>
      <c r="F779" s="5">
        <f t="shared" si="83"/>
        <v>2.0467653681002904E-5</v>
      </c>
      <c r="G779" s="10">
        <f t="shared" si="79"/>
        <v>4.4617133491411742</v>
      </c>
      <c r="H779" s="9">
        <f t="shared" si="80"/>
        <v>8.507391857779632E-4</v>
      </c>
      <c r="I779" s="9">
        <f t="shared" si="81"/>
        <v>4.5241191055279371E-3</v>
      </c>
      <c r="J779" s="9">
        <f>GARCH!I779</f>
        <v>4.8851817894604221E-3</v>
      </c>
    </row>
    <row r="780" spans="1:10" x14ac:dyDescent="0.25">
      <c r="A780" s="8">
        <v>43083</v>
      </c>
      <c r="B780" s="9">
        <v>-4.0708263702422531E-3</v>
      </c>
      <c r="C780" s="9">
        <f t="shared" si="77"/>
        <v>-4.4486121119056395E-3</v>
      </c>
      <c r="D780" s="5">
        <f t="shared" si="78"/>
        <v>1.9790149722193555E-5</v>
      </c>
      <c r="E780" s="5">
        <f t="shared" si="82"/>
        <v>7.2375716221815174E-7</v>
      </c>
      <c r="F780" s="5">
        <f t="shared" si="83"/>
        <v>2.006425311928549E-5</v>
      </c>
      <c r="G780" s="10">
        <f t="shared" si="79"/>
        <v>3.9961774962243934</v>
      </c>
      <c r="H780" s="9">
        <f t="shared" si="80"/>
        <v>4.4486121119056395E-3</v>
      </c>
      <c r="I780" s="9">
        <f t="shared" si="81"/>
        <v>4.4793139116705684E-3</v>
      </c>
      <c r="J780" s="9">
        <f>GARCH!I780</f>
        <v>4.7210278975988755E-3</v>
      </c>
    </row>
    <row r="781" spans="1:10" x14ac:dyDescent="0.25">
      <c r="A781" s="8">
        <v>43084</v>
      </c>
      <c r="B781" s="9">
        <v>8.9743251345204555E-3</v>
      </c>
      <c r="C781" s="9">
        <f t="shared" si="77"/>
        <v>8.5965393928570683E-3</v>
      </c>
      <c r="D781" s="5">
        <f t="shared" si="78"/>
        <v>7.3900489532943378E-5</v>
      </c>
      <c r="E781" s="5">
        <f t="shared" si="82"/>
        <v>1.9790149722193555E-5</v>
      </c>
      <c r="F781" s="5">
        <f t="shared" si="83"/>
        <v>2.6140789081990653E-5</v>
      </c>
      <c r="G781" s="10">
        <f t="shared" si="79"/>
        <v>2.9435591404593837</v>
      </c>
      <c r="H781" s="9">
        <f t="shared" si="80"/>
        <v>8.5965393928570683E-3</v>
      </c>
      <c r="I781" s="9">
        <f t="shared" si="81"/>
        <v>5.1128063802564098E-3</v>
      </c>
      <c r="J781" s="9">
        <f>GARCH!I781</f>
        <v>5.0690042007685635E-3</v>
      </c>
    </row>
    <row r="782" spans="1:10" x14ac:dyDescent="0.25">
      <c r="A782" s="8">
        <v>43087</v>
      </c>
      <c r="B782" s="9">
        <v>5.3628620866204013E-3</v>
      </c>
      <c r="C782" s="9">
        <f t="shared" si="77"/>
        <v>4.985076344957015E-3</v>
      </c>
      <c r="D782" s="5">
        <f t="shared" si="78"/>
        <v>2.4850986165049992E-5</v>
      </c>
      <c r="E782" s="5">
        <f t="shared" si="82"/>
        <v>7.3900489532943378E-5</v>
      </c>
      <c r="F782" s="5">
        <f t="shared" si="83"/>
        <v>2.5099484006199853E-5</v>
      </c>
      <c r="G782" s="10">
        <f t="shared" si="79"/>
        <v>3.8823433595384498</v>
      </c>
      <c r="H782" s="9">
        <f t="shared" si="80"/>
        <v>4.985076344957015E-3</v>
      </c>
      <c r="I782" s="9">
        <f t="shared" si="81"/>
        <v>5.0099385231956546E-3</v>
      </c>
      <c r="J782" s="9">
        <f>GARCH!I782</f>
        <v>6.0902496414323559E-3</v>
      </c>
    </row>
    <row r="783" spans="1:10" x14ac:dyDescent="0.25">
      <c r="A783" s="8">
        <v>43088</v>
      </c>
      <c r="B783" s="9">
        <v>-3.230291135099761E-3</v>
      </c>
      <c r="C783" s="9">
        <f t="shared" si="77"/>
        <v>-3.6080768767631473E-3</v>
      </c>
      <c r="D783" s="5">
        <f t="shared" si="78"/>
        <v>1.3018218748632907E-5</v>
      </c>
      <c r="E783" s="5">
        <f t="shared" si="82"/>
        <v>2.4850986165049992E-5</v>
      </c>
      <c r="F783" s="5">
        <f t="shared" si="83"/>
        <v>2.3707192729384815E-5</v>
      </c>
      <c r="G783" s="10">
        <f t="shared" si="79"/>
        <v>4.1313648614270209</v>
      </c>
      <c r="H783" s="9">
        <f t="shared" si="80"/>
        <v>3.6080768767631473E-3</v>
      </c>
      <c r="I783" s="9">
        <f t="shared" si="81"/>
        <v>4.8690032583050113E-3</v>
      </c>
      <c r="J783" s="9">
        <f>GARCH!I783</f>
        <v>6.0048188333188934E-3</v>
      </c>
    </row>
    <row r="784" spans="1:10" x14ac:dyDescent="0.25">
      <c r="A784" s="8">
        <v>43089</v>
      </c>
      <c r="B784" s="9">
        <v>-8.2790409737931725E-4</v>
      </c>
      <c r="C784" s="9">
        <f t="shared" ref="C784:C847" si="84">B784-B$5</f>
        <v>-1.2056898390427038E-3</v>
      </c>
      <c r="D784" s="5">
        <f t="shared" ref="D784:D847" si="85">C784^2</f>
        <v>1.453687987970821E-6</v>
      </c>
      <c r="E784" s="5">
        <f t="shared" si="82"/>
        <v>1.3018218748632907E-5</v>
      </c>
      <c r="F784" s="5">
        <f t="shared" si="83"/>
        <v>2.6694160433236976E-5</v>
      </c>
      <c r="G784" s="10">
        <f t="shared" ref="G784:G847" si="86">IFERROR(LN(1/SQRT(2*PI()*F784)*EXP(-D784/(2*F784))),-1000)</f>
        <v>4.3193657535479497</v>
      </c>
      <c r="H784" s="9">
        <f t="shared" ref="H784:H847" si="87">SQRT(D784)</f>
        <v>1.2056898390427038E-3</v>
      </c>
      <c r="I784" s="9">
        <f t="shared" ref="I784:I847" si="88">SQRT(F784)</f>
        <v>5.1666391816379996E-3</v>
      </c>
      <c r="J784" s="9">
        <f>GARCH!I784</f>
        <v>5.8625522556475847E-3</v>
      </c>
    </row>
    <row r="785" spans="1:10" x14ac:dyDescent="0.25">
      <c r="A785" s="8">
        <v>43090</v>
      </c>
      <c r="B785" s="9">
        <v>1.9856303069889503E-3</v>
      </c>
      <c r="C785" s="9">
        <f t="shared" si="84"/>
        <v>1.6078445653255637E-3</v>
      </c>
      <c r="D785" s="5">
        <f t="shared" si="85"/>
        <v>2.5851641462469508E-6</v>
      </c>
      <c r="E785" s="5">
        <f t="shared" ref="E785:E848" si="89">D784</f>
        <v>1.453687987970821E-6</v>
      </c>
      <c r="F785" s="5">
        <f t="shared" ref="F785:F848" si="90">$B$6 + $B$7*E785 + $B$8*E785*IF(C784&lt;0,1,0) +$B$9*F784</f>
        <v>2.5133282678020617E-5</v>
      </c>
      <c r="G785" s="10">
        <f t="shared" si="86"/>
        <v>4.3252911617319381</v>
      </c>
      <c r="H785" s="9">
        <f t="shared" si="87"/>
        <v>1.6078445653255637E-3</v>
      </c>
      <c r="I785" s="9">
        <f t="shared" si="88"/>
        <v>5.0133105507259986E-3</v>
      </c>
      <c r="J785" s="9">
        <f>GARCH!I785</f>
        <v>5.5046020199684652E-3</v>
      </c>
    </row>
    <row r="786" spans="1:10" x14ac:dyDescent="0.25">
      <c r="A786" s="8">
        <v>43091</v>
      </c>
      <c r="B786" s="9">
        <v>-4.5817393474556489E-4</v>
      </c>
      <c r="C786" s="9">
        <f t="shared" si="84"/>
        <v>-8.3595967640895147E-4</v>
      </c>
      <c r="D786" s="5">
        <f t="shared" si="85"/>
        <v>6.9882858058175885E-7</v>
      </c>
      <c r="E786" s="5">
        <f t="shared" si="89"/>
        <v>2.5851641462469508E-6</v>
      </c>
      <c r="F786" s="5">
        <f t="shared" si="90"/>
        <v>2.3467610917523977E-5</v>
      </c>
      <c r="G786" s="10">
        <f t="shared" si="86"/>
        <v>4.3961169255578882</v>
      </c>
      <c r="H786" s="9">
        <f t="shared" si="87"/>
        <v>8.3595967640895147E-4</v>
      </c>
      <c r="I786" s="9">
        <f t="shared" si="88"/>
        <v>4.844338026761136E-3</v>
      </c>
      <c r="J786" s="9">
        <f>GARCH!I786</f>
        <v>5.1975694980259338E-3</v>
      </c>
    </row>
    <row r="787" spans="1:10" x14ac:dyDescent="0.25">
      <c r="A787" s="8">
        <v>43095</v>
      </c>
      <c r="B787" s="9">
        <v>-1.0583824636460903E-3</v>
      </c>
      <c r="C787" s="9">
        <f t="shared" si="84"/>
        <v>-1.4361682053094769E-3</v>
      </c>
      <c r="D787" s="5">
        <f t="shared" si="85"/>
        <v>2.0625791139418438E-6</v>
      </c>
      <c r="E787" s="5">
        <f t="shared" si="89"/>
        <v>6.9882858058175885E-7</v>
      </c>
      <c r="F787" s="5">
        <f t="shared" si="90"/>
        <v>2.2380331127366574E-5</v>
      </c>
      <c r="G787" s="10">
        <f t="shared" si="86"/>
        <v>4.3886453223506479</v>
      </c>
      <c r="H787" s="9">
        <f t="shared" si="87"/>
        <v>1.4361682053094769E-3</v>
      </c>
      <c r="I787" s="9">
        <f t="shared" si="88"/>
        <v>4.7307854662166377E-3</v>
      </c>
      <c r="J787" s="9">
        <f>GARCH!I787</f>
        <v>4.9617295259910387E-3</v>
      </c>
    </row>
    <row r="788" spans="1:10" x14ac:dyDescent="0.25">
      <c r="A788" s="8">
        <v>43096</v>
      </c>
      <c r="B788" s="9">
        <v>7.9089722066782997E-4</v>
      </c>
      <c r="C788" s="9">
        <f t="shared" si="84"/>
        <v>4.1311147900444345E-4</v>
      </c>
      <c r="D788" s="5">
        <f t="shared" si="85"/>
        <v>1.7066109408523872E-7</v>
      </c>
      <c r="E788" s="5">
        <f t="shared" si="89"/>
        <v>2.0625791139418438E-6</v>
      </c>
      <c r="F788" s="5">
        <f t="shared" si="90"/>
        <v>2.1994872634281559E-5</v>
      </c>
      <c r="G788" s="10">
        <f t="shared" si="86"/>
        <v>4.4395324983101689</v>
      </c>
      <c r="H788" s="9">
        <f t="shared" si="87"/>
        <v>4.1311147900444345E-4</v>
      </c>
      <c r="I788" s="9">
        <f t="shared" si="88"/>
        <v>4.6898691489509125E-3</v>
      </c>
      <c r="J788" s="9">
        <f>GARCH!I788</f>
        <v>4.819558197302112E-3</v>
      </c>
    </row>
    <row r="789" spans="1:10" x14ac:dyDescent="0.25">
      <c r="A789" s="8">
        <v>43097</v>
      </c>
      <c r="B789" s="9">
        <v>1.8340279279212002E-3</v>
      </c>
      <c r="C789" s="9">
        <f t="shared" si="84"/>
        <v>1.4562421862578136E-3</v>
      </c>
      <c r="D789" s="5">
        <f t="shared" si="85"/>
        <v>2.1206413050369369E-6</v>
      </c>
      <c r="E789" s="5">
        <f t="shared" si="89"/>
        <v>1.7066109408523872E-7</v>
      </c>
      <c r="F789" s="5">
        <f t="shared" si="90"/>
        <v>2.1007083147214656E-5</v>
      </c>
      <c r="G789" s="10">
        <f t="shared" si="86"/>
        <v>4.4159124740046583</v>
      </c>
      <c r="H789" s="9">
        <f t="shared" si="87"/>
        <v>1.4562421862578136E-3</v>
      </c>
      <c r="I789" s="9">
        <f t="shared" si="88"/>
        <v>4.5833484645196529E-3</v>
      </c>
      <c r="J789" s="9">
        <f>GARCH!I789</f>
        <v>4.6343185568490574E-3</v>
      </c>
    </row>
    <row r="790" spans="1:10" x14ac:dyDescent="0.25">
      <c r="A790" s="8">
        <v>43098</v>
      </c>
      <c r="B790" s="9">
        <v>-5.1831786689685577E-3</v>
      </c>
      <c r="C790" s="9">
        <f t="shared" si="84"/>
        <v>-5.5609644106319441E-3</v>
      </c>
      <c r="D790" s="5">
        <f t="shared" si="85"/>
        <v>3.0924325176315085E-5</v>
      </c>
      <c r="E790" s="5">
        <f t="shared" si="89"/>
        <v>2.1206413050369369E-6</v>
      </c>
      <c r="F790" s="5">
        <f t="shared" si="90"/>
        <v>2.0264997959927303E-5</v>
      </c>
      <c r="G790" s="10">
        <f t="shared" si="86"/>
        <v>3.7213706886614091</v>
      </c>
      <c r="H790" s="9">
        <f t="shared" si="87"/>
        <v>5.5609644106319441E-3</v>
      </c>
      <c r="I790" s="9">
        <f t="shared" si="88"/>
        <v>4.5016661315481071E-3</v>
      </c>
      <c r="J790" s="9">
        <f>GARCH!I790</f>
        <v>4.5160487687902076E-3</v>
      </c>
    </row>
    <row r="791" spans="1:10" x14ac:dyDescent="0.25">
      <c r="A791" s="8">
        <v>43102</v>
      </c>
      <c r="B791" s="9">
        <v>8.3033800741318942E-3</v>
      </c>
      <c r="C791" s="9">
        <f t="shared" si="84"/>
        <v>7.9255943324685069E-3</v>
      </c>
      <c r="D791" s="5">
        <f t="shared" si="85"/>
        <v>6.2815045522856915E-5</v>
      </c>
      <c r="E791" s="5">
        <f t="shared" si="89"/>
        <v>3.0924325176315085E-5</v>
      </c>
      <c r="F791" s="5">
        <f t="shared" si="90"/>
        <v>3.002736424459798E-5</v>
      </c>
      <c r="G791" s="10">
        <f t="shared" si="86"/>
        <v>3.2417988332692955</v>
      </c>
      <c r="H791" s="9">
        <f t="shared" si="87"/>
        <v>7.9255943324685069E-3</v>
      </c>
      <c r="I791" s="9">
        <f t="shared" si="88"/>
        <v>5.4797230080176479E-3</v>
      </c>
      <c r="J791" s="9">
        <f>GARCH!I791</f>
        <v>5.1756022612598441E-3</v>
      </c>
    </row>
    <row r="792" spans="1:10" x14ac:dyDescent="0.25">
      <c r="A792" s="8">
        <v>43103</v>
      </c>
      <c r="B792" s="9">
        <v>6.3988189078607594E-3</v>
      </c>
      <c r="C792" s="9">
        <f t="shared" si="84"/>
        <v>6.021033166197373E-3</v>
      </c>
      <c r="D792" s="5">
        <f t="shared" si="85"/>
        <v>3.6252840388448763E-5</v>
      </c>
      <c r="E792" s="5">
        <f t="shared" si="89"/>
        <v>6.2815045522856915E-5</v>
      </c>
      <c r="F792" s="5">
        <f t="shared" si="90"/>
        <v>2.797856789386736E-5</v>
      </c>
      <c r="G792" s="10">
        <f t="shared" si="86"/>
        <v>3.6752293044526296</v>
      </c>
      <c r="H792" s="9">
        <f t="shared" si="87"/>
        <v>6.021033166197373E-3</v>
      </c>
      <c r="I792" s="9">
        <f t="shared" si="88"/>
        <v>5.2894770907781956E-3</v>
      </c>
      <c r="J792" s="9">
        <f>GARCH!I792</f>
        <v>5.9774923164783514E-3</v>
      </c>
    </row>
    <row r="793" spans="1:10" x14ac:dyDescent="0.25">
      <c r="A793" s="8">
        <v>43104</v>
      </c>
      <c r="B793" s="9">
        <v>4.0286613639211044E-3</v>
      </c>
      <c r="C793" s="9">
        <f t="shared" si="84"/>
        <v>3.650875622257718E-3</v>
      </c>
      <c r="D793" s="5">
        <f t="shared" si="85"/>
        <v>1.3328892809195681E-5</v>
      </c>
      <c r="E793" s="5">
        <f t="shared" si="89"/>
        <v>3.6252840388448763E-5</v>
      </c>
      <c r="F793" s="5">
        <f t="shared" si="90"/>
        <v>2.6074064007029655E-5</v>
      </c>
      <c r="G793" s="10">
        <f t="shared" si="86"/>
        <v>4.1027494289778472</v>
      </c>
      <c r="H793" s="9">
        <f t="shared" si="87"/>
        <v>3.650875622257718E-3</v>
      </c>
      <c r="I793" s="9">
        <f t="shared" si="88"/>
        <v>5.106276922281992E-3</v>
      </c>
      <c r="J793" s="9">
        <f>GARCH!I793</f>
        <v>6.1008002007336129E-3</v>
      </c>
    </row>
    <row r="794" spans="1:10" x14ac:dyDescent="0.25">
      <c r="A794" s="8">
        <v>43105</v>
      </c>
      <c r="B794" s="9">
        <v>7.0337996835525551E-3</v>
      </c>
      <c r="C794" s="9">
        <f t="shared" si="84"/>
        <v>6.6560139418891688E-3</v>
      </c>
      <c r="D794" s="5">
        <f t="shared" si="85"/>
        <v>4.4302521594622993E-5</v>
      </c>
      <c r="E794" s="5">
        <f t="shared" si="89"/>
        <v>1.3328892809195681E-5</v>
      </c>
      <c r="F794" s="5">
        <f t="shared" si="90"/>
        <v>2.4324788073292438E-5</v>
      </c>
      <c r="G794" s="10">
        <f t="shared" si="86"/>
        <v>3.482423205693491</v>
      </c>
      <c r="H794" s="9">
        <f t="shared" si="87"/>
        <v>6.6560139418891688E-3</v>
      </c>
      <c r="I794" s="9">
        <f t="shared" si="88"/>
        <v>4.932016633517413E-3</v>
      </c>
      <c r="J794" s="9">
        <f>GARCH!I794</f>
        <v>5.8317435897192989E-3</v>
      </c>
    </row>
    <row r="795" spans="1:10" x14ac:dyDescent="0.25">
      <c r="A795" s="8">
        <v>43108</v>
      </c>
      <c r="B795" s="9">
        <v>1.6623225124401397E-3</v>
      </c>
      <c r="C795" s="9">
        <f t="shared" si="84"/>
        <v>1.2845367707767532E-3</v>
      </c>
      <c r="D795" s="5">
        <f t="shared" si="85"/>
        <v>1.6500347154775689E-6</v>
      </c>
      <c r="E795" s="5">
        <f t="shared" si="89"/>
        <v>4.4302521594622993E-5</v>
      </c>
      <c r="F795" s="5">
        <f t="shared" si="90"/>
        <v>2.3339119433975545E-5</v>
      </c>
      <c r="G795" s="10">
        <f t="shared" si="86"/>
        <v>4.3784021755506641</v>
      </c>
      <c r="H795" s="9">
        <f t="shared" si="87"/>
        <v>1.2845367707767532E-3</v>
      </c>
      <c r="I795" s="9">
        <f t="shared" si="88"/>
        <v>4.831057796588191E-3</v>
      </c>
      <c r="J795" s="9">
        <f>GARCH!I795</f>
        <v>6.1231155702369273E-3</v>
      </c>
    </row>
    <row r="796" spans="1:10" x14ac:dyDescent="0.25">
      <c r="A796" s="8">
        <v>43109</v>
      </c>
      <c r="B796" s="9">
        <v>1.3029031448006378E-3</v>
      </c>
      <c r="C796" s="9">
        <f t="shared" si="84"/>
        <v>9.2511740313725127E-4</v>
      </c>
      <c r="D796" s="5">
        <f t="shared" si="85"/>
        <v>8.5584220958741146E-7</v>
      </c>
      <c r="E796" s="5">
        <f t="shared" si="89"/>
        <v>1.6500347154775689E-6</v>
      </c>
      <c r="F796" s="5">
        <f t="shared" si="90"/>
        <v>2.2066292663476903E-5</v>
      </c>
      <c r="G796" s="10">
        <f t="shared" si="86"/>
        <v>4.4223986093433689</v>
      </c>
      <c r="H796" s="9">
        <f t="shared" si="87"/>
        <v>9.2511740313725127E-4</v>
      </c>
      <c r="I796" s="9">
        <f t="shared" si="88"/>
        <v>4.6974772658818584E-3</v>
      </c>
      <c r="J796" s="9">
        <f>GARCH!I796</f>
        <v>5.6761135535690057E-3</v>
      </c>
    </row>
    <row r="797" spans="1:10" x14ac:dyDescent="0.25">
      <c r="A797" s="8">
        <v>43110</v>
      </c>
      <c r="B797" s="9">
        <v>-1.1122055472160275E-3</v>
      </c>
      <c r="C797" s="9">
        <f t="shared" si="84"/>
        <v>-1.4899912888794141E-3</v>
      </c>
      <c r="D797" s="5">
        <f t="shared" si="85"/>
        <v>2.2200740409365376E-6</v>
      </c>
      <c r="E797" s="5">
        <f t="shared" si="89"/>
        <v>8.5584220958741146E-7</v>
      </c>
      <c r="F797" s="5">
        <f t="shared" si="90"/>
        <v>2.1070599397410249E-5</v>
      </c>
      <c r="G797" s="10">
        <f t="shared" si="86"/>
        <v>4.4121956120507901</v>
      </c>
      <c r="H797" s="9">
        <f t="shared" si="87"/>
        <v>1.4899912888794141E-3</v>
      </c>
      <c r="I797" s="9">
        <f t="shared" si="88"/>
        <v>4.5902722574385768E-3</v>
      </c>
      <c r="J797" s="9">
        <f>GARCH!I797</f>
        <v>5.3105705295180333E-3</v>
      </c>
    </row>
    <row r="798" spans="1:10" x14ac:dyDescent="0.25">
      <c r="A798" s="8">
        <v>43111</v>
      </c>
      <c r="B798" s="9">
        <v>7.0336180014045624E-3</v>
      </c>
      <c r="C798" s="9">
        <f t="shared" si="84"/>
        <v>6.655832259741176E-3</v>
      </c>
      <c r="D798" s="5">
        <f t="shared" si="85"/>
        <v>4.4300103069811332E-5</v>
      </c>
      <c r="E798" s="5">
        <f t="shared" si="89"/>
        <v>2.2200740409365376E-6</v>
      </c>
      <c r="F798" s="5">
        <f t="shared" si="90"/>
        <v>2.1032840414339965E-5</v>
      </c>
      <c r="G798" s="10">
        <f t="shared" si="86"/>
        <v>3.4126567601340962</v>
      </c>
      <c r="H798" s="9">
        <f t="shared" si="87"/>
        <v>6.655832259741176E-3</v>
      </c>
      <c r="I798" s="9">
        <f t="shared" si="88"/>
        <v>4.5861574781444177E-3</v>
      </c>
      <c r="J798" s="9">
        <f>GARCH!I798</f>
        <v>5.0922117438719832E-3</v>
      </c>
    </row>
    <row r="799" spans="1:10" x14ac:dyDescent="0.25">
      <c r="A799" s="8">
        <v>43112</v>
      </c>
      <c r="B799" s="9">
        <v>6.749627831013516E-3</v>
      </c>
      <c r="C799" s="9">
        <f t="shared" si="84"/>
        <v>6.3718420893501297E-3</v>
      </c>
      <c r="D799" s="5">
        <f t="shared" si="85"/>
        <v>4.0600371611613827E-5</v>
      </c>
      <c r="E799" s="5">
        <f t="shared" si="89"/>
        <v>4.4300103069811332E-5</v>
      </c>
      <c r="F799" s="5">
        <f t="shared" si="90"/>
        <v>2.0788418582547494E-5</v>
      </c>
      <c r="G799" s="10">
        <f t="shared" si="86"/>
        <v>3.4951045359394639</v>
      </c>
      <c r="H799" s="9">
        <f t="shared" si="87"/>
        <v>6.3718420893501297E-3</v>
      </c>
      <c r="I799" s="9">
        <f t="shared" si="88"/>
        <v>4.5594318267244104E-3</v>
      </c>
      <c r="J799" s="9">
        <f>GARCH!I799</f>
        <v>5.6119816045031579E-3</v>
      </c>
    </row>
    <row r="800" spans="1:10" x14ac:dyDescent="0.25">
      <c r="A800" s="8">
        <v>43116</v>
      </c>
      <c r="B800" s="9">
        <v>-3.5244630756861017E-3</v>
      </c>
      <c r="C800" s="9">
        <f t="shared" si="84"/>
        <v>-3.9022488173494881E-3</v>
      </c>
      <c r="D800" s="5">
        <f t="shared" si="85"/>
        <v>1.5227545832505479E-5</v>
      </c>
      <c r="E800" s="5">
        <f t="shared" si="89"/>
        <v>4.0600371611613827E-5</v>
      </c>
      <c r="F800" s="5">
        <f t="shared" si="90"/>
        <v>2.0554874471505902E-5</v>
      </c>
      <c r="G800" s="10">
        <f t="shared" si="86"/>
        <v>4.1068556524315776</v>
      </c>
      <c r="H800" s="9">
        <f t="shared" si="87"/>
        <v>3.9022488173494881E-3</v>
      </c>
      <c r="I800" s="9">
        <f t="shared" si="88"/>
        <v>4.5337483908467948E-3</v>
      </c>
      <c r="J800" s="9">
        <f>GARCH!I800</f>
        <v>5.908543368977448E-3</v>
      </c>
    </row>
    <row r="801" spans="1:10" x14ac:dyDescent="0.25">
      <c r="A801" s="8">
        <v>43117</v>
      </c>
      <c r="B801" s="9">
        <v>9.4150020530034961E-3</v>
      </c>
      <c r="C801" s="9">
        <f t="shared" si="84"/>
        <v>9.0372163113401089E-3</v>
      </c>
      <c r="D801" s="5">
        <f t="shared" si="85"/>
        <v>8.1671278657951719E-5</v>
      </c>
      <c r="E801" s="5">
        <f t="shared" si="89"/>
        <v>1.5227545832505479E-5</v>
      </c>
      <c r="F801" s="5">
        <f t="shared" si="90"/>
        <v>2.4992016177118924E-5</v>
      </c>
      <c r="G801" s="10">
        <f t="shared" si="86"/>
        <v>2.7455911562851085</v>
      </c>
      <c r="H801" s="9">
        <f t="shared" si="87"/>
        <v>9.0372163113401089E-3</v>
      </c>
      <c r="I801" s="9">
        <f t="shared" si="88"/>
        <v>4.9992015539602848E-3</v>
      </c>
      <c r="J801" s="9">
        <f>GARCH!I801</f>
        <v>5.8332354705135162E-3</v>
      </c>
    </row>
    <row r="802" spans="1:10" x14ac:dyDescent="0.25">
      <c r="A802" s="8">
        <v>43118</v>
      </c>
      <c r="B802" s="9">
        <v>-1.616379310344751E-3</v>
      </c>
      <c r="C802" s="9">
        <f t="shared" si="84"/>
        <v>-1.9941650520081374E-3</v>
      </c>
      <c r="D802" s="5">
        <f t="shared" si="85"/>
        <v>3.9766942546506171E-6</v>
      </c>
      <c r="E802" s="5">
        <f t="shared" si="89"/>
        <v>8.1671278657951719E-5</v>
      </c>
      <c r="F802" s="5">
        <f t="shared" si="90"/>
        <v>2.4302143853851918E-5</v>
      </c>
      <c r="G802" s="10">
        <f t="shared" si="86"/>
        <v>4.3117166939937004</v>
      </c>
      <c r="H802" s="9">
        <f t="shared" si="87"/>
        <v>1.9941650520081374E-3</v>
      </c>
      <c r="I802" s="9">
        <f t="shared" si="88"/>
        <v>4.9297204640681115E-3</v>
      </c>
      <c r="J802" s="9">
        <f>GARCH!I802</f>
        <v>6.693603500887841E-3</v>
      </c>
    </row>
    <row r="803" spans="1:10" x14ac:dyDescent="0.25">
      <c r="A803" s="8">
        <v>43119</v>
      </c>
      <c r="B803" s="9">
        <v>4.3852281783969271E-3</v>
      </c>
      <c r="C803" s="9">
        <f t="shared" si="84"/>
        <v>4.0074424367335408E-3</v>
      </c>
      <c r="D803" s="5">
        <f t="shared" si="85"/>
        <v>1.605959488373286E-5</v>
      </c>
      <c r="E803" s="5">
        <f t="shared" si="89"/>
        <v>3.9766942546506171E-6</v>
      </c>
      <c r="F803" s="5">
        <f t="shared" si="90"/>
        <v>2.4125349638274615E-5</v>
      </c>
      <c r="G803" s="10">
        <f t="shared" si="86"/>
        <v>4.064348654813644</v>
      </c>
      <c r="H803" s="9">
        <f t="shared" si="87"/>
        <v>4.0074424367335408E-3</v>
      </c>
      <c r="I803" s="9">
        <f t="shared" si="88"/>
        <v>4.9117562682073927E-3</v>
      </c>
      <c r="J803" s="9">
        <f>GARCH!I803</f>
        <v>6.2216381519506984E-3</v>
      </c>
    </row>
    <row r="804" spans="1:10" x14ac:dyDescent="0.25">
      <c r="A804" s="8">
        <v>43122</v>
      </c>
      <c r="B804" s="9">
        <v>8.0667544390278234E-3</v>
      </c>
      <c r="C804" s="9">
        <f t="shared" si="84"/>
        <v>7.688968697364437E-3</v>
      </c>
      <c r="D804" s="5">
        <f t="shared" si="85"/>
        <v>5.9120239629050167E-5</v>
      </c>
      <c r="E804" s="5">
        <f t="shared" si="89"/>
        <v>1.605959488373286E-5</v>
      </c>
      <c r="F804" s="5">
        <f t="shared" si="90"/>
        <v>2.2847476448938865E-5</v>
      </c>
      <c r="G804" s="10">
        <f t="shared" si="86"/>
        <v>3.1305940122396017</v>
      </c>
      <c r="H804" s="9">
        <f t="shared" si="87"/>
        <v>7.688968697364437E-3</v>
      </c>
      <c r="I804" s="9">
        <f t="shared" si="88"/>
        <v>4.7799033932642261E-3</v>
      </c>
      <c r="J804" s="9">
        <f>GARCH!I804</f>
        <v>5.9678893284945064E-3</v>
      </c>
    </row>
    <row r="805" spans="1:10" x14ac:dyDescent="0.25">
      <c r="A805" s="8">
        <v>43123</v>
      </c>
      <c r="B805" s="9">
        <v>2.1743964814313621E-3</v>
      </c>
      <c r="C805" s="9">
        <f t="shared" si="84"/>
        <v>1.7966107397679755E-3</v>
      </c>
      <c r="D805" s="5">
        <f t="shared" si="85"/>
        <v>3.2278101502496325E-6</v>
      </c>
      <c r="E805" s="5">
        <f t="shared" si="89"/>
        <v>5.9120239629050167E-5</v>
      </c>
      <c r="F805" s="5">
        <f t="shared" si="90"/>
        <v>2.2371334096293531E-5</v>
      </c>
      <c r="G805" s="10">
        <f t="shared" si="86"/>
        <v>4.3627848846484083</v>
      </c>
      <c r="H805" s="9">
        <f t="shared" si="87"/>
        <v>1.7966107397679755E-3</v>
      </c>
      <c r="I805" s="9">
        <f t="shared" si="88"/>
        <v>4.7298344681704803E-3</v>
      </c>
      <c r="J805" s="9">
        <f>GARCH!I805</f>
        <v>6.4469902251034546E-3</v>
      </c>
    </row>
    <row r="806" spans="1:10" x14ac:dyDescent="0.25">
      <c r="A806" s="8">
        <v>43124</v>
      </c>
      <c r="B806" s="9">
        <v>-5.6003071363419643E-4</v>
      </c>
      <c r="C806" s="9">
        <f t="shared" si="84"/>
        <v>-9.3781645529758301E-4</v>
      </c>
      <c r="D806" s="5">
        <f t="shared" si="85"/>
        <v>8.7949970382692353E-7</v>
      </c>
      <c r="E806" s="5">
        <f t="shared" si="89"/>
        <v>3.2278101502496325E-6</v>
      </c>
      <c r="F806" s="5">
        <f t="shared" si="90"/>
        <v>2.1335264404086206E-5</v>
      </c>
      <c r="G806" s="10">
        <f t="shared" si="86"/>
        <v>4.438024682423654</v>
      </c>
      <c r="H806" s="9">
        <f t="shared" si="87"/>
        <v>9.3781645529758301E-4</v>
      </c>
      <c r="I806" s="9">
        <f t="shared" si="88"/>
        <v>4.6190111933276596E-3</v>
      </c>
      <c r="J806" s="9">
        <f>GARCH!I806</f>
        <v>5.9561705879296253E-3</v>
      </c>
    </row>
    <row r="807" spans="1:10" x14ac:dyDescent="0.25">
      <c r="A807" s="8">
        <v>43125</v>
      </c>
      <c r="B807" s="9">
        <v>6.0263467651555658E-4</v>
      </c>
      <c r="C807" s="9">
        <f t="shared" si="84"/>
        <v>2.2484893485217005E-4</v>
      </c>
      <c r="D807" s="5">
        <f t="shared" si="85"/>
        <v>5.0557043504155411E-8</v>
      </c>
      <c r="E807" s="5">
        <f t="shared" si="89"/>
        <v>8.7949970382692353E-7</v>
      </c>
      <c r="F807" s="5">
        <f t="shared" si="90"/>
        <v>2.0788685531017845E-5</v>
      </c>
      <c r="G807" s="10">
        <f t="shared" si="86"/>
        <v>4.4703963338591279</v>
      </c>
      <c r="H807" s="9">
        <f t="shared" si="87"/>
        <v>2.2484893485217005E-4</v>
      </c>
      <c r="I807" s="9">
        <f t="shared" si="88"/>
        <v>4.5594611009436023E-3</v>
      </c>
      <c r="J807" s="9">
        <f>GARCH!I807</f>
        <v>5.563808051307813E-3</v>
      </c>
    </row>
    <row r="808" spans="1:10" x14ac:dyDescent="0.25">
      <c r="A808" s="8">
        <v>43126</v>
      </c>
      <c r="B808" s="9">
        <v>1.1841155234656897E-2</v>
      </c>
      <c r="C808" s="9">
        <f t="shared" si="84"/>
        <v>1.146336949299351E-2</v>
      </c>
      <c r="D808" s="5">
        <f t="shared" si="85"/>
        <v>1.3140884013289428E-4</v>
      </c>
      <c r="E808" s="5">
        <f t="shared" si="89"/>
        <v>5.0557043504155411E-8</v>
      </c>
      <c r="F808" s="5">
        <f t="shared" si="90"/>
        <v>2.0071069799453074E-5</v>
      </c>
      <c r="G808" s="10">
        <f t="shared" si="86"/>
        <v>1.2155886733966346</v>
      </c>
      <c r="H808" s="9">
        <f t="shared" si="87"/>
        <v>1.146336949299351E-2</v>
      </c>
      <c r="I808" s="9">
        <f t="shared" si="88"/>
        <v>4.4800747537795697E-3</v>
      </c>
      <c r="J808" s="9">
        <f>GARCH!I808</f>
        <v>5.2175450390791458E-3</v>
      </c>
    </row>
    <row r="809" spans="1:10" x14ac:dyDescent="0.25">
      <c r="A809" s="8">
        <v>43129</v>
      </c>
      <c r="B809" s="9">
        <v>-6.731944014173874E-3</v>
      </c>
      <c r="C809" s="9">
        <f t="shared" si="84"/>
        <v>-7.1097297558372604E-3</v>
      </c>
      <c r="D809" s="5">
        <f t="shared" si="85"/>
        <v>5.0548257201037748E-5</v>
      </c>
      <c r="E809" s="5">
        <f t="shared" si="89"/>
        <v>1.3140884013289428E-4</v>
      </c>
      <c r="F809" s="5">
        <f t="shared" si="90"/>
        <v>2.1082967038667455E-5</v>
      </c>
      <c r="G809" s="10">
        <f t="shared" si="86"/>
        <v>3.2657902877302147</v>
      </c>
      <c r="H809" s="9">
        <f t="shared" si="87"/>
        <v>7.1097297558372604E-3</v>
      </c>
      <c r="I809" s="9">
        <f t="shared" si="88"/>
        <v>4.5916192175165672E-3</v>
      </c>
      <c r="J809" s="9">
        <f>GARCH!I809</f>
        <v>7.0426920735343996E-3</v>
      </c>
    </row>
    <row r="810" spans="1:10" x14ac:dyDescent="0.25">
      <c r="A810" s="8">
        <v>43130</v>
      </c>
      <c r="B810" s="9">
        <v>-1.0898781509218525E-2</v>
      </c>
      <c r="C810" s="9">
        <f t="shared" si="84"/>
        <v>-1.1276567250881912E-2</v>
      </c>
      <c r="D810" s="5">
        <f t="shared" si="85"/>
        <v>1.2716096896366245E-4</v>
      </c>
      <c r="E810" s="5">
        <f t="shared" si="89"/>
        <v>5.0548257201037748E-5</v>
      </c>
      <c r="F810" s="5">
        <f t="shared" si="90"/>
        <v>3.723707377316448E-5</v>
      </c>
      <c r="G810" s="10">
        <f t="shared" si="86"/>
        <v>2.4727131586625704</v>
      </c>
      <c r="H810" s="9">
        <f t="shared" si="87"/>
        <v>1.1276567250881912E-2</v>
      </c>
      <c r="I810" s="9">
        <f t="shared" si="88"/>
        <v>6.1022187582193809E-3</v>
      </c>
      <c r="J810" s="9">
        <f>GARCH!I810</f>
        <v>7.2662535101261552E-3</v>
      </c>
    </row>
    <row r="811" spans="1:10" x14ac:dyDescent="0.25">
      <c r="A811" s="8">
        <v>43131</v>
      </c>
      <c r="B811" s="9">
        <v>4.8894038116098493E-4</v>
      </c>
      <c r="C811" s="9">
        <f t="shared" si="84"/>
        <v>1.111546394975984E-4</v>
      </c>
      <c r="D811" s="5">
        <f t="shared" si="85"/>
        <v>1.2355353881841064E-8</v>
      </c>
      <c r="E811" s="5">
        <f t="shared" si="89"/>
        <v>1.2716096896366245E-4</v>
      </c>
      <c r="F811" s="5">
        <f t="shared" si="90"/>
        <v>7.5426347650892468E-5</v>
      </c>
      <c r="G811" s="10">
        <f t="shared" si="86"/>
        <v>3.8271565161850947</v>
      </c>
      <c r="H811" s="9">
        <f t="shared" si="87"/>
        <v>1.111546394975984E-4</v>
      </c>
      <c r="I811" s="9">
        <f t="shared" si="88"/>
        <v>8.6848343479246897E-3</v>
      </c>
      <c r="J811" s="9">
        <f>GARCH!I811</f>
        <v>8.4700556869953848E-3</v>
      </c>
    </row>
    <row r="812" spans="1:10" x14ac:dyDescent="0.25">
      <c r="A812" s="8">
        <v>43132</v>
      </c>
      <c r="B812" s="9">
        <v>-6.4806059897792867E-4</v>
      </c>
      <c r="C812" s="9">
        <f t="shared" si="84"/>
        <v>-1.0258463406413152E-3</v>
      </c>
      <c r="D812" s="5">
        <f t="shared" si="85"/>
        <v>1.0523607146071774E-6</v>
      </c>
      <c r="E812" s="5">
        <f t="shared" si="89"/>
        <v>1.2355353881841064E-8</v>
      </c>
      <c r="F812" s="5">
        <f t="shared" si="90"/>
        <v>6.240505179732619E-5</v>
      </c>
      <c r="G812" s="10">
        <f t="shared" si="86"/>
        <v>3.9135619356777189</v>
      </c>
      <c r="H812" s="9">
        <f t="shared" si="87"/>
        <v>1.0258463406413152E-3</v>
      </c>
      <c r="I812" s="9">
        <f t="shared" si="88"/>
        <v>7.8996868164077361E-3</v>
      </c>
      <c r="J812" s="9">
        <f>GARCH!I812</f>
        <v>7.5838892599423098E-3</v>
      </c>
    </row>
    <row r="813" spans="1:10" x14ac:dyDescent="0.25">
      <c r="A813" s="8">
        <v>43133</v>
      </c>
      <c r="B813" s="9">
        <v>-2.1208513171602883E-2</v>
      </c>
      <c r="C813" s="9">
        <f t="shared" si="84"/>
        <v>-2.1586298913266268E-2</v>
      </c>
      <c r="D813" s="5">
        <f t="shared" si="85"/>
        <v>4.6596830077288049E-4</v>
      </c>
      <c r="E813" s="5">
        <f t="shared" si="89"/>
        <v>1.0523607146071774E-6</v>
      </c>
      <c r="F813" s="5">
        <f t="shared" si="90"/>
        <v>5.2668367087119624E-5</v>
      </c>
      <c r="G813" s="10">
        <f t="shared" si="86"/>
        <v>-0.41679763763007632</v>
      </c>
      <c r="H813" s="9">
        <f t="shared" si="87"/>
        <v>2.1586298913266268E-2</v>
      </c>
      <c r="I813" s="9">
        <f t="shared" si="88"/>
        <v>7.2572975057606411E-3</v>
      </c>
      <c r="J813" s="9">
        <f>GARCH!I813</f>
        <v>6.8825740061177372E-3</v>
      </c>
    </row>
    <row r="814" spans="1:10" x14ac:dyDescent="0.25">
      <c r="A814" s="8">
        <v>43136</v>
      </c>
      <c r="B814" s="9">
        <v>-4.0979244278871785E-2</v>
      </c>
      <c r="C814" s="9">
        <f t="shared" si="84"/>
        <v>-4.1357030020535174E-2</v>
      </c>
      <c r="D814" s="5">
        <f t="shared" si="85"/>
        <v>1.7104039321194477E-3</v>
      </c>
      <c r="E814" s="5">
        <f t="shared" si="89"/>
        <v>4.6596830077288049E-4</v>
      </c>
      <c r="F814" s="5">
        <f t="shared" si="90"/>
        <v>2.0091631708898708E-4</v>
      </c>
      <c r="G814" s="10">
        <f t="shared" si="86"/>
        <v>-0.9191357724059358</v>
      </c>
      <c r="H814" s="9">
        <f t="shared" si="87"/>
        <v>4.1357030020535174E-2</v>
      </c>
      <c r="I814" s="9">
        <f t="shared" si="88"/>
        <v>1.4174495302796042E-2</v>
      </c>
      <c r="J814" s="9">
        <f>GARCH!I814</f>
        <v>1.1812852290664632E-2</v>
      </c>
    </row>
    <row r="815" spans="1:10" x14ac:dyDescent="0.25">
      <c r="A815" s="8">
        <v>43137</v>
      </c>
      <c r="B815" s="9">
        <v>1.7440938639606607E-2</v>
      </c>
      <c r="C815" s="9">
        <f t="shared" si="84"/>
        <v>1.7063152897943221E-2</v>
      </c>
      <c r="D815" s="5">
        <f t="shared" si="85"/>
        <v>2.9115118681858818E-4</v>
      </c>
      <c r="E815" s="5">
        <f t="shared" si="89"/>
        <v>1.7104039321194477E-3</v>
      </c>
      <c r="F815" s="5">
        <f t="shared" si="90"/>
        <v>7.3278922242863277E-4</v>
      </c>
      <c r="G815" s="10">
        <f t="shared" si="86"/>
        <v>2.4917281206863424</v>
      </c>
      <c r="H815" s="9">
        <f t="shared" si="87"/>
        <v>1.7063152897943221E-2</v>
      </c>
      <c r="I815" s="9">
        <f t="shared" si="88"/>
        <v>2.7070079837869573E-2</v>
      </c>
      <c r="J815" s="9">
        <f>GARCH!I815</f>
        <v>2.1647272853723108E-2</v>
      </c>
    </row>
    <row r="816" spans="1:10" x14ac:dyDescent="0.25">
      <c r="A816" s="8">
        <v>43138</v>
      </c>
      <c r="B816" s="9">
        <v>-5.0015954644285765E-3</v>
      </c>
      <c r="C816" s="9">
        <f t="shared" si="84"/>
        <v>-5.3793812060919629E-3</v>
      </c>
      <c r="D816" s="5">
        <f t="shared" si="85"/>
        <v>2.893774216045542E-5</v>
      </c>
      <c r="E816" s="5">
        <f t="shared" si="89"/>
        <v>2.9115118681858818E-4</v>
      </c>
      <c r="F816" s="5">
        <f t="shared" si="90"/>
        <v>5.7521906965353974E-4</v>
      </c>
      <c r="G816" s="10">
        <f t="shared" si="86"/>
        <v>2.786287595569247</v>
      </c>
      <c r="H816" s="9">
        <f t="shared" si="87"/>
        <v>5.3793812060919629E-3</v>
      </c>
      <c r="I816" s="9">
        <f t="shared" si="88"/>
        <v>2.3983725099607438E-2</v>
      </c>
      <c r="J816" s="9">
        <f>GARCH!I816</f>
        <v>2.023125679173475E-2</v>
      </c>
    </row>
    <row r="817" spans="1:10" x14ac:dyDescent="0.25">
      <c r="A817" s="8">
        <v>43139</v>
      </c>
      <c r="B817" s="9">
        <v>-3.7536451302551344E-2</v>
      </c>
      <c r="C817" s="9">
        <f t="shared" si="84"/>
        <v>-3.7914237044214733E-2</v>
      </c>
      <c r="D817" s="5">
        <f t="shared" si="85"/>
        <v>1.4374893706449047E-3</v>
      </c>
      <c r="E817" s="5">
        <f t="shared" si="89"/>
        <v>2.893774216045542E-5</v>
      </c>
      <c r="F817" s="5">
        <f t="shared" si="90"/>
        <v>4.5935203864683221E-4</v>
      </c>
      <c r="G817" s="10">
        <f t="shared" si="86"/>
        <v>1.359215812963589</v>
      </c>
      <c r="H817" s="9">
        <f t="shared" si="87"/>
        <v>3.7914237044214733E-2</v>
      </c>
      <c r="I817" s="9">
        <f t="shared" si="88"/>
        <v>2.1432499589334703E-2</v>
      </c>
      <c r="J817" s="9">
        <f>GARCH!I817</f>
        <v>1.7750459251102413E-2</v>
      </c>
    </row>
    <row r="818" spans="1:10" x14ac:dyDescent="0.25">
      <c r="A818" s="8">
        <v>43140</v>
      </c>
      <c r="B818" s="9">
        <v>1.4936071290197583E-2</v>
      </c>
      <c r="C818" s="9">
        <f t="shared" si="84"/>
        <v>1.4558285548534196E-2</v>
      </c>
      <c r="D818" s="5">
        <f t="shared" si="85"/>
        <v>2.1194367811265961E-4</v>
      </c>
      <c r="E818" s="5">
        <f t="shared" si="89"/>
        <v>1.4374893706449047E-3</v>
      </c>
      <c r="F818" s="5">
        <f t="shared" si="90"/>
        <v>8.4157781650296727E-4</v>
      </c>
      <c r="G818" s="10">
        <f t="shared" si="86"/>
        <v>2.495257076072487</v>
      </c>
      <c r="H818" s="9">
        <f t="shared" si="87"/>
        <v>1.4558285548534196E-2</v>
      </c>
      <c r="I818" s="9">
        <f t="shared" si="88"/>
        <v>2.9009960642906209E-2</v>
      </c>
      <c r="J818" s="9">
        <f>GARCH!I818</f>
        <v>2.327930428269491E-2</v>
      </c>
    </row>
    <row r="819" spans="1:10" x14ac:dyDescent="0.25">
      <c r="A819" s="8">
        <v>43143</v>
      </c>
      <c r="B819" s="9">
        <v>1.3914603653299107E-2</v>
      </c>
      <c r="C819" s="9">
        <f t="shared" si="84"/>
        <v>1.353681791163572E-2</v>
      </c>
      <c r="D819" s="5">
        <f t="shared" si="85"/>
        <v>1.8324543917278165E-4</v>
      </c>
      <c r="E819" s="5">
        <f t="shared" si="89"/>
        <v>2.1194367811265961E-4</v>
      </c>
      <c r="F819" s="5">
        <f t="shared" si="90"/>
        <v>6.5856537834311005E-4</v>
      </c>
      <c r="G819" s="10">
        <f t="shared" si="86"/>
        <v>2.6046601322745637</v>
      </c>
      <c r="H819" s="9">
        <f t="shared" si="87"/>
        <v>1.353681791163572E-2</v>
      </c>
      <c r="I819" s="9">
        <f t="shared" si="88"/>
        <v>2.5662528681778613E-2</v>
      </c>
      <c r="J819" s="9">
        <f>GARCH!I819</f>
        <v>2.116170366877522E-2</v>
      </c>
    </row>
    <row r="820" spans="1:10" x14ac:dyDescent="0.25">
      <c r="A820" s="8">
        <v>43144</v>
      </c>
      <c r="B820" s="9">
        <v>2.6129518072288693E-3</v>
      </c>
      <c r="C820" s="9">
        <f t="shared" si="84"/>
        <v>2.235166065565483E-3</v>
      </c>
      <c r="D820" s="5">
        <f t="shared" si="85"/>
        <v>4.9959673406554805E-6</v>
      </c>
      <c r="E820" s="5">
        <f t="shared" si="89"/>
        <v>1.8324543917278165E-4</v>
      </c>
      <c r="F820" s="5">
        <f t="shared" si="90"/>
        <v>5.164208490798923E-4</v>
      </c>
      <c r="G820" s="10">
        <f t="shared" si="86"/>
        <v>2.8605186212668623</v>
      </c>
      <c r="H820" s="9">
        <f t="shared" si="87"/>
        <v>2.235166065565483E-3</v>
      </c>
      <c r="I820" s="9">
        <f t="shared" si="88"/>
        <v>2.2724894919006606E-2</v>
      </c>
      <c r="J820" s="9">
        <f>GARCH!I820</f>
        <v>1.92925156928818E-2</v>
      </c>
    </row>
    <row r="821" spans="1:10" x14ac:dyDescent="0.25">
      <c r="A821" s="8">
        <v>43145</v>
      </c>
      <c r="B821" s="9">
        <v>1.3402479965752168E-2</v>
      </c>
      <c r="C821" s="9">
        <f t="shared" si="84"/>
        <v>1.302469422408878E-2</v>
      </c>
      <c r="D821" s="5">
        <f t="shared" si="85"/>
        <v>1.6964265963101164E-4</v>
      </c>
      <c r="E821" s="5">
        <f t="shared" si="89"/>
        <v>4.9959673406554805E-6</v>
      </c>
      <c r="F821" s="5">
        <f t="shared" si="90"/>
        <v>4.0415657985668754E-4</v>
      </c>
      <c r="G821" s="10">
        <f t="shared" si="86"/>
        <v>2.778043111799986</v>
      </c>
      <c r="H821" s="9">
        <f t="shared" si="87"/>
        <v>1.302469422408878E-2</v>
      </c>
      <c r="I821" s="9">
        <f t="shared" si="88"/>
        <v>2.0103645934424121E-2</v>
      </c>
      <c r="J821" s="9">
        <f>GARCH!I821</f>
        <v>1.6770093987502729E-2</v>
      </c>
    </row>
    <row r="822" spans="1:10" x14ac:dyDescent="0.25">
      <c r="A822" s="8">
        <v>43146</v>
      </c>
      <c r="B822" s="9">
        <v>1.20690869070601E-2</v>
      </c>
      <c r="C822" s="9">
        <f t="shared" si="84"/>
        <v>1.1691301165396713E-2</v>
      </c>
      <c r="D822" s="5">
        <f t="shared" si="85"/>
        <v>1.3668652294000655E-4</v>
      </c>
      <c r="E822" s="5">
        <f t="shared" si="89"/>
        <v>1.6964265963101164E-4</v>
      </c>
      <c r="F822" s="5">
        <f t="shared" si="90"/>
        <v>3.1913706406120707E-4</v>
      </c>
      <c r="G822" s="10">
        <f t="shared" si="86"/>
        <v>2.8918562210694234</v>
      </c>
      <c r="H822" s="9">
        <f t="shared" si="87"/>
        <v>1.1691301165396713E-2</v>
      </c>
      <c r="I822" s="9">
        <f t="shared" si="88"/>
        <v>1.7864407744484761E-2</v>
      </c>
      <c r="J822" s="9">
        <f>GARCH!I822</f>
        <v>1.5678249648077083E-2</v>
      </c>
    </row>
    <row r="823" spans="1:10" x14ac:dyDescent="0.25">
      <c r="A823" s="8">
        <v>43147</v>
      </c>
      <c r="B823" s="9">
        <v>3.7346221441114658E-4</v>
      </c>
      <c r="C823" s="9">
        <f t="shared" si="84"/>
        <v>-4.3235272522399479E-6</v>
      </c>
      <c r="D823" s="5">
        <f t="shared" si="85"/>
        <v>1.8692887900861514E-11</v>
      </c>
      <c r="E823" s="5">
        <f t="shared" si="89"/>
        <v>1.3668652294000655E-4</v>
      </c>
      <c r="F823" s="5">
        <f t="shared" si="90"/>
        <v>2.5286873946254345E-4</v>
      </c>
      <c r="G823" s="10">
        <f t="shared" si="86"/>
        <v>3.2223814399447397</v>
      </c>
      <c r="H823" s="9">
        <f t="shared" si="87"/>
        <v>4.3235272522399479E-6</v>
      </c>
      <c r="I823" s="9">
        <f t="shared" si="88"/>
        <v>1.5901847045627859E-2</v>
      </c>
      <c r="J823" s="9">
        <f>GARCH!I823</f>
        <v>1.4592178148005584E-2</v>
      </c>
    </row>
    <row r="824" spans="1:10" x14ac:dyDescent="0.25">
      <c r="A824" s="8">
        <v>43151</v>
      </c>
      <c r="B824" s="9">
        <v>-5.841403693699454E-3</v>
      </c>
      <c r="C824" s="9">
        <f t="shared" si="84"/>
        <v>-6.2191894353628404E-3</v>
      </c>
      <c r="D824" s="5">
        <f t="shared" si="85"/>
        <v>3.8678317232928767E-5</v>
      </c>
      <c r="E824" s="5">
        <f t="shared" si="89"/>
        <v>1.8692887900861514E-11</v>
      </c>
      <c r="F824" s="5">
        <f t="shared" si="90"/>
        <v>1.9989109941545509E-4</v>
      </c>
      <c r="G824" s="10">
        <f t="shared" si="86"/>
        <v>3.2431819152039938</v>
      </c>
      <c r="H824" s="9">
        <f t="shared" si="87"/>
        <v>6.2191894353628404E-3</v>
      </c>
      <c r="I824" s="9">
        <f t="shared" si="88"/>
        <v>1.4138284882384252E-2</v>
      </c>
      <c r="J824" s="9">
        <f>GARCH!I824</f>
        <v>1.2741888403874267E-2</v>
      </c>
    </row>
    <row r="825" spans="1:10" x14ac:dyDescent="0.25">
      <c r="A825" s="8">
        <v>43152</v>
      </c>
      <c r="B825" s="9">
        <v>-5.4965283146680699E-3</v>
      </c>
      <c r="C825" s="9">
        <f t="shared" si="84"/>
        <v>-5.8743140563314563E-3</v>
      </c>
      <c r="D825" s="5">
        <f t="shared" si="85"/>
        <v>3.450756563241333E-5</v>
      </c>
      <c r="E825" s="5">
        <f t="shared" si="89"/>
        <v>3.8678317232928767E-5</v>
      </c>
      <c r="F825" s="5">
        <f t="shared" si="90"/>
        <v>1.7180388128117951E-4</v>
      </c>
      <c r="G825" s="10">
        <f t="shared" si="86"/>
        <v>3.3152127447935826</v>
      </c>
      <c r="H825" s="9">
        <f t="shared" si="87"/>
        <v>5.8743140563314563E-3</v>
      </c>
      <c r="I825" s="9">
        <f t="shared" si="88"/>
        <v>1.3107397959975866E-2</v>
      </c>
      <c r="J825" s="9">
        <f>GARCH!I825</f>
        <v>1.1571545512570737E-2</v>
      </c>
    </row>
    <row r="826" spans="1:10" x14ac:dyDescent="0.25">
      <c r="A826" s="8">
        <v>43153</v>
      </c>
      <c r="B826" s="9">
        <v>9.7359448864087206E-4</v>
      </c>
      <c r="C826" s="9">
        <f t="shared" si="84"/>
        <v>5.9580874697748548E-4</v>
      </c>
      <c r="D826" s="5">
        <f t="shared" si="85"/>
        <v>3.5498806297488134E-7</v>
      </c>
      <c r="E826" s="5">
        <f t="shared" si="89"/>
        <v>3.450756563241333E-5</v>
      </c>
      <c r="F826" s="5">
        <f t="shared" si="90"/>
        <v>1.4864369122705534E-4</v>
      </c>
      <c r="G826" s="10">
        <f t="shared" si="86"/>
        <v>3.4868466011507842</v>
      </c>
      <c r="H826" s="9">
        <f t="shared" si="87"/>
        <v>5.9580874697748548E-4</v>
      </c>
      <c r="I826" s="9">
        <f t="shared" si="88"/>
        <v>1.2191951903901824E-2</v>
      </c>
      <c r="J826" s="9">
        <f>GARCH!I826</f>
        <v>1.0576015479507555E-2</v>
      </c>
    </row>
    <row r="827" spans="1:10" x14ac:dyDescent="0.25">
      <c r="A827" s="8">
        <v>43154</v>
      </c>
      <c r="B827" s="9">
        <v>1.6028343614550522E-2</v>
      </c>
      <c r="C827" s="9">
        <f t="shared" si="84"/>
        <v>1.5650557872887137E-2</v>
      </c>
      <c r="D827" s="5">
        <f t="shared" si="85"/>
        <v>2.4493996173258952E-4</v>
      </c>
      <c r="E827" s="5">
        <f t="shared" si="89"/>
        <v>3.5498806297488134E-7</v>
      </c>
      <c r="F827" s="5">
        <f t="shared" si="90"/>
        <v>1.1913951707889364E-4</v>
      </c>
      <c r="G827" s="10">
        <f t="shared" si="86"/>
        <v>2.570714819715064</v>
      </c>
      <c r="H827" s="9">
        <f t="shared" si="87"/>
        <v>1.5650557872887137E-2</v>
      </c>
      <c r="I827" s="9">
        <f t="shared" si="88"/>
        <v>1.0915104996237721E-2</v>
      </c>
      <c r="J827" s="9">
        <f>GARCH!I827</f>
        <v>9.3423215202798355E-3</v>
      </c>
    </row>
    <row r="828" spans="1:10" x14ac:dyDescent="0.25">
      <c r="A828" s="8">
        <v>43157</v>
      </c>
      <c r="B828" s="9">
        <v>1.1756997779638123E-2</v>
      </c>
      <c r="C828" s="9">
        <f t="shared" si="84"/>
        <v>1.1379212037974736E-2</v>
      </c>
      <c r="D828" s="5">
        <f t="shared" si="85"/>
        <v>1.2948646660518914E-4</v>
      </c>
      <c r="E828" s="5">
        <f t="shared" si="89"/>
        <v>2.4493996173258952E-4</v>
      </c>
      <c r="F828" s="5">
        <f t="shared" si="90"/>
        <v>9.9198467237476677E-5</v>
      </c>
      <c r="G828" s="10">
        <f t="shared" si="86"/>
        <v>3.0375918183317587</v>
      </c>
      <c r="H828" s="9">
        <f t="shared" si="87"/>
        <v>1.1379212037974736E-2</v>
      </c>
      <c r="I828" s="9">
        <f t="shared" si="88"/>
        <v>9.9598427315634192E-3</v>
      </c>
      <c r="J828" s="9">
        <f>GARCH!I828</f>
        <v>1.0812111248656183E-2</v>
      </c>
    </row>
    <row r="829" spans="1:10" x14ac:dyDescent="0.25">
      <c r="A829" s="8">
        <v>43158</v>
      </c>
      <c r="B829" s="9">
        <v>-1.2706864297021059E-2</v>
      </c>
      <c r="C829" s="9">
        <f t="shared" si="84"/>
        <v>-1.3084650038684446E-2</v>
      </c>
      <c r="D829" s="5">
        <f t="shared" si="85"/>
        <v>1.7120806663484486E-4</v>
      </c>
      <c r="E829" s="5">
        <f t="shared" si="89"/>
        <v>1.2948646660518914E-4</v>
      </c>
      <c r="F829" s="5">
        <f t="shared" si="90"/>
        <v>8.2369633793598438E-5</v>
      </c>
      <c r="G829" s="10">
        <f t="shared" si="86"/>
        <v>2.7439414301251732</v>
      </c>
      <c r="H829" s="9">
        <f t="shared" si="87"/>
        <v>1.3084650038684446E-2</v>
      </c>
      <c r="I829" s="9">
        <f t="shared" si="88"/>
        <v>9.0757718015383373E-3</v>
      </c>
      <c r="J829" s="9">
        <f>GARCH!I829</f>
        <v>1.0760895466307133E-2</v>
      </c>
    </row>
    <row r="830" spans="1:10" x14ac:dyDescent="0.25">
      <c r="A830" s="8">
        <v>43159</v>
      </c>
      <c r="B830" s="9">
        <v>-1.1095806550352139E-2</v>
      </c>
      <c r="C830" s="9">
        <f t="shared" si="84"/>
        <v>-1.1473592292015526E-2</v>
      </c>
      <c r="D830" s="5">
        <f t="shared" si="85"/>
        <v>1.316433200833981E-4</v>
      </c>
      <c r="E830" s="5">
        <f t="shared" si="89"/>
        <v>1.7120806663484486E-4</v>
      </c>
      <c r="F830" s="5">
        <f t="shared" si="90"/>
        <v>1.2515609754274072E-4</v>
      </c>
      <c r="G830" s="10">
        <f t="shared" si="86"/>
        <v>3.0481193503798845</v>
      </c>
      <c r="H830" s="9">
        <f t="shared" si="87"/>
        <v>1.1473592292015526E-2</v>
      </c>
      <c r="I830" s="9">
        <f t="shared" si="88"/>
        <v>1.118731860379156E-2</v>
      </c>
      <c r="J830" s="9">
        <f>GARCH!I830</f>
        <v>1.131082700087478E-2</v>
      </c>
    </row>
    <row r="831" spans="1:10" x14ac:dyDescent="0.25">
      <c r="A831" s="8">
        <v>43160</v>
      </c>
      <c r="B831" s="9">
        <v>-1.3324342350110263E-2</v>
      </c>
      <c r="C831" s="9">
        <f t="shared" si="84"/>
        <v>-1.370212809177365E-2</v>
      </c>
      <c r="D831" s="5">
        <f t="shared" si="85"/>
        <v>1.8774831424337262E-4</v>
      </c>
      <c r="E831" s="5">
        <f t="shared" si="89"/>
        <v>1.316433200833981E-4</v>
      </c>
      <c r="F831" s="5">
        <f t="shared" si="90"/>
        <v>1.4504992621191268E-4</v>
      </c>
      <c r="G831" s="10">
        <f t="shared" si="86"/>
        <v>2.8530926026468979</v>
      </c>
      <c r="H831" s="9">
        <f t="shared" si="87"/>
        <v>1.370212809177365E-2</v>
      </c>
      <c r="I831" s="9">
        <f t="shared" si="88"/>
        <v>1.2043667473486333E-2</v>
      </c>
      <c r="J831" s="9">
        <f>GARCH!I831</f>
        <v>1.1335157775984572E-2</v>
      </c>
    </row>
    <row r="832" spans="1:10" x14ac:dyDescent="0.25">
      <c r="A832" s="8">
        <v>43161</v>
      </c>
      <c r="B832" s="9">
        <v>5.0715734201749463E-3</v>
      </c>
      <c r="C832" s="9">
        <f t="shared" si="84"/>
        <v>4.6937876785115599E-3</v>
      </c>
      <c r="D832" s="5">
        <f t="shared" si="85"/>
        <v>2.2031642770946938E-5</v>
      </c>
      <c r="E832" s="5">
        <f t="shared" si="89"/>
        <v>1.8774831424337262E-4</v>
      </c>
      <c r="F832" s="5">
        <f t="shared" si="90"/>
        <v>1.792647334825393E-4</v>
      </c>
      <c r="G832" s="10">
        <f t="shared" si="86"/>
        <v>3.332934890549657</v>
      </c>
      <c r="H832" s="9">
        <f t="shared" si="87"/>
        <v>4.6937876785115599E-3</v>
      </c>
      <c r="I832" s="9">
        <f t="shared" si="88"/>
        <v>1.3388978059678017E-2</v>
      </c>
      <c r="J832" s="9">
        <f>GARCH!I832</f>
        <v>1.1869387429476233E-2</v>
      </c>
    </row>
    <row r="833" spans="1:10" x14ac:dyDescent="0.25">
      <c r="A833" s="8">
        <v>43164</v>
      </c>
      <c r="B833" s="9">
        <v>1.1032048304691067E-2</v>
      </c>
      <c r="C833" s="9">
        <f t="shared" si="84"/>
        <v>1.0654262563027679E-2</v>
      </c>
      <c r="D833" s="5">
        <f t="shared" si="85"/>
        <v>1.1351331076193314E-4</v>
      </c>
      <c r="E833" s="5">
        <f t="shared" si="89"/>
        <v>2.2031642770946938E-5</v>
      </c>
      <c r="F833" s="5">
        <f t="shared" si="90"/>
        <v>1.4312409778285959E-4</v>
      </c>
      <c r="G833" s="10">
        <f t="shared" si="86"/>
        <v>3.1104051600192695</v>
      </c>
      <c r="H833" s="9">
        <f t="shared" si="87"/>
        <v>1.0654262563027679E-2</v>
      </c>
      <c r="I833" s="9">
        <f t="shared" si="88"/>
        <v>1.1963448406829011E-2</v>
      </c>
      <c r="J833" s="9">
        <f>GARCH!I833</f>
        <v>1.0610553442171253E-2</v>
      </c>
    </row>
    <row r="834" spans="1:10" x14ac:dyDescent="0.25">
      <c r="A834" s="8">
        <v>43165</v>
      </c>
      <c r="B834" s="9">
        <v>2.6387939462098053E-3</v>
      </c>
      <c r="C834" s="9">
        <f t="shared" si="84"/>
        <v>2.261008204546419E-3</v>
      </c>
      <c r="D834" s="5">
        <f t="shared" si="85"/>
        <v>5.1121581010262211E-6</v>
      </c>
      <c r="E834" s="5">
        <f t="shared" si="89"/>
        <v>1.1351331076193314E-4</v>
      </c>
      <c r="F834" s="5">
        <f t="shared" si="90"/>
        <v>1.1621349977789814E-4</v>
      </c>
      <c r="G834" s="10">
        <f t="shared" si="86"/>
        <v>3.5891075557194174</v>
      </c>
      <c r="H834" s="9">
        <f t="shared" si="87"/>
        <v>2.261008204546419E-3</v>
      </c>
      <c r="I834" s="9">
        <f t="shared" si="88"/>
        <v>1.0780236536268493E-2</v>
      </c>
      <c r="J834" s="9">
        <f>GARCH!I834</f>
        <v>1.0460370692516662E-2</v>
      </c>
    </row>
    <row r="835" spans="1:10" x14ac:dyDescent="0.25">
      <c r="A835" s="8">
        <v>43166</v>
      </c>
      <c r="B835" s="9">
        <v>-4.8384968403136774E-4</v>
      </c>
      <c r="C835" s="9">
        <f t="shared" si="84"/>
        <v>-8.6163542569475432E-4</v>
      </c>
      <c r="D835" s="5">
        <f t="shared" si="85"/>
        <v>7.4241560681218045E-7</v>
      </c>
      <c r="E835" s="5">
        <f t="shared" si="89"/>
        <v>5.1121581010262211E-6</v>
      </c>
      <c r="F835" s="5">
        <f t="shared" si="90"/>
        <v>9.4068688543644092E-5</v>
      </c>
      <c r="G835" s="10">
        <f t="shared" si="86"/>
        <v>3.7128579878462133</v>
      </c>
      <c r="H835" s="9">
        <f t="shared" si="87"/>
        <v>8.6163542569475432E-4</v>
      </c>
      <c r="I835" s="9">
        <f t="shared" si="88"/>
        <v>9.6989014091104202E-3</v>
      </c>
      <c r="J835" s="9">
        <f>GARCH!I835</f>
        <v>9.2822682593288689E-3</v>
      </c>
    </row>
    <row r="836" spans="1:10" x14ac:dyDescent="0.25">
      <c r="A836" s="8">
        <v>43167</v>
      </c>
      <c r="B836" s="9">
        <v>4.4631069385359101E-3</v>
      </c>
      <c r="C836" s="9">
        <f t="shared" si="84"/>
        <v>4.0853211968725238E-3</v>
      </c>
      <c r="D836" s="5">
        <f t="shared" si="85"/>
        <v>1.6689849281615949E-5</v>
      </c>
      <c r="E836" s="5">
        <f t="shared" si="89"/>
        <v>7.4241560681218045E-7</v>
      </c>
      <c r="F836" s="5">
        <f t="shared" si="90"/>
        <v>7.7098173335348461E-5</v>
      </c>
      <c r="G836" s="10">
        <f t="shared" si="86"/>
        <v>3.7080393076777649</v>
      </c>
      <c r="H836" s="9">
        <f t="shared" si="87"/>
        <v>4.0853211968725238E-3</v>
      </c>
      <c r="I836" s="9">
        <f t="shared" si="88"/>
        <v>8.7805565504328054E-3</v>
      </c>
      <c r="J836" s="9">
        <f>GARCH!I836</f>
        <v>8.2790964777049326E-3</v>
      </c>
    </row>
    <row r="837" spans="1:10" x14ac:dyDescent="0.25">
      <c r="A837" s="8">
        <v>43168</v>
      </c>
      <c r="B837" s="9">
        <v>1.7378795678667736E-2</v>
      </c>
      <c r="C837" s="9">
        <f t="shared" si="84"/>
        <v>1.700100993700435E-2</v>
      </c>
      <c r="D837" s="5">
        <f t="shared" si="85"/>
        <v>2.8903433887812063E-4</v>
      </c>
      <c r="E837" s="5">
        <f t="shared" si="89"/>
        <v>1.6689849281615949E-5</v>
      </c>
      <c r="F837" s="5">
        <f t="shared" si="90"/>
        <v>6.3899484600655671E-5</v>
      </c>
      <c r="G837" s="10">
        <f t="shared" si="86"/>
        <v>1.6485283110574827</v>
      </c>
      <c r="H837" s="9">
        <f t="shared" si="87"/>
        <v>1.700100993700435E-2</v>
      </c>
      <c r="I837" s="9">
        <f t="shared" si="88"/>
        <v>7.993715318964997E-3</v>
      </c>
      <c r="J837" s="9">
        <f>GARCH!I837</f>
        <v>7.608023388406185E-3</v>
      </c>
    </row>
    <row r="838" spans="1:10" x14ac:dyDescent="0.25">
      <c r="A838" s="8">
        <v>43171</v>
      </c>
      <c r="B838" s="9">
        <v>-1.273967637633433E-3</v>
      </c>
      <c r="C838" s="9">
        <f t="shared" si="84"/>
        <v>-1.6517533792968196E-3</v>
      </c>
      <c r="D838" s="5">
        <f t="shared" si="85"/>
        <v>2.7282892260184631E-6</v>
      </c>
      <c r="E838" s="5">
        <f t="shared" si="89"/>
        <v>2.8903433887812063E-4</v>
      </c>
      <c r="F838" s="5">
        <f t="shared" si="90"/>
        <v>5.6923619910234097E-5</v>
      </c>
      <c r="G838" s="10">
        <f t="shared" si="86"/>
        <v>3.943997087885359</v>
      </c>
      <c r="H838" s="9">
        <f t="shared" si="87"/>
        <v>1.6517533792968196E-3</v>
      </c>
      <c r="I838" s="9">
        <f t="shared" si="88"/>
        <v>7.5447743445535929E-3</v>
      </c>
      <c r="J838" s="9">
        <f>GARCH!I838</f>
        <v>1.0195492914593499E-2</v>
      </c>
    </row>
    <row r="839" spans="1:10" x14ac:dyDescent="0.25">
      <c r="A839" s="8">
        <v>43172</v>
      </c>
      <c r="B839" s="9">
        <v>-6.3635906317597302E-3</v>
      </c>
      <c r="C839" s="9">
        <f t="shared" si="84"/>
        <v>-6.7413763734231165E-3</v>
      </c>
      <c r="D839" s="5">
        <f t="shared" si="85"/>
        <v>4.5446155408147409E-5</v>
      </c>
      <c r="E839" s="5">
        <f t="shared" si="89"/>
        <v>2.7282892260184631E-6</v>
      </c>
      <c r="F839" s="5">
        <f t="shared" si="90"/>
        <v>4.8982834903495561E-5</v>
      </c>
      <c r="G839" s="10">
        <f t="shared" si="86"/>
        <v>3.5791829942802655</v>
      </c>
      <c r="H839" s="9">
        <f t="shared" si="87"/>
        <v>6.7413763734231165E-3</v>
      </c>
      <c r="I839" s="9">
        <f t="shared" si="88"/>
        <v>6.9987738142831537E-3</v>
      </c>
      <c r="J839" s="9">
        <f>GARCH!I839</f>
        <v>9.071920323718341E-3</v>
      </c>
    </row>
    <row r="840" spans="1:10" x14ac:dyDescent="0.25">
      <c r="A840" s="8">
        <v>43173</v>
      </c>
      <c r="B840" s="9">
        <v>-5.7244938180529559E-3</v>
      </c>
      <c r="C840" s="9">
        <f t="shared" si="84"/>
        <v>-6.1022795597163422E-3</v>
      </c>
      <c r="D840" s="5">
        <f t="shared" si="85"/>
        <v>3.7237815824931878E-5</v>
      </c>
      <c r="E840" s="5">
        <f t="shared" si="89"/>
        <v>4.5446155408147409E-5</v>
      </c>
      <c r="F840" s="5">
        <f t="shared" si="90"/>
        <v>5.7144791331844704E-5</v>
      </c>
      <c r="G840" s="10">
        <f t="shared" si="86"/>
        <v>3.6402027628664961</v>
      </c>
      <c r="H840" s="9">
        <f t="shared" si="87"/>
        <v>6.1022795597163422E-3</v>
      </c>
      <c r="I840" s="9">
        <f t="shared" si="88"/>
        <v>7.559417393678213E-3</v>
      </c>
      <c r="J840" s="9">
        <f>GARCH!I840</f>
        <v>8.7152912734837565E-3</v>
      </c>
    </row>
    <row r="841" spans="1:10" x14ac:dyDescent="0.25">
      <c r="A841" s="8">
        <v>43174</v>
      </c>
      <c r="B841" s="9">
        <v>-7.8196604448843576E-4</v>
      </c>
      <c r="C841" s="9">
        <f t="shared" si="84"/>
        <v>-1.1597517861518223E-3</v>
      </c>
      <c r="D841" s="5">
        <f t="shared" si="85"/>
        <v>1.3450242054823423E-6</v>
      </c>
      <c r="E841" s="5">
        <f t="shared" si="89"/>
        <v>3.7237815824931878E-5</v>
      </c>
      <c r="F841" s="5">
        <f t="shared" si="90"/>
        <v>6.0718257439407083E-5</v>
      </c>
      <c r="G841" s="10">
        <f t="shared" si="86"/>
        <v>3.9246185832119016</v>
      </c>
      <c r="H841" s="9">
        <f t="shared" si="87"/>
        <v>1.1597517861518223E-3</v>
      </c>
      <c r="I841" s="9">
        <f t="shared" si="88"/>
        <v>7.7921920817833465E-3</v>
      </c>
      <c r="J841" s="9">
        <f>GARCH!I841</f>
        <v>8.332915434258464E-3</v>
      </c>
    </row>
    <row r="842" spans="1:10" x14ac:dyDescent="0.25">
      <c r="A842" s="8">
        <v>43175</v>
      </c>
      <c r="B842" s="9">
        <v>1.7034720983646334E-3</v>
      </c>
      <c r="C842" s="9">
        <f t="shared" si="84"/>
        <v>1.3256863567012468E-3</v>
      </c>
      <c r="D842" s="5">
        <f t="shared" si="85"/>
        <v>1.7574443163438254E-6</v>
      </c>
      <c r="E842" s="5">
        <f t="shared" si="89"/>
        <v>1.3450242054823423E-6</v>
      </c>
      <c r="F842" s="5">
        <f t="shared" si="90"/>
        <v>5.1459473258067056E-5</v>
      </c>
      <c r="G842" s="10">
        <f t="shared" si="86"/>
        <v>4.0013434566043626</v>
      </c>
      <c r="H842" s="9">
        <f t="shared" si="87"/>
        <v>1.3256863567012468E-3</v>
      </c>
      <c r="I842" s="9">
        <f t="shared" si="88"/>
        <v>7.1735258595802846E-3</v>
      </c>
      <c r="J842" s="9">
        <f>GARCH!I842</f>
        <v>7.5036836753658064E-3</v>
      </c>
    </row>
    <row r="843" spans="1:10" x14ac:dyDescent="0.25">
      <c r="A843" s="8">
        <v>43178</v>
      </c>
      <c r="B843" s="9">
        <v>-1.4204163502312905E-2</v>
      </c>
      <c r="C843" s="9">
        <f t="shared" si="84"/>
        <v>-1.4581949243976293E-2</v>
      </c>
      <c r="D843" s="5">
        <f t="shared" si="85"/>
        <v>2.1263324375390077E-4</v>
      </c>
      <c r="E843" s="5">
        <f t="shared" si="89"/>
        <v>1.7574443163438254E-6</v>
      </c>
      <c r="F843" s="5">
        <f t="shared" si="90"/>
        <v>4.3855830828379835E-5</v>
      </c>
      <c r="G843" s="10">
        <f t="shared" si="86"/>
        <v>1.6741328794563386</v>
      </c>
      <c r="H843" s="9">
        <f t="shared" si="87"/>
        <v>1.4581949243976293E-2</v>
      </c>
      <c r="I843" s="9">
        <f t="shared" si="88"/>
        <v>6.6223735041433468E-3</v>
      </c>
      <c r="J843" s="9">
        <f>GARCH!I843</f>
        <v>6.7970685230982451E-3</v>
      </c>
    </row>
    <row r="844" spans="1:10" x14ac:dyDescent="0.25">
      <c r="A844" s="8">
        <v>43179</v>
      </c>
      <c r="B844" s="9">
        <v>1.4817982100467919E-3</v>
      </c>
      <c r="C844" s="9">
        <f t="shared" si="84"/>
        <v>1.1040124683834053E-3</v>
      </c>
      <c r="D844" s="5">
        <f t="shared" si="85"/>
        <v>1.2188435303460195E-6</v>
      </c>
      <c r="E844" s="5">
        <f t="shared" si="89"/>
        <v>2.1263324375390077E-4</v>
      </c>
      <c r="F844" s="5">
        <f t="shared" si="90"/>
        <v>1.0919624404698844E-4</v>
      </c>
      <c r="G844" s="10">
        <f t="shared" si="86"/>
        <v>3.6366624346508303</v>
      </c>
      <c r="H844" s="9">
        <f t="shared" si="87"/>
        <v>1.1040124683834053E-3</v>
      </c>
      <c r="I844" s="9">
        <f t="shared" si="88"/>
        <v>1.0449700667817641E-2</v>
      </c>
      <c r="J844" s="9">
        <f>GARCH!I844</f>
        <v>9.2243901325490887E-3</v>
      </c>
    </row>
    <row r="845" spans="1:10" x14ac:dyDescent="0.25">
      <c r="A845" s="8">
        <v>43180</v>
      </c>
      <c r="B845" s="9">
        <v>-1.8439862492363179E-3</v>
      </c>
      <c r="C845" s="9">
        <f t="shared" si="84"/>
        <v>-2.2217719908997043E-3</v>
      </c>
      <c r="D845" s="5">
        <f t="shared" si="85"/>
        <v>4.9362707795464358E-6</v>
      </c>
      <c r="E845" s="5">
        <f t="shared" si="89"/>
        <v>1.2188435303460195E-6</v>
      </c>
      <c r="F845" s="5">
        <f t="shared" si="90"/>
        <v>8.8585096131101336E-5</v>
      </c>
      <c r="G845" s="10">
        <f t="shared" si="86"/>
        <v>3.7189731863140563</v>
      </c>
      <c r="H845" s="9">
        <f t="shared" si="87"/>
        <v>2.2217719908997043E-3</v>
      </c>
      <c r="I845" s="9">
        <f t="shared" si="88"/>
        <v>9.4119655827622599E-3</v>
      </c>
      <c r="J845" s="9">
        <f>GARCH!I845</f>
        <v>8.2157234264639955E-3</v>
      </c>
    </row>
    <row r="846" spans="1:10" x14ac:dyDescent="0.25">
      <c r="A846" s="8">
        <v>43181</v>
      </c>
      <c r="B846" s="9">
        <v>-2.5162891372564888E-2</v>
      </c>
      <c r="C846" s="9">
        <f t="shared" si="84"/>
        <v>-2.5540677114228274E-2</v>
      </c>
      <c r="D846" s="5">
        <f t="shared" si="85"/>
        <v>6.523261874532639E-4</v>
      </c>
      <c r="E846" s="5">
        <f t="shared" si="89"/>
        <v>4.9362707795464358E-6</v>
      </c>
      <c r="F846" s="5">
        <f t="shared" si="90"/>
        <v>7.4254717918112258E-5</v>
      </c>
      <c r="G846" s="10">
        <f t="shared" si="86"/>
        <v>-0.55742374849681597</v>
      </c>
      <c r="H846" s="9">
        <f t="shared" si="87"/>
        <v>2.5540677114228274E-2</v>
      </c>
      <c r="I846" s="9">
        <f t="shared" si="88"/>
        <v>8.6171177268337378E-3</v>
      </c>
      <c r="J846" s="9">
        <f>GARCH!I846</f>
        <v>7.4696564674216846E-3</v>
      </c>
    </row>
    <row r="847" spans="1:10" x14ac:dyDescent="0.25">
      <c r="A847" s="8">
        <v>43182</v>
      </c>
      <c r="B847" s="9">
        <v>-2.0966906104724736E-2</v>
      </c>
      <c r="C847" s="9">
        <f t="shared" si="84"/>
        <v>-2.1344691846388122E-2</v>
      </c>
      <c r="D847" s="5">
        <f t="shared" si="85"/>
        <v>4.5559587001726758E-4</v>
      </c>
      <c r="E847" s="5">
        <f t="shared" si="89"/>
        <v>6.523261874532639E-4</v>
      </c>
      <c r="F847" s="5">
        <f t="shared" si="90"/>
        <v>2.800899383426349E-4</v>
      </c>
      <c r="G847" s="10">
        <f t="shared" si="86"/>
        <v>2.3579585518638577</v>
      </c>
      <c r="H847" s="9">
        <f t="shared" si="87"/>
        <v>2.1344691846388122E-2</v>
      </c>
      <c r="I847" s="9">
        <f t="shared" si="88"/>
        <v>1.6735887736915388E-2</v>
      </c>
      <c r="J847" s="9">
        <f>GARCH!I847</f>
        <v>1.3601663835189752E-2</v>
      </c>
    </row>
    <row r="848" spans="1:10" x14ac:dyDescent="0.25">
      <c r="A848" s="8">
        <v>43185</v>
      </c>
      <c r="B848" s="9">
        <v>2.7157240771792601E-2</v>
      </c>
      <c r="C848" s="9">
        <f t="shared" ref="C848:C911" si="91">B848-B$5</f>
        <v>2.6779455030129216E-2</v>
      </c>
      <c r="D848" s="5">
        <f t="shared" ref="D848:D911" si="92">C848^2</f>
        <v>7.1713921171071297E-4</v>
      </c>
      <c r="E848" s="5">
        <f t="shared" si="89"/>
        <v>4.5559587001726758E-4</v>
      </c>
      <c r="F848" s="5">
        <f t="shared" si="90"/>
        <v>3.7365167610644537E-4</v>
      </c>
      <c r="G848" s="10">
        <f t="shared" ref="G848:G911" si="93">IFERROR(LN(1/SQRT(2*PI()*F848)*EXP(-D848/(2*F848))),-1000)</f>
        <v>2.0675187216448805</v>
      </c>
      <c r="H848" s="9">
        <f t="shared" ref="H848:H911" si="94">SQRT(D848)</f>
        <v>2.6779455030129216E-2</v>
      </c>
      <c r="I848" s="9">
        <f t="shared" ref="I848:I911" si="95">SQRT(F848)</f>
        <v>1.9330071808103699E-2</v>
      </c>
      <c r="J848" s="9">
        <f>GARCH!I848</f>
        <v>1.5477114228695941E-2</v>
      </c>
    </row>
    <row r="849" spans="1:10" x14ac:dyDescent="0.25">
      <c r="A849" s="8">
        <v>43186</v>
      </c>
      <c r="B849" s="9">
        <v>-1.7276334844182117E-2</v>
      </c>
      <c r="C849" s="9">
        <f t="shared" si="91"/>
        <v>-1.7654120585845503E-2</v>
      </c>
      <c r="D849" s="5">
        <f t="shared" si="92"/>
        <v>3.1166797365957398E-4</v>
      </c>
      <c r="E849" s="5">
        <f t="shared" ref="E849:E912" si="96">D848</f>
        <v>7.1713921171071297E-4</v>
      </c>
      <c r="F849" s="5">
        <f t="shared" ref="F849:F912" si="97">$B$6 + $B$7*E849 + $B$8*E849*IF(C848&lt;0,1,0) +$B$9*F848</f>
        <v>3.0203624661382988E-4</v>
      </c>
      <c r="G849" s="10">
        <f t="shared" si="93"/>
        <v>2.6175985754921758</v>
      </c>
      <c r="H849" s="9">
        <f t="shared" si="94"/>
        <v>1.7654120585845503E-2</v>
      </c>
      <c r="I849" s="9">
        <f t="shared" si="95"/>
        <v>1.7379190044815952E-2</v>
      </c>
      <c r="J849" s="9">
        <f>GARCH!I849</f>
        <v>1.8042625406221546E-2</v>
      </c>
    </row>
    <row r="850" spans="1:10" x14ac:dyDescent="0.25">
      <c r="A850" s="8">
        <v>43187</v>
      </c>
      <c r="B850" s="9">
        <v>-2.9166124426820428E-3</v>
      </c>
      <c r="C850" s="9">
        <f t="shared" si="91"/>
        <v>-3.2943981843454291E-3</v>
      </c>
      <c r="D850" s="5">
        <f t="shared" si="92"/>
        <v>1.085305939701846E-5</v>
      </c>
      <c r="E850" s="5">
        <f t="shared" si="96"/>
        <v>3.1166797365957398E-4</v>
      </c>
      <c r="F850" s="5">
        <f t="shared" si="97"/>
        <v>3.4242627849844203E-4</v>
      </c>
      <c r="G850" s="10">
        <f t="shared" si="93"/>
        <v>3.0549412577544297</v>
      </c>
      <c r="H850" s="9">
        <f t="shared" si="94"/>
        <v>3.2943981843454291E-3</v>
      </c>
      <c r="I850" s="9">
        <f t="shared" si="95"/>
        <v>1.8504763670429355E-2</v>
      </c>
      <c r="J850" s="9">
        <f>GARCH!I850</f>
        <v>1.7705418416891352E-2</v>
      </c>
    </row>
    <row r="851" spans="1:10" x14ac:dyDescent="0.25">
      <c r="A851" s="8">
        <v>43188</v>
      </c>
      <c r="B851" s="9">
        <v>1.376967370441462E-2</v>
      </c>
      <c r="C851" s="9">
        <f t="shared" si="91"/>
        <v>1.3391887962751233E-2</v>
      </c>
      <c r="D851" s="5">
        <f t="shared" si="92"/>
        <v>1.7934266320688137E-4</v>
      </c>
      <c r="E851" s="5">
        <f t="shared" si="96"/>
        <v>1.085305939701846E-5</v>
      </c>
      <c r="F851" s="5">
        <f t="shared" si="97"/>
        <v>2.7291903670813842E-4</v>
      </c>
      <c r="G851" s="10">
        <f t="shared" si="93"/>
        <v>2.8556652966646534</v>
      </c>
      <c r="H851" s="9">
        <f t="shared" si="94"/>
        <v>1.3391887962751233E-2</v>
      </c>
      <c r="I851" s="9">
        <f t="shared" si="95"/>
        <v>1.6520261399509951E-2</v>
      </c>
      <c r="J851" s="9">
        <f>GARCH!I851</f>
        <v>1.5486516394946368E-2</v>
      </c>
    </row>
    <row r="852" spans="1:10" x14ac:dyDescent="0.25">
      <c r="A852" s="8">
        <v>43192</v>
      </c>
      <c r="B852" s="9">
        <v>-2.233733580221664E-2</v>
      </c>
      <c r="C852" s="9">
        <f t="shared" si="91"/>
        <v>-2.2715121543880026E-2</v>
      </c>
      <c r="D852" s="5">
        <f t="shared" si="92"/>
        <v>5.1597674675324249E-4</v>
      </c>
      <c r="E852" s="5">
        <f t="shared" si="96"/>
        <v>1.7934266320688137E-4</v>
      </c>
      <c r="F852" s="5">
        <f t="shared" si="97"/>
        <v>2.1756716900699845E-4</v>
      </c>
      <c r="G852" s="10">
        <f t="shared" si="93"/>
        <v>2.1117756904267981</v>
      </c>
      <c r="H852" s="9">
        <f t="shared" si="94"/>
        <v>2.2715121543880026E-2</v>
      </c>
      <c r="I852" s="9">
        <f t="shared" si="95"/>
        <v>1.4750158270574538E-2</v>
      </c>
      <c r="J852" s="9">
        <f>GARCH!I852</f>
        <v>1.4731173421498486E-2</v>
      </c>
    </row>
    <row r="853" spans="1:10" x14ac:dyDescent="0.25">
      <c r="A853" s="8">
        <v>43193</v>
      </c>
      <c r="B853" s="9">
        <v>1.261483879963432E-2</v>
      </c>
      <c r="C853" s="9">
        <f t="shared" si="91"/>
        <v>1.2237053057970933E-2</v>
      </c>
      <c r="D853" s="5">
        <f t="shared" si="92"/>
        <v>1.4974546754359575E-4</v>
      </c>
      <c r="E853" s="5">
        <f t="shared" si="96"/>
        <v>5.1597674675324249E-4</v>
      </c>
      <c r="F853" s="5">
        <f t="shared" si="97"/>
        <v>3.4544116459303878E-4</v>
      </c>
      <c r="G853" s="10">
        <f t="shared" si="93"/>
        <v>2.8496603203859974</v>
      </c>
      <c r="H853" s="9">
        <f t="shared" si="94"/>
        <v>1.2237053057970933E-2</v>
      </c>
      <c r="I853" s="9">
        <f t="shared" si="95"/>
        <v>1.8586047578574599E-2</v>
      </c>
      <c r="J853" s="9">
        <f>GARCH!I853</f>
        <v>1.6613820073753494E-2</v>
      </c>
    </row>
    <row r="854" spans="1:10" x14ac:dyDescent="0.25">
      <c r="A854" s="8">
        <v>43194</v>
      </c>
      <c r="B854" s="9">
        <v>1.1566486259060316E-2</v>
      </c>
      <c r="C854" s="9">
        <f t="shared" si="91"/>
        <v>1.1188700517396928E-2</v>
      </c>
      <c r="D854" s="5">
        <f t="shared" si="92"/>
        <v>1.251870192679983E-4</v>
      </c>
      <c r="E854" s="5">
        <f t="shared" si="96"/>
        <v>1.4974546754359575E-4</v>
      </c>
      <c r="F854" s="5">
        <f t="shared" si="97"/>
        <v>2.734055978104035E-4</v>
      </c>
      <c r="G854" s="10">
        <f t="shared" si="93"/>
        <v>2.954398429034232</v>
      </c>
      <c r="H854" s="9">
        <f t="shared" si="94"/>
        <v>1.1188700517396928E-2</v>
      </c>
      <c r="I854" s="9">
        <f t="shared" si="95"/>
        <v>1.6534981034473657E-2</v>
      </c>
      <c r="J854" s="9">
        <f>GARCH!I854</f>
        <v>1.5426042892752271E-2</v>
      </c>
    </row>
    <row r="855" spans="1:10" x14ac:dyDescent="0.25">
      <c r="A855" s="8">
        <v>43195</v>
      </c>
      <c r="B855" s="9">
        <v>6.8628081173975897E-3</v>
      </c>
      <c r="C855" s="9">
        <f t="shared" si="91"/>
        <v>6.4850223757342033E-3</v>
      </c>
      <c r="D855" s="5">
        <f t="shared" si="92"/>
        <v>4.2055515213773293E-5</v>
      </c>
      <c r="E855" s="5">
        <f t="shared" si="96"/>
        <v>1.251870192679983E-4</v>
      </c>
      <c r="F855" s="5">
        <f t="shared" si="97"/>
        <v>2.1729775335104973E-4</v>
      </c>
      <c r="G855" s="10">
        <f t="shared" si="93"/>
        <v>3.201413143456378</v>
      </c>
      <c r="H855" s="9">
        <f t="shared" si="94"/>
        <v>6.4850223757342033E-3</v>
      </c>
      <c r="I855" s="9">
        <f t="shared" si="95"/>
        <v>1.4741022805458573E-2</v>
      </c>
      <c r="J855" s="9">
        <f>GARCH!I855</f>
        <v>1.4311557648852597E-2</v>
      </c>
    </row>
    <row r="856" spans="1:10" x14ac:dyDescent="0.25">
      <c r="A856" s="8">
        <v>43196</v>
      </c>
      <c r="B856" s="9">
        <v>-2.192020549488527E-2</v>
      </c>
      <c r="C856" s="9">
        <f t="shared" si="91"/>
        <v>-2.2297991236548655E-2</v>
      </c>
      <c r="D856" s="5">
        <f t="shared" si="92"/>
        <v>4.9720041318520062E-4</v>
      </c>
      <c r="E856" s="5">
        <f t="shared" si="96"/>
        <v>4.2055515213773293E-5</v>
      </c>
      <c r="F856" s="5">
        <f t="shared" si="97"/>
        <v>1.7283191048715512E-4</v>
      </c>
      <c r="G856" s="10">
        <f t="shared" si="93"/>
        <v>1.9742640135272447</v>
      </c>
      <c r="H856" s="9">
        <f t="shared" si="94"/>
        <v>2.2297991236548655E-2</v>
      </c>
      <c r="I856" s="9">
        <f t="shared" si="95"/>
        <v>1.3146555080596404E-2</v>
      </c>
      <c r="J856" s="9">
        <f>GARCH!I856</f>
        <v>1.2801279380643765E-2</v>
      </c>
    </row>
    <row r="857" spans="1:10" x14ac:dyDescent="0.25">
      <c r="A857" s="8">
        <v>43199</v>
      </c>
      <c r="B857" s="9">
        <v>3.336571356168383E-3</v>
      </c>
      <c r="C857" s="9">
        <f t="shared" si="91"/>
        <v>2.9587856145049966E-3</v>
      </c>
      <c r="D857" s="5">
        <f t="shared" si="92"/>
        <v>8.7544123126017104E-6</v>
      </c>
      <c r="E857" s="5">
        <f t="shared" si="96"/>
        <v>4.9720041318520062E-4</v>
      </c>
      <c r="F857" s="5">
        <f t="shared" si="97"/>
        <v>3.0448742092080861E-4</v>
      </c>
      <c r="G857" s="10">
        <f t="shared" si="93"/>
        <v>3.1151262027959414</v>
      </c>
      <c r="H857" s="9">
        <f t="shared" si="94"/>
        <v>2.9587856145049966E-3</v>
      </c>
      <c r="I857" s="9">
        <f t="shared" si="95"/>
        <v>1.7449567929344514E-2</v>
      </c>
      <c r="J857" s="9">
        <f>GARCH!I857</f>
        <v>1.5251791241827779E-2</v>
      </c>
    </row>
    <row r="858" spans="1:10" x14ac:dyDescent="0.25">
      <c r="A858" s="8">
        <v>43200</v>
      </c>
      <c r="B858" s="9">
        <v>1.6726874741691988E-2</v>
      </c>
      <c r="C858" s="9">
        <f t="shared" si="91"/>
        <v>1.6349089000028603E-2</v>
      </c>
      <c r="D858" s="5">
        <f t="shared" si="92"/>
        <v>2.6729271113085627E-4</v>
      </c>
      <c r="E858" s="5">
        <f t="shared" si="96"/>
        <v>8.7544123126017104E-6</v>
      </c>
      <c r="F858" s="5">
        <f t="shared" si="97"/>
        <v>2.3999085445313743E-4</v>
      </c>
      <c r="G858" s="10">
        <f t="shared" si="93"/>
        <v>2.6916353020794825</v>
      </c>
      <c r="H858" s="9">
        <f t="shared" si="94"/>
        <v>1.6349089000028603E-2</v>
      </c>
      <c r="I858" s="9">
        <f t="shared" si="95"/>
        <v>1.5491638210761877E-2</v>
      </c>
      <c r="J858" s="9">
        <f>GARCH!I858</f>
        <v>1.3351182332371815E-2</v>
      </c>
    </row>
    <row r="859" spans="1:10" x14ac:dyDescent="0.25">
      <c r="A859" s="8">
        <v>43201</v>
      </c>
      <c r="B859" s="9">
        <v>-5.5252985656053522E-3</v>
      </c>
      <c r="C859" s="9">
        <f t="shared" si="91"/>
        <v>-5.9030843072687385E-3</v>
      </c>
      <c r="D859" s="5">
        <f t="shared" si="92"/>
        <v>3.4846404338722441E-5</v>
      </c>
      <c r="E859" s="5">
        <f t="shared" si="96"/>
        <v>2.6729271113085627E-4</v>
      </c>
      <c r="F859" s="5">
        <f t="shared" si="97"/>
        <v>1.9310349496096742E-4</v>
      </c>
      <c r="G859" s="10">
        <f t="shared" si="93"/>
        <v>3.266976326393082</v>
      </c>
      <c r="H859" s="9">
        <f t="shared" si="94"/>
        <v>5.9030843072687385E-3</v>
      </c>
      <c r="I859" s="9">
        <f t="shared" si="95"/>
        <v>1.3896168355376506E-2</v>
      </c>
      <c r="J859" s="9">
        <f>GARCH!I859</f>
        <v>1.3745482626792592E-2</v>
      </c>
    </row>
    <row r="860" spans="1:10" x14ac:dyDescent="0.25">
      <c r="A860" s="8">
        <v>43202</v>
      </c>
      <c r="B860" s="9">
        <v>8.2507314008453125E-3</v>
      </c>
      <c r="C860" s="9">
        <f t="shared" si="91"/>
        <v>7.8729456591819253E-3</v>
      </c>
      <c r="D860" s="5">
        <f t="shared" si="92"/>
        <v>6.1983273352431517E-5</v>
      </c>
      <c r="E860" s="5">
        <f t="shared" si="96"/>
        <v>3.4846404338722441E-5</v>
      </c>
      <c r="F860" s="5">
        <f t="shared" si="97"/>
        <v>1.6526063486973429E-4</v>
      </c>
      <c r="G860" s="10">
        <f t="shared" si="93"/>
        <v>3.2475229545935553</v>
      </c>
      <c r="H860" s="9">
        <f t="shared" si="94"/>
        <v>7.8729456591819253E-3</v>
      </c>
      <c r="I860" s="9">
        <f t="shared" si="95"/>
        <v>1.2855373774018953E-2</v>
      </c>
      <c r="J860" s="9">
        <f>GARCH!I860</f>
        <v>1.2360758710587862E-2</v>
      </c>
    </row>
    <row r="861" spans="1:10" x14ac:dyDescent="0.25">
      <c r="A861" s="8">
        <v>43203</v>
      </c>
      <c r="B861" s="9">
        <v>-2.8866474724003055E-3</v>
      </c>
      <c r="C861" s="9">
        <f t="shared" si="91"/>
        <v>-3.2644332140636919E-3</v>
      </c>
      <c r="D861" s="5">
        <f t="shared" si="92"/>
        <v>1.0656524209082205E-5</v>
      </c>
      <c r="E861" s="5">
        <f t="shared" si="96"/>
        <v>6.1983273352431517E-5</v>
      </c>
      <c r="F861" s="5">
        <f t="shared" si="97"/>
        <v>1.3275029186117848E-4</v>
      </c>
      <c r="G861" s="10">
        <f t="shared" si="93"/>
        <v>3.5044443370317104</v>
      </c>
      <c r="H861" s="9">
        <f t="shared" si="94"/>
        <v>3.2644332140636919E-3</v>
      </c>
      <c r="I861" s="9">
        <f t="shared" si="95"/>
        <v>1.1521731287492279E-2</v>
      </c>
      <c r="J861" s="9">
        <f>GARCH!I861</f>
        <v>1.1362841344004415E-2</v>
      </c>
    </row>
    <row r="862" spans="1:10" x14ac:dyDescent="0.25">
      <c r="A862" s="8">
        <v>43206</v>
      </c>
      <c r="B862" s="9">
        <v>8.1090238301395612E-3</v>
      </c>
      <c r="C862" s="9">
        <f t="shared" si="91"/>
        <v>7.7312380884761748E-3</v>
      </c>
      <c r="D862" s="5">
        <f t="shared" si="92"/>
        <v>5.9772042380704736E-5</v>
      </c>
      <c r="E862" s="5">
        <f t="shared" si="96"/>
        <v>1.0656524209082205E-5</v>
      </c>
      <c r="F862" s="5">
        <f t="shared" si="97"/>
        <v>1.103917055753273E-4</v>
      </c>
      <c r="G862" s="10">
        <f t="shared" si="93"/>
        <v>3.3660721920138506</v>
      </c>
      <c r="H862" s="9">
        <f t="shared" si="94"/>
        <v>7.7312380884761748E-3</v>
      </c>
      <c r="I862" s="9">
        <f t="shared" si="95"/>
        <v>1.0506745717648605E-2</v>
      </c>
      <c r="J862" s="9">
        <f>GARCH!I862</f>
        <v>1.0144341463617699E-2</v>
      </c>
    </row>
    <row r="863" spans="1:10" x14ac:dyDescent="0.25">
      <c r="A863" s="8">
        <v>43207</v>
      </c>
      <c r="B863" s="9">
        <v>1.0661577988229309E-2</v>
      </c>
      <c r="C863" s="9">
        <f t="shared" si="91"/>
        <v>1.0283792246565922E-2</v>
      </c>
      <c r="D863" s="5">
        <f t="shared" si="92"/>
        <v>1.0575638297052938E-4</v>
      </c>
      <c r="E863" s="5">
        <f t="shared" si="96"/>
        <v>5.9772042380704736E-5</v>
      </c>
      <c r="F863" s="5">
        <f t="shared" si="97"/>
        <v>9.021026934974538E-5</v>
      </c>
      <c r="G863" s="10">
        <f t="shared" si="93"/>
        <v>3.1515791239909987</v>
      </c>
      <c r="H863" s="9">
        <f t="shared" si="94"/>
        <v>1.0283792246565922E-2</v>
      </c>
      <c r="I863" s="9">
        <f t="shared" si="95"/>
        <v>9.4979086829546523E-3</v>
      </c>
      <c r="J863" s="9">
        <f>GARCH!I863</f>
        <v>9.5733948660496025E-3</v>
      </c>
    </row>
    <row r="864" spans="1:10" x14ac:dyDescent="0.25">
      <c r="A864" s="8">
        <v>43208</v>
      </c>
      <c r="B864" s="9">
        <v>8.3136576768305659E-4</v>
      </c>
      <c r="C864" s="9">
        <f t="shared" si="91"/>
        <v>4.5358002601967007E-4</v>
      </c>
      <c r="D864" s="5">
        <f t="shared" si="92"/>
        <v>2.0573484000400457E-7</v>
      </c>
      <c r="E864" s="5">
        <f t="shared" si="96"/>
        <v>1.0575638297052938E-4</v>
      </c>
      <c r="F864" s="5">
        <f t="shared" si="97"/>
        <v>7.5122136886153254E-5</v>
      </c>
      <c r="G864" s="10">
        <f t="shared" si="93"/>
        <v>3.8278897697309762</v>
      </c>
      <c r="H864" s="9">
        <f t="shared" si="94"/>
        <v>4.5358002601967007E-4</v>
      </c>
      <c r="I864" s="9">
        <f t="shared" si="95"/>
        <v>8.6673027457308347E-3</v>
      </c>
      <c r="J864" s="9">
        <f>GARCH!I864</f>
        <v>9.6093959899145372E-3</v>
      </c>
    </row>
    <row r="865" spans="1:10" x14ac:dyDescent="0.25">
      <c r="A865" s="8">
        <v>43209</v>
      </c>
      <c r="B865" s="9">
        <v>-5.7261208576997458E-3</v>
      </c>
      <c r="C865" s="9">
        <f t="shared" si="91"/>
        <v>-6.1039065993631321E-3</v>
      </c>
      <c r="D865" s="5">
        <f t="shared" si="92"/>
        <v>3.7257675773748794E-5</v>
      </c>
      <c r="E865" s="5">
        <f t="shared" si="96"/>
        <v>2.0573484000400457E-7</v>
      </c>
      <c r="F865" s="5">
        <f t="shared" si="97"/>
        <v>6.2171650961555112E-5</v>
      </c>
      <c r="G865" s="10">
        <f t="shared" si="93"/>
        <v>3.6242316170190203</v>
      </c>
      <c r="H865" s="9">
        <f t="shared" si="94"/>
        <v>6.1039065993631321E-3</v>
      </c>
      <c r="I865" s="9">
        <f t="shared" si="95"/>
        <v>7.8849001871650285E-3</v>
      </c>
      <c r="J865" s="9">
        <f>GARCH!I865</f>
        <v>8.5315592578506221E-3</v>
      </c>
    </row>
    <row r="866" spans="1:10" x14ac:dyDescent="0.25">
      <c r="A866" s="8">
        <v>43210</v>
      </c>
      <c r="B866" s="9">
        <v>-8.5365355552833311E-3</v>
      </c>
      <c r="C866" s="9">
        <f t="shared" si="91"/>
        <v>-8.9143212969467183E-3</v>
      </c>
      <c r="D866" s="5">
        <f t="shared" si="92"/>
        <v>7.9465124185197823E-5</v>
      </c>
      <c r="E866" s="5">
        <f t="shared" si="96"/>
        <v>3.7257675773748794E-5</v>
      </c>
      <c r="F866" s="5">
        <f t="shared" si="97"/>
        <v>6.461983162093394E-5</v>
      </c>
      <c r="G866" s="10">
        <f t="shared" si="93"/>
        <v>3.289689686136648</v>
      </c>
      <c r="H866" s="9">
        <f t="shared" si="94"/>
        <v>8.9143212969467183E-3</v>
      </c>
      <c r="I866" s="9">
        <f t="shared" si="95"/>
        <v>8.0386461310928432E-3</v>
      </c>
      <c r="J866" s="9">
        <f>GARCH!I866</f>
        <v>8.1908049676517498E-3</v>
      </c>
    </row>
    <row r="867" spans="1:10" x14ac:dyDescent="0.25">
      <c r="A867" s="8">
        <v>43213</v>
      </c>
      <c r="B867" s="9">
        <v>5.6176829679399631E-5</v>
      </c>
      <c r="C867" s="9">
        <f t="shared" si="91"/>
        <v>-3.2160891198398689E-4</v>
      </c>
      <c r="D867" s="5">
        <f t="shared" si="92"/>
        <v>1.0343229226752383E-7</v>
      </c>
      <c r="E867" s="5">
        <f t="shared" si="96"/>
        <v>7.9465124185197823E-5</v>
      </c>
      <c r="F867" s="5">
        <f t="shared" si="97"/>
        <v>8.0660342825944069E-5</v>
      </c>
      <c r="G867" s="10">
        <f t="shared" si="93"/>
        <v>3.7930520664164278</v>
      </c>
      <c r="H867" s="9">
        <f t="shared" si="94"/>
        <v>3.2160891198398689E-4</v>
      </c>
      <c r="I867" s="9">
        <f t="shared" si="95"/>
        <v>8.9811103336917136E-3</v>
      </c>
      <c r="J867" s="9">
        <f>GARCH!I867</f>
        <v>8.4898747449038275E-3</v>
      </c>
    </row>
    <row r="868" spans="1:10" x14ac:dyDescent="0.25">
      <c r="A868" s="8">
        <v>43214</v>
      </c>
      <c r="B868" s="9">
        <v>-1.3380569151665189E-2</v>
      </c>
      <c r="C868" s="9">
        <f t="shared" si="91"/>
        <v>-1.3758354893328576E-2</v>
      </c>
      <c r="D868" s="5">
        <f t="shared" si="92"/>
        <v>1.8929232937077838E-4</v>
      </c>
      <c r="E868" s="5">
        <f t="shared" si="96"/>
        <v>1.0343229226752383E-7</v>
      </c>
      <c r="F868" s="5">
        <f t="shared" si="97"/>
        <v>6.6494976465333251E-5</v>
      </c>
      <c r="G868" s="10">
        <f t="shared" si="93"/>
        <v>2.4668954243971193</v>
      </c>
      <c r="H868" s="9">
        <f t="shared" si="94"/>
        <v>1.3758354893328576E-2</v>
      </c>
      <c r="I868" s="9">
        <f t="shared" si="95"/>
        <v>8.1544451966601168E-3</v>
      </c>
      <c r="J868" s="9">
        <f>GARCH!I868</f>
        <v>7.6066076071951566E-3</v>
      </c>
    </row>
    <row r="869" spans="1:10" x14ac:dyDescent="0.25">
      <c r="A869" s="8">
        <v>43215</v>
      </c>
      <c r="B869" s="9">
        <v>1.8371189116968001E-3</v>
      </c>
      <c r="C869" s="9">
        <f t="shared" si="91"/>
        <v>1.4593331700334135E-3</v>
      </c>
      <c r="D869" s="5">
        <f t="shared" si="92"/>
        <v>2.1296533011597716E-6</v>
      </c>
      <c r="E869" s="5">
        <f t="shared" si="96"/>
        <v>1.8929232937077838E-4</v>
      </c>
      <c r="F869" s="5">
        <f t="shared" si="97"/>
        <v>1.1891606118350456E-4</v>
      </c>
      <c r="G869" s="10">
        <f t="shared" si="93"/>
        <v>3.5906533684783275</v>
      </c>
      <c r="H869" s="9">
        <f t="shared" si="94"/>
        <v>1.4593331700334135E-3</v>
      </c>
      <c r="I869" s="9">
        <f t="shared" si="95"/>
        <v>1.0904864106604198E-2</v>
      </c>
      <c r="J869" s="9">
        <f>GARCH!I869</f>
        <v>9.4221845925186419E-3</v>
      </c>
    </row>
    <row r="870" spans="1:10" x14ac:dyDescent="0.25">
      <c r="A870" s="8">
        <v>43216</v>
      </c>
      <c r="B870" s="9">
        <v>1.0434189588542919E-2</v>
      </c>
      <c r="C870" s="9">
        <f t="shared" si="91"/>
        <v>1.0056403846879532E-2</v>
      </c>
      <c r="D870" s="5">
        <f t="shared" si="92"/>
        <v>1.0113125833153346E-4</v>
      </c>
      <c r="E870" s="5">
        <f t="shared" si="96"/>
        <v>2.1296533011597716E-6</v>
      </c>
      <c r="F870" s="5">
        <f t="shared" si="97"/>
        <v>9.6127091523844204E-5</v>
      </c>
      <c r="G870" s="10">
        <f t="shared" si="93"/>
        <v>3.1799522428991076</v>
      </c>
      <c r="H870" s="9">
        <f t="shared" si="94"/>
        <v>1.0056403846879532E-2</v>
      </c>
      <c r="I870" s="9">
        <f t="shared" si="95"/>
        <v>9.8044424381932196E-3</v>
      </c>
      <c r="J870" s="9">
        <f>GARCH!I870</f>
        <v>8.3881756766840537E-3</v>
      </c>
    </row>
    <row r="871" spans="1:10" x14ac:dyDescent="0.25">
      <c r="A871" s="8">
        <v>43217</v>
      </c>
      <c r="B871" s="9">
        <v>1.1136358523251566E-3</v>
      </c>
      <c r="C871" s="9">
        <f t="shared" si="91"/>
        <v>7.3585011066177003E-4</v>
      </c>
      <c r="D871" s="5">
        <f t="shared" si="92"/>
        <v>5.4147538536093915E-7</v>
      </c>
      <c r="E871" s="5">
        <f t="shared" si="96"/>
        <v>1.0113125833153346E-4</v>
      </c>
      <c r="F871" s="5">
        <f t="shared" si="97"/>
        <v>7.9651411701105716E-5</v>
      </c>
      <c r="G871" s="10">
        <f t="shared" si="93"/>
        <v>3.7965878338321906</v>
      </c>
      <c r="H871" s="9">
        <f t="shared" si="94"/>
        <v>7.3585011066177003E-4</v>
      </c>
      <c r="I871" s="9">
        <f t="shared" si="95"/>
        <v>8.9247639577249172E-3</v>
      </c>
      <c r="J871" s="9">
        <f>GARCH!I871</f>
        <v>8.6959875756488971E-3</v>
      </c>
    </row>
    <row r="872" spans="1:10" x14ac:dyDescent="0.25">
      <c r="A872" s="8">
        <v>43220</v>
      </c>
      <c r="B872" s="9">
        <v>-8.1875419021614215E-3</v>
      </c>
      <c r="C872" s="9">
        <f t="shared" si="91"/>
        <v>-8.5653276438248088E-3</v>
      </c>
      <c r="D872" s="5">
        <f t="shared" si="92"/>
        <v>7.3364837646069448E-5</v>
      </c>
      <c r="E872" s="5">
        <f t="shared" si="96"/>
        <v>5.4147538536093915E-7</v>
      </c>
      <c r="F872" s="5">
        <f t="shared" si="97"/>
        <v>6.5685038161239907E-5</v>
      </c>
      <c r="G872" s="10">
        <f t="shared" si="93"/>
        <v>3.337921885325243</v>
      </c>
      <c r="H872" s="9">
        <f t="shared" si="94"/>
        <v>8.5653276438248088E-3</v>
      </c>
      <c r="I872" s="9">
        <f t="shared" si="95"/>
        <v>8.1046306616180796E-3</v>
      </c>
      <c r="J872" s="9">
        <f>GARCH!I872</f>
        <v>7.7713134435332979E-3</v>
      </c>
    </row>
    <row r="873" spans="1:10" x14ac:dyDescent="0.25">
      <c r="A873" s="8">
        <v>43221</v>
      </c>
      <c r="B873" s="9">
        <v>2.5490455240648746E-3</v>
      </c>
      <c r="C873" s="9">
        <f t="shared" si="91"/>
        <v>2.1712597824014883E-3</v>
      </c>
      <c r="D873" s="5">
        <f t="shared" si="92"/>
        <v>4.714369042674158E-6</v>
      </c>
      <c r="E873" s="5">
        <f t="shared" si="96"/>
        <v>7.3364837646069448E-5</v>
      </c>
      <c r="F873" s="5">
        <f t="shared" si="97"/>
        <v>7.9441497381058947E-5</v>
      </c>
      <c r="G873" s="10">
        <f t="shared" si="93"/>
        <v>3.7716343565712993</v>
      </c>
      <c r="H873" s="9">
        <f t="shared" si="94"/>
        <v>2.1712597824014883E-3</v>
      </c>
      <c r="I873" s="9">
        <f t="shared" si="95"/>
        <v>8.9129959823315841E-3</v>
      </c>
      <c r="J873" s="9">
        <f>GARCH!I873</f>
        <v>8.1107596290847066E-3</v>
      </c>
    </row>
    <row r="874" spans="1:10" x14ac:dyDescent="0.25">
      <c r="A874" s="8">
        <v>43222</v>
      </c>
      <c r="B874" s="9">
        <v>-7.205815880669042E-3</v>
      </c>
      <c r="C874" s="9">
        <f t="shared" si="91"/>
        <v>-7.5836016223324284E-3</v>
      </c>
      <c r="D874" s="5">
        <f t="shared" si="92"/>
        <v>5.7511013566243037E-5</v>
      </c>
      <c r="E874" s="5">
        <f t="shared" si="96"/>
        <v>4.714369042674158E-6</v>
      </c>
      <c r="F874" s="5">
        <f t="shared" si="97"/>
        <v>6.557220059960396E-5</v>
      </c>
      <c r="G874" s="10">
        <f t="shared" si="93"/>
        <v>3.4587088511108797</v>
      </c>
      <c r="H874" s="9">
        <f t="shared" si="94"/>
        <v>7.5836016223324284E-3</v>
      </c>
      <c r="I874" s="9">
        <f t="shared" si="95"/>
        <v>8.0976663675162586E-3</v>
      </c>
      <c r="J874" s="9">
        <f>GARCH!I874</f>
        <v>7.3279394146977695E-3</v>
      </c>
    </row>
    <row r="875" spans="1:10" x14ac:dyDescent="0.25">
      <c r="A875" s="8">
        <v>43223</v>
      </c>
      <c r="B875" s="9">
        <v>-2.2536964035709817E-3</v>
      </c>
      <c r="C875" s="9">
        <f t="shared" si="91"/>
        <v>-2.631482145234368E-3</v>
      </c>
      <c r="D875" s="5">
        <f t="shared" si="92"/>
        <v>6.9246982806872712E-6</v>
      </c>
      <c r="E875" s="5">
        <f t="shared" si="96"/>
        <v>5.7511013566243037E-5</v>
      </c>
      <c r="F875" s="5">
        <f t="shared" si="97"/>
        <v>7.4041492482071648E-5</v>
      </c>
      <c r="G875" s="10">
        <f t="shared" si="93"/>
        <v>3.7897416412820419</v>
      </c>
      <c r="H875" s="9">
        <f t="shared" si="94"/>
        <v>2.631482145234368E-3</v>
      </c>
      <c r="I875" s="9">
        <f t="shared" si="95"/>
        <v>8.6047366306047767E-3</v>
      </c>
      <c r="J875" s="9">
        <f>GARCH!I875</f>
        <v>7.573930507399497E-3</v>
      </c>
    </row>
    <row r="876" spans="1:10" x14ac:dyDescent="0.25">
      <c r="A876" s="8">
        <v>43224</v>
      </c>
      <c r="B876" s="9">
        <v>1.2811201149927953E-2</v>
      </c>
      <c r="C876" s="9">
        <f t="shared" si="91"/>
        <v>1.2433415408264566E-2</v>
      </c>
      <c r="D876" s="5">
        <f t="shared" si="92"/>
        <v>1.5458981871447074E-4</v>
      </c>
      <c r="E876" s="5">
        <f t="shared" si="96"/>
        <v>6.9246982806872712E-6</v>
      </c>
      <c r="F876" s="5">
        <f t="shared" si="97"/>
        <v>6.3652337387893034E-5</v>
      </c>
      <c r="G876" s="10">
        <f t="shared" si="93"/>
        <v>2.6977692487005194</v>
      </c>
      <c r="H876" s="9">
        <f t="shared" si="94"/>
        <v>1.2433415408264566E-2</v>
      </c>
      <c r="I876" s="9">
        <f t="shared" si="95"/>
        <v>7.9782414972156008E-3</v>
      </c>
      <c r="J876" s="9">
        <f>GARCH!I876</f>
        <v>6.9825345481318796E-3</v>
      </c>
    </row>
    <row r="877" spans="1:10" x14ac:dyDescent="0.25">
      <c r="A877" s="8">
        <v>43227</v>
      </c>
      <c r="B877" s="9">
        <v>3.4579600663808829E-3</v>
      </c>
      <c r="C877" s="9">
        <f t="shared" si="91"/>
        <v>3.0801743247174966E-3</v>
      </c>
      <c r="D877" s="5">
        <f t="shared" si="92"/>
        <v>9.4874738706488862E-6</v>
      </c>
      <c r="E877" s="5">
        <f t="shared" si="96"/>
        <v>1.5458981871447074E-4</v>
      </c>
      <c r="F877" s="5">
        <f t="shared" si="97"/>
        <v>5.5127365547527126E-5</v>
      </c>
      <c r="G877" s="10">
        <f t="shared" si="93"/>
        <v>3.8979431310085713</v>
      </c>
      <c r="H877" s="9">
        <f t="shared" si="94"/>
        <v>3.0801743247174966E-3</v>
      </c>
      <c r="I877" s="9">
        <f t="shared" si="95"/>
        <v>7.4247805050066716E-3</v>
      </c>
      <c r="J877" s="9">
        <f>GARCH!I877</f>
        <v>8.378765569704268E-3</v>
      </c>
    </row>
    <row r="878" spans="1:10" x14ac:dyDescent="0.25">
      <c r="A878" s="8">
        <v>43228</v>
      </c>
      <c r="B878" s="9">
        <v>-2.6565592693339468E-4</v>
      </c>
      <c r="C878" s="9">
        <f t="shared" si="91"/>
        <v>-6.4344166859678126E-4</v>
      </c>
      <c r="D878" s="5">
        <f t="shared" si="92"/>
        <v>4.1401718088661007E-7</v>
      </c>
      <c r="E878" s="5">
        <f t="shared" si="96"/>
        <v>9.4874738706488862E-6</v>
      </c>
      <c r="F878" s="5">
        <f t="shared" si="97"/>
        <v>4.6790060146319536E-5</v>
      </c>
      <c r="G878" s="10">
        <f t="shared" si="93"/>
        <v>4.0615571504770127</v>
      </c>
      <c r="H878" s="9">
        <f t="shared" si="94"/>
        <v>6.4344166859678126E-4</v>
      </c>
      <c r="I878" s="9">
        <f t="shared" si="95"/>
        <v>6.8403260263177178E-3</v>
      </c>
      <c r="J878" s="9">
        <f>GARCH!I878</f>
        <v>7.6029418223718288E-3</v>
      </c>
    </row>
    <row r="879" spans="1:10" x14ac:dyDescent="0.25">
      <c r="A879" s="8">
        <v>43229</v>
      </c>
      <c r="B879" s="9">
        <v>9.682176113057217E-3</v>
      </c>
      <c r="C879" s="9">
        <f t="shared" si="91"/>
        <v>9.3043903713938298E-3</v>
      </c>
      <c r="D879" s="5">
        <f t="shared" si="92"/>
        <v>8.6571680183286209E-5</v>
      </c>
      <c r="E879" s="5">
        <f t="shared" si="96"/>
        <v>4.1401718088661007E-7</v>
      </c>
      <c r="F879" s="5">
        <f t="shared" si="97"/>
        <v>4.0355627786522652E-5</v>
      </c>
      <c r="G879" s="10">
        <f t="shared" si="93"/>
        <v>3.0673415596968487</v>
      </c>
      <c r="H879" s="9">
        <f t="shared" si="94"/>
        <v>9.3043903713938298E-3</v>
      </c>
      <c r="I879" s="9">
        <f t="shared" si="95"/>
        <v>6.3526079515835582E-3</v>
      </c>
      <c r="J879" s="9">
        <f>GARCH!I879</f>
        <v>6.8836722955295127E-3</v>
      </c>
    </row>
    <row r="880" spans="1:10" x14ac:dyDescent="0.25">
      <c r="A880" s="8">
        <v>43230</v>
      </c>
      <c r="B880" s="9">
        <v>9.3706329996035009E-3</v>
      </c>
      <c r="C880" s="9">
        <f t="shared" si="91"/>
        <v>8.9928472579401137E-3</v>
      </c>
      <c r="D880" s="5">
        <f t="shared" si="92"/>
        <v>8.0871301804641017E-5</v>
      </c>
      <c r="E880" s="5">
        <f t="shared" si="96"/>
        <v>8.6571680183286209E-5</v>
      </c>
      <c r="F880" s="5">
        <f t="shared" si="97"/>
        <v>3.6264693465754523E-5</v>
      </c>
      <c r="G880" s="10">
        <f t="shared" si="93"/>
        <v>3.0783801524352783</v>
      </c>
      <c r="H880" s="9">
        <f t="shared" si="94"/>
        <v>8.9928472579401137E-3</v>
      </c>
      <c r="I880" s="9">
        <f t="shared" si="95"/>
        <v>6.0220173916848271E-3</v>
      </c>
      <c r="J880" s="9">
        <f>GARCH!I880</f>
        <v>7.4623702323592242E-3</v>
      </c>
    </row>
    <row r="881" spans="1:10" x14ac:dyDescent="0.25">
      <c r="A881" s="8">
        <v>43231</v>
      </c>
      <c r="B881" s="9">
        <v>1.7076314600799058E-3</v>
      </c>
      <c r="C881" s="9">
        <f t="shared" si="91"/>
        <v>1.3298457184165193E-3</v>
      </c>
      <c r="D881" s="5">
        <f t="shared" si="92"/>
        <v>1.7684896347907482E-6</v>
      </c>
      <c r="E881" s="5">
        <f t="shared" si="96"/>
        <v>8.0871301804641017E-5</v>
      </c>
      <c r="F881" s="5">
        <f t="shared" si="97"/>
        <v>3.3026908428994875E-5</v>
      </c>
      <c r="G881" s="10">
        <f t="shared" si="93"/>
        <v>4.2133819614797394</v>
      </c>
      <c r="H881" s="9">
        <f t="shared" si="94"/>
        <v>1.3298457184165193E-3</v>
      </c>
      <c r="I881" s="9">
        <f t="shared" si="95"/>
        <v>5.7469042474183329E-3</v>
      </c>
      <c r="J881" s="9">
        <f>GARCH!I881</f>
        <v>7.7928179263552014E-3</v>
      </c>
    </row>
    <row r="882" spans="1:10" x14ac:dyDescent="0.25">
      <c r="A882" s="8">
        <v>43234</v>
      </c>
      <c r="B882" s="9">
        <v>8.8352176909656244E-4</v>
      </c>
      <c r="C882" s="9">
        <f t="shared" si="91"/>
        <v>5.0573602743317586E-4</v>
      </c>
      <c r="D882" s="5">
        <f t="shared" si="92"/>
        <v>2.5576892944389E-7</v>
      </c>
      <c r="E882" s="5">
        <f t="shared" si="96"/>
        <v>1.7684896347907482E-6</v>
      </c>
      <c r="F882" s="5">
        <f t="shared" si="97"/>
        <v>2.9574014240161444E-5</v>
      </c>
      <c r="G882" s="10">
        <f t="shared" si="93"/>
        <v>4.2910444892229833</v>
      </c>
      <c r="H882" s="9">
        <f t="shared" si="94"/>
        <v>5.0573602743317586E-4</v>
      </c>
      <c r="I882" s="9">
        <f t="shared" si="95"/>
        <v>5.4381995403038905E-3</v>
      </c>
      <c r="J882" s="9">
        <f>GARCH!I882</f>
        <v>7.0345736308487158E-3</v>
      </c>
    </row>
    <row r="883" spans="1:10" x14ac:dyDescent="0.25">
      <c r="A883" s="8">
        <v>43235</v>
      </c>
      <c r="B883" s="9">
        <v>-6.8421650251088151E-3</v>
      </c>
      <c r="C883" s="9">
        <f t="shared" si="91"/>
        <v>-7.2199507667722014E-3</v>
      </c>
      <c r="D883" s="5">
        <f t="shared" si="92"/>
        <v>5.2127689074614498E-5</v>
      </c>
      <c r="E883" s="5">
        <f t="shared" si="96"/>
        <v>2.5576892944389E-7</v>
      </c>
      <c r="F883" s="5">
        <f t="shared" si="97"/>
        <v>2.6880581250029709E-5</v>
      </c>
      <c r="G883" s="10">
        <f t="shared" si="93"/>
        <v>3.37349856943105</v>
      </c>
      <c r="H883" s="9">
        <f t="shared" si="94"/>
        <v>7.2199507667722014E-3</v>
      </c>
      <c r="I883" s="9">
        <f t="shared" si="95"/>
        <v>5.1846486139399753E-3</v>
      </c>
      <c r="J883" s="9">
        <f>GARCH!I883</f>
        <v>6.4009300274743327E-3</v>
      </c>
    </row>
    <row r="884" spans="1:10" x14ac:dyDescent="0.25">
      <c r="A884" s="8">
        <v>43236</v>
      </c>
      <c r="B884" s="9">
        <v>4.060558004020054E-3</v>
      </c>
      <c r="C884" s="9">
        <f t="shared" si="91"/>
        <v>3.6827722623566676E-3</v>
      </c>
      <c r="D884" s="5">
        <f t="shared" si="92"/>
        <v>1.3562811536383648E-5</v>
      </c>
      <c r="E884" s="5">
        <f t="shared" si="96"/>
        <v>5.2127689074614498E-5</v>
      </c>
      <c r="F884" s="5">
        <f t="shared" si="97"/>
        <v>4.2258453778842343E-5</v>
      </c>
      <c r="G884" s="10">
        <f t="shared" si="93"/>
        <v>3.956439998022546</v>
      </c>
      <c r="H884" s="9">
        <f t="shared" si="94"/>
        <v>3.6827722623566676E-3</v>
      </c>
      <c r="I884" s="9">
        <f t="shared" si="95"/>
        <v>6.50065025815436E-3</v>
      </c>
      <c r="J884" s="9">
        <f>GARCH!I884</f>
        <v>6.8365926918406419E-3</v>
      </c>
    </row>
    <row r="885" spans="1:10" x14ac:dyDescent="0.25">
      <c r="A885" s="8">
        <v>43237</v>
      </c>
      <c r="B885" s="9">
        <v>-8.5584361202728498E-4</v>
      </c>
      <c r="C885" s="9">
        <f t="shared" si="91"/>
        <v>-1.2336293536906716E-3</v>
      </c>
      <c r="D885" s="5">
        <f t="shared" si="92"/>
        <v>1.521841382287264E-6</v>
      </c>
      <c r="E885" s="5">
        <f t="shared" si="96"/>
        <v>1.3562811536383648E-5</v>
      </c>
      <c r="F885" s="5">
        <f t="shared" si="97"/>
        <v>3.6867594126624415E-5</v>
      </c>
      <c r="G885" s="10">
        <f t="shared" si="93"/>
        <v>4.1645109846311961</v>
      </c>
      <c r="H885" s="9">
        <f t="shared" si="94"/>
        <v>1.2336293536906716E-3</v>
      </c>
      <c r="I885" s="9">
        <f t="shared" si="95"/>
        <v>6.0718690801617597E-3</v>
      </c>
      <c r="J885" s="9">
        <f>GARCH!I885</f>
        <v>6.4124253945589838E-3</v>
      </c>
    </row>
    <row r="886" spans="1:10" x14ac:dyDescent="0.25">
      <c r="A886" s="8">
        <v>43238</v>
      </c>
      <c r="B886" s="9">
        <v>-2.6322271362031469E-3</v>
      </c>
      <c r="C886" s="9">
        <f t="shared" si="91"/>
        <v>-3.0100128778665332E-3</v>
      </c>
      <c r="D886" s="5">
        <f t="shared" si="92"/>
        <v>9.0601775249223692E-6</v>
      </c>
      <c r="E886" s="5">
        <f t="shared" si="96"/>
        <v>1.521841382287264E-6</v>
      </c>
      <c r="F886" s="5">
        <f t="shared" si="97"/>
        <v>3.3038716356262013E-5</v>
      </c>
      <c r="G886" s="10">
        <f t="shared" si="93"/>
        <v>4.1028621463191444</v>
      </c>
      <c r="H886" s="9">
        <f t="shared" si="94"/>
        <v>3.0100128778665332E-3</v>
      </c>
      <c r="I886" s="9">
        <f t="shared" si="95"/>
        <v>5.7479314850006702E-3</v>
      </c>
      <c r="J886" s="9">
        <f>GARCH!I886</f>
        <v>5.9439708903561879E-3</v>
      </c>
    </row>
    <row r="887" spans="1:10" x14ac:dyDescent="0.25">
      <c r="A887" s="8">
        <v>43241</v>
      </c>
      <c r="B887" s="9">
        <v>7.386738519040259E-3</v>
      </c>
      <c r="C887" s="9">
        <f t="shared" si="91"/>
        <v>7.0089527773768727E-3</v>
      </c>
      <c r="D887" s="5">
        <f t="shared" si="92"/>
        <v>4.9125419035498976E-5</v>
      </c>
      <c r="E887" s="5">
        <f t="shared" si="96"/>
        <v>9.0601775249223692E-6</v>
      </c>
      <c r="F887" s="5">
        <f t="shared" si="97"/>
        <v>3.2598096524842503E-5</v>
      </c>
      <c r="G887" s="10">
        <f t="shared" si="93"/>
        <v>3.4931884536318636</v>
      </c>
      <c r="H887" s="9">
        <f t="shared" si="94"/>
        <v>7.0089527773768727E-3</v>
      </c>
      <c r="I887" s="9">
        <f t="shared" si="95"/>
        <v>5.7094742774481877E-3</v>
      </c>
      <c r="J887" s="9">
        <f>GARCH!I887</f>
        <v>5.7363651012587386E-3</v>
      </c>
    </row>
    <row r="888" spans="1:10" x14ac:dyDescent="0.25">
      <c r="A888" s="8">
        <v>43242</v>
      </c>
      <c r="B888" s="9">
        <v>-3.1357367883761977E-3</v>
      </c>
      <c r="C888" s="9">
        <f t="shared" si="91"/>
        <v>-3.5135225300395841E-3</v>
      </c>
      <c r="D888" s="5">
        <f t="shared" si="92"/>
        <v>1.2344840569095761E-5</v>
      </c>
      <c r="E888" s="5">
        <f t="shared" si="96"/>
        <v>4.9125419035498976E-5</v>
      </c>
      <c r="F888" s="5">
        <f t="shared" si="97"/>
        <v>2.9807024266475972E-5</v>
      </c>
      <c r="G888" s="10">
        <f t="shared" si="93"/>
        <v>4.0843653200575947</v>
      </c>
      <c r="H888" s="9">
        <f t="shared" si="94"/>
        <v>3.5135225300395841E-3</v>
      </c>
      <c r="I888" s="9">
        <f t="shared" si="95"/>
        <v>5.4595809607034832E-3</v>
      </c>
      <c r="J888" s="9">
        <f>GARCH!I888</f>
        <v>6.1324802355494541E-3</v>
      </c>
    </row>
    <row r="889" spans="1:10" x14ac:dyDescent="0.25">
      <c r="A889" s="8">
        <v>43243</v>
      </c>
      <c r="B889" s="9">
        <v>3.248373977771557E-3</v>
      </c>
      <c r="C889" s="9">
        <f t="shared" si="91"/>
        <v>2.8705882361081706E-3</v>
      </c>
      <c r="D889" s="5">
        <f t="shared" si="92"/>
        <v>8.2402768212826178E-6</v>
      </c>
      <c r="E889" s="5">
        <f t="shared" si="96"/>
        <v>1.2344840569095761E-5</v>
      </c>
      <c r="F889" s="5">
        <f t="shared" si="97"/>
        <v>3.1194794044958271E-5</v>
      </c>
      <c r="G889" s="10">
        <f t="shared" si="93"/>
        <v>4.1366133776391303</v>
      </c>
      <c r="H889" s="9">
        <f t="shared" si="94"/>
        <v>2.8705882361081706E-3</v>
      </c>
      <c r="I889" s="9">
        <f t="shared" si="95"/>
        <v>5.5852299903368591E-3</v>
      </c>
      <c r="J889" s="9">
        <f>GARCH!I889</f>
        <v>5.9467619126206267E-3</v>
      </c>
    </row>
    <row r="890" spans="1:10" x14ac:dyDescent="0.25">
      <c r="A890" s="8">
        <v>43244</v>
      </c>
      <c r="B890" s="9">
        <v>-2.0232028068736252E-3</v>
      </c>
      <c r="C890" s="9">
        <f t="shared" si="91"/>
        <v>-2.4009885485370116E-3</v>
      </c>
      <c r="D890" s="5">
        <f t="shared" si="92"/>
        <v>5.7647460102058653E-6</v>
      </c>
      <c r="E890" s="5">
        <f t="shared" si="96"/>
        <v>8.2402768212826178E-6</v>
      </c>
      <c r="F890" s="5">
        <f t="shared" si="97"/>
        <v>2.8231701211651432E-5</v>
      </c>
      <c r="G890" s="10">
        <f t="shared" si="93"/>
        <v>4.2164969586287109</v>
      </c>
      <c r="H890" s="9">
        <f t="shared" si="94"/>
        <v>2.4009885485370116E-3</v>
      </c>
      <c r="I890" s="9">
        <f t="shared" si="95"/>
        <v>5.3133512223126596E-3</v>
      </c>
      <c r="J890" s="9">
        <f>GARCH!I890</f>
        <v>5.6319099293331105E-3</v>
      </c>
    </row>
    <row r="891" spans="1:10" x14ac:dyDescent="0.25">
      <c r="A891" s="8">
        <v>43245</v>
      </c>
      <c r="B891" s="9">
        <v>-2.357245505469785E-3</v>
      </c>
      <c r="C891" s="9">
        <f t="shared" si="91"/>
        <v>-2.7350312471331713E-3</v>
      </c>
      <c r="D891" s="5">
        <f t="shared" si="92"/>
        <v>7.4803959227948301E-6</v>
      </c>
      <c r="E891" s="5">
        <f t="shared" si="96"/>
        <v>5.7647460102058653E-6</v>
      </c>
      <c r="F891" s="5">
        <f t="shared" si="97"/>
        <v>2.7769226928787218E-5</v>
      </c>
      <c r="G891" s="10">
        <f t="shared" si="93"/>
        <v>4.1921639266168267</v>
      </c>
      <c r="H891" s="9">
        <f t="shared" si="94"/>
        <v>2.7350312471331713E-3</v>
      </c>
      <c r="I891" s="9">
        <f t="shared" si="95"/>
        <v>5.2696514997471336E-3</v>
      </c>
      <c r="J891" s="9">
        <f>GARCH!I891</f>
        <v>5.4254113749808959E-3</v>
      </c>
    </row>
    <row r="892" spans="1:10" x14ac:dyDescent="0.25">
      <c r="A892" s="8">
        <v>43249</v>
      </c>
      <c r="B892" s="9">
        <v>-1.1564198388288038E-2</v>
      </c>
      <c r="C892" s="9">
        <f t="shared" si="91"/>
        <v>-1.1941984129951426E-2</v>
      </c>
      <c r="D892" s="5">
        <f t="shared" si="92"/>
        <v>1.4261098496001171E-4</v>
      </c>
      <c r="E892" s="5">
        <f t="shared" si="96"/>
        <v>7.4803959227948301E-6</v>
      </c>
      <c r="F892" s="5">
        <f t="shared" si="97"/>
        <v>2.7985801788985347E-5</v>
      </c>
      <c r="G892" s="10">
        <f t="shared" si="93"/>
        <v>1.7750513680714497</v>
      </c>
      <c r="H892" s="9">
        <f t="shared" si="94"/>
        <v>1.1941984129951426E-2</v>
      </c>
      <c r="I892" s="9">
        <f t="shared" si="95"/>
        <v>5.2901608471751923E-3</v>
      </c>
      <c r="J892" s="9">
        <f>GARCH!I892</f>
        <v>5.305998162886163E-3</v>
      </c>
    </row>
    <row r="893" spans="1:10" x14ac:dyDescent="0.25">
      <c r="A893" s="8">
        <v>43250</v>
      </c>
      <c r="B893" s="9">
        <v>1.269582803565994E-2</v>
      </c>
      <c r="C893" s="9">
        <f t="shared" si="91"/>
        <v>1.2318042293996552E-2</v>
      </c>
      <c r="D893" s="5">
        <f t="shared" si="92"/>
        <v>1.5173416595668784E-4</v>
      </c>
      <c r="E893" s="5">
        <f t="shared" si="96"/>
        <v>1.4261098496001171E-4</v>
      </c>
      <c r="F893" s="5">
        <f t="shared" si="97"/>
        <v>7.3435523632708243E-5</v>
      </c>
      <c r="G893" s="10">
        <f t="shared" si="93"/>
        <v>2.8075013634580808</v>
      </c>
      <c r="H893" s="9">
        <f t="shared" si="94"/>
        <v>1.2318042293996552E-2</v>
      </c>
      <c r="I893" s="9">
        <f t="shared" si="95"/>
        <v>8.569452936606178E-3</v>
      </c>
      <c r="J893" s="9">
        <f>GARCH!I893</f>
        <v>7.5336070015074924E-3</v>
      </c>
    </row>
    <row r="894" spans="1:10" x14ac:dyDescent="0.25">
      <c r="A894" s="8">
        <v>43251</v>
      </c>
      <c r="B894" s="9">
        <v>-6.8795635845684266E-3</v>
      </c>
      <c r="C894" s="9">
        <f t="shared" si="91"/>
        <v>-7.257349326231813E-3</v>
      </c>
      <c r="D894" s="5">
        <f t="shared" si="92"/>
        <v>5.2669119242957353E-5</v>
      </c>
      <c r="E894" s="5">
        <f t="shared" si="96"/>
        <v>1.5173416595668784E-4</v>
      </c>
      <c r="F894" s="5">
        <f t="shared" si="97"/>
        <v>6.2673503365369082E-5</v>
      </c>
      <c r="G894" s="10">
        <f t="shared" si="93"/>
        <v>3.4996608699318119</v>
      </c>
      <c r="H894" s="9">
        <f t="shared" si="94"/>
        <v>7.257349326231813E-3</v>
      </c>
      <c r="I894" s="9">
        <f t="shared" si="95"/>
        <v>7.9166598616695078E-3</v>
      </c>
      <c r="J894" s="9">
        <f>GARCH!I894</f>
        <v>8.6932791518452308E-3</v>
      </c>
    </row>
    <row r="895" spans="1:10" x14ac:dyDescent="0.25">
      <c r="A895" s="8">
        <v>43252</v>
      </c>
      <c r="B895" s="9">
        <v>1.0849194350286639E-2</v>
      </c>
      <c r="C895" s="9">
        <f t="shared" si="91"/>
        <v>1.0471408608623252E-2</v>
      </c>
      <c r="D895" s="5">
        <f t="shared" si="92"/>
        <v>1.0965039824874916E-4</v>
      </c>
      <c r="E895" s="5">
        <f t="shared" si="96"/>
        <v>5.2669119242957353E-5</v>
      </c>
      <c r="F895" s="5">
        <f t="shared" si="97"/>
        <v>7.0173012990572953E-5</v>
      </c>
      <c r="G895" s="10">
        <f t="shared" si="93"/>
        <v>3.082048749798822</v>
      </c>
      <c r="H895" s="9">
        <f t="shared" si="94"/>
        <v>1.0471408608623252E-2</v>
      </c>
      <c r="I895" s="9">
        <f t="shared" si="95"/>
        <v>8.3769333882139085E-3</v>
      </c>
      <c r="J895" s="9">
        <f>GARCH!I895</f>
        <v>8.5174049853793416E-3</v>
      </c>
    </row>
    <row r="896" spans="1:10" x14ac:dyDescent="0.25">
      <c r="A896" s="8">
        <v>43255</v>
      </c>
      <c r="B896" s="9">
        <v>4.4795986279628774E-3</v>
      </c>
      <c r="C896" s="9">
        <f t="shared" si="91"/>
        <v>4.1018128862994911E-3</v>
      </c>
      <c r="D896" s="5">
        <f t="shared" si="92"/>
        <v>1.6824868954212561E-5</v>
      </c>
      <c r="E896" s="5">
        <f t="shared" si="96"/>
        <v>1.0965039824874916E-4</v>
      </c>
      <c r="F896" s="5">
        <f t="shared" si="97"/>
        <v>5.964331870524889E-5</v>
      </c>
      <c r="G896" s="10">
        <f t="shared" si="93"/>
        <v>3.8035799647055715</v>
      </c>
      <c r="H896" s="9">
        <f t="shared" si="94"/>
        <v>4.1018128862994911E-3</v>
      </c>
      <c r="I896" s="9">
        <f t="shared" si="95"/>
        <v>7.7229086946078085E-3</v>
      </c>
      <c r="J896" s="9">
        <f>GARCH!I896</f>
        <v>8.8841878522718017E-3</v>
      </c>
    </row>
    <row r="897" spans="1:10" x14ac:dyDescent="0.25">
      <c r="A897" s="8">
        <v>43256</v>
      </c>
      <c r="B897" s="9">
        <v>7.0261788872438835E-4</v>
      </c>
      <c r="C897" s="9">
        <f t="shared" si="91"/>
        <v>3.2483214706100183E-4</v>
      </c>
      <c r="D897" s="5">
        <f t="shared" si="92"/>
        <v>1.0551592376426032E-7</v>
      </c>
      <c r="E897" s="5">
        <f t="shared" si="96"/>
        <v>1.6824868954212561E-5</v>
      </c>
      <c r="F897" s="5">
        <f t="shared" si="97"/>
        <v>5.0376698728166472E-5</v>
      </c>
      <c r="G897" s="10">
        <f t="shared" si="93"/>
        <v>4.0280051059642572</v>
      </c>
      <c r="H897" s="9">
        <f t="shared" si="94"/>
        <v>3.2483214706100183E-4</v>
      </c>
      <c r="I897" s="9">
        <f t="shared" si="95"/>
        <v>7.097654452575616E-3</v>
      </c>
      <c r="J897" s="9">
        <f>GARCH!I897</f>
        <v>8.1004511410295507E-3</v>
      </c>
    </row>
    <row r="898" spans="1:10" x14ac:dyDescent="0.25">
      <c r="A898" s="8">
        <v>43257</v>
      </c>
      <c r="B898" s="9">
        <v>8.5673748544818906E-3</v>
      </c>
      <c r="C898" s="9">
        <f t="shared" si="91"/>
        <v>8.1895891128185034E-3</v>
      </c>
      <c r="D898" s="5">
        <f t="shared" si="92"/>
        <v>6.7069369836795362E-5</v>
      </c>
      <c r="E898" s="5">
        <f t="shared" si="96"/>
        <v>1.0551592376426032E-7</v>
      </c>
      <c r="F898" s="5">
        <f t="shared" si="97"/>
        <v>4.2997156009425026E-5</v>
      </c>
      <c r="G898" s="10">
        <f t="shared" si="93"/>
        <v>3.3283217813283583</v>
      </c>
      <c r="H898" s="9">
        <f t="shared" si="94"/>
        <v>8.1895891128185034E-3</v>
      </c>
      <c r="I898" s="9">
        <f t="shared" si="95"/>
        <v>6.5572216684679054E-3</v>
      </c>
      <c r="J898" s="9">
        <f>GARCH!I898</f>
        <v>7.2766577790582083E-3</v>
      </c>
    </row>
    <row r="899" spans="1:10" x14ac:dyDescent="0.25">
      <c r="A899" s="8">
        <v>43258</v>
      </c>
      <c r="B899" s="9">
        <v>-7.1419553808138581E-4</v>
      </c>
      <c r="C899" s="9">
        <f t="shared" si="91"/>
        <v>-1.0919812797447724E-3</v>
      </c>
      <c r="D899" s="5">
        <f t="shared" si="92"/>
        <v>1.1924231153130309E-6</v>
      </c>
      <c r="E899" s="5">
        <f t="shared" si="96"/>
        <v>6.7069369836795362E-5</v>
      </c>
      <c r="F899" s="5">
        <f t="shared" si="97"/>
        <v>3.807862258669949E-5</v>
      </c>
      <c r="G899" s="10">
        <f t="shared" si="93"/>
        <v>4.1533328444598681</v>
      </c>
      <c r="H899" s="9">
        <f t="shared" si="94"/>
        <v>1.0919812797447724E-3</v>
      </c>
      <c r="I899" s="9">
        <f t="shared" si="95"/>
        <v>6.1707878416535668E-3</v>
      </c>
      <c r="J899" s="9">
        <f>GARCH!I899</f>
        <v>7.4824147254303423E-3</v>
      </c>
    </row>
    <row r="900" spans="1:10" x14ac:dyDescent="0.25">
      <c r="A900" s="8">
        <v>43259</v>
      </c>
      <c r="B900" s="9">
        <v>3.1259362467830343E-3</v>
      </c>
      <c r="C900" s="9">
        <f t="shared" si="91"/>
        <v>2.7481505051196479E-3</v>
      </c>
      <c r="D900" s="5">
        <f t="shared" si="92"/>
        <v>7.5523311987893758E-6</v>
      </c>
      <c r="E900" s="5">
        <f t="shared" si="96"/>
        <v>1.1924231153130309E-6</v>
      </c>
      <c r="F900" s="5">
        <f t="shared" si="97"/>
        <v>3.3866660084002537E-5</v>
      </c>
      <c r="G900" s="10">
        <f t="shared" si="93"/>
        <v>4.1161002453138629</v>
      </c>
      <c r="H900" s="9">
        <f t="shared" si="94"/>
        <v>2.7481505051196479E-3</v>
      </c>
      <c r="I900" s="9">
        <f t="shared" si="95"/>
        <v>5.8195068591765176E-3</v>
      </c>
      <c r="J900" s="9">
        <f>GARCH!I900</f>
        <v>6.802605539177187E-3</v>
      </c>
    </row>
    <row r="901" spans="1:10" x14ac:dyDescent="0.25">
      <c r="A901" s="8">
        <v>43262</v>
      </c>
      <c r="B901" s="9">
        <v>1.0687182218256375E-3</v>
      </c>
      <c r="C901" s="9">
        <f t="shared" si="91"/>
        <v>6.9093248016225089E-4</v>
      </c>
      <c r="D901" s="5">
        <f t="shared" si="92"/>
        <v>4.7738769214315927E-7</v>
      </c>
      <c r="E901" s="5">
        <f t="shared" si="96"/>
        <v>7.5523311987893758E-6</v>
      </c>
      <c r="F901" s="5">
        <f t="shared" si="97"/>
        <v>3.0293709123641646E-5</v>
      </c>
      <c r="G901" s="10">
        <f t="shared" si="93"/>
        <v>4.2754673895478099</v>
      </c>
      <c r="H901" s="9">
        <f t="shared" si="94"/>
        <v>6.9093248016225089E-4</v>
      </c>
      <c r="I901" s="9">
        <f t="shared" si="95"/>
        <v>5.5039721223532415E-3</v>
      </c>
      <c r="J901" s="9">
        <f>GARCH!I901</f>
        <v>6.3007053232725834E-3</v>
      </c>
    </row>
    <row r="902" spans="1:10" x14ac:dyDescent="0.25">
      <c r="A902" s="8">
        <v>43263</v>
      </c>
      <c r="B902" s="9">
        <v>1.7433501078361058E-3</v>
      </c>
      <c r="C902" s="9">
        <f t="shared" si="91"/>
        <v>1.3655643661727192E-3</v>
      </c>
      <c r="D902" s="5">
        <f t="shared" si="92"/>
        <v>1.8647660381607003E-6</v>
      </c>
      <c r="E902" s="5">
        <f t="shared" si="96"/>
        <v>4.7738769214315927E-7</v>
      </c>
      <c r="F902" s="5">
        <f t="shared" si="97"/>
        <v>2.7440861644564656E-5</v>
      </c>
      <c r="G902" s="10">
        <f t="shared" si="93"/>
        <v>4.2988222380176957</v>
      </c>
      <c r="H902" s="9">
        <f t="shared" si="94"/>
        <v>1.3655643661727192E-3</v>
      </c>
      <c r="I902" s="9">
        <f t="shared" si="95"/>
        <v>5.2384025851937585E-3</v>
      </c>
      <c r="J902" s="9">
        <f>GARCH!I902</f>
        <v>5.806829233712377E-3</v>
      </c>
    </row>
    <row r="903" spans="1:10" x14ac:dyDescent="0.25">
      <c r="A903" s="8">
        <v>43264</v>
      </c>
      <c r="B903" s="9">
        <v>-4.0260509177026949E-3</v>
      </c>
      <c r="C903" s="9">
        <f t="shared" si="91"/>
        <v>-4.4038366593660812E-3</v>
      </c>
      <c r="D903" s="5">
        <f t="shared" si="92"/>
        <v>1.9393777322376607E-5</v>
      </c>
      <c r="E903" s="5">
        <f t="shared" si="96"/>
        <v>1.8647660381607003E-6</v>
      </c>
      <c r="F903" s="5">
        <f t="shared" si="97"/>
        <v>2.5246973995815271E-5</v>
      </c>
      <c r="G903" s="10">
        <f t="shared" si="93"/>
        <v>3.9903823689140956</v>
      </c>
      <c r="H903" s="9">
        <f t="shared" si="94"/>
        <v>4.4038366593660812E-3</v>
      </c>
      <c r="I903" s="9">
        <f t="shared" si="95"/>
        <v>5.0246367028687032E-3</v>
      </c>
      <c r="J903" s="9">
        <f>GARCH!I903</f>
        <v>5.4264998499809871E-3</v>
      </c>
    </row>
    <row r="904" spans="1:10" x14ac:dyDescent="0.25">
      <c r="A904" s="8">
        <v>43265</v>
      </c>
      <c r="B904" s="9">
        <v>2.4715109722837081E-3</v>
      </c>
      <c r="C904" s="9">
        <f t="shared" si="91"/>
        <v>2.0937252306203217E-3</v>
      </c>
      <c r="D904" s="5">
        <f t="shared" si="92"/>
        <v>4.3836853413361198E-6</v>
      </c>
      <c r="E904" s="5">
        <f t="shared" si="96"/>
        <v>1.9393777322376607E-5</v>
      </c>
      <c r="F904" s="5">
        <f t="shared" si="97"/>
        <v>3.0023649520078493E-5</v>
      </c>
      <c r="G904" s="10">
        <f t="shared" si="93"/>
        <v>4.2148201794202622</v>
      </c>
      <c r="H904" s="9">
        <f t="shared" si="94"/>
        <v>2.0937252306203217E-3</v>
      </c>
      <c r="I904" s="9">
        <f t="shared" si="95"/>
        <v>5.4793840456823697E-3</v>
      </c>
      <c r="J904" s="9">
        <f>GARCH!I904</f>
        <v>5.5605587502403761E-3</v>
      </c>
    </row>
    <row r="905" spans="1:10" x14ac:dyDescent="0.25">
      <c r="A905" s="8">
        <v>43266</v>
      </c>
      <c r="B905" s="9">
        <v>-1.0170746345898873E-3</v>
      </c>
      <c r="C905" s="9">
        <f t="shared" si="91"/>
        <v>-1.3948603762532739E-3</v>
      </c>
      <c r="D905" s="5">
        <f t="shared" si="92"/>
        <v>1.945635469241425E-6</v>
      </c>
      <c r="E905" s="5">
        <f t="shared" si="96"/>
        <v>4.3836853413361198E-6</v>
      </c>
      <c r="F905" s="5">
        <f t="shared" si="97"/>
        <v>2.7278240072590797E-5</v>
      </c>
      <c r="G905" s="10">
        <f t="shared" si="93"/>
        <v>4.3001093121921388</v>
      </c>
      <c r="H905" s="9">
        <f t="shared" si="94"/>
        <v>1.3948603762532739E-3</v>
      </c>
      <c r="I905" s="9">
        <f t="shared" si="95"/>
        <v>5.2228574624041575E-3</v>
      </c>
      <c r="J905" s="9">
        <f>GARCH!I905</f>
        <v>5.2687635399095694E-3</v>
      </c>
    </row>
    <row r="906" spans="1:10" x14ac:dyDescent="0.25">
      <c r="A906" s="8">
        <v>43269</v>
      </c>
      <c r="B906" s="9">
        <v>-2.1261593144484836E-3</v>
      </c>
      <c r="C906" s="9">
        <f t="shared" si="91"/>
        <v>-2.50394505611187E-3</v>
      </c>
      <c r="D906" s="5">
        <f t="shared" si="92"/>
        <v>6.2697408440270761E-6</v>
      </c>
      <c r="E906" s="5">
        <f t="shared" si="96"/>
        <v>1.945635469241425E-6</v>
      </c>
      <c r="F906" s="5">
        <f t="shared" si="97"/>
        <v>2.5750690512247535E-5</v>
      </c>
      <c r="G906" s="10">
        <f t="shared" si="93"/>
        <v>4.2428467482984349</v>
      </c>
      <c r="H906" s="9">
        <f t="shared" si="94"/>
        <v>2.50394505611187E-3</v>
      </c>
      <c r="I906" s="9">
        <f t="shared" si="95"/>
        <v>5.0745138202834307E-3</v>
      </c>
      <c r="J906" s="9">
        <f>GARCH!I906</f>
        <v>5.0525916613656163E-3</v>
      </c>
    </row>
    <row r="907" spans="1:10" x14ac:dyDescent="0.25">
      <c r="A907" s="8">
        <v>43270</v>
      </c>
      <c r="B907" s="9">
        <v>-4.0234339792698526E-3</v>
      </c>
      <c r="C907" s="9">
        <f t="shared" si="91"/>
        <v>-4.4012197209332389E-3</v>
      </c>
      <c r="D907" s="5">
        <f t="shared" si="92"/>
        <v>1.9370735031931658E-5</v>
      </c>
      <c r="E907" s="5">
        <f t="shared" si="96"/>
        <v>6.2697408440270761E-6</v>
      </c>
      <c r="F907" s="5">
        <f t="shared" si="97"/>
        <v>2.6016108854289043E-5</v>
      </c>
      <c r="G907" s="10">
        <f t="shared" si="93"/>
        <v>3.987175307971492</v>
      </c>
      <c r="H907" s="9">
        <f t="shared" si="94"/>
        <v>4.4012197209332389E-3</v>
      </c>
      <c r="I907" s="9">
        <f t="shared" si="95"/>
        <v>5.1005988721216887E-3</v>
      </c>
      <c r="J907" s="9">
        <f>GARCH!I907</f>
        <v>4.9962282270986135E-3</v>
      </c>
    </row>
    <row r="908" spans="1:10" x14ac:dyDescent="0.25">
      <c r="A908" s="8">
        <v>43271</v>
      </c>
      <c r="B908" s="9">
        <v>1.7121614137458607E-3</v>
      </c>
      <c r="C908" s="9">
        <f t="shared" si="91"/>
        <v>1.3343756720824741E-3</v>
      </c>
      <c r="D908" s="5">
        <f t="shared" si="92"/>
        <v>1.7805584342455546E-6</v>
      </c>
      <c r="E908" s="5">
        <f t="shared" si="96"/>
        <v>1.9370735031931658E-5</v>
      </c>
      <c r="F908" s="5">
        <f t="shared" si="97"/>
        <v>3.0611870369659397E-5</v>
      </c>
      <c r="G908" s="10">
        <f t="shared" si="93"/>
        <v>4.2490400083783086</v>
      </c>
      <c r="H908" s="9">
        <f t="shared" si="94"/>
        <v>1.3343756720824741E-3</v>
      </c>
      <c r="I908" s="9">
        <f t="shared" si="95"/>
        <v>5.5327995056444436E-3</v>
      </c>
      <c r="J908" s="9">
        <f>GARCH!I908</f>
        <v>5.2521538657003802E-3</v>
      </c>
    </row>
    <row r="909" spans="1:10" x14ac:dyDescent="0.25">
      <c r="A909" s="8">
        <v>43272</v>
      </c>
      <c r="B909" s="9">
        <v>-6.3454894988652644E-3</v>
      </c>
      <c r="C909" s="9">
        <f t="shared" si="91"/>
        <v>-6.7232752405286507E-3</v>
      </c>
      <c r="D909" s="5">
        <f t="shared" si="92"/>
        <v>4.5202429959905589E-5</v>
      </c>
      <c r="E909" s="5">
        <f t="shared" si="96"/>
        <v>1.7805584342455546E-6</v>
      </c>
      <c r="F909" s="5">
        <f t="shared" si="97"/>
        <v>2.7702934766678111E-5</v>
      </c>
      <c r="G909" s="10">
        <f t="shared" si="93"/>
        <v>3.5122056662589203</v>
      </c>
      <c r="H909" s="9">
        <f t="shared" si="94"/>
        <v>6.7232752405286507E-3</v>
      </c>
      <c r="I909" s="9">
        <f t="shared" si="95"/>
        <v>5.2633577464084756E-3</v>
      </c>
      <c r="J909" s="9">
        <f>GARCH!I909</f>
        <v>4.9880765664678207E-3</v>
      </c>
    </row>
    <row r="910" spans="1:10" x14ac:dyDescent="0.25">
      <c r="A910" s="8">
        <v>43273</v>
      </c>
      <c r="B910" s="9">
        <v>1.8619806819504259E-3</v>
      </c>
      <c r="C910" s="9">
        <f t="shared" si="91"/>
        <v>1.4841949402870393E-3</v>
      </c>
      <c r="D910" s="5">
        <f t="shared" si="92"/>
        <v>2.2028346207736483E-6</v>
      </c>
      <c r="E910" s="5">
        <f t="shared" si="96"/>
        <v>4.5202429959905589E-5</v>
      </c>
      <c r="F910" s="5">
        <f t="shared" si="97"/>
        <v>4.0574994376717253E-5</v>
      </c>
      <c r="G910" s="10">
        <f t="shared" si="93"/>
        <v>4.1100955343909877</v>
      </c>
      <c r="H910" s="9">
        <f t="shared" si="94"/>
        <v>1.4841949402870393E-3</v>
      </c>
      <c r="I910" s="9">
        <f t="shared" si="95"/>
        <v>6.3698504202781133E-3</v>
      </c>
      <c r="J910" s="9">
        <f>GARCH!I910</f>
        <v>5.7683390872429029E-3</v>
      </c>
    </row>
    <row r="911" spans="1:10" x14ac:dyDescent="0.25">
      <c r="A911" s="8">
        <v>43276</v>
      </c>
      <c r="B911" s="9">
        <v>-1.3724735741665661E-2</v>
      </c>
      <c r="C911" s="9">
        <f t="shared" si="91"/>
        <v>-1.4102521483329048E-2</v>
      </c>
      <c r="D911" s="5">
        <f t="shared" si="92"/>
        <v>1.9888111218775736E-4</v>
      </c>
      <c r="E911" s="5">
        <f t="shared" si="96"/>
        <v>2.2028346207736483E-6</v>
      </c>
      <c r="F911" s="5">
        <f t="shared" si="97"/>
        <v>3.5427618321304502E-5</v>
      </c>
      <c r="G911" s="10">
        <f t="shared" si="93"/>
        <v>1.3982054978536014</v>
      </c>
      <c r="H911" s="9">
        <f t="shared" si="94"/>
        <v>1.4102521483329048E-2</v>
      </c>
      <c r="I911" s="9">
        <f t="shared" si="95"/>
        <v>5.9521104090317833E-3</v>
      </c>
      <c r="J911" s="9">
        <f>GARCH!I911</f>
        <v>5.400457939897252E-3</v>
      </c>
    </row>
    <row r="912" spans="1:10" x14ac:dyDescent="0.25">
      <c r="A912" s="8">
        <v>43277</v>
      </c>
      <c r="B912" s="9">
        <v>2.2045806696182613E-3</v>
      </c>
      <c r="C912" s="9">
        <f t="shared" ref="C912:C975" si="98">B912-B$5</f>
        <v>1.8267949279548747E-3</v>
      </c>
      <c r="D912" s="5">
        <f t="shared" ref="D912:D975" si="99">C912^2</f>
        <v>3.3371797088016558E-6</v>
      </c>
      <c r="E912" s="5">
        <f t="shared" si="96"/>
        <v>1.9888111218775736E-4</v>
      </c>
      <c r="F912" s="5">
        <f t="shared" si="97"/>
        <v>9.8057579243804302E-5</v>
      </c>
      <c r="G912" s="10">
        <f t="shared" ref="G912:G975" si="100">IFERROR(LN(1/SQRT(2*PI()*F912)*EXP(-D912/(2*F912))),-1000)</f>
        <v>3.6790228918614218</v>
      </c>
      <c r="H912" s="9">
        <f t="shared" ref="H912:H975" si="101">SQRT(D912)</f>
        <v>1.8267949279548747E-3</v>
      </c>
      <c r="I912" s="9">
        <f t="shared" ref="I912:I975" si="102">SQRT(F912)</f>
        <v>9.9024027005471908E-3</v>
      </c>
      <c r="J912" s="9">
        <f>GARCH!I912</f>
        <v>8.3376025342025255E-3</v>
      </c>
    </row>
    <row r="913" spans="1:10" x14ac:dyDescent="0.25">
      <c r="A913" s="8">
        <v>43278</v>
      </c>
      <c r="B913" s="9">
        <v>-8.6042907611290076E-3</v>
      </c>
      <c r="C913" s="9">
        <f t="shared" si="98"/>
        <v>-8.9820765027923948E-3</v>
      </c>
      <c r="D913" s="5">
        <f t="shared" si="99"/>
        <v>8.0677698302015252E-5</v>
      </c>
      <c r="E913" s="5">
        <f t="shared" ref="E913:E976" si="103">D912</f>
        <v>3.3371797088016558E-6</v>
      </c>
      <c r="F913" s="5">
        <f t="shared" ref="F913:F976" si="104">$B$6 + $B$7*E913 + $B$8*E913*IF(C912&lt;0,1,0) +$B$9*F912</f>
        <v>7.9979903544486126E-5</v>
      </c>
      <c r="G913" s="10">
        <f t="shared" si="100"/>
        <v>3.2935667339937633</v>
      </c>
      <c r="H913" s="9">
        <f t="shared" si="101"/>
        <v>8.9820765027923948E-3</v>
      </c>
      <c r="I913" s="9">
        <f t="shared" si="102"/>
        <v>8.9431484134216473E-3</v>
      </c>
      <c r="J913" s="9">
        <f>GARCH!I913</f>
        <v>7.4996894336449502E-3</v>
      </c>
    </row>
    <row r="914" spans="1:10" x14ac:dyDescent="0.25">
      <c r="A914" s="8">
        <v>43279</v>
      </c>
      <c r="B914" s="9">
        <v>6.1786244781691924E-3</v>
      </c>
      <c r="C914" s="9">
        <f t="shared" si="98"/>
        <v>5.800838736505806E-3</v>
      </c>
      <c r="D914" s="5">
        <f t="shared" si="99"/>
        <v>3.3649730046946279E-5</v>
      </c>
      <c r="E914" s="5">
        <f t="shared" si="103"/>
        <v>8.0677698302015252E-5</v>
      </c>
      <c r="F914" s="5">
        <f t="shared" si="104"/>
        <v>9.2967988029106101E-5</v>
      </c>
      <c r="G914" s="10">
        <f t="shared" si="100"/>
        <v>3.5417143148636434</v>
      </c>
      <c r="H914" s="9">
        <f t="shared" si="101"/>
        <v>5.800838736505806E-3</v>
      </c>
      <c r="I914" s="9">
        <f t="shared" si="102"/>
        <v>9.6419908747678307E-3</v>
      </c>
      <c r="J914" s="9">
        <f>GARCH!I914</f>
        <v>8.0180886406119849E-3</v>
      </c>
    </row>
    <row r="915" spans="1:10" x14ac:dyDescent="0.25">
      <c r="A915" s="8">
        <v>43280</v>
      </c>
      <c r="B915" s="9">
        <v>7.5838177527609574E-4</v>
      </c>
      <c r="C915" s="9">
        <f t="shared" si="98"/>
        <v>3.8059603361270921E-4</v>
      </c>
      <c r="D915" s="5">
        <f t="shared" si="99"/>
        <v>1.4485334080172647E-7</v>
      </c>
      <c r="E915" s="5">
        <f t="shared" si="103"/>
        <v>3.3649730046946279E-5</v>
      </c>
      <c r="F915" s="5">
        <f t="shared" si="104"/>
        <v>7.639819586817946E-5</v>
      </c>
      <c r="G915" s="10">
        <f t="shared" si="100"/>
        <v>3.8198891895212732</v>
      </c>
      <c r="H915" s="9">
        <f t="shared" si="101"/>
        <v>3.8059603361270921E-4</v>
      </c>
      <c r="I915" s="9">
        <f t="shared" si="102"/>
        <v>8.7406061499291608E-3</v>
      </c>
      <c r="J915" s="9">
        <f>GARCH!I915</f>
        <v>7.6107837117107783E-3</v>
      </c>
    </row>
    <row r="916" spans="1:10" x14ac:dyDescent="0.25">
      <c r="A916" s="8">
        <v>43283</v>
      </c>
      <c r="B916" s="9">
        <v>3.0680150237090142E-3</v>
      </c>
      <c r="C916" s="9">
        <f t="shared" si="98"/>
        <v>2.6902292820456279E-3</v>
      </c>
      <c r="D916" s="5">
        <f t="shared" si="99"/>
        <v>7.2373335899757344E-6</v>
      </c>
      <c r="E916" s="5">
        <f t="shared" si="103"/>
        <v>1.4485334080172647E-7</v>
      </c>
      <c r="F916" s="5">
        <f t="shared" si="104"/>
        <v>6.3159642263283541E-5</v>
      </c>
      <c r="G916" s="10">
        <f t="shared" si="100"/>
        <v>3.8586900107689779</v>
      </c>
      <c r="H916" s="9">
        <f t="shared" si="101"/>
        <v>2.6902292820456279E-3</v>
      </c>
      <c r="I916" s="9">
        <f t="shared" si="102"/>
        <v>7.9473040877572777E-3</v>
      </c>
      <c r="J916" s="9">
        <f>GARCH!I916</f>
        <v>6.8728690458554811E-3</v>
      </c>
    </row>
    <row r="917" spans="1:10" x14ac:dyDescent="0.25">
      <c r="A917" s="8">
        <v>43284</v>
      </c>
      <c r="B917" s="9">
        <v>-4.9473541374037699E-3</v>
      </c>
      <c r="C917" s="9">
        <f t="shared" si="98"/>
        <v>-5.3251398790671563E-3</v>
      </c>
      <c r="D917" s="5">
        <f t="shared" si="99"/>
        <v>2.8357114731631367E-5</v>
      </c>
      <c r="E917" s="5">
        <f t="shared" si="103"/>
        <v>7.2373335899757344E-6</v>
      </c>
      <c r="F917" s="5">
        <f t="shared" si="104"/>
        <v>5.2986783061370985E-5</v>
      </c>
      <c r="G917" s="10">
        <f t="shared" si="100"/>
        <v>3.7362088126033881</v>
      </c>
      <c r="H917" s="9">
        <f t="shared" si="101"/>
        <v>5.3251398790671563E-3</v>
      </c>
      <c r="I917" s="9">
        <f t="shared" si="102"/>
        <v>7.2792020896092031E-3</v>
      </c>
      <c r="J917" s="9">
        <f>GARCH!I917</f>
        <v>6.3527519080782916E-3</v>
      </c>
    </row>
    <row r="918" spans="1:10" x14ac:dyDescent="0.25">
      <c r="A918" s="8">
        <v>43286</v>
      </c>
      <c r="B918" s="9">
        <v>8.6207532009938692E-3</v>
      </c>
      <c r="C918" s="9">
        <f t="shared" si="98"/>
        <v>8.242967459330482E-3</v>
      </c>
      <c r="D918" s="5">
        <f t="shared" si="99"/>
        <v>6.7946512535581227E-5</v>
      </c>
      <c r="E918" s="5">
        <f t="shared" si="103"/>
        <v>2.8357114731631367E-5</v>
      </c>
      <c r="F918" s="5">
        <f t="shared" si="104"/>
        <v>5.4520642795581262E-5</v>
      </c>
      <c r="G918" s="10">
        <f t="shared" si="100"/>
        <v>3.3664005667077905</v>
      </c>
      <c r="H918" s="9">
        <f t="shared" si="101"/>
        <v>8.242967459330482E-3</v>
      </c>
      <c r="I918" s="9">
        <f t="shared" si="102"/>
        <v>7.383809504285797E-3</v>
      </c>
      <c r="J918" s="9">
        <f>GARCH!I918</f>
        <v>6.405888019203599E-3</v>
      </c>
    </row>
    <row r="919" spans="1:10" x14ac:dyDescent="0.25">
      <c r="A919" s="8">
        <v>43287</v>
      </c>
      <c r="B919" s="9">
        <v>8.4812962022355887E-3</v>
      </c>
      <c r="C919" s="9">
        <f t="shared" si="98"/>
        <v>8.1035104605722014E-3</v>
      </c>
      <c r="D919" s="5">
        <f t="shared" si="99"/>
        <v>6.566688178460309E-5</v>
      </c>
      <c r="E919" s="5">
        <f t="shared" si="103"/>
        <v>6.7946512535581227E-5</v>
      </c>
      <c r="F919" s="5">
        <f t="shared" si="104"/>
        <v>4.7017738233158761E-5</v>
      </c>
      <c r="G919" s="10">
        <f t="shared" si="100"/>
        <v>3.3652339796580897</v>
      </c>
      <c r="H919" s="9">
        <f t="shared" si="101"/>
        <v>8.1035104605722014E-3</v>
      </c>
      <c r="I919" s="9">
        <f t="shared" si="102"/>
        <v>6.8569481719755448E-3</v>
      </c>
      <c r="J919" s="9">
        <f>GARCH!I919</f>
        <v>6.8784320173509422E-3</v>
      </c>
    </row>
    <row r="920" spans="1:10" x14ac:dyDescent="0.25">
      <c r="A920" s="8">
        <v>43290</v>
      </c>
      <c r="B920" s="9">
        <v>8.8230391837147426E-3</v>
      </c>
      <c r="C920" s="9">
        <f t="shared" si="98"/>
        <v>8.4452534420513554E-3</v>
      </c>
      <c r="D920" s="5">
        <f t="shared" si="99"/>
        <v>7.1322305700480262E-5</v>
      </c>
      <c r="E920" s="5">
        <f t="shared" si="103"/>
        <v>6.566688178460309E-5</v>
      </c>
      <c r="F920" s="5">
        <f t="shared" si="104"/>
        <v>4.1177115926009246E-5</v>
      </c>
      <c r="G920" s="10">
        <f t="shared" si="100"/>
        <v>3.263832417929915</v>
      </c>
      <c r="H920" s="9">
        <f t="shared" si="101"/>
        <v>8.4452534420513554E-3</v>
      </c>
      <c r="I920" s="9">
        <f t="shared" si="102"/>
        <v>6.4169397633146944E-3</v>
      </c>
      <c r="J920" s="9">
        <f>GARCH!I920</f>
        <v>7.1782336828982449E-3</v>
      </c>
    </row>
    <row r="921" spans="1:10" x14ac:dyDescent="0.25">
      <c r="A921" s="8">
        <v>43291</v>
      </c>
      <c r="B921" s="9">
        <v>3.4732074550045677E-3</v>
      </c>
      <c r="C921" s="9">
        <f t="shared" si="98"/>
        <v>3.0954217133411814E-3</v>
      </c>
      <c r="D921" s="5">
        <f t="shared" si="99"/>
        <v>9.5816355834240551E-6</v>
      </c>
      <c r="E921" s="5">
        <f t="shared" si="103"/>
        <v>7.1322305700480262E-5</v>
      </c>
      <c r="F921" s="5">
        <f t="shared" si="104"/>
        <v>3.6719180288859327E-5</v>
      </c>
      <c r="G921" s="10">
        <f t="shared" si="100"/>
        <v>4.0566953180004361</v>
      </c>
      <c r="H921" s="9">
        <f t="shared" si="101"/>
        <v>3.0954217133411814E-3</v>
      </c>
      <c r="I921" s="9">
        <f t="shared" si="102"/>
        <v>6.0596353263921198E-3</v>
      </c>
      <c r="J921" s="9">
        <f>GARCH!I921</f>
        <v>7.467508452993139E-3</v>
      </c>
    </row>
    <row r="922" spans="1:10" x14ac:dyDescent="0.25">
      <c r="A922" s="8">
        <v>43292</v>
      </c>
      <c r="B922" s="9">
        <v>-7.0941786215388269E-3</v>
      </c>
      <c r="C922" s="9">
        <f t="shared" si="98"/>
        <v>-7.4719643632022133E-3</v>
      </c>
      <c r="D922" s="5">
        <f t="shared" si="99"/>
        <v>5.5830251444963855E-5</v>
      </c>
      <c r="E922" s="5">
        <f t="shared" si="103"/>
        <v>9.5816355834240551E-6</v>
      </c>
      <c r="F922" s="5">
        <f t="shared" si="104"/>
        <v>3.2528125470170838E-5</v>
      </c>
      <c r="G922" s="10">
        <f t="shared" si="100"/>
        <v>3.3895799152648993</v>
      </c>
      <c r="H922" s="9">
        <f t="shared" si="101"/>
        <v>7.4719643632022133E-3</v>
      </c>
      <c r="I922" s="9">
        <f t="shared" si="102"/>
        <v>5.7033433589580452E-3</v>
      </c>
      <c r="J922" s="9">
        <f>GARCH!I922</f>
        <v>6.8630082024318329E-3</v>
      </c>
    </row>
    <row r="923" spans="1:10" x14ac:dyDescent="0.25">
      <c r="A923" s="8">
        <v>43293</v>
      </c>
      <c r="B923" s="9">
        <v>8.7490356954889048E-3</v>
      </c>
      <c r="C923" s="9">
        <f t="shared" si="98"/>
        <v>8.3712499538255176E-3</v>
      </c>
      <c r="D923" s="5">
        <f t="shared" si="99"/>
        <v>7.0077825789423726E-5</v>
      </c>
      <c r="E923" s="5">
        <f t="shared" si="103"/>
        <v>5.5830251444963855E-5</v>
      </c>
      <c r="F923" s="5">
        <f t="shared" si="104"/>
        <v>4.7875011923979997E-5</v>
      </c>
      <c r="G923" s="10">
        <f t="shared" si="100"/>
        <v>3.3226367817191433</v>
      </c>
      <c r="H923" s="9">
        <f t="shared" si="101"/>
        <v>8.3712499538255176E-3</v>
      </c>
      <c r="I923" s="9">
        <f t="shared" si="102"/>
        <v>6.91917711321079E-3</v>
      </c>
      <c r="J923" s="9">
        <f>GARCH!I923</f>
        <v>7.2179629897591007E-3</v>
      </c>
    </row>
    <row r="924" spans="1:10" x14ac:dyDescent="0.25">
      <c r="A924" s="8">
        <v>43294</v>
      </c>
      <c r="B924" s="9">
        <v>1.0792305300737493E-3</v>
      </c>
      <c r="C924" s="9">
        <f t="shared" si="98"/>
        <v>7.0144478841036267E-4</v>
      </c>
      <c r="D924" s="5">
        <f t="shared" si="99"/>
        <v>4.9202479118805841E-7</v>
      </c>
      <c r="E924" s="5">
        <f t="shared" si="103"/>
        <v>7.0077825789423726E-5</v>
      </c>
      <c r="F924" s="5">
        <f t="shared" si="104"/>
        <v>4.1894000053049113E-5</v>
      </c>
      <c r="G924" s="10">
        <f t="shared" si="100"/>
        <v>4.1153731774078359</v>
      </c>
      <c r="H924" s="9">
        <f t="shared" si="101"/>
        <v>7.0144478841036267E-4</v>
      </c>
      <c r="I924" s="9">
        <f t="shared" si="102"/>
        <v>6.4725574584586819E-3</v>
      </c>
      <c r="J924" s="9">
        <f>GARCH!I924</f>
        <v>7.4795922639202747E-3</v>
      </c>
    </row>
    <row r="925" spans="1:10" x14ac:dyDescent="0.25">
      <c r="A925" s="8">
        <v>43297</v>
      </c>
      <c r="B925" s="9">
        <v>-1.028090429120665E-3</v>
      </c>
      <c r="C925" s="9">
        <f t="shared" si="98"/>
        <v>-1.4058761707840515E-3</v>
      </c>
      <c r="D925" s="5">
        <f t="shared" si="99"/>
        <v>1.9764878075784278E-6</v>
      </c>
      <c r="E925" s="5">
        <f t="shared" si="103"/>
        <v>4.9202479118805841E-7</v>
      </c>
      <c r="F925" s="5">
        <f t="shared" si="104"/>
        <v>3.6429191739616446E-5</v>
      </c>
      <c r="G925" s="10">
        <f t="shared" si="100"/>
        <v>4.1640037316358267</v>
      </c>
      <c r="H925" s="9">
        <f t="shared" si="101"/>
        <v>1.4058761707840515E-3</v>
      </c>
      <c r="I925" s="9">
        <f t="shared" si="102"/>
        <v>6.0356600086168243E-3</v>
      </c>
      <c r="J925" s="9">
        <f>GARCH!I925</f>
        <v>6.7661936624085449E-3</v>
      </c>
    </row>
    <row r="926" spans="1:10" x14ac:dyDescent="0.25">
      <c r="A926" s="8">
        <v>43298</v>
      </c>
      <c r="B926" s="9">
        <v>3.9736566574830601E-3</v>
      </c>
      <c r="C926" s="9">
        <f t="shared" si="98"/>
        <v>3.5958709158196737E-3</v>
      </c>
      <c r="D926" s="5">
        <f t="shared" si="99"/>
        <v>1.293028764323782E-5</v>
      </c>
      <c r="E926" s="5">
        <f t="shared" si="103"/>
        <v>1.9764878075784278E-6</v>
      </c>
      <c r="F926" s="5">
        <f t="shared" si="104"/>
        <v>3.2851383594782167E-5</v>
      </c>
      <c r="G926" s="10">
        <f t="shared" si="100"/>
        <v>4.0460200722970789</v>
      </c>
      <c r="H926" s="9">
        <f t="shared" si="101"/>
        <v>3.5958709158196737E-3</v>
      </c>
      <c r="I926" s="9">
        <f t="shared" si="102"/>
        <v>5.7316126521932869E-3</v>
      </c>
      <c r="J926" s="9">
        <f>GARCH!I926</f>
        <v>6.2383148807274467E-3</v>
      </c>
    </row>
    <row r="927" spans="1:10" x14ac:dyDescent="0.25">
      <c r="A927" s="8">
        <v>43299</v>
      </c>
      <c r="B927" s="9">
        <v>2.1604883344306103E-3</v>
      </c>
      <c r="C927" s="9">
        <f t="shared" si="98"/>
        <v>1.7827025927672237E-3</v>
      </c>
      <c r="D927" s="5">
        <f t="shared" si="99"/>
        <v>3.1780285342589819E-6</v>
      </c>
      <c r="E927" s="5">
        <f t="shared" si="103"/>
        <v>1.293028764323782E-5</v>
      </c>
      <c r="F927" s="5">
        <f t="shared" si="104"/>
        <v>2.9571243493409319E-5</v>
      </c>
      <c r="G927" s="10">
        <f t="shared" si="100"/>
        <v>4.241680434729747</v>
      </c>
      <c r="H927" s="9">
        <f t="shared" si="101"/>
        <v>1.7827025927672237E-3</v>
      </c>
      <c r="I927" s="9">
        <f t="shared" si="102"/>
        <v>5.437944785799992E-3</v>
      </c>
      <c r="J927" s="9">
        <f>GARCH!I927</f>
        <v>5.9326533381342207E-3</v>
      </c>
    </row>
    <row r="928" spans="1:10" x14ac:dyDescent="0.25">
      <c r="A928" s="8">
        <v>43300</v>
      </c>
      <c r="B928" s="9">
        <v>-3.9529481961344537E-3</v>
      </c>
      <c r="C928" s="9">
        <f t="shared" si="98"/>
        <v>-4.3307339377978401E-3</v>
      </c>
      <c r="D928" s="5">
        <f t="shared" si="99"/>
        <v>1.8755256439993985E-5</v>
      </c>
      <c r="E928" s="5">
        <f t="shared" si="103"/>
        <v>3.1780285342589819E-6</v>
      </c>
      <c r="F928" s="5">
        <f t="shared" si="104"/>
        <v>2.6913315149412631E-5</v>
      </c>
      <c r="G928" s="10">
        <f t="shared" si="100"/>
        <v>3.9940679281135036</v>
      </c>
      <c r="H928" s="9">
        <f t="shared" si="101"/>
        <v>4.3307339377978401E-3</v>
      </c>
      <c r="I928" s="9">
        <f t="shared" si="102"/>
        <v>5.1878044632978054E-3</v>
      </c>
      <c r="J928" s="9">
        <f>GARCH!I928</f>
        <v>5.5444494612205035E-3</v>
      </c>
    </row>
    <row r="929" spans="1:10" x14ac:dyDescent="0.25">
      <c r="A929" s="8">
        <v>43301</v>
      </c>
      <c r="B929" s="9">
        <v>-9.4847904610106948E-4</v>
      </c>
      <c r="C929" s="9">
        <f t="shared" si="98"/>
        <v>-1.3262647877644561E-3</v>
      </c>
      <c r="D929" s="5">
        <f t="shared" si="99"/>
        <v>1.7589782872638977E-6</v>
      </c>
      <c r="E929" s="5">
        <f t="shared" si="103"/>
        <v>1.8755256439993985E-5</v>
      </c>
      <c r="F929" s="5">
        <f t="shared" si="104"/>
        <v>3.1100799837844404E-5</v>
      </c>
      <c r="G929" s="10">
        <f t="shared" si="100"/>
        <v>4.2419213108130362</v>
      </c>
      <c r="H929" s="9">
        <f t="shared" si="101"/>
        <v>1.3262647877644561E-3</v>
      </c>
      <c r="I929" s="9">
        <f t="shared" si="102"/>
        <v>5.5768091089658436E-3</v>
      </c>
      <c r="J929" s="9">
        <f>GARCH!I929</f>
        <v>5.6334385109944587E-3</v>
      </c>
    </row>
    <row r="930" spans="1:10" x14ac:dyDescent="0.25">
      <c r="A930" s="8">
        <v>43304</v>
      </c>
      <c r="B930" s="9">
        <v>1.83808439484201E-3</v>
      </c>
      <c r="C930" s="9">
        <f t="shared" si="98"/>
        <v>1.4602986531786234E-3</v>
      </c>
      <c r="D930" s="5">
        <f t="shared" si="99"/>
        <v>2.1324721564753017E-6</v>
      </c>
      <c r="E930" s="5">
        <f t="shared" si="103"/>
        <v>1.7589782872638977E-6</v>
      </c>
      <c r="F930" s="5">
        <f t="shared" si="104"/>
        <v>2.8649943845039278E-5</v>
      </c>
      <c r="G930" s="10">
        <f t="shared" si="100"/>
        <v>4.2740250123090506</v>
      </c>
      <c r="H930" s="9">
        <f t="shared" si="101"/>
        <v>1.4602986531786234E-3</v>
      </c>
      <c r="I930" s="9">
        <f t="shared" si="102"/>
        <v>5.352564230818653E-3</v>
      </c>
      <c r="J930" s="9">
        <f>GARCH!I930</f>
        <v>5.3319456376469928E-3</v>
      </c>
    </row>
    <row r="931" spans="1:10" x14ac:dyDescent="0.25">
      <c r="A931" s="8">
        <v>43305</v>
      </c>
      <c r="B931" s="9">
        <v>4.7809389450583772E-3</v>
      </c>
      <c r="C931" s="9">
        <f t="shared" si="98"/>
        <v>4.4031532033949909E-3</v>
      </c>
      <c r="D931" s="5">
        <f t="shared" si="99"/>
        <v>1.9387758132567571E-5</v>
      </c>
      <c r="E931" s="5">
        <f t="shared" si="103"/>
        <v>2.1324721564753017E-6</v>
      </c>
      <c r="F931" s="5">
        <f t="shared" si="104"/>
        <v>2.6186992338041081E-5</v>
      </c>
      <c r="G931" s="10">
        <f t="shared" si="100"/>
        <v>3.9860061707080812</v>
      </c>
      <c r="H931" s="9">
        <f t="shared" si="101"/>
        <v>4.4031532033949909E-3</v>
      </c>
      <c r="I931" s="9">
        <f t="shared" si="102"/>
        <v>5.117322770555037E-3</v>
      </c>
      <c r="J931" s="9">
        <f>GARCH!I931</f>
        <v>5.0555202647233986E-3</v>
      </c>
    </row>
    <row r="932" spans="1:10" x14ac:dyDescent="0.25">
      <c r="A932" s="8">
        <v>43306</v>
      </c>
      <c r="B932" s="9">
        <v>9.1015458800169924E-3</v>
      </c>
      <c r="C932" s="9">
        <f t="shared" si="98"/>
        <v>8.7237601383536052E-3</v>
      </c>
      <c r="D932" s="5">
        <f t="shared" si="99"/>
        <v>7.610399095152731E-5</v>
      </c>
      <c r="E932" s="5">
        <f t="shared" si="103"/>
        <v>1.9387758132567571E-5</v>
      </c>
      <c r="F932" s="5">
        <f t="shared" si="104"/>
        <v>2.4484607327344466E-5</v>
      </c>
      <c r="G932" s="10">
        <f t="shared" si="100"/>
        <v>2.8356753393682359</v>
      </c>
      <c r="H932" s="9">
        <f t="shared" si="101"/>
        <v>8.7237601383536052E-3</v>
      </c>
      <c r="I932" s="9">
        <f t="shared" si="102"/>
        <v>4.948192329259693E-3</v>
      </c>
      <c r="J932" s="9">
        <f>GARCH!I932</f>
        <v>5.1448986689287164E-3</v>
      </c>
    </row>
    <row r="933" spans="1:10" x14ac:dyDescent="0.25">
      <c r="A933" s="8">
        <v>43307</v>
      </c>
      <c r="B933" s="9">
        <v>-3.0322514906520048E-3</v>
      </c>
      <c r="C933" s="9">
        <f t="shared" si="98"/>
        <v>-3.4100372323153912E-3</v>
      </c>
      <c r="D933" s="5">
        <f t="shared" si="99"/>
        <v>1.1628353925777213E-5</v>
      </c>
      <c r="E933" s="5">
        <f t="shared" si="103"/>
        <v>7.610399095152731E-5</v>
      </c>
      <c r="F933" s="5">
        <f t="shared" si="104"/>
        <v>2.3842540171920983E-5</v>
      </c>
      <c r="G933" s="10">
        <f t="shared" si="100"/>
        <v>4.1592237734298321</v>
      </c>
      <c r="H933" s="9">
        <f t="shared" si="101"/>
        <v>3.4100372323153912E-3</v>
      </c>
      <c r="I933" s="9">
        <f t="shared" si="102"/>
        <v>4.8828823631049097E-3</v>
      </c>
      <c r="J933" s="9">
        <f>GARCH!I933</f>
        <v>6.1724692734302688E-3</v>
      </c>
    </row>
    <row r="934" spans="1:10" x14ac:dyDescent="0.25">
      <c r="A934" s="8">
        <v>43308</v>
      </c>
      <c r="B934" s="9">
        <v>-6.5622532987481552E-3</v>
      </c>
      <c r="C934" s="9">
        <f t="shared" si="98"/>
        <v>-6.9400390404115416E-3</v>
      </c>
      <c r="D934" s="5">
        <f t="shared" si="99"/>
        <v>4.816414188243635E-5</v>
      </c>
      <c r="E934" s="5">
        <f t="shared" si="103"/>
        <v>1.1628353925777213E-5</v>
      </c>
      <c r="F934" s="5">
        <f t="shared" si="104"/>
        <v>2.6333290398811924E-5</v>
      </c>
      <c r="G934" s="10">
        <f t="shared" si="100"/>
        <v>3.43888926496619</v>
      </c>
      <c r="H934" s="9">
        <f t="shared" si="101"/>
        <v>6.9400390404115416E-3</v>
      </c>
      <c r="I934" s="9">
        <f t="shared" si="102"/>
        <v>5.1315972560998903E-3</v>
      </c>
      <c r="J934" s="9">
        <f>GARCH!I934</f>
        <v>5.9634643357382878E-3</v>
      </c>
    </row>
    <row r="935" spans="1:10" x14ac:dyDescent="0.25">
      <c r="A935" s="8">
        <v>43311</v>
      </c>
      <c r="B935" s="9">
        <v>-5.7541808274385042E-3</v>
      </c>
      <c r="C935" s="9">
        <f t="shared" si="98"/>
        <v>-6.1319665691018906E-3</v>
      </c>
      <c r="D935" s="5">
        <f t="shared" si="99"/>
        <v>3.7601014004583214E-5</v>
      </c>
      <c r="E935" s="5">
        <f t="shared" si="103"/>
        <v>4.816414188243635E-5</v>
      </c>
      <c r="F935" s="5">
        <f t="shared" si="104"/>
        <v>4.0506226501146304E-5</v>
      </c>
      <c r="G935" s="10">
        <f t="shared" si="100"/>
        <v>3.6739502018453596</v>
      </c>
      <c r="H935" s="9">
        <f t="shared" si="101"/>
        <v>6.1319665691018906E-3</v>
      </c>
      <c r="I935" s="9">
        <f t="shared" si="102"/>
        <v>6.3644502120093847E-3</v>
      </c>
      <c r="J935" s="9">
        <f>GARCH!I935</f>
        <v>6.4695182194971874E-3</v>
      </c>
    </row>
    <row r="936" spans="1:10" x14ac:dyDescent="0.25">
      <c r="A936" s="8">
        <v>43312</v>
      </c>
      <c r="B936" s="9">
        <v>4.8847498751158902E-3</v>
      </c>
      <c r="C936" s="9">
        <f t="shared" si="98"/>
        <v>4.5069641334525038E-3</v>
      </c>
      <c r="D936" s="5">
        <f t="shared" si="99"/>
        <v>2.0312725700227278E-5</v>
      </c>
      <c r="E936" s="5">
        <f t="shared" si="103"/>
        <v>3.7601014004583214E-5</v>
      </c>
      <c r="F936" s="5">
        <f t="shared" si="104"/>
        <v>4.7948045650583691E-5</v>
      </c>
      <c r="G936" s="10">
        <f t="shared" si="100"/>
        <v>3.8419375614609539</v>
      </c>
      <c r="H936" s="9">
        <f t="shared" si="101"/>
        <v>4.5069641334525038E-3</v>
      </c>
      <c r="I936" s="9">
        <f t="shared" si="102"/>
        <v>6.9244527329301404E-3</v>
      </c>
      <c r="J936" s="9">
        <f>GARCH!I936</f>
        <v>6.6483069269905656E-3</v>
      </c>
    </row>
    <row r="937" spans="1:10" x14ac:dyDescent="0.25">
      <c r="A937" s="8">
        <v>43313</v>
      </c>
      <c r="B937" s="9">
        <v>-1.0403758135703045E-3</v>
      </c>
      <c r="C937" s="9">
        <f t="shared" si="98"/>
        <v>-1.4181615552336911E-3</v>
      </c>
      <c r="D937" s="5">
        <f t="shared" si="99"/>
        <v>2.0111821967428417E-6</v>
      </c>
      <c r="E937" s="5">
        <f t="shared" si="103"/>
        <v>2.0312725700227278E-5</v>
      </c>
      <c r="F937" s="5">
        <f t="shared" si="104"/>
        <v>4.1356580972964515E-5</v>
      </c>
      <c r="G937" s="10">
        <f t="shared" si="100"/>
        <v>4.1033858238999166</v>
      </c>
      <c r="H937" s="9">
        <f t="shared" si="101"/>
        <v>1.4181615552336911E-3</v>
      </c>
      <c r="I937" s="9">
        <f t="shared" si="102"/>
        <v>6.4309082541243361E-3</v>
      </c>
      <c r="J937" s="9">
        <f>GARCH!I937</f>
        <v>6.3626014648183434E-3</v>
      </c>
    </row>
    <row r="938" spans="1:10" x14ac:dyDescent="0.25">
      <c r="A938" s="8">
        <v>43314</v>
      </c>
      <c r="B938" s="9">
        <v>4.9264935877384453E-3</v>
      </c>
      <c r="C938" s="9">
        <f t="shared" si="98"/>
        <v>4.5487078460750589E-3</v>
      </c>
      <c r="D938" s="5">
        <f t="shared" si="99"/>
        <v>2.0690743068944802E-5</v>
      </c>
      <c r="E938" s="5">
        <f t="shared" si="103"/>
        <v>2.0111821967428417E-6</v>
      </c>
      <c r="F938" s="5">
        <f t="shared" si="104"/>
        <v>3.6680856952790401E-5</v>
      </c>
      <c r="G938" s="10">
        <f t="shared" si="100"/>
        <v>3.905651895006669</v>
      </c>
      <c r="H938" s="9">
        <f t="shared" si="101"/>
        <v>4.5487078460750589E-3</v>
      </c>
      <c r="I938" s="9">
        <f t="shared" si="102"/>
        <v>6.0564723191632273E-3</v>
      </c>
      <c r="J938" s="9">
        <f>GARCH!I938</f>
        <v>5.9154090119201471E-3</v>
      </c>
    </row>
    <row r="939" spans="1:10" x14ac:dyDescent="0.25">
      <c r="A939" s="8">
        <v>43315</v>
      </c>
      <c r="B939" s="9">
        <v>4.6441380578801095E-3</v>
      </c>
      <c r="C939" s="9">
        <f t="shared" si="98"/>
        <v>4.2663523162167231E-3</v>
      </c>
      <c r="D939" s="5">
        <f t="shared" si="99"/>
        <v>1.8201762086087799E-5</v>
      </c>
      <c r="E939" s="5">
        <f t="shared" si="103"/>
        <v>2.0690743068944802E-5</v>
      </c>
      <c r="F939" s="5">
        <f t="shared" si="104"/>
        <v>3.2631032475019947E-5</v>
      </c>
      <c r="G939" s="10">
        <f t="shared" si="100"/>
        <v>3.9672822316216538</v>
      </c>
      <c r="H939" s="9">
        <f t="shared" si="101"/>
        <v>4.2663523162167231E-3</v>
      </c>
      <c r="I939" s="9">
        <f t="shared" si="102"/>
        <v>5.7123578735072218E-3</v>
      </c>
      <c r="J939" s="9">
        <f>GARCH!I939</f>
        <v>5.8066546809992558E-3</v>
      </c>
    </row>
    <row r="940" spans="1:10" x14ac:dyDescent="0.25">
      <c r="A940" s="8">
        <v>43318</v>
      </c>
      <c r="B940" s="9">
        <v>3.5382963367192044E-3</v>
      </c>
      <c r="C940" s="9">
        <f t="shared" si="98"/>
        <v>3.160510595055818E-3</v>
      </c>
      <c r="D940" s="5">
        <f t="shared" si="99"/>
        <v>9.9888272214600816E-6</v>
      </c>
      <c r="E940" s="5">
        <f t="shared" si="103"/>
        <v>1.8201762086087799E-5</v>
      </c>
      <c r="F940" s="5">
        <f t="shared" si="104"/>
        <v>2.9463432176447948E-5</v>
      </c>
      <c r="G940" s="10">
        <f t="shared" si="100"/>
        <v>4.1277295106289689</v>
      </c>
      <c r="H940" s="9">
        <f t="shared" si="101"/>
        <v>3.160510595055818E-3</v>
      </c>
      <c r="I940" s="9">
        <f t="shared" si="102"/>
        <v>5.4280228607153039E-3</v>
      </c>
      <c r="J940" s="9">
        <f>GARCH!I940</f>
        <v>5.6838873917691045E-3</v>
      </c>
    </row>
    <row r="941" spans="1:10" x14ac:dyDescent="0.25">
      <c r="A941" s="8">
        <v>43319</v>
      </c>
      <c r="B941" s="9">
        <v>2.824165029469361E-3</v>
      </c>
      <c r="C941" s="9">
        <f t="shared" si="98"/>
        <v>2.4463792878059746E-3</v>
      </c>
      <c r="D941" s="5">
        <f t="shared" si="99"/>
        <v>5.9847716198060674E-6</v>
      </c>
      <c r="E941" s="5">
        <f t="shared" si="103"/>
        <v>9.9888272214600816E-6</v>
      </c>
      <c r="F941" s="5">
        <f t="shared" si="104"/>
        <v>2.6911075809650597E-5</v>
      </c>
      <c r="G941" s="10">
        <f t="shared" si="100"/>
        <v>4.2313524501797728</v>
      </c>
      <c r="H941" s="9">
        <f t="shared" si="101"/>
        <v>2.4463792878059746E-3</v>
      </c>
      <c r="I941" s="9">
        <f t="shared" si="102"/>
        <v>5.1875886314983188E-3</v>
      </c>
      <c r="J941" s="9">
        <f>GARCH!I941</f>
        <v>5.4551263728568221E-3</v>
      </c>
    </row>
    <row r="942" spans="1:10" x14ac:dyDescent="0.25">
      <c r="A942" s="8">
        <v>43320</v>
      </c>
      <c r="B942" s="9">
        <v>-2.6237996116773576E-4</v>
      </c>
      <c r="C942" s="9">
        <f t="shared" si="98"/>
        <v>-6.4016570283112234E-4</v>
      </c>
      <c r="D942" s="5">
        <f t="shared" si="99"/>
        <v>4.0981212708126485E-7</v>
      </c>
      <c r="E942" s="5">
        <f t="shared" si="103"/>
        <v>5.9847716198060674E-6</v>
      </c>
      <c r="F942" s="5">
        <f t="shared" si="104"/>
        <v>2.4885661807932512E-5</v>
      </c>
      <c r="G942" s="10">
        <f t="shared" si="100"/>
        <v>4.3734369419591088</v>
      </c>
      <c r="H942" s="9">
        <f t="shared" si="101"/>
        <v>6.4016570283112234E-4</v>
      </c>
      <c r="I942" s="9">
        <f t="shared" si="102"/>
        <v>4.9885530775899854E-3</v>
      </c>
      <c r="J942" s="9">
        <f>GARCH!I942</f>
        <v>5.2120914409926628E-3</v>
      </c>
    </row>
    <row r="943" spans="1:10" x14ac:dyDescent="0.25">
      <c r="A943" s="8">
        <v>43321</v>
      </c>
      <c r="B943" s="9">
        <v>-1.4417188648213619E-3</v>
      </c>
      <c r="C943" s="9">
        <f t="shared" si="98"/>
        <v>-1.8195046064847485E-3</v>
      </c>
      <c r="D943" s="5">
        <f t="shared" si="99"/>
        <v>3.3105970130192194E-6</v>
      </c>
      <c r="E943" s="5">
        <f t="shared" si="103"/>
        <v>4.0981212708126485E-7</v>
      </c>
      <c r="F943" s="5">
        <f t="shared" si="104"/>
        <v>2.3382218839618696E-5</v>
      </c>
      <c r="G943" s="10">
        <f t="shared" si="100"/>
        <v>4.3420357718075957</v>
      </c>
      <c r="H943" s="9">
        <f t="shared" si="101"/>
        <v>1.8195046064847485E-3</v>
      </c>
      <c r="I943" s="9">
        <f t="shared" si="102"/>
        <v>4.8355163984437786E-3</v>
      </c>
      <c r="J943" s="9">
        <f>GARCH!I943</f>
        <v>4.9635227093498269E-3</v>
      </c>
    </row>
    <row r="944" spans="1:10" x14ac:dyDescent="0.25">
      <c r="A944" s="8">
        <v>43322</v>
      </c>
      <c r="B944" s="9">
        <v>-7.1138709971333425E-3</v>
      </c>
      <c r="C944" s="9">
        <f t="shared" si="98"/>
        <v>-7.4916567387967288E-3</v>
      </c>
      <c r="D944" s="5">
        <f t="shared" si="99"/>
        <v>5.6124920691958436E-5</v>
      </c>
      <c r="E944" s="5">
        <f t="shared" si="103"/>
        <v>3.3105970130192194E-6</v>
      </c>
      <c r="F944" s="5">
        <f t="shared" si="104"/>
        <v>2.3189364431008731E-5</v>
      </c>
      <c r="G944" s="10">
        <f t="shared" si="100"/>
        <v>3.2068263000765076</v>
      </c>
      <c r="H944" s="9">
        <f t="shared" si="101"/>
        <v>7.4916567387967288E-3</v>
      </c>
      <c r="I944" s="9">
        <f t="shared" si="102"/>
        <v>4.8155336600431663E-3</v>
      </c>
      <c r="J944" s="9">
        <f>GARCH!I944</f>
        <v>4.8546049268198719E-3</v>
      </c>
    </row>
    <row r="945" spans="1:10" x14ac:dyDescent="0.25">
      <c r="A945" s="8">
        <v>43325</v>
      </c>
      <c r="B945" s="9">
        <v>-4.0059577592049811E-3</v>
      </c>
      <c r="C945" s="9">
        <f t="shared" si="98"/>
        <v>-4.3837435008683675E-3</v>
      </c>
      <c r="D945" s="5">
        <f t="shared" si="99"/>
        <v>1.9217207081405652E-5</v>
      </c>
      <c r="E945" s="5">
        <f t="shared" si="103"/>
        <v>5.6124920691958436E-5</v>
      </c>
      <c r="F945" s="5">
        <f t="shared" si="104"/>
        <v>4.0737881544033639E-5</v>
      </c>
      <c r="G945" s="10">
        <f t="shared" si="100"/>
        <v>3.89937344629671</v>
      </c>
      <c r="H945" s="9">
        <f t="shared" si="101"/>
        <v>4.3837435008683675E-3</v>
      </c>
      <c r="I945" s="9">
        <f t="shared" si="102"/>
        <v>6.3826234060951484E-3</v>
      </c>
      <c r="J945" s="9">
        <f>GARCH!I945</f>
        <v>5.8899436644674515E-3</v>
      </c>
    </row>
    <row r="946" spans="1:10" x14ac:dyDescent="0.25">
      <c r="A946" s="8">
        <v>43326</v>
      </c>
      <c r="B946" s="9">
        <v>6.3892442406439098E-3</v>
      </c>
      <c r="C946" s="9">
        <f t="shared" si="98"/>
        <v>6.0114584989805235E-3</v>
      </c>
      <c r="D946" s="5">
        <f t="shared" si="99"/>
        <v>3.6137633284965168E-5</v>
      </c>
      <c r="E946" s="5">
        <f t="shared" si="103"/>
        <v>1.9217207081405652E-5</v>
      </c>
      <c r="F946" s="5">
        <f t="shared" si="104"/>
        <v>4.1967170261108407E-5</v>
      </c>
      <c r="G946" s="10">
        <f t="shared" si="100"/>
        <v>3.6898264584889593</v>
      </c>
      <c r="H946" s="9">
        <f t="shared" si="101"/>
        <v>6.0114584989805235E-3</v>
      </c>
      <c r="I946" s="9">
        <f t="shared" si="102"/>
        <v>6.4782073339086955E-3</v>
      </c>
      <c r="J946" s="9">
        <f>GARCH!I946</f>
        <v>5.8968997303835416E-3</v>
      </c>
    </row>
    <row r="947" spans="1:10" x14ac:dyDescent="0.25">
      <c r="A947" s="8">
        <v>43327</v>
      </c>
      <c r="B947" s="9">
        <v>-7.6022197495739796E-3</v>
      </c>
      <c r="C947" s="9">
        <f t="shared" si="98"/>
        <v>-7.9800054912373668E-3</v>
      </c>
      <c r="D947" s="5">
        <f t="shared" si="99"/>
        <v>6.3680487640178522E-5</v>
      </c>
      <c r="E947" s="5">
        <f t="shared" si="103"/>
        <v>3.6137633284965168E-5</v>
      </c>
      <c r="F947" s="5">
        <f t="shared" si="104"/>
        <v>3.6911359420173866E-5</v>
      </c>
      <c r="G947" s="10">
        <f t="shared" si="100"/>
        <v>3.3219433858419389</v>
      </c>
      <c r="H947" s="9">
        <f t="shared" si="101"/>
        <v>7.9800054912373668E-3</v>
      </c>
      <c r="I947" s="9">
        <f t="shared" si="102"/>
        <v>6.0754719504063108E-3</v>
      </c>
      <c r="J947" s="9">
        <f>GARCH!I947</f>
        <v>6.0404609118484068E-3</v>
      </c>
    </row>
    <row r="948" spans="1:10" x14ac:dyDescent="0.25">
      <c r="A948" s="8">
        <v>43328</v>
      </c>
      <c r="B948" s="9">
        <v>7.9194711836985121E-3</v>
      </c>
      <c r="C948" s="9">
        <f t="shared" si="98"/>
        <v>7.5416854420351257E-3</v>
      </c>
      <c r="D948" s="5">
        <f t="shared" si="99"/>
        <v>5.6877019306604551E-5</v>
      </c>
      <c r="E948" s="5">
        <f t="shared" si="103"/>
        <v>6.3680487640178522E-5</v>
      </c>
      <c r="F948" s="5">
        <f t="shared" si="104"/>
        <v>5.3901830124280918E-5</v>
      </c>
      <c r="G948" s="10">
        <f t="shared" si="100"/>
        <v>3.4676363096104486</v>
      </c>
      <c r="H948" s="9">
        <f t="shared" si="101"/>
        <v>7.5416854420351257E-3</v>
      </c>
      <c r="I948" s="9">
        <f t="shared" si="102"/>
        <v>7.3417865757784678E-3</v>
      </c>
      <c r="J948" s="9">
        <f>GARCH!I948</f>
        <v>6.7772578191622624E-3</v>
      </c>
    </row>
    <row r="949" spans="1:10" x14ac:dyDescent="0.25">
      <c r="A949" s="8">
        <v>43329</v>
      </c>
      <c r="B949" s="9">
        <v>3.3231362802699227E-3</v>
      </c>
      <c r="C949" s="9">
        <f t="shared" si="98"/>
        <v>2.9453505386065363E-3</v>
      </c>
      <c r="D949" s="5">
        <f t="shared" si="99"/>
        <v>8.6750897952698144E-6</v>
      </c>
      <c r="E949" s="5">
        <f t="shared" si="103"/>
        <v>5.6877019306604551E-5</v>
      </c>
      <c r="F949" s="5">
        <f t="shared" si="104"/>
        <v>4.6406140933849358E-5</v>
      </c>
      <c r="G949" s="10">
        <f t="shared" si="100"/>
        <v>3.976631646048971</v>
      </c>
      <c r="H949" s="9">
        <f t="shared" si="101"/>
        <v>2.9453505386065363E-3</v>
      </c>
      <c r="I949" s="9">
        <f t="shared" si="102"/>
        <v>6.8122052915226619E-3</v>
      </c>
      <c r="J949" s="9">
        <f>GARCH!I949</f>
        <v>6.9846099117828351E-3</v>
      </c>
    </row>
    <row r="950" spans="1:10" x14ac:dyDescent="0.25">
      <c r="A950" s="8">
        <v>43332</v>
      </c>
      <c r="B950" s="9">
        <v>2.4279594264120519E-3</v>
      </c>
      <c r="C950" s="9">
        <f t="shared" si="98"/>
        <v>2.0501736847486655E-3</v>
      </c>
      <c r="D950" s="5">
        <f t="shared" si="99"/>
        <v>4.2032121376359203E-6</v>
      </c>
      <c r="E950" s="5">
        <f t="shared" si="103"/>
        <v>8.6750897952698144E-6</v>
      </c>
      <c r="F950" s="5">
        <f t="shared" si="104"/>
        <v>4.0022970589411912E-5</v>
      </c>
      <c r="G950" s="10">
        <f t="shared" si="100"/>
        <v>4.0915799716854195</v>
      </c>
      <c r="H950" s="9">
        <f t="shared" si="101"/>
        <v>2.0501736847486655E-3</v>
      </c>
      <c r="I950" s="9">
        <f t="shared" si="102"/>
        <v>6.3263710442410751E-3</v>
      </c>
      <c r="J950" s="9">
        <f>GARCH!I950</f>
        <v>6.4621117657145E-3</v>
      </c>
    </row>
    <row r="951" spans="1:10" x14ac:dyDescent="0.25">
      <c r="A951" s="8">
        <v>43333</v>
      </c>
      <c r="B951" s="9">
        <v>2.0685672284348477E-3</v>
      </c>
      <c r="C951" s="9">
        <f t="shared" si="98"/>
        <v>1.6907814867714612E-3</v>
      </c>
      <c r="D951" s="5">
        <f t="shared" si="99"/>
        <v>2.8587420360091127E-6</v>
      </c>
      <c r="E951" s="5">
        <f t="shared" si="103"/>
        <v>4.2032121376359203E-6</v>
      </c>
      <c r="F951" s="5">
        <f t="shared" si="104"/>
        <v>3.5023775341714389E-5</v>
      </c>
      <c r="G951" s="10">
        <f t="shared" si="100"/>
        <v>4.1699917336920409</v>
      </c>
      <c r="H951" s="9">
        <f t="shared" si="101"/>
        <v>1.6907814867714612E-3</v>
      </c>
      <c r="I951" s="9">
        <f t="shared" si="102"/>
        <v>5.9180888250950064E-3</v>
      </c>
      <c r="J951" s="9">
        <f>GARCH!I951</f>
        <v>5.9814270145362681E-3</v>
      </c>
    </row>
    <row r="952" spans="1:10" x14ac:dyDescent="0.25">
      <c r="A952" s="8">
        <v>43334</v>
      </c>
      <c r="B952" s="9">
        <v>-3.9818928661239372E-4</v>
      </c>
      <c r="C952" s="9">
        <f t="shared" si="98"/>
        <v>-7.759750282757803E-4</v>
      </c>
      <c r="D952" s="5">
        <f t="shared" si="99"/>
        <v>6.0213724450759807E-7</v>
      </c>
      <c r="E952" s="5">
        <f t="shared" si="103"/>
        <v>2.8587420360091127E-6</v>
      </c>
      <c r="F952" s="5">
        <f t="shared" si="104"/>
        <v>3.1134243246609518E-5</v>
      </c>
      <c r="G952" s="10">
        <f t="shared" si="100"/>
        <v>4.2599925887992178</v>
      </c>
      <c r="H952" s="9">
        <f t="shared" si="101"/>
        <v>7.759750282757803E-4</v>
      </c>
      <c r="I952" s="9">
        <f t="shared" si="102"/>
        <v>5.5798067391809834E-3</v>
      </c>
      <c r="J952" s="9">
        <f>GARCH!I952</f>
        <v>5.5787690981646734E-3</v>
      </c>
    </row>
    <row r="953" spans="1:10" x14ac:dyDescent="0.25">
      <c r="A953" s="8">
        <v>43335</v>
      </c>
      <c r="B953" s="9">
        <v>-1.691231454109654E-3</v>
      </c>
      <c r="C953" s="9">
        <f t="shared" si="98"/>
        <v>-2.0690171957730404E-3</v>
      </c>
      <c r="D953" s="5">
        <f t="shared" si="99"/>
        <v>4.2808321564045361E-6</v>
      </c>
      <c r="E953" s="5">
        <f t="shared" si="103"/>
        <v>6.0213724450759807E-7</v>
      </c>
      <c r="F953" s="5">
        <f t="shared" si="104"/>
        <v>2.8288202042420308E-5</v>
      </c>
      <c r="G953" s="10">
        <f t="shared" si="100"/>
        <v>4.2419297106809086</v>
      </c>
      <c r="H953" s="9">
        <f t="shared" si="101"/>
        <v>2.0690171957730404E-3</v>
      </c>
      <c r="I953" s="9">
        <f t="shared" si="102"/>
        <v>5.3186654380981994E-3</v>
      </c>
      <c r="J953" s="9">
        <f>GARCH!I953</f>
        <v>5.2571824487133061E-3</v>
      </c>
    </row>
    <row r="954" spans="1:10" x14ac:dyDescent="0.25">
      <c r="A954" s="8">
        <v>43336</v>
      </c>
      <c r="B954" s="9">
        <v>6.1988533346399866E-3</v>
      </c>
      <c r="C954" s="9">
        <f t="shared" si="98"/>
        <v>5.8210675929766002E-3</v>
      </c>
      <c r="D954" s="5">
        <f t="shared" si="99"/>
        <v>3.3884827922002388E-5</v>
      </c>
      <c r="E954" s="5">
        <f t="shared" si="103"/>
        <v>4.2808321564045361E-6</v>
      </c>
      <c r="F954" s="5">
        <f t="shared" si="104"/>
        <v>2.7315749250653638E-5</v>
      </c>
      <c r="G954" s="10">
        <f t="shared" si="100"/>
        <v>3.7148416017675512</v>
      </c>
      <c r="H954" s="9">
        <f t="shared" si="101"/>
        <v>5.8210675929766002E-3</v>
      </c>
      <c r="I954" s="9">
        <f t="shared" si="102"/>
        <v>5.226447096322093E-3</v>
      </c>
      <c r="J954" s="9">
        <f>GARCH!I954</f>
        <v>5.1029610798084988E-3</v>
      </c>
    </row>
    <row r="955" spans="1:10" x14ac:dyDescent="0.25">
      <c r="A955" s="8">
        <v>43339</v>
      </c>
      <c r="B955" s="9">
        <v>7.670392285776817E-3</v>
      </c>
      <c r="C955" s="9">
        <f t="shared" si="98"/>
        <v>7.2926065441134306E-3</v>
      </c>
      <c r="D955" s="5">
        <f t="shared" si="99"/>
        <v>5.3182110207246032E-5</v>
      </c>
      <c r="E955" s="5">
        <f t="shared" si="103"/>
        <v>3.3884827922002388E-5</v>
      </c>
      <c r="F955" s="5">
        <f t="shared" si="104"/>
        <v>2.5532232721511098E-5</v>
      </c>
      <c r="G955" s="10">
        <f t="shared" si="100"/>
        <v>3.3273758775838567</v>
      </c>
      <c r="H955" s="9">
        <f t="shared" si="101"/>
        <v>7.2926065441134306E-3</v>
      </c>
      <c r="I955" s="9">
        <f t="shared" si="102"/>
        <v>5.0529429762773987E-3</v>
      </c>
      <c r="J955" s="9">
        <f>GARCH!I955</f>
        <v>5.4379890830621135E-3</v>
      </c>
    </row>
    <row r="956" spans="1:10" x14ac:dyDescent="0.25">
      <c r="A956" s="8">
        <v>43340</v>
      </c>
      <c r="B956" s="9">
        <v>2.6926821185191407E-4</v>
      </c>
      <c r="C956" s="9">
        <f t="shared" si="98"/>
        <v>-1.0851752981147245E-4</v>
      </c>
      <c r="D956" s="5">
        <f t="shared" si="99"/>
        <v>1.1776054276383811E-8</v>
      </c>
      <c r="E956" s="5">
        <f t="shared" si="103"/>
        <v>5.3182110207246032E-5</v>
      </c>
      <c r="F956" s="5">
        <f t="shared" si="104"/>
        <v>2.4380662289882411E-5</v>
      </c>
      <c r="G956" s="10">
        <f t="shared" si="100"/>
        <v>4.3916800973015162</v>
      </c>
      <c r="H956" s="9">
        <f t="shared" si="101"/>
        <v>1.0851752981147245E-4</v>
      </c>
      <c r="I956" s="9">
        <f t="shared" si="102"/>
        <v>4.9376778236213843E-3</v>
      </c>
      <c r="J956" s="9">
        <f>GARCH!I956</f>
        <v>5.9933173925629645E-3</v>
      </c>
    </row>
    <row r="957" spans="1:10" x14ac:dyDescent="0.25">
      <c r="A957" s="8">
        <v>43341</v>
      </c>
      <c r="B957" s="9">
        <v>5.7014274275932753E-3</v>
      </c>
      <c r="C957" s="9">
        <f t="shared" si="98"/>
        <v>5.3236416859298889E-3</v>
      </c>
      <c r="D957" s="5">
        <f t="shared" si="99"/>
        <v>2.8341160800170429E-5</v>
      </c>
      <c r="E957" s="5">
        <f t="shared" si="103"/>
        <v>1.1776054276383811E-8</v>
      </c>
      <c r="F957" s="5">
        <f t="shared" si="104"/>
        <v>2.2857553460379718E-5</v>
      </c>
      <c r="G957" s="10">
        <f t="shared" si="100"/>
        <v>3.8042241750654928</v>
      </c>
      <c r="H957" s="9">
        <f t="shared" si="101"/>
        <v>5.3236416859298889E-3</v>
      </c>
      <c r="I957" s="9">
        <f t="shared" si="102"/>
        <v>4.7809573790591059E-3</v>
      </c>
      <c r="J957" s="9">
        <f>GARCH!I957</f>
        <v>5.5640971238537047E-3</v>
      </c>
    </row>
    <row r="958" spans="1:10" x14ac:dyDescent="0.25">
      <c r="A958" s="8">
        <v>43342</v>
      </c>
      <c r="B958" s="9">
        <v>-4.4302754938161382E-3</v>
      </c>
      <c r="C958" s="9">
        <f t="shared" si="98"/>
        <v>-4.8080612354795245E-3</v>
      </c>
      <c r="D958" s="5">
        <f t="shared" si="99"/>
        <v>2.3117452844120891E-5</v>
      </c>
      <c r="E958" s="5">
        <f t="shared" si="103"/>
        <v>2.8341160800170429E-5</v>
      </c>
      <c r="F958" s="5">
        <f t="shared" si="104"/>
        <v>2.2011756124212138E-5</v>
      </c>
      <c r="G958" s="10">
        <f t="shared" si="100"/>
        <v>3.9179123561577489</v>
      </c>
      <c r="H958" s="9">
        <f t="shared" si="101"/>
        <v>4.8080612354795245E-3</v>
      </c>
      <c r="I958" s="9">
        <f t="shared" si="102"/>
        <v>4.6916687995011046E-3</v>
      </c>
      <c r="J958" s="9">
        <f>GARCH!I958</f>
        <v>5.6715472216486229E-3</v>
      </c>
    </row>
    <row r="959" spans="1:10" x14ac:dyDescent="0.25">
      <c r="A959" s="8">
        <v>43343</v>
      </c>
      <c r="B959" s="9">
        <v>1.3443037712890238E-4</v>
      </c>
      <c r="C959" s="9">
        <f t="shared" si="98"/>
        <v>-2.4335536453448415E-4</v>
      </c>
      <c r="D959" s="5">
        <f t="shared" si="99"/>
        <v>5.9221833447711661E-8</v>
      </c>
      <c r="E959" s="5">
        <f t="shared" si="103"/>
        <v>2.3117452844120891E-5</v>
      </c>
      <c r="F959" s="5">
        <f t="shared" si="104"/>
        <v>2.8764727147527742E-5</v>
      </c>
      <c r="G959" s="10">
        <f t="shared" si="100"/>
        <v>4.308212385816435</v>
      </c>
      <c r="H959" s="9">
        <f t="shared" si="101"/>
        <v>2.4335536453448415E-4</v>
      </c>
      <c r="I959" s="9">
        <f t="shared" si="102"/>
        <v>5.3632757851454684E-3</v>
      </c>
      <c r="J959" s="9">
        <f>GARCH!I959</f>
        <v>5.8120495667640798E-3</v>
      </c>
    </row>
    <row r="960" spans="1:10" x14ac:dyDescent="0.25">
      <c r="A960" s="8">
        <v>43347</v>
      </c>
      <c r="B960" s="9">
        <v>-1.6543053296204091E-3</v>
      </c>
      <c r="C960" s="9">
        <f t="shared" si="98"/>
        <v>-2.0320910712837955E-3</v>
      </c>
      <c r="D960" s="5">
        <f t="shared" si="99"/>
        <v>4.1293941219913233E-6</v>
      </c>
      <c r="E960" s="5">
        <f t="shared" si="103"/>
        <v>5.9221833447711661E-8</v>
      </c>
      <c r="F960" s="5">
        <f t="shared" si="104"/>
        <v>2.6270320342350866E-5</v>
      </c>
      <c r="G960" s="10">
        <f t="shared" si="100"/>
        <v>4.2760025612063837</v>
      </c>
      <c r="H960" s="9">
        <f t="shared" si="101"/>
        <v>2.0320910712837955E-3</v>
      </c>
      <c r="I960" s="9">
        <f t="shared" si="102"/>
        <v>5.1254580617102769E-3</v>
      </c>
      <c r="J960" s="9">
        <f>GARCH!I960</f>
        <v>5.4225598363833744E-3</v>
      </c>
    </row>
    <row r="961" spans="1:10" x14ac:dyDescent="0.25">
      <c r="A961" s="8">
        <v>43348</v>
      </c>
      <c r="B961" s="9">
        <v>-2.8031704824766912E-3</v>
      </c>
      <c r="C961" s="9">
        <f t="shared" si="98"/>
        <v>-3.1809562241400776E-3</v>
      </c>
      <c r="D961" s="5">
        <f t="shared" si="99"/>
        <v>1.01184824998955E-5</v>
      </c>
      <c r="E961" s="5">
        <f t="shared" si="103"/>
        <v>4.1293941219913233E-6</v>
      </c>
      <c r="F961" s="5">
        <f t="shared" si="104"/>
        <v>2.5701504528454408E-5</v>
      </c>
      <c r="G961" s="10">
        <f t="shared" si="100"/>
        <v>4.1686958672751651</v>
      </c>
      <c r="H961" s="9">
        <f t="shared" si="101"/>
        <v>3.1809562241400776E-3</v>
      </c>
      <c r="I961" s="9">
        <f t="shared" si="102"/>
        <v>5.0696651298142376E-3</v>
      </c>
      <c r="J961" s="9">
        <f>GARCH!I961</f>
        <v>5.2262444426209535E-3</v>
      </c>
    </row>
    <row r="962" spans="1:10" x14ac:dyDescent="0.25">
      <c r="A962" s="8">
        <v>43349</v>
      </c>
      <c r="B962" s="9">
        <v>-3.6522883057535926E-3</v>
      </c>
      <c r="C962" s="9">
        <f t="shared" si="98"/>
        <v>-4.030074047416979E-3</v>
      </c>
      <c r="D962" s="5">
        <f t="shared" si="99"/>
        <v>1.6241496827663871E-5</v>
      </c>
      <c r="E962" s="5">
        <f t="shared" si="103"/>
        <v>1.01184824998955E-5</v>
      </c>
      <c r="F962" s="5">
        <f t="shared" si="104"/>
        <v>2.7267701985152334E-5</v>
      </c>
      <c r="G962" s="10">
        <f t="shared" si="100"/>
        <v>4.0381496327619884</v>
      </c>
      <c r="H962" s="9">
        <f t="shared" si="101"/>
        <v>4.030074047416979E-3</v>
      </c>
      <c r="I962" s="9">
        <f t="shared" si="102"/>
        <v>5.2218485218505075E-3</v>
      </c>
      <c r="J962" s="9">
        <f>GARCH!I962</f>
        <v>5.215625182113293E-3</v>
      </c>
    </row>
    <row r="963" spans="1:10" x14ac:dyDescent="0.25">
      <c r="A963" s="8">
        <v>43350</v>
      </c>
      <c r="B963" s="9">
        <v>-2.2133041469051262E-3</v>
      </c>
      <c r="C963" s="9">
        <f t="shared" si="98"/>
        <v>-2.5910898885685126E-3</v>
      </c>
      <c r="D963" s="5">
        <f t="shared" si="99"/>
        <v>6.7137468106419866E-6</v>
      </c>
      <c r="E963" s="5">
        <f t="shared" si="103"/>
        <v>1.6241496827663871E-5</v>
      </c>
      <c r="F963" s="5">
        <f t="shared" si="104"/>
        <v>3.0533031974157304E-5</v>
      </c>
      <c r="G963" s="10">
        <f t="shared" si="100"/>
        <v>4.1694698353699522</v>
      </c>
      <c r="H963" s="9">
        <f t="shared" si="101"/>
        <v>2.5910898885685126E-3</v>
      </c>
      <c r="I963" s="9">
        <f t="shared" si="102"/>
        <v>5.5256702737457386E-3</v>
      </c>
      <c r="J963" s="9">
        <f>GARCH!I963</f>
        <v>5.3419201769694712E-3</v>
      </c>
    </row>
    <row r="964" spans="1:10" x14ac:dyDescent="0.25">
      <c r="A964" s="8">
        <v>43353</v>
      </c>
      <c r="B964" s="9">
        <v>1.8978437708938589E-3</v>
      </c>
      <c r="C964" s="9">
        <f t="shared" si="98"/>
        <v>1.5200580292304723E-3</v>
      </c>
      <c r="D964" s="5">
        <f t="shared" si="99"/>
        <v>2.3105764122280276E-6</v>
      </c>
      <c r="E964" s="5">
        <f t="shared" si="103"/>
        <v>6.7137468106419866E-6</v>
      </c>
      <c r="F964" s="5">
        <f t="shared" si="104"/>
        <v>2.9870355336744838E-5</v>
      </c>
      <c r="G964" s="10">
        <f t="shared" si="100"/>
        <v>4.2517067336420311</v>
      </c>
      <c r="H964" s="9">
        <f t="shared" si="101"/>
        <v>1.5200580292304723E-3</v>
      </c>
      <c r="I964" s="9">
        <f t="shared" si="102"/>
        <v>5.4653778768484831E-3</v>
      </c>
      <c r="J964" s="9">
        <f>GARCH!I964</f>
        <v>5.2251573463638198E-3</v>
      </c>
    </row>
    <row r="965" spans="1:10" x14ac:dyDescent="0.25">
      <c r="A965" s="8">
        <v>43354</v>
      </c>
      <c r="B965" s="9">
        <v>3.7398379635260603E-3</v>
      </c>
      <c r="C965" s="9">
        <f t="shared" si="98"/>
        <v>3.362052221862674E-3</v>
      </c>
      <c r="D965" s="5">
        <f t="shared" si="99"/>
        <v>1.1303395142531742E-5</v>
      </c>
      <c r="E965" s="5">
        <f t="shared" si="103"/>
        <v>2.3105764122280276E-6</v>
      </c>
      <c r="F965" s="5">
        <f t="shared" si="104"/>
        <v>2.713471935169623E-5</v>
      </c>
      <c r="G965" s="10">
        <f t="shared" si="100"/>
        <v>4.1301268305539214</v>
      </c>
      <c r="H965" s="9">
        <f t="shared" si="101"/>
        <v>3.362052221862674E-3</v>
      </c>
      <c r="I965" s="9">
        <f t="shared" si="102"/>
        <v>5.2090996680516904E-3</v>
      </c>
      <c r="J965" s="9">
        <f>GARCH!I965</f>
        <v>4.97468599864516E-3</v>
      </c>
    </row>
    <row r="966" spans="1:10" x14ac:dyDescent="0.25">
      <c r="A966" s="8">
        <v>43355</v>
      </c>
      <c r="B966" s="9">
        <v>3.5666178420923345E-4</v>
      </c>
      <c r="C966" s="9">
        <f t="shared" si="98"/>
        <v>-2.1123957454153078E-5</v>
      </c>
      <c r="D966" s="5">
        <f t="shared" si="99"/>
        <v>4.4622157852486937E-10</v>
      </c>
      <c r="E966" s="5">
        <f t="shared" si="103"/>
        <v>1.1303395142531742E-5</v>
      </c>
      <c r="F966" s="5">
        <f t="shared" si="104"/>
        <v>2.5122429904244657E-5</v>
      </c>
      <c r="G966" s="10">
        <f t="shared" si="100"/>
        <v>4.3769273304482752</v>
      </c>
      <c r="H966" s="9">
        <f t="shared" si="101"/>
        <v>2.1123957454153078E-5</v>
      </c>
      <c r="I966" s="9">
        <f t="shared" si="102"/>
        <v>5.0122280379332959E-3</v>
      </c>
      <c r="J966" s="9">
        <f>GARCH!I966</f>
        <v>4.9378395043712126E-3</v>
      </c>
    </row>
    <row r="967" spans="1:10" x14ac:dyDescent="0.25">
      <c r="A967" s="8">
        <v>43356</v>
      </c>
      <c r="B967" s="9">
        <v>5.2822508065297757E-3</v>
      </c>
      <c r="C967" s="9">
        <f t="shared" si="98"/>
        <v>4.9044650648663894E-3</v>
      </c>
      <c r="D967" s="5">
        <f t="shared" si="99"/>
        <v>2.4053777572494879E-5</v>
      </c>
      <c r="E967" s="5">
        <f t="shared" si="103"/>
        <v>4.4622157852486937E-10</v>
      </c>
      <c r="F967" s="5">
        <f t="shared" si="104"/>
        <v>2.3428494394146688E-5</v>
      </c>
      <c r="G967" s="10">
        <f t="shared" si="100"/>
        <v>3.8984957484711256</v>
      </c>
      <c r="H967" s="9">
        <f t="shared" si="101"/>
        <v>4.9044650648663894E-3</v>
      </c>
      <c r="I967" s="9">
        <f t="shared" si="102"/>
        <v>4.8402989984242389E-3</v>
      </c>
      <c r="J967" s="9">
        <f>GARCH!I967</f>
        <v>4.7302829567015684E-3</v>
      </c>
    </row>
    <row r="968" spans="1:10" x14ac:dyDescent="0.25">
      <c r="A968" s="8">
        <v>43357</v>
      </c>
      <c r="B968" s="9">
        <v>2.7546501938591206E-4</v>
      </c>
      <c r="C968" s="9">
        <f t="shared" si="98"/>
        <v>-1.0232072227747447E-4</v>
      </c>
      <c r="D968" s="5">
        <f t="shared" si="99"/>
        <v>1.0469530207384059E-8</v>
      </c>
      <c r="E968" s="5">
        <f t="shared" si="103"/>
        <v>2.4053777572494879E-5</v>
      </c>
      <c r="F968" s="5">
        <f t="shared" si="104"/>
        <v>2.2402958313111767E-5</v>
      </c>
      <c r="G968" s="10">
        <f t="shared" si="100"/>
        <v>4.4339865729209595</v>
      </c>
      <c r="H968" s="9">
        <f t="shared" si="101"/>
        <v>1.0232072227747447E-4</v>
      </c>
      <c r="I968" s="9">
        <f t="shared" si="102"/>
        <v>4.7331763450257974E-3</v>
      </c>
      <c r="J968" s="9">
        <f>GARCH!I968</f>
        <v>4.9982264201102987E-3</v>
      </c>
    </row>
    <row r="969" spans="1:10" x14ac:dyDescent="0.25">
      <c r="A969" s="8">
        <v>43360</v>
      </c>
      <c r="B969" s="9">
        <v>-5.5697457469585654E-3</v>
      </c>
      <c r="C969" s="9">
        <f t="shared" si="98"/>
        <v>-5.9475314886219518E-3</v>
      </c>
      <c r="D969" s="5">
        <f t="shared" si="99"/>
        <v>3.5373130808149646E-5</v>
      </c>
      <c r="E969" s="5">
        <f t="shared" si="103"/>
        <v>1.0469530207384059E-8</v>
      </c>
      <c r="F969" s="5">
        <f t="shared" si="104"/>
        <v>2.1324747989331339E-5</v>
      </c>
      <c r="G969" s="10">
        <f t="shared" si="100"/>
        <v>3.6294910759462482</v>
      </c>
      <c r="H969" s="9">
        <f t="shared" si="101"/>
        <v>5.9475314886219518E-3</v>
      </c>
      <c r="I969" s="9">
        <f t="shared" si="102"/>
        <v>4.6178726692419035E-3</v>
      </c>
      <c r="J969" s="9">
        <f>GARCH!I969</f>
        <v>4.778860164209261E-3</v>
      </c>
    </row>
    <row r="970" spans="1:10" x14ac:dyDescent="0.25">
      <c r="A970" s="8">
        <v>43361</v>
      </c>
      <c r="B970" s="9">
        <v>5.3690113541955409E-3</v>
      </c>
      <c r="C970" s="9">
        <f t="shared" si="98"/>
        <v>4.9912256125321545E-3</v>
      </c>
      <c r="D970" s="5">
        <f t="shared" si="99"/>
        <v>2.4912333115196981E-5</v>
      </c>
      <c r="E970" s="5">
        <f t="shared" si="103"/>
        <v>3.5373130808149646E-5</v>
      </c>
      <c r="F970" s="5">
        <f t="shared" si="104"/>
        <v>3.233926479913286E-5</v>
      </c>
      <c r="G970" s="10">
        <f t="shared" si="100"/>
        <v>3.8655040796341797</v>
      </c>
      <c r="H970" s="9">
        <f t="shared" si="101"/>
        <v>4.9912256125321545E-3</v>
      </c>
      <c r="I970" s="9">
        <f t="shared" si="102"/>
        <v>5.6867622421842871E-3</v>
      </c>
      <c r="J970" s="9">
        <f>GARCH!I970</f>
        <v>5.4395038837564986E-3</v>
      </c>
    </row>
    <row r="971" spans="1:10" x14ac:dyDescent="0.25">
      <c r="A971" s="8">
        <v>43362</v>
      </c>
      <c r="B971" s="9">
        <v>1.25330973621951E-3</v>
      </c>
      <c r="C971" s="9">
        <f t="shared" si="98"/>
        <v>8.7552399455612345E-4</v>
      </c>
      <c r="D971" s="5">
        <f t="shared" si="99"/>
        <v>7.6654226504351091E-7</v>
      </c>
      <c r="E971" s="5">
        <f t="shared" si="103"/>
        <v>2.4912333115196981E-5</v>
      </c>
      <c r="F971" s="5">
        <f t="shared" si="104"/>
        <v>2.9317463146386322E-5</v>
      </c>
      <c r="G971" s="10">
        <f t="shared" si="100"/>
        <v>4.2866519363451268</v>
      </c>
      <c r="H971" s="9">
        <f t="shared" si="101"/>
        <v>8.7552399455612345E-4</v>
      </c>
      <c r="I971" s="9">
        <f t="shared" si="102"/>
        <v>5.4145602911396529E-3</v>
      </c>
      <c r="J971" s="9">
        <f>GARCH!I971</f>
        <v>5.5225979868120546E-3</v>
      </c>
    </row>
    <row r="972" spans="1:10" x14ac:dyDescent="0.25">
      <c r="A972" s="8">
        <v>43363</v>
      </c>
      <c r="B972" s="9">
        <v>7.8405749754981713E-3</v>
      </c>
      <c r="C972" s="9">
        <f t="shared" si="98"/>
        <v>7.4627892338347849E-3</v>
      </c>
      <c r="D972" s="5">
        <f t="shared" si="99"/>
        <v>5.5693223148640378E-5</v>
      </c>
      <c r="E972" s="5">
        <f t="shared" si="103"/>
        <v>7.6654226504351091E-7</v>
      </c>
      <c r="F972" s="5">
        <f t="shared" si="104"/>
        <v>2.6687896637154447E-5</v>
      </c>
      <c r="G972" s="10">
        <f t="shared" si="100"/>
        <v>3.303294424559319</v>
      </c>
      <c r="H972" s="9">
        <f t="shared" si="101"/>
        <v>7.4627892338347849E-3</v>
      </c>
      <c r="I972" s="9">
        <f t="shared" si="102"/>
        <v>5.1660329690347935E-3</v>
      </c>
      <c r="J972" s="9">
        <f>GARCH!I972</f>
        <v>5.1880774398216463E-3</v>
      </c>
    </row>
    <row r="973" spans="1:10" x14ac:dyDescent="0.25">
      <c r="A973" s="8">
        <v>43364</v>
      </c>
      <c r="B973" s="9">
        <v>-3.6850635502849727E-4</v>
      </c>
      <c r="C973" s="9">
        <f t="shared" si="98"/>
        <v>-7.4629209669188385E-4</v>
      </c>
      <c r="D973" s="5">
        <f t="shared" si="99"/>
        <v>5.5695189358476815E-7</v>
      </c>
      <c r="E973" s="5">
        <f t="shared" si="103"/>
        <v>5.5693223148640378E-5</v>
      </c>
      <c r="F973" s="5">
        <f t="shared" si="104"/>
        <v>2.5306068791417144E-5</v>
      </c>
      <c r="G973" s="10">
        <f t="shared" si="100"/>
        <v>4.3622903109252329</v>
      </c>
      <c r="H973" s="9">
        <f t="shared" si="101"/>
        <v>7.4629209669188385E-4</v>
      </c>
      <c r="I973" s="9">
        <f t="shared" si="102"/>
        <v>5.0305137701249902E-3</v>
      </c>
      <c r="J973" s="9">
        <f>GARCH!I973</f>
        <v>5.8683014032401446E-3</v>
      </c>
    </row>
    <row r="974" spans="1:10" x14ac:dyDescent="0.25">
      <c r="A974" s="8">
        <v>43367</v>
      </c>
      <c r="B974" s="9">
        <v>-3.5157543341060027E-3</v>
      </c>
      <c r="C974" s="9">
        <f t="shared" si="98"/>
        <v>-3.893540075769389E-3</v>
      </c>
      <c r="D974" s="5">
        <f t="shared" si="99"/>
        <v>1.51596543216223E-5</v>
      </c>
      <c r="E974" s="5">
        <f t="shared" si="103"/>
        <v>5.5695189358476815E-7</v>
      </c>
      <c r="F974" s="5">
        <f t="shared" si="104"/>
        <v>2.3757265389298079E-5</v>
      </c>
      <c r="G974" s="10">
        <f t="shared" si="100"/>
        <v>4.0858195329342424</v>
      </c>
      <c r="H974" s="9">
        <f t="shared" si="101"/>
        <v>3.893540075769389E-3</v>
      </c>
      <c r="I974" s="9">
        <f t="shared" si="102"/>
        <v>4.874142528619581E-3</v>
      </c>
      <c r="J974" s="9">
        <f>GARCH!I974</f>
        <v>5.4848860075797888E-3</v>
      </c>
    </row>
    <row r="975" spans="1:10" x14ac:dyDescent="0.25">
      <c r="A975" s="8">
        <v>43368</v>
      </c>
      <c r="B975" s="9">
        <v>-1.3050760951849316E-3</v>
      </c>
      <c r="C975" s="9">
        <f t="shared" si="98"/>
        <v>-1.6828618368483182E-3</v>
      </c>
      <c r="D975" s="5">
        <f t="shared" si="99"/>
        <v>2.8320239619204954E-6</v>
      </c>
      <c r="E975" s="5">
        <f t="shared" si="103"/>
        <v>1.51596543216223E-5</v>
      </c>
      <c r="F975" s="5">
        <f t="shared" si="104"/>
        <v>2.7450547395861864E-5</v>
      </c>
      <c r="G975" s="10">
        <f t="shared" si="100"/>
        <v>4.2810395838676216</v>
      </c>
      <c r="H975" s="9">
        <f t="shared" si="101"/>
        <v>1.6828618368483182E-3</v>
      </c>
      <c r="I975" s="9">
        <f t="shared" si="102"/>
        <v>5.2393269983712475E-3</v>
      </c>
      <c r="J975" s="9">
        <f>GARCH!I975</f>
        <v>5.516109160819258E-3</v>
      </c>
    </row>
    <row r="976" spans="1:10" x14ac:dyDescent="0.25">
      <c r="A976" s="8">
        <v>43369</v>
      </c>
      <c r="B976" s="9">
        <v>-3.2892480346828901E-3</v>
      </c>
      <c r="C976" s="9">
        <f t="shared" ref="C976:C1039" si="105">B976-B$5</f>
        <v>-3.6670337763462764E-3</v>
      </c>
      <c r="D976" s="5">
        <f t="shared" ref="D976:D1039" si="106">C976^2</f>
        <v>1.3447136716864433E-5</v>
      </c>
      <c r="E976" s="5">
        <f t="shared" si="103"/>
        <v>2.8320239619204954E-6</v>
      </c>
      <c r="F976" s="5">
        <f t="shared" si="104"/>
        <v>2.6181224457491882E-5</v>
      </c>
      <c r="G976" s="10">
        <f t="shared" ref="G976:G1039" si="107">IFERROR(LN(1/SQRT(2*PI()*F976)*EXP(-D976/(2*F976))),-1000)</f>
        <v>4.0994866989428296</v>
      </c>
      <c r="H976" s="9">
        <f t="shared" ref="H976:H1039" si="108">SQRT(D976)</f>
        <v>3.6670337763462764E-3</v>
      </c>
      <c r="I976" s="9">
        <f t="shared" ref="I976:I1039" si="109">SQRT(F976)</f>
        <v>5.1167591752487125E-3</v>
      </c>
      <c r="J976" s="9">
        <f>GARCH!I976</f>
        <v>5.2671976754370027E-3</v>
      </c>
    </row>
    <row r="977" spans="1:10" x14ac:dyDescent="0.25">
      <c r="A977" s="8">
        <v>43370</v>
      </c>
      <c r="B977" s="9">
        <v>2.7632769780832067E-3</v>
      </c>
      <c r="C977" s="9">
        <f t="shared" si="105"/>
        <v>2.3854912364198204E-3</v>
      </c>
      <c r="D977" s="5">
        <f t="shared" si="106"/>
        <v>5.6905684390357632E-6</v>
      </c>
      <c r="E977" s="5">
        <f t="shared" ref="E977:E1040" si="110">D976</f>
        <v>1.3447136716864433E-5</v>
      </c>
      <c r="F977" s="5">
        <f t="shared" ref="F977:F1040" si="111">$B$6 + $B$7*E977 + $B$8*E977*IF(C976&lt;0,1,0) +$B$9*F976</f>
        <v>2.875482284315266E-5</v>
      </c>
      <c r="G977" s="10">
        <f t="shared" si="107"/>
        <v>4.2104641849575168</v>
      </c>
      <c r="H977" s="9">
        <f t="shared" si="108"/>
        <v>2.3854912364198204E-3</v>
      </c>
      <c r="I977" s="9">
        <f t="shared" si="109"/>
        <v>5.362352360965536E-3</v>
      </c>
      <c r="J977" s="9">
        <f>GARCH!I977</f>
        <v>5.3193744562134698E-3</v>
      </c>
    </row>
    <row r="978" spans="1:10" x14ac:dyDescent="0.25">
      <c r="A978" s="8">
        <v>43371</v>
      </c>
      <c r="B978" s="9">
        <v>-6.8634179821724928E-6</v>
      </c>
      <c r="C978" s="9">
        <f t="shared" si="105"/>
        <v>-3.8464915964555902E-4</v>
      </c>
      <c r="D978" s="5">
        <f t="shared" si="106"/>
        <v>1.4795497601603475E-7</v>
      </c>
      <c r="E978" s="5">
        <f t="shared" si="110"/>
        <v>5.6905684390357632E-6</v>
      </c>
      <c r="F978" s="5">
        <f t="shared" si="111"/>
        <v>2.6310725065957416E-5</v>
      </c>
      <c r="G978" s="10">
        <f t="shared" si="107"/>
        <v>4.3510167335104351</v>
      </c>
      <c r="H978" s="9">
        <f t="shared" si="108"/>
        <v>3.8464915964555902E-4</v>
      </c>
      <c r="I978" s="9">
        <f t="shared" si="109"/>
        <v>5.1293981192687133E-3</v>
      </c>
      <c r="J978" s="9">
        <f>GARCH!I978</f>
        <v>5.1019599538470999E-3</v>
      </c>
    </row>
    <row r="979" spans="1:10" x14ac:dyDescent="0.25">
      <c r="A979" s="8">
        <v>43374</v>
      </c>
      <c r="B979" s="9">
        <v>3.6410682297065566E-3</v>
      </c>
      <c r="C979" s="9">
        <f t="shared" si="105"/>
        <v>3.2632824880431703E-3</v>
      </c>
      <c r="D979" s="5">
        <f t="shared" si="106"/>
        <v>1.0649012596769223E-5</v>
      </c>
      <c r="E979" s="5">
        <f t="shared" si="110"/>
        <v>1.4795497601603475E-7</v>
      </c>
      <c r="F979" s="5">
        <f t="shared" si="111"/>
        <v>2.4398640898230834E-5</v>
      </c>
      <c r="G979" s="10">
        <f t="shared" si="107"/>
        <v>4.1733234040194667</v>
      </c>
      <c r="H979" s="9">
        <f t="shared" si="108"/>
        <v>3.2632824880431703E-3</v>
      </c>
      <c r="I979" s="9">
        <f t="shared" si="109"/>
        <v>4.9394980411202544E-3</v>
      </c>
      <c r="J979" s="9">
        <f>GARCH!I979</f>
        <v>4.8676306651264031E-3</v>
      </c>
    </row>
    <row r="980" spans="1:10" x14ac:dyDescent="0.25">
      <c r="A980" s="8">
        <v>43375</v>
      </c>
      <c r="B980" s="9">
        <v>-3.9663679353352244E-4</v>
      </c>
      <c r="C980" s="9">
        <f t="shared" si="105"/>
        <v>-7.7442253519690901E-4</v>
      </c>
      <c r="D980" s="5">
        <f t="shared" si="106"/>
        <v>5.9973026302080783E-7</v>
      </c>
      <c r="E980" s="5">
        <f t="shared" si="110"/>
        <v>1.0649012596769223E-5</v>
      </c>
      <c r="F980" s="5">
        <f t="shared" si="111"/>
        <v>2.2994646505476944E-5</v>
      </c>
      <c r="G980" s="10">
        <f t="shared" si="107"/>
        <v>4.4081453819117193</v>
      </c>
      <c r="H980" s="9">
        <f t="shared" si="108"/>
        <v>7.7442253519690901E-4</v>
      </c>
      <c r="I980" s="9">
        <f t="shared" si="109"/>
        <v>4.7952733504438459E-3</v>
      </c>
      <c r="J980" s="9">
        <f>GARCH!I980</f>
        <v>4.8458533768830584E-3</v>
      </c>
    </row>
    <row r="981" spans="1:10" x14ac:dyDescent="0.25">
      <c r="A981" s="8">
        <v>43376</v>
      </c>
      <c r="B981" s="9">
        <v>7.1149300650286129E-4</v>
      </c>
      <c r="C981" s="9">
        <f t="shared" si="105"/>
        <v>3.3370726483947477E-4</v>
      </c>
      <c r="D981" s="5">
        <f t="shared" si="106"/>
        <v>1.1136053860664335E-7</v>
      </c>
      <c r="E981" s="5">
        <f t="shared" si="110"/>
        <v>5.9973026302080783E-7</v>
      </c>
      <c r="F981" s="5">
        <f t="shared" si="111"/>
        <v>2.1980660516232725E-5</v>
      </c>
      <c r="G981" s="10">
        <f t="shared" si="107"/>
        <v>4.441202097983445</v>
      </c>
      <c r="H981" s="9">
        <f t="shared" si="108"/>
        <v>3.3370726483947477E-4</v>
      </c>
      <c r="I981" s="9">
        <f t="shared" si="109"/>
        <v>4.6883537106571565E-3</v>
      </c>
      <c r="J981" s="9">
        <f>GARCH!I981</f>
        <v>4.686663712777258E-3</v>
      </c>
    </row>
    <row r="982" spans="1:10" x14ac:dyDescent="0.25">
      <c r="A982" s="8">
        <v>43377</v>
      </c>
      <c r="B982" s="9">
        <v>-8.1695157425543119E-3</v>
      </c>
      <c r="C982" s="9">
        <f t="shared" si="105"/>
        <v>-8.5473014842176991E-3</v>
      </c>
      <c r="D982" s="5">
        <f t="shared" si="106"/>
        <v>7.3056362662110086E-5</v>
      </c>
      <c r="E982" s="5">
        <f t="shared" si="110"/>
        <v>1.1136053860664335E-7</v>
      </c>
      <c r="F982" s="5">
        <f t="shared" si="111"/>
        <v>2.0995363467418602E-5</v>
      </c>
      <c r="G982" s="10">
        <f t="shared" si="107"/>
        <v>2.7268445961006118</v>
      </c>
      <c r="H982" s="9">
        <f t="shared" si="108"/>
        <v>8.5473014842176991E-3</v>
      </c>
      <c r="I982" s="9">
        <f t="shared" si="109"/>
        <v>4.5820697798504336E-3</v>
      </c>
      <c r="J982" s="9">
        <f>GARCH!I982</f>
        <v>4.5321976478633836E-3</v>
      </c>
    </row>
    <row r="983" spans="1:10" x14ac:dyDescent="0.25">
      <c r="A983" s="8">
        <v>43378</v>
      </c>
      <c r="B983" s="9">
        <v>-5.5279655088037449E-3</v>
      </c>
      <c r="C983" s="9">
        <f t="shared" si="105"/>
        <v>-5.9057512504671313E-3</v>
      </c>
      <c r="D983" s="5">
        <f t="shared" si="106"/>
        <v>3.4877897832394082E-5</v>
      </c>
      <c r="E983" s="5">
        <f t="shared" si="110"/>
        <v>7.3056362662110086E-5</v>
      </c>
      <c r="F983" s="5">
        <f t="shared" si="111"/>
        <v>4.4711605244797517E-5</v>
      </c>
      <c r="G983" s="10">
        <f t="shared" si="107"/>
        <v>3.698668375936728</v>
      </c>
      <c r="H983" s="9">
        <f t="shared" si="108"/>
        <v>5.9057512504671313E-3</v>
      </c>
      <c r="I983" s="9">
        <f t="shared" si="109"/>
        <v>6.6866737055727129E-3</v>
      </c>
      <c r="J983" s="9">
        <f>GARCH!I983</f>
        <v>6.0108336695957549E-3</v>
      </c>
    </row>
    <row r="984" spans="1:10" x14ac:dyDescent="0.25">
      <c r="A984" s="8">
        <v>43381</v>
      </c>
      <c r="B984" s="9">
        <v>-3.9506925841348295E-4</v>
      </c>
      <c r="C984" s="9">
        <f t="shared" si="105"/>
        <v>-7.7285500007686953E-4</v>
      </c>
      <c r="D984" s="5">
        <f t="shared" si="106"/>
        <v>5.9730485114381804E-7</v>
      </c>
      <c r="E984" s="5">
        <f t="shared" si="110"/>
        <v>3.4877897832394082E-5</v>
      </c>
      <c r="F984" s="5">
        <f t="shared" si="111"/>
        <v>5.0293954452990148E-5</v>
      </c>
      <c r="G984" s="10">
        <f t="shared" si="107"/>
        <v>4.023936168065779</v>
      </c>
      <c r="H984" s="9">
        <f t="shared" si="108"/>
        <v>7.7285500007686953E-4</v>
      </c>
      <c r="I984" s="9">
        <f t="shared" si="109"/>
        <v>7.0918230697748054E-3</v>
      </c>
      <c r="J984" s="9">
        <f>GARCH!I984</f>
        <v>6.2727346617083429E-3</v>
      </c>
    </row>
    <row r="985" spans="1:10" x14ac:dyDescent="0.25">
      <c r="A985" s="8">
        <v>43382</v>
      </c>
      <c r="B985" s="9">
        <v>-1.4179577940874877E-3</v>
      </c>
      <c r="C985" s="9">
        <f t="shared" si="105"/>
        <v>-1.7957435357508743E-3</v>
      </c>
      <c r="D985" s="5">
        <f t="shared" si="106"/>
        <v>3.2246948461910512E-6</v>
      </c>
      <c r="E985" s="5">
        <f t="shared" si="110"/>
        <v>5.9730485114381804E-7</v>
      </c>
      <c r="F985" s="5">
        <f t="shared" si="111"/>
        <v>4.3131939829531586E-5</v>
      </c>
      <c r="G985" s="10">
        <f t="shared" si="107"/>
        <v>4.0693031020560664</v>
      </c>
      <c r="H985" s="9">
        <f t="shared" si="108"/>
        <v>1.7957435357508743E-3</v>
      </c>
      <c r="I985" s="9">
        <f t="shared" si="109"/>
        <v>6.567491136616142E-3</v>
      </c>
      <c r="J985" s="9">
        <f>GARCH!I985</f>
        <v>5.8088287146515101E-3</v>
      </c>
    </row>
    <row r="986" spans="1:10" x14ac:dyDescent="0.25">
      <c r="A986" s="8">
        <v>43383</v>
      </c>
      <c r="B986" s="9">
        <v>-3.2864175757028824E-2</v>
      </c>
      <c r="C986" s="9">
        <f t="shared" si="105"/>
        <v>-3.3241961498692213E-2</v>
      </c>
      <c r="D986" s="5">
        <f t="shared" si="106"/>
        <v>1.1050280042805354E-3</v>
      </c>
      <c r="E986" s="5">
        <f t="shared" si="110"/>
        <v>3.2246948461910512E-6</v>
      </c>
      <c r="F986" s="5">
        <f t="shared" si="111"/>
        <v>3.8463088238487766E-5</v>
      </c>
      <c r="G986" s="10">
        <f t="shared" si="107"/>
        <v>-10.200818009505134</v>
      </c>
      <c r="H986" s="9">
        <f t="shared" si="108"/>
        <v>3.3241961498692213E-2</v>
      </c>
      <c r="I986" s="9">
        <f t="shared" si="109"/>
        <v>6.201861675213965E-3</v>
      </c>
      <c r="J986" s="9">
        <f>GARCH!I986</f>
        <v>5.5050587076379805E-3</v>
      </c>
    </row>
    <row r="987" spans="1:10" x14ac:dyDescent="0.25">
      <c r="A987" s="8">
        <v>43384</v>
      </c>
      <c r="B987" s="9">
        <v>-2.0573073719881707E-2</v>
      </c>
      <c r="C987" s="9">
        <f t="shared" si="105"/>
        <v>-2.0950859461545093E-2</v>
      </c>
      <c r="D987" s="5">
        <f t="shared" si="106"/>
        <v>4.3893851217741354E-4</v>
      </c>
      <c r="E987" s="5">
        <f t="shared" si="110"/>
        <v>1.1050280042805354E-3</v>
      </c>
      <c r="F987" s="5">
        <f t="shared" si="111"/>
        <v>4.0405703405789689E-4</v>
      </c>
      <c r="G987" s="10">
        <f t="shared" si="107"/>
        <v>2.4448746725025829</v>
      </c>
      <c r="H987" s="9">
        <f t="shared" si="108"/>
        <v>2.0950859461545093E-2</v>
      </c>
      <c r="I987" s="9">
        <f t="shared" si="109"/>
        <v>2.0101169967389882E-2</v>
      </c>
      <c r="J987" s="9">
        <f>GARCH!I987</f>
        <v>1.6154968986875781E-2</v>
      </c>
    </row>
    <row r="988" spans="1:10" x14ac:dyDescent="0.25">
      <c r="A988" s="8">
        <v>43385</v>
      </c>
      <c r="B988" s="9">
        <v>1.4206284338267983E-2</v>
      </c>
      <c r="C988" s="9">
        <f t="shared" si="105"/>
        <v>1.3828498596604595E-2</v>
      </c>
      <c r="D988" s="5">
        <f t="shared" si="106"/>
        <v>1.9122737343629526E-4</v>
      </c>
      <c r="E988" s="5">
        <f t="shared" si="110"/>
        <v>4.3893851217741354E-4</v>
      </c>
      <c r="F988" s="5">
        <f t="shared" si="111"/>
        <v>4.6412221516392013E-4</v>
      </c>
      <c r="G988" s="10">
        <f t="shared" si="107"/>
        <v>2.712733071512734</v>
      </c>
      <c r="H988" s="9">
        <f t="shared" si="108"/>
        <v>1.3828498596604595E-2</v>
      </c>
      <c r="I988" s="9">
        <f t="shared" si="109"/>
        <v>2.1543495890034191E-2</v>
      </c>
      <c r="J988" s="9">
        <f>GARCH!I988</f>
        <v>1.7100791501035051E-2</v>
      </c>
    </row>
    <row r="989" spans="1:10" x14ac:dyDescent="0.25">
      <c r="A989" s="8">
        <v>43388</v>
      </c>
      <c r="B989" s="9">
        <v>-5.9050351808552781E-3</v>
      </c>
      <c r="C989" s="9">
        <f t="shared" si="105"/>
        <v>-6.2828209225186645E-3</v>
      </c>
      <c r="D989" s="5">
        <f t="shared" si="106"/>
        <v>3.9473838744438282E-5</v>
      </c>
      <c r="E989" s="5">
        <f t="shared" si="110"/>
        <v>1.9122737343629526E-4</v>
      </c>
      <c r="F989" s="5">
        <f t="shared" si="111"/>
        <v>3.6585737037296491E-4</v>
      </c>
      <c r="G989" s="10">
        <f t="shared" si="107"/>
        <v>2.9837479339823831</v>
      </c>
      <c r="H989" s="9">
        <f t="shared" si="108"/>
        <v>6.2828209225186645E-3</v>
      </c>
      <c r="I989" s="9">
        <f t="shared" si="109"/>
        <v>1.9127398421452012E-2</v>
      </c>
      <c r="J989" s="9">
        <f>GARCH!I989</f>
        <v>1.6076090076254095E-2</v>
      </c>
    </row>
    <row r="990" spans="1:10" x14ac:dyDescent="0.25">
      <c r="A990" s="8">
        <v>43389</v>
      </c>
      <c r="B990" s="9">
        <v>2.1495643069809001E-2</v>
      </c>
      <c r="C990" s="9">
        <f t="shared" si="105"/>
        <v>2.1117857328145615E-2</v>
      </c>
      <c r="D990" s="5">
        <f t="shared" si="106"/>
        <v>4.4596389813191347E-4</v>
      </c>
      <c r="E990" s="5">
        <f t="shared" si="110"/>
        <v>3.9473838744438282E-5</v>
      </c>
      <c r="F990" s="5">
        <f t="shared" si="111"/>
        <v>3.0066470160324785E-4</v>
      </c>
      <c r="G990" s="10">
        <f t="shared" si="107"/>
        <v>2.3941889431148047</v>
      </c>
      <c r="H990" s="9">
        <f t="shared" si="108"/>
        <v>2.1117857328145615E-2</v>
      </c>
      <c r="I990" s="9">
        <f t="shared" si="109"/>
        <v>1.7339685741190578E-2</v>
      </c>
      <c r="J990" s="9">
        <f>GARCH!I990</f>
        <v>1.4332197749594558E-2</v>
      </c>
    </row>
    <row r="991" spans="1:10" x14ac:dyDescent="0.25">
      <c r="A991" s="8">
        <v>43390</v>
      </c>
      <c r="B991" s="9">
        <v>-2.5267623277536178E-4</v>
      </c>
      <c r="C991" s="9">
        <f t="shared" si="105"/>
        <v>-6.3046197443874835E-4</v>
      </c>
      <c r="D991" s="5">
        <f t="shared" si="106"/>
        <v>3.9748230121320499E-7</v>
      </c>
      <c r="E991" s="5">
        <f t="shared" si="110"/>
        <v>4.4596389813191347E-4</v>
      </c>
      <c r="F991" s="5">
        <f t="shared" si="111"/>
        <v>2.4224755777983996E-4</v>
      </c>
      <c r="G991" s="10">
        <f t="shared" si="107"/>
        <v>3.2430162559421549</v>
      </c>
      <c r="H991" s="9">
        <f t="shared" si="108"/>
        <v>6.3046197443874835E-4</v>
      </c>
      <c r="I991" s="9">
        <f t="shared" si="109"/>
        <v>1.5564303960660752E-2</v>
      </c>
      <c r="J991" s="9">
        <f>GARCH!I991</f>
        <v>1.5657972012657027E-2</v>
      </c>
    </row>
    <row r="992" spans="1:10" x14ac:dyDescent="0.25">
      <c r="A992" s="8">
        <v>43391</v>
      </c>
      <c r="B992" s="9">
        <v>-1.4391946490294405E-2</v>
      </c>
      <c r="C992" s="9">
        <f t="shared" si="105"/>
        <v>-1.4769732231957792E-2</v>
      </c>
      <c r="D992" s="5">
        <f t="shared" si="106"/>
        <v>2.181449902037329E-4</v>
      </c>
      <c r="E992" s="5">
        <f t="shared" si="110"/>
        <v>3.9748230121320499E-7</v>
      </c>
      <c r="F992" s="5">
        <f t="shared" si="111"/>
        <v>1.9179476801410786E-4</v>
      </c>
      <c r="G992" s="10">
        <f t="shared" si="107"/>
        <v>2.7919100056833011</v>
      </c>
      <c r="H992" s="9">
        <f t="shared" si="108"/>
        <v>1.4769732231957792E-2</v>
      </c>
      <c r="I992" s="9">
        <f t="shared" si="109"/>
        <v>1.3848998809087531E-2</v>
      </c>
      <c r="J992" s="9">
        <f>GARCH!I992</f>
        <v>1.365594609701132E-2</v>
      </c>
    </row>
    <row r="993" spans="1:10" x14ac:dyDescent="0.25">
      <c r="A993" s="8">
        <v>43392</v>
      </c>
      <c r="B993" s="9">
        <v>-3.6116990154511086E-4</v>
      </c>
      <c r="C993" s="9">
        <f t="shared" si="105"/>
        <v>-7.3895564320849744E-4</v>
      </c>
      <c r="D993" s="5">
        <f t="shared" si="106"/>
        <v>5.4605544262968418E-7</v>
      </c>
      <c r="E993" s="5">
        <f t="shared" si="110"/>
        <v>2.181449902037329E-4</v>
      </c>
      <c r="F993" s="5">
        <f t="shared" si="111"/>
        <v>2.2566949261843409E-4</v>
      </c>
      <c r="G993" s="10">
        <f t="shared" si="107"/>
        <v>3.278071135770499</v>
      </c>
      <c r="H993" s="9">
        <f t="shared" si="108"/>
        <v>7.3895564320849744E-4</v>
      </c>
      <c r="I993" s="9">
        <f t="shared" si="109"/>
        <v>1.5022299844512295E-2</v>
      </c>
      <c r="J993" s="9">
        <f>GARCH!I993</f>
        <v>1.3798983758164239E-2</v>
      </c>
    </row>
    <row r="994" spans="1:10" x14ac:dyDescent="0.25">
      <c r="A994" s="8">
        <v>43395</v>
      </c>
      <c r="B994" s="9">
        <v>-4.2994746692295305E-3</v>
      </c>
      <c r="C994" s="9">
        <f t="shared" si="105"/>
        <v>-4.6772604108929168E-3</v>
      </c>
      <c r="D994" s="5">
        <f t="shared" si="106"/>
        <v>2.1876764951306178E-5</v>
      </c>
      <c r="E994" s="5">
        <f t="shared" si="110"/>
        <v>5.4605544262968418E-7</v>
      </c>
      <c r="F994" s="5">
        <f t="shared" si="111"/>
        <v>1.7899951237103901E-4</v>
      </c>
      <c r="G994" s="10">
        <f t="shared" si="107"/>
        <v>3.3340167564934573</v>
      </c>
      <c r="H994" s="9">
        <f t="shared" si="108"/>
        <v>4.6772604108929168E-3</v>
      </c>
      <c r="I994" s="9">
        <f t="shared" si="109"/>
        <v>1.3379069936697357E-2</v>
      </c>
      <c r="J994" s="9">
        <f>GARCH!I994</f>
        <v>1.2078065853017537E-2</v>
      </c>
    </row>
    <row r="995" spans="1:10" x14ac:dyDescent="0.25">
      <c r="A995" s="8">
        <v>43396</v>
      </c>
      <c r="B995" s="9">
        <v>-5.5118510239923202E-3</v>
      </c>
      <c r="C995" s="9">
        <f t="shared" si="105"/>
        <v>-5.8896367656557065E-3</v>
      </c>
      <c r="D995" s="5">
        <f t="shared" si="106"/>
        <v>3.4687821231363412E-5</v>
      </c>
      <c r="E995" s="5">
        <f t="shared" si="110"/>
        <v>2.1876764951306178E-5</v>
      </c>
      <c r="F995" s="5">
        <f t="shared" si="111"/>
        <v>1.4998647222976916E-4</v>
      </c>
      <c r="G995" s="10">
        <f t="shared" si="107"/>
        <v>3.3679076938657229</v>
      </c>
      <c r="H995" s="9">
        <f t="shared" si="108"/>
        <v>5.8896367656557065E-3</v>
      </c>
      <c r="I995" s="9">
        <f t="shared" si="109"/>
        <v>1.2246896432556664E-2</v>
      </c>
      <c r="J995" s="9">
        <f>GARCH!I995</f>
        <v>1.0859261963001606E-2</v>
      </c>
    </row>
    <row r="996" spans="1:10" x14ac:dyDescent="0.25">
      <c r="A996" s="8">
        <v>43397</v>
      </c>
      <c r="B996" s="9">
        <v>-3.0864490329077787E-2</v>
      </c>
      <c r="C996" s="9">
        <f t="shared" si="105"/>
        <v>-3.1242276070741173E-2</v>
      </c>
      <c r="D996" s="5">
        <f t="shared" si="106"/>
        <v>9.7607981408040652E-4</v>
      </c>
      <c r="E996" s="5">
        <f t="shared" si="110"/>
        <v>3.4687821231363412E-5</v>
      </c>
      <c r="F996" s="5">
        <f t="shared" si="111"/>
        <v>1.3179949574744094E-4</v>
      </c>
      <c r="G996" s="10">
        <f t="shared" si="107"/>
        <v>-0.15472077017735281</v>
      </c>
      <c r="H996" s="9">
        <f t="shared" si="108"/>
        <v>3.1242276070741173E-2</v>
      </c>
      <c r="I996" s="9">
        <f t="shared" si="109"/>
        <v>1.1480396149412308E-2</v>
      </c>
      <c r="J996" s="9">
        <f>GARCH!I996</f>
        <v>1.0001515827303367E-2</v>
      </c>
    </row>
    <row r="997" spans="1:10" x14ac:dyDescent="0.25">
      <c r="A997" s="8">
        <v>43398</v>
      </c>
      <c r="B997" s="9">
        <v>1.8625051767629408E-2</v>
      </c>
      <c r="C997" s="9">
        <f t="shared" si="105"/>
        <v>1.8247266025966023E-2</v>
      </c>
      <c r="D997" s="5">
        <f t="shared" si="106"/>
        <v>3.3296271742237386E-4</v>
      </c>
      <c r="E997" s="5">
        <f t="shared" si="110"/>
        <v>9.7607981408040652E-4</v>
      </c>
      <c r="F997" s="5">
        <f t="shared" si="111"/>
        <v>4.3316588494723149E-4</v>
      </c>
      <c r="G997" s="10">
        <f t="shared" si="107"/>
        <v>2.5689200995595995</v>
      </c>
      <c r="H997" s="9">
        <f t="shared" si="108"/>
        <v>1.8247266025966023E-2</v>
      </c>
      <c r="I997" s="9">
        <f t="shared" si="109"/>
        <v>2.0812637625904878E-2</v>
      </c>
      <c r="J997" s="9">
        <f>GARCH!I997</f>
        <v>1.6904155112543947E-2</v>
      </c>
    </row>
    <row r="998" spans="1:10" x14ac:dyDescent="0.25">
      <c r="A998" s="8">
        <v>43399</v>
      </c>
      <c r="B998" s="9">
        <v>-1.7327217554896079E-2</v>
      </c>
      <c r="C998" s="9">
        <f t="shared" si="105"/>
        <v>-1.7705003296559465E-2</v>
      </c>
      <c r="D998" s="5">
        <f t="shared" si="106"/>
        <v>3.1346714173118153E-4</v>
      </c>
      <c r="E998" s="5">
        <f t="shared" si="110"/>
        <v>3.3296271742237386E-4</v>
      </c>
      <c r="F998" s="5">
        <f t="shared" si="111"/>
        <v>3.4356352290608471E-4</v>
      </c>
      <c r="G998" s="10">
        <f t="shared" si="107"/>
        <v>2.6129310494732985</v>
      </c>
      <c r="H998" s="9">
        <f t="shared" si="108"/>
        <v>1.7705003296559465E-2</v>
      </c>
      <c r="I998" s="9">
        <f t="shared" si="109"/>
        <v>1.8535466622291566E-2</v>
      </c>
      <c r="J998" s="9">
        <f>GARCH!I998</f>
        <v>1.6792201901254116E-2</v>
      </c>
    </row>
    <row r="999" spans="1:10" x14ac:dyDescent="0.25">
      <c r="A999" s="8">
        <v>43402</v>
      </c>
      <c r="B999" s="9">
        <v>-6.5596214677152709E-3</v>
      </c>
      <c r="C999" s="9">
        <f t="shared" si="105"/>
        <v>-6.9374072093786572E-3</v>
      </c>
      <c r="D999" s="5">
        <f t="shared" si="106"/>
        <v>4.8127618788738967E-5</v>
      </c>
      <c r="E999" s="5">
        <f t="shared" si="110"/>
        <v>3.1346714173118153E-4</v>
      </c>
      <c r="F999" s="5">
        <f t="shared" si="111"/>
        <v>3.7520540365082867E-4</v>
      </c>
      <c r="G999" s="10">
        <f t="shared" si="107"/>
        <v>2.9609449073686092</v>
      </c>
      <c r="H999" s="9">
        <f t="shared" si="108"/>
        <v>6.9374072093786572E-3</v>
      </c>
      <c r="I999" s="9">
        <f t="shared" si="109"/>
        <v>1.9370219504456544E-2</v>
      </c>
      <c r="J999" s="9">
        <f>GARCH!I999</f>
        <v>1.6778676294778333E-2</v>
      </c>
    </row>
    <row r="1000" spans="1:10" x14ac:dyDescent="0.25">
      <c r="A1000" s="8">
        <v>43403</v>
      </c>
      <c r="B1000" s="9">
        <v>1.5666824420255576E-2</v>
      </c>
      <c r="C1000" s="9">
        <f t="shared" si="105"/>
        <v>1.5289038678592189E-2</v>
      </c>
      <c r="D1000" s="5">
        <f t="shared" si="106"/>
        <v>2.3375470371548798E-4</v>
      </c>
      <c r="E1000" s="5">
        <f t="shared" si="110"/>
        <v>4.8127618788738967E-5</v>
      </c>
      <c r="F1000" s="5">
        <f t="shared" si="111"/>
        <v>3.1080761879766591E-4</v>
      </c>
      <c r="G1000" s="10">
        <f t="shared" si="107"/>
        <v>2.7431856424301659</v>
      </c>
      <c r="H1000" s="9">
        <f t="shared" si="108"/>
        <v>1.5289038678592189E-2</v>
      </c>
      <c r="I1000" s="9">
        <f t="shared" si="109"/>
        <v>1.7629736776187725E-2</v>
      </c>
      <c r="J1000" s="9">
        <f>GARCH!I1000</f>
        <v>1.4981773715095462E-2</v>
      </c>
    </row>
    <row r="1001" spans="1:10" x14ac:dyDescent="0.25">
      <c r="A1001" s="8">
        <v>43404</v>
      </c>
      <c r="B1001" s="9">
        <v>1.0851291456518197E-2</v>
      </c>
      <c r="C1001" s="9">
        <f t="shared" si="105"/>
        <v>1.047350571485481E-2</v>
      </c>
      <c r="D1001" s="5">
        <f t="shared" si="106"/>
        <v>1.0969432195909637E-4</v>
      </c>
      <c r="E1001" s="5">
        <f t="shared" si="110"/>
        <v>2.3375470371548798E-4</v>
      </c>
      <c r="F1001" s="5">
        <f t="shared" si="111"/>
        <v>2.4757353294867712E-4</v>
      </c>
      <c r="G1001" s="10">
        <f t="shared" si="107"/>
        <v>3.011424054422283</v>
      </c>
      <c r="H1001" s="9">
        <f t="shared" si="108"/>
        <v>1.047350571485481E-2</v>
      </c>
      <c r="I1001" s="9">
        <f t="shared" si="109"/>
        <v>1.5734469579514816E-2</v>
      </c>
      <c r="J1001" s="9">
        <f>GARCH!I1001</f>
        <v>1.4713809099008594E-2</v>
      </c>
    </row>
    <row r="1002" spans="1:10" x14ac:dyDescent="0.25">
      <c r="A1002" s="8">
        <v>43405</v>
      </c>
      <c r="B1002" s="9">
        <v>1.05577968389301E-2</v>
      </c>
      <c r="C1002" s="9">
        <f t="shared" si="105"/>
        <v>1.0180011097266713E-2</v>
      </c>
      <c r="D1002" s="5">
        <f t="shared" si="106"/>
        <v>1.0363262594047343E-4</v>
      </c>
      <c r="E1002" s="5">
        <f t="shared" si="110"/>
        <v>1.0969432195909637E-4</v>
      </c>
      <c r="F1002" s="5">
        <f t="shared" si="111"/>
        <v>1.9709758860432088E-4</v>
      </c>
      <c r="G1002" s="10">
        <f t="shared" si="107"/>
        <v>3.0840705186419224</v>
      </c>
      <c r="H1002" s="9">
        <f t="shared" si="108"/>
        <v>1.0180011097266713E-2</v>
      </c>
      <c r="I1002" s="9">
        <f t="shared" si="109"/>
        <v>1.4039144867274533E-2</v>
      </c>
      <c r="J1002" s="9">
        <f>GARCH!I1002</f>
        <v>1.3631182108107171E-2</v>
      </c>
    </row>
    <row r="1003" spans="1:10" x14ac:dyDescent="0.25">
      <c r="A1003" s="8">
        <v>43406</v>
      </c>
      <c r="B1003" s="9">
        <v>-6.3166652678288138E-3</v>
      </c>
      <c r="C1003" s="9">
        <f t="shared" si="105"/>
        <v>-6.6944510094922001E-3</v>
      </c>
      <c r="D1003" s="5">
        <f t="shared" si="106"/>
        <v>4.4815674318491138E-5</v>
      </c>
      <c r="E1003" s="5">
        <f t="shared" si="110"/>
        <v>1.0363262594047343E-4</v>
      </c>
      <c r="F1003" s="5">
        <f t="shared" si="111"/>
        <v>1.57915385497272E-4</v>
      </c>
      <c r="G1003" s="10">
        <f t="shared" si="107"/>
        <v>3.3158893230456661</v>
      </c>
      <c r="H1003" s="9">
        <f t="shared" si="108"/>
        <v>6.6944510094922001E-3</v>
      </c>
      <c r="I1003" s="9">
        <f t="shared" si="109"/>
        <v>1.2566438855032558E-2</v>
      </c>
      <c r="J1003" s="9">
        <f>GARCH!I1003</f>
        <v>1.2721083534123457E-2</v>
      </c>
    </row>
    <row r="1004" spans="1:10" x14ac:dyDescent="0.25">
      <c r="A1004" s="8">
        <v>43409</v>
      </c>
      <c r="B1004" s="9">
        <v>5.6003172901073484E-3</v>
      </c>
      <c r="C1004" s="9">
        <f t="shared" si="105"/>
        <v>5.222531548443962E-3</v>
      </c>
      <c r="D1004" s="5">
        <f t="shared" si="106"/>
        <v>2.7274835774492488E-5</v>
      </c>
      <c r="E1004" s="5">
        <f t="shared" si="110"/>
        <v>4.4815674318491138E-5</v>
      </c>
      <c r="F1004" s="5">
        <f t="shared" si="111"/>
        <v>1.4133680628635527E-4</v>
      </c>
      <c r="G1004" s="10">
        <f t="shared" si="107"/>
        <v>3.4167550829575006</v>
      </c>
      <c r="H1004" s="9">
        <f t="shared" si="108"/>
        <v>5.222531548443962E-3</v>
      </c>
      <c r="I1004" s="9">
        <f t="shared" si="109"/>
        <v>1.1888515731005082E-2</v>
      </c>
      <c r="J1004" s="9">
        <f>GARCH!I1004</f>
        <v>1.1612912086807713E-2</v>
      </c>
    </row>
    <row r="1005" spans="1:10" x14ac:dyDescent="0.25">
      <c r="A1005" s="8">
        <v>43410</v>
      </c>
      <c r="B1005" s="9">
        <v>6.2593351373656514E-3</v>
      </c>
      <c r="C1005" s="9">
        <f t="shared" si="105"/>
        <v>5.881549395702265E-3</v>
      </c>
      <c r="D1005" s="5">
        <f t="shared" si="106"/>
        <v>3.459262329408568E-5</v>
      </c>
      <c r="E1005" s="5">
        <f t="shared" si="110"/>
        <v>2.7274835774492488E-5</v>
      </c>
      <c r="F1005" s="5">
        <f t="shared" si="111"/>
        <v>1.1379930639876039E-4</v>
      </c>
      <c r="G1005" s="10">
        <f t="shared" si="107"/>
        <v>3.4696089272376343</v>
      </c>
      <c r="H1005" s="9">
        <f t="shared" si="108"/>
        <v>5.881549395702265E-3</v>
      </c>
      <c r="I1005" s="9">
        <f t="shared" si="109"/>
        <v>1.0667675773042617E-2</v>
      </c>
      <c r="J1005" s="9">
        <f>GARCH!I1005</f>
        <v>1.0445195039656041E-2</v>
      </c>
    </row>
    <row r="1006" spans="1:10" x14ac:dyDescent="0.25">
      <c r="A1006" s="8">
        <v>43411</v>
      </c>
      <c r="B1006" s="9">
        <v>2.1208876952947708E-2</v>
      </c>
      <c r="C1006" s="9">
        <f t="shared" si="105"/>
        <v>2.0831091211284323E-2</v>
      </c>
      <c r="D1006" s="5">
        <f t="shared" si="106"/>
        <v>4.3393436105284693E-4</v>
      </c>
      <c r="E1006" s="5">
        <f t="shared" si="110"/>
        <v>3.459262329408568E-5</v>
      </c>
      <c r="F1006" s="5">
        <f t="shared" si="111"/>
        <v>9.2550004810315191E-5</v>
      </c>
      <c r="G1006" s="10">
        <f t="shared" si="107"/>
        <v>1.3806183834298447</v>
      </c>
      <c r="H1006" s="9">
        <f t="shared" si="108"/>
        <v>2.0831091211284323E-2</v>
      </c>
      <c r="I1006" s="9">
        <f t="shared" si="109"/>
        <v>9.6202913058968855E-3</v>
      </c>
      <c r="J1006" s="9">
        <f>GARCH!I1006</f>
        <v>9.5589858675054536E-3</v>
      </c>
    </row>
    <row r="1007" spans="1:10" x14ac:dyDescent="0.25">
      <c r="A1007" s="8">
        <v>43412</v>
      </c>
      <c r="B1007" s="9">
        <v>-2.5089822274502183E-3</v>
      </c>
      <c r="C1007" s="9">
        <f t="shared" si="105"/>
        <v>-2.8867679691136046E-3</v>
      </c>
      <c r="D1007" s="5">
        <f t="shared" si="106"/>
        <v>8.333429307500285E-6</v>
      </c>
      <c r="E1007" s="5">
        <f t="shared" si="110"/>
        <v>4.3393436105284693E-4</v>
      </c>
      <c r="F1007" s="5">
        <f t="shared" si="111"/>
        <v>8.0852218899688948E-5</v>
      </c>
      <c r="G1007" s="10">
        <f t="shared" si="107"/>
        <v>3.7409702856354521</v>
      </c>
      <c r="H1007" s="9">
        <f t="shared" si="108"/>
        <v>2.8867679691136046E-3</v>
      </c>
      <c r="I1007" s="9">
        <f t="shared" si="109"/>
        <v>8.9917861907236728E-3</v>
      </c>
      <c r="J1007" s="9">
        <f>GARCH!I1007</f>
        <v>1.2572721820882085E-2</v>
      </c>
    </row>
    <row r="1008" spans="1:10" x14ac:dyDescent="0.25">
      <c r="A1008" s="8">
        <v>43413</v>
      </c>
      <c r="B1008" s="9">
        <v>-9.1989896074931021E-3</v>
      </c>
      <c r="C1008" s="9">
        <f t="shared" si="105"/>
        <v>-9.5767753491564894E-3</v>
      </c>
      <c r="D1008" s="5">
        <f t="shared" si="106"/>
        <v>9.1714626088211396E-5</v>
      </c>
      <c r="E1008" s="5">
        <f t="shared" si="110"/>
        <v>8.333429307500285E-6</v>
      </c>
      <c r="F1008" s="5">
        <f t="shared" si="111"/>
        <v>6.94014971448219E-5</v>
      </c>
      <c r="G1008" s="10">
        <f t="shared" si="107"/>
        <v>3.2081085805499794</v>
      </c>
      <c r="H1008" s="9">
        <f t="shared" si="108"/>
        <v>9.5767753491564894E-3</v>
      </c>
      <c r="I1008" s="9">
        <f t="shared" si="109"/>
        <v>8.3307560968271001E-3</v>
      </c>
      <c r="J1008" s="9">
        <f>GARCH!I1008</f>
        <v>1.1129268936298802E-2</v>
      </c>
    </row>
    <row r="1009" spans="1:10" x14ac:dyDescent="0.25">
      <c r="A1009" s="8">
        <v>43416</v>
      </c>
      <c r="B1009" s="9">
        <v>-1.9701475363267495E-2</v>
      </c>
      <c r="C1009" s="9">
        <f t="shared" si="105"/>
        <v>-2.0079261104930881E-2</v>
      </c>
      <c r="D1009" s="5">
        <f t="shared" si="106"/>
        <v>4.031767265199901E-4</v>
      </c>
      <c r="E1009" s="5">
        <f t="shared" si="110"/>
        <v>9.1714626088211396E-5</v>
      </c>
      <c r="F1009" s="5">
        <f t="shared" si="111"/>
        <v>8.8470057088969753E-5</v>
      </c>
      <c r="G1009" s="10">
        <f t="shared" si="107"/>
        <v>1.4688791154822043</v>
      </c>
      <c r="H1009" s="9">
        <f t="shared" si="108"/>
        <v>2.0079261104930881E-2</v>
      </c>
      <c r="I1009" s="9">
        <f t="shared" si="109"/>
        <v>9.4058522787129582E-3</v>
      </c>
      <c r="J1009" s="9">
        <f>GARCH!I1009</f>
        <v>1.0810860201203079E-2</v>
      </c>
    </row>
    <row r="1010" spans="1:10" x14ac:dyDescent="0.25">
      <c r="A1010" s="8">
        <v>43417</v>
      </c>
      <c r="B1010" s="9">
        <v>-1.4819053487979961E-3</v>
      </c>
      <c r="C1010" s="9">
        <f t="shared" si="105"/>
        <v>-1.8596910904613826E-3</v>
      </c>
      <c r="D1010" s="5">
        <f t="shared" si="106"/>
        <v>3.4584509519414467E-6</v>
      </c>
      <c r="E1010" s="5">
        <f t="shared" si="110"/>
        <v>4.031767265199901E-4</v>
      </c>
      <c r="F1010" s="5">
        <f t="shared" si="111"/>
        <v>2.0761494195390697E-4</v>
      </c>
      <c r="G1010" s="10">
        <f t="shared" si="107"/>
        <v>3.3126451810540574</v>
      </c>
      <c r="H1010" s="9">
        <f t="shared" si="108"/>
        <v>1.8596910904613826E-3</v>
      </c>
      <c r="I1010" s="9">
        <f t="shared" si="109"/>
        <v>1.4408849431995151E-2</v>
      </c>
      <c r="J1010" s="9">
        <f>GARCH!I1010</f>
        <v>1.333807684094698E-2</v>
      </c>
    </row>
    <row r="1011" spans="1:10" x14ac:dyDescent="0.25">
      <c r="A1011" s="8">
        <v>43418</v>
      </c>
      <c r="B1011" s="9">
        <v>-7.5674643116913076E-3</v>
      </c>
      <c r="C1011" s="9">
        <f t="shared" si="105"/>
        <v>-7.9452500533546948E-3</v>
      </c>
      <c r="D1011" s="5">
        <f t="shared" si="106"/>
        <v>6.312699841033278E-5</v>
      </c>
      <c r="E1011" s="5">
        <f t="shared" si="110"/>
        <v>3.4584509519414467E-6</v>
      </c>
      <c r="F1011" s="5">
        <f t="shared" si="111"/>
        <v>1.6598639375458779E-4</v>
      </c>
      <c r="G1011" s="10">
        <f t="shared" si="107"/>
        <v>3.2427066881747684</v>
      </c>
      <c r="H1011" s="9">
        <f t="shared" si="108"/>
        <v>7.9452500533546948E-3</v>
      </c>
      <c r="I1011" s="9">
        <f t="shared" si="109"/>
        <v>1.2883570691178273E-2</v>
      </c>
      <c r="J1011" s="9">
        <f>GARCH!I1011</f>
        <v>1.1721526811872785E-2</v>
      </c>
    </row>
    <row r="1012" spans="1:10" x14ac:dyDescent="0.25">
      <c r="A1012" s="8">
        <v>43419</v>
      </c>
      <c r="B1012" s="9">
        <v>1.0593800664796094E-2</v>
      </c>
      <c r="C1012" s="9">
        <f t="shared" si="105"/>
        <v>1.0216014923132706E-2</v>
      </c>
      <c r="D1012" s="5">
        <f t="shared" si="106"/>
        <v>1.0436696090967016E-4</v>
      </c>
      <c r="E1012" s="5">
        <f t="shared" si="110"/>
        <v>6.312699841033278E-5</v>
      </c>
      <c r="F1012" s="5">
        <f t="shared" si="111"/>
        <v>1.5372647530101122E-4</v>
      </c>
      <c r="G1012" s="10">
        <f t="shared" si="107"/>
        <v>3.1317726114790787</v>
      </c>
      <c r="H1012" s="9">
        <f t="shared" si="108"/>
        <v>1.0216014923132706E-2</v>
      </c>
      <c r="I1012" s="9">
        <f t="shared" si="109"/>
        <v>1.2398648123929126E-2</v>
      </c>
      <c r="J1012" s="9">
        <f>GARCH!I1012</f>
        <v>1.0987551378422429E-2</v>
      </c>
    </row>
    <row r="1013" spans="1:10" x14ac:dyDescent="0.25">
      <c r="A1013" s="8">
        <v>43420</v>
      </c>
      <c r="B1013" s="9">
        <v>2.2232803457622463E-3</v>
      </c>
      <c r="C1013" s="9">
        <f t="shared" si="105"/>
        <v>1.8454946040988597E-3</v>
      </c>
      <c r="D1013" s="5">
        <f t="shared" si="106"/>
        <v>3.4058503337580068E-6</v>
      </c>
      <c r="E1013" s="5">
        <f t="shared" si="110"/>
        <v>1.0436696090967016E-4</v>
      </c>
      <c r="F1013" s="5">
        <f t="shared" si="111"/>
        <v>1.2431927750207892E-4</v>
      </c>
      <c r="G1013" s="10">
        <f t="shared" si="107"/>
        <v>3.5636922106592088</v>
      </c>
      <c r="H1013" s="9">
        <f t="shared" si="108"/>
        <v>1.8454946040988597E-3</v>
      </c>
      <c r="I1013" s="9">
        <f t="shared" si="109"/>
        <v>1.1149855492430336E-2</v>
      </c>
      <c r="J1013" s="9">
        <f>GARCH!I1013</f>
        <v>1.0660787135830197E-2</v>
      </c>
    </row>
    <row r="1014" spans="1:10" x14ac:dyDescent="0.25">
      <c r="A1014" s="8">
        <v>43423</v>
      </c>
      <c r="B1014" s="9">
        <v>-1.6643094431470606E-2</v>
      </c>
      <c r="C1014" s="9">
        <f t="shared" si="105"/>
        <v>-1.7020880173133992E-2</v>
      </c>
      <c r="D1014" s="5">
        <f t="shared" si="106"/>
        <v>2.8971036186818585E-4</v>
      </c>
      <c r="E1014" s="5">
        <f t="shared" si="110"/>
        <v>3.4058503337580068E-6</v>
      </c>
      <c r="F1014" s="5">
        <f t="shared" si="111"/>
        <v>1.0032885292842248E-4</v>
      </c>
      <c r="G1014" s="10">
        <f t="shared" si="107"/>
        <v>2.2407862676307517</v>
      </c>
      <c r="H1014" s="9">
        <f t="shared" si="108"/>
        <v>1.7020880173133992E-2</v>
      </c>
      <c r="I1014" s="9">
        <f t="shared" si="109"/>
        <v>1.0016429150571698E-2</v>
      </c>
      <c r="J1014" s="9">
        <f>GARCH!I1014</f>
        <v>9.4352698591714228E-3</v>
      </c>
    </row>
    <row r="1015" spans="1:10" x14ac:dyDescent="0.25">
      <c r="A1015" s="8">
        <v>43424</v>
      </c>
      <c r="B1015" s="9">
        <v>-1.8151208036480848E-2</v>
      </c>
      <c r="C1015" s="9">
        <f t="shared" si="105"/>
        <v>-1.8528993778144234E-2</v>
      </c>
      <c r="D1015" s="5">
        <f t="shared" si="106"/>
        <v>3.4332361043050772E-4</v>
      </c>
      <c r="E1015" s="5">
        <f t="shared" si="110"/>
        <v>2.8971036186818585E-4</v>
      </c>
      <c r="F1015" s="5">
        <f t="shared" si="111"/>
        <v>1.7878110375193796E-4</v>
      </c>
      <c r="G1015" s="10">
        <f t="shared" si="107"/>
        <v>2.4355569734314781</v>
      </c>
      <c r="H1015" s="9">
        <f t="shared" si="108"/>
        <v>1.8528993778144234E-2</v>
      </c>
      <c r="I1015" s="9">
        <f t="shared" si="109"/>
        <v>1.3370905120893572E-2</v>
      </c>
      <c r="J1015" s="9">
        <f>GARCH!I1015</f>
        <v>1.1543006720953626E-2</v>
      </c>
    </row>
    <row r="1016" spans="1:10" x14ac:dyDescent="0.25">
      <c r="A1016" s="8">
        <v>43425</v>
      </c>
      <c r="B1016" s="9">
        <v>3.0432758366170098E-3</v>
      </c>
      <c r="C1016" s="9">
        <f t="shared" si="105"/>
        <v>2.6654900949536235E-3</v>
      </c>
      <c r="D1016" s="5">
        <f t="shared" si="106"/>
        <v>7.1048374462958769E-6</v>
      </c>
      <c r="E1016" s="5">
        <f t="shared" si="110"/>
        <v>3.4332361043050772E-4</v>
      </c>
      <c r="F1016" s="5">
        <f t="shared" si="111"/>
        <v>2.5753326078569106E-4</v>
      </c>
      <c r="G1016" s="10">
        <f t="shared" si="107"/>
        <v>3.1994482867270677</v>
      </c>
      <c r="H1016" s="9">
        <f t="shared" si="108"/>
        <v>2.6654900949536235E-3</v>
      </c>
      <c r="I1016" s="9">
        <f t="shared" si="109"/>
        <v>1.6047842870170779E-2</v>
      </c>
      <c r="J1016" s="9">
        <f>GARCH!I1016</f>
        <v>1.3319660138057632E-2</v>
      </c>
    </row>
    <row r="1017" spans="1:10" x14ac:dyDescent="0.25">
      <c r="A1017" s="8">
        <v>43427</v>
      </c>
      <c r="B1017" s="9">
        <v>-6.5548901291732076E-3</v>
      </c>
      <c r="C1017" s="9">
        <f t="shared" si="105"/>
        <v>-6.9326758708365939E-3</v>
      </c>
      <c r="D1017" s="5">
        <f t="shared" si="106"/>
        <v>4.8061994730079929E-5</v>
      </c>
      <c r="E1017" s="5">
        <f t="shared" si="110"/>
        <v>7.1048374462958769E-6</v>
      </c>
      <c r="F1017" s="5">
        <f t="shared" si="111"/>
        <v>2.0359006969025578E-4</v>
      </c>
      <c r="G1017" s="10">
        <f t="shared" si="107"/>
        <v>3.2127262948682258</v>
      </c>
      <c r="H1017" s="9">
        <f t="shared" si="108"/>
        <v>6.9326758708365939E-3</v>
      </c>
      <c r="I1017" s="9">
        <f t="shared" si="109"/>
        <v>1.4268499209456326E-2</v>
      </c>
      <c r="J1017" s="9">
        <f>GARCH!I1017</f>
        <v>1.1703877060123085E-2</v>
      </c>
    </row>
    <row r="1018" spans="1:10" x14ac:dyDescent="0.25">
      <c r="A1018" s="8">
        <v>43430</v>
      </c>
      <c r="B1018" s="9">
        <v>1.5532409517731827E-2</v>
      </c>
      <c r="C1018" s="9">
        <f t="shared" si="105"/>
        <v>1.5154623776068439E-2</v>
      </c>
      <c r="D1018" s="5">
        <f t="shared" si="106"/>
        <v>2.2966262179417883E-4</v>
      </c>
      <c r="E1018" s="5">
        <f t="shared" si="110"/>
        <v>4.8061994730079929E-5</v>
      </c>
      <c r="F1018" s="5">
        <f t="shared" si="111"/>
        <v>1.7781436950153868E-4</v>
      </c>
      <c r="G1018" s="10">
        <f t="shared" si="107"/>
        <v>2.752653475513454</v>
      </c>
      <c r="H1018" s="9">
        <f t="shared" si="108"/>
        <v>1.5154623776068439E-2</v>
      </c>
      <c r="I1018" s="9">
        <f t="shared" si="109"/>
        <v>1.3334705452372718E-2</v>
      </c>
      <c r="J1018" s="9">
        <f>GARCH!I1018</f>
        <v>1.082252631859818E-2</v>
      </c>
    </row>
    <row r="1019" spans="1:10" x14ac:dyDescent="0.25">
      <c r="A1019" s="8">
        <v>43431</v>
      </c>
      <c r="B1019" s="9">
        <v>3.261703042884756E-3</v>
      </c>
      <c r="C1019" s="9">
        <f t="shared" si="105"/>
        <v>2.8839173012213696E-3</v>
      </c>
      <c r="D1019" s="5">
        <f t="shared" si="106"/>
        <v>8.3169790002839485E-6</v>
      </c>
      <c r="E1019" s="5">
        <f t="shared" si="110"/>
        <v>2.2966262179417883E-4</v>
      </c>
      <c r="F1019" s="5">
        <f t="shared" si="111"/>
        <v>1.444786535707438E-4</v>
      </c>
      <c r="G1019" s="10">
        <f t="shared" si="107"/>
        <v>3.4734681345236824</v>
      </c>
      <c r="H1019" s="9">
        <f t="shared" si="108"/>
        <v>2.8839173012213696E-3</v>
      </c>
      <c r="I1019" s="9">
        <f t="shared" si="109"/>
        <v>1.2019927352972803E-2</v>
      </c>
      <c r="J1019" s="9">
        <f>GARCH!I1019</f>
        <v>1.1661603198394365E-2</v>
      </c>
    </row>
    <row r="1020" spans="1:10" x14ac:dyDescent="0.25">
      <c r="A1020" s="8">
        <v>43432</v>
      </c>
      <c r="B1020" s="9">
        <v>2.297393528374414E-2</v>
      </c>
      <c r="C1020" s="9">
        <f t="shared" si="105"/>
        <v>2.2596149542080755E-2</v>
      </c>
      <c r="D1020" s="5">
        <f t="shared" si="106"/>
        <v>5.105859741280763E-4</v>
      </c>
      <c r="E1020" s="5">
        <f t="shared" si="110"/>
        <v>8.3169790002839485E-6</v>
      </c>
      <c r="F1020" s="5">
        <f t="shared" si="111"/>
        <v>1.1600739222741866E-4</v>
      </c>
      <c r="G1020" s="10">
        <f t="shared" si="107"/>
        <v>1.4113284151325416</v>
      </c>
      <c r="H1020" s="9">
        <f t="shared" si="108"/>
        <v>2.2596149542080755E-2</v>
      </c>
      <c r="I1020" s="9">
        <f t="shared" si="109"/>
        <v>1.077067278434447E-2</v>
      </c>
      <c r="J1020" s="9">
        <f>GARCH!I1020</f>
        <v>1.0317028559858939E-2</v>
      </c>
    </row>
    <row r="1021" spans="1:10" x14ac:dyDescent="0.25">
      <c r="A1021" s="8">
        <v>43433</v>
      </c>
      <c r="B1021" s="9">
        <v>-2.1976900564546487E-3</v>
      </c>
      <c r="C1021" s="9">
        <f t="shared" si="105"/>
        <v>-2.575475798118035E-3</v>
      </c>
      <c r="D1021" s="5">
        <f t="shared" si="106"/>
        <v>6.6330755866917297E-6</v>
      </c>
      <c r="E1021" s="5">
        <f t="shared" si="110"/>
        <v>5.105859741280763E-4</v>
      </c>
      <c r="F1021" s="5">
        <f t="shared" si="111"/>
        <v>9.9942438667404308E-5</v>
      </c>
      <c r="G1021" s="10">
        <f t="shared" si="107"/>
        <v>3.6533350629488779</v>
      </c>
      <c r="H1021" s="9">
        <f t="shared" si="108"/>
        <v>2.575475798118035E-3</v>
      </c>
      <c r="I1021" s="9">
        <f t="shared" si="109"/>
        <v>9.997121519087597E-3</v>
      </c>
      <c r="J1021" s="9">
        <f>GARCH!I1021</f>
        <v>1.359352752325849E-2</v>
      </c>
    </row>
    <row r="1022" spans="1:10" x14ac:dyDescent="0.25">
      <c r="A1022" s="8">
        <v>43434</v>
      </c>
      <c r="B1022" s="9">
        <v>8.1855239319734707E-3</v>
      </c>
      <c r="C1022" s="9">
        <f t="shared" si="105"/>
        <v>7.8077381903100844E-3</v>
      </c>
      <c r="D1022" s="5">
        <f t="shared" si="106"/>
        <v>6.096077564842659E-5</v>
      </c>
      <c r="E1022" s="5">
        <f t="shared" si="110"/>
        <v>6.6330755866917297E-6</v>
      </c>
      <c r="F1022" s="5">
        <f t="shared" si="111"/>
        <v>8.3623226604949197E-5</v>
      </c>
      <c r="G1022" s="10">
        <f t="shared" si="107"/>
        <v>3.4111594176279403</v>
      </c>
      <c r="H1022" s="9">
        <f t="shared" si="108"/>
        <v>7.8077381903100844E-3</v>
      </c>
      <c r="I1022" s="9">
        <f t="shared" si="109"/>
        <v>9.1445736152621793E-3</v>
      </c>
      <c r="J1022" s="9">
        <f>GARCH!I1022</f>
        <v>1.197015801991801E-2</v>
      </c>
    </row>
    <row r="1023" spans="1:10" x14ac:dyDescent="0.25">
      <c r="A1023" s="8">
        <v>43437</v>
      </c>
      <c r="B1023" s="9">
        <v>1.0941355061463431E-2</v>
      </c>
      <c r="C1023" s="9">
        <f t="shared" si="105"/>
        <v>1.0563569319800044E-2</v>
      </c>
      <c r="D1023" s="5">
        <f t="shared" si="106"/>
        <v>1.1158899677422077E-4</v>
      </c>
      <c r="E1023" s="5">
        <f t="shared" si="110"/>
        <v>6.096077564842659E-5</v>
      </c>
      <c r="F1023" s="5">
        <f t="shared" si="111"/>
        <v>6.9483663999149161E-5</v>
      </c>
      <c r="G1023" s="10">
        <f t="shared" si="107"/>
        <v>3.0652836280894347</v>
      </c>
      <c r="H1023" s="9">
        <f t="shared" si="108"/>
        <v>1.0563569319800044E-2</v>
      </c>
      <c r="I1023" s="9">
        <f t="shared" si="109"/>
        <v>8.335686174463933E-3</v>
      </c>
      <c r="J1023" s="9">
        <f>GARCH!I1023</f>
        <v>1.1038963873611642E-2</v>
      </c>
    </row>
    <row r="1024" spans="1:10" x14ac:dyDescent="0.25">
      <c r="A1024" s="8">
        <v>43438</v>
      </c>
      <c r="B1024" s="9">
        <v>-3.2364883510072162E-2</v>
      </c>
      <c r="C1024" s="9">
        <f t="shared" si="105"/>
        <v>-3.2742669251735551E-2</v>
      </c>
      <c r="D1024" s="5">
        <f t="shared" si="106"/>
        <v>1.0720823897285487E-3</v>
      </c>
      <c r="E1024" s="5">
        <f t="shared" si="110"/>
        <v>1.1158899677422077E-4</v>
      </c>
      <c r="F1024" s="5">
        <f t="shared" si="111"/>
        <v>5.9132335790691303E-5</v>
      </c>
      <c r="G1024" s="10">
        <f t="shared" si="107"/>
        <v>-5.1161833323737778</v>
      </c>
      <c r="H1024" s="9">
        <f t="shared" si="108"/>
        <v>3.2742669251735551E-2</v>
      </c>
      <c r="I1024" s="9">
        <f t="shared" si="109"/>
        <v>7.6897552490759616E-3</v>
      </c>
      <c r="J1024" s="9">
        <f>GARCH!I1024</f>
        <v>1.0766787380578853E-2</v>
      </c>
    </row>
    <row r="1025" spans="1:10" x14ac:dyDescent="0.25">
      <c r="A1025" s="8">
        <v>43440</v>
      </c>
      <c r="B1025" s="9">
        <v>-1.5221883958135285E-3</v>
      </c>
      <c r="C1025" s="9">
        <f t="shared" si="105"/>
        <v>-1.8999741374769151E-3</v>
      </c>
      <c r="D1025" s="5">
        <f t="shared" si="106"/>
        <v>3.6099017230811474E-6</v>
      </c>
      <c r="E1025" s="5">
        <f t="shared" si="110"/>
        <v>1.0720823897285487E-3</v>
      </c>
      <c r="F1025" s="5">
        <f t="shared" si="111"/>
        <v>4.0903202123385287E-4</v>
      </c>
      <c r="G1025" s="10">
        <f t="shared" si="107"/>
        <v>2.9775072862146001</v>
      </c>
      <c r="H1025" s="9">
        <f t="shared" si="108"/>
        <v>1.8999741374769151E-3</v>
      </c>
      <c r="I1025" s="9">
        <f t="shared" si="109"/>
        <v>2.0224540074717468E-2</v>
      </c>
      <c r="J1025" s="9">
        <f>GARCH!I1025</f>
        <v>1.7822795037118384E-2</v>
      </c>
    </row>
    <row r="1026" spans="1:10" x14ac:dyDescent="0.25">
      <c r="A1026" s="8">
        <v>43441</v>
      </c>
      <c r="B1026" s="9">
        <v>-2.3320165433335149E-2</v>
      </c>
      <c r="C1026" s="9">
        <f t="shared" si="105"/>
        <v>-2.3697951174998535E-2</v>
      </c>
      <c r="D1026" s="5">
        <f t="shared" si="106"/>
        <v>5.6159288989261443E-4</v>
      </c>
      <c r="E1026" s="5">
        <f t="shared" si="110"/>
        <v>3.6099017230811474E-6</v>
      </c>
      <c r="F1026" s="5">
        <f t="shared" si="111"/>
        <v>3.2209943782531795E-4</v>
      </c>
      <c r="G1026" s="10">
        <f t="shared" si="107"/>
        <v>2.2296171552201085</v>
      </c>
      <c r="H1026" s="9">
        <f t="shared" si="108"/>
        <v>2.3697951174998535E-2</v>
      </c>
      <c r="I1026" s="9">
        <f t="shared" si="109"/>
        <v>1.7947128957727973E-2</v>
      </c>
      <c r="J1026" s="9">
        <f>GARCH!I1026</f>
        <v>1.5530112792514152E-2</v>
      </c>
    </row>
    <row r="1027" spans="1:10" x14ac:dyDescent="0.25">
      <c r="A1027" s="8">
        <v>43444</v>
      </c>
      <c r="B1027" s="9">
        <v>1.762194844060927E-3</v>
      </c>
      <c r="C1027" s="9">
        <f t="shared" si="105"/>
        <v>1.3844091023975404E-3</v>
      </c>
      <c r="D1027" s="5">
        <f t="shared" si="106"/>
        <v>1.9165885628011634E-6</v>
      </c>
      <c r="E1027" s="5">
        <f t="shared" si="110"/>
        <v>5.6159288989261443E-4</v>
      </c>
      <c r="F1027" s="5">
        <f t="shared" si="111"/>
        <v>4.4172087197432949E-4</v>
      </c>
      <c r="G1027" s="10">
        <f t="shared" si="107"/>
        <v>2.941308203521368</v>
      </c>
      <c r="H1027" s="9">
        <f t="shared" si="108"/>
        <v>1.3844091023975404E-3</v>
      </c>
      <c r="I1027" s="9">
        <f t="shared" si="109"/>
        <v>2.1017156610120446E-2</v>
      </c>
      <c r="J1027" s="9">
        <f>GARCH!I1027</f>
        <v>1.7423200516094358E-2</v>
      </c>
    </row>
    <row r="1028" spans="1:10" x14ac:dyDescent="0.25">
      <c r="A1028" s="8">
        <v>43445</v>
      </c>
      <c r="B1028" s="9">
        <v>-3.5636837875119287E-4</v>
      </c>
      <c r="C1028" s="9">
        <f t="shared" si="105"/>
        <v>-7.3415412041457945E-4</v>
      </c>
      <c r="D1028" s="5">
        <f t="shared" si="106"/>
        <v>5.3898227252170486E-7</v>
      </c>
      <c r="E1028" s="5">
        <f t="shared" si="110"/>
        <v>1.9165885628011634E-6</v>
      </c>
      <c r="F1028" s="5">
        <f t="shared" si="111"/>
        <v>3.4624067176441535E-4</v>
      </c>
      <c r="G1028" s="10">
        <f t="shared" si="107"/>
        <v>3.0644713528645831</v>
      </c>
      <c r="H1028" s="9">
        <f t="shared" si="108"/>
        <v>7.3415412041457945E-4</v>
      </c>
      <c r="I1028" s="9">
        <f t="shared" si="109"/>
        <v>1.8607543410252073E-2</v>
      </c>
      <c r="J1028" s="9">
        <f>GARCH!I1028</f>
        <v>1.5159017769496401E-2</v>
      </c>
    </row>
    <row r="1029" spans="1:10" x14ac:dyDescent="0.25">
      <c r="A1029" s="8">
        <v>43446</v>
      </c>
      <c r="B1029" s="9">
        <v>5.4194889220944287E-3</v>
      </c>
      <c r="C1029" s="9">
        <f t="shared" si="105"/>
        <v>5.0417031804310423E-3</v>
      </c>
      <c r="D1029" s="5">
        <f t="shared" si="106"/>
        <v>2.5418770959568487E-5</v>
      </c>
      <c r="E1029" s="5">
        <f t="shared" si="110"/>
        <v>5.3898227252170486E-7</v>
      </c>
      <c r="F1029" s="5">
        <f t="shared" si="111"/>
        <v>2.7241828992556551E-4</v>
      </c>
      <c r="G1029" s="10">
        <f t="shared" si="107"/>
        <v>3.1384934518903367</v>
      </c>
      <c r="H1029" s="9">
        <f t="shared" si="108"/>
        <v>5.0417031804310423E-3</v>
      </c>
      <c r="I1029" s="9">
        <f t="shared" si="109"/>
        <v>1.6505098906870127E-2</v>
      </c>
      <c r="J1029" s="9">
        <f>GARCH!I1029</f>
        <v>1.3233170747912986E-2</v>
      </c>
    </row>
    <row r="1030" spans="1:10" x14ac:dyDescent="0.25">
      <c r="A1030" s="8">
        <v>43447</v>
      </c>
      <c r="B1030" s="9">
        <v>-1.9991927787654795E-4</v>
      </c>
      <c r="C1030" s="9">
        <f t="shared" si="105"/>
        <v>-5.7770501953993453E-4</v>
      </c>
      <c r="D1030" s="5">
        <f t="shared" si="106"/>
        <v>3.3374308960163613E-7</v>
      </c>
      <c r="E1030" s="5">
        <f t="shared" si="110"/>
        <v>2.5418770959568487E-5</v>
      </c>
      <c r="F1030" s="5">
        <f t="shared" si="111"/>
        <v>2.1534191016132437E-4</v>
      </c>
      <c r="G1030" s="10">
        <f t="shared" si="107"/>
        <v>3.3019283089922626</v>
      </c>
      <c r="H1030" s="9">
        <f t="shared" si="108"/>
        <v>5.7770501953993453E-4</v>
      </c>
      <c r="I1030" s="9">
        <f t="shared" si="109"/>
        <v>1.4674532706744851E-2</v>
      </c>
      <c r="J1030" s="9">
        <f>GARCH!I1030</f>
        <v>1.1774481064692222E-2</v>
      </c>
    </row>
    <row r="1031" spans="1:10" x14ac:dyDescent="0.25">
      <c r="A1031" s="8">
        <v>43448</v>
      </c>
      <c r="B1031" s="9">
        <v>-1.9086676677205427E-2</v>
      </c>
      <c r="C1031" s="9">
        <f t="shared" si="105"/>
        <v>-1.9464462418868813E-2</v>
      </c>
      <c r="D1031" s="5">
        <f t="shared" si="106"/>
        <v>3.7886529725555636E-4</v>
      </c>
      <c r="E1031" s="5">
        <f t="shared" si="110"/>
        <v>3.3374308960163613E-7</v>
      </c>
      <c r="F1031" s="5">
        <f t="shared" si="111"/>
        <v>1.7092633361038314E-4</v>
      </c>
      <c r="G1031" s="10">
        <f t="shared" si="107"/>
        <v>2.3099297055461268</v>
      </c>
      <c r="H1031" s="9">
        <f t="shared" si="108"/>
        <v>1.9464462418868813E-2</v>
      </c>
      <c r="I1031" s="9">
        <f t="shared" si="109"/>
        <v>1.3073879822393318E-2</v>
      </c>
      <c r="J1031" s="9">
        <f>GARCH!I1031</f>
        <v>1.036192057642382E-2</v>
      </c>
    </row>
    <row r="1032" spans="1:10" x14ac:dyDescent="0.25">
      <c r="A1032" s="8">
        <v>43451</v>
      </c>
      <c r="B1032" s="9">
        <v>-2.0773476413007863E-2</v>
      </c>
      <c r="C1032" s="9">
        <f t="shared" si="105"/>
        <v>-2.1151262154671249E-2</v>
      </c>
      <c r="D1032" s="5">
        <f t="shared" si="106"/>
        <v>4.4737589073562823E-4</v>
      </c>
      <c r="E1032" s="5">
        <f t="shared" si="110"/>
        <v>3.7886529725555636E-4</v>
      </c>
      <c r="F1032" s="5">
        <f t="shared" si="111"/>
        <v>2.6335714402577767E-4</v>
      </c>
      <c r="G1032" s="10">
        <f t="shared" si="107"/>
        <v>2.3526901158799074</v>
      </c>
      <c r="H1032" s="9">
        <f t="shared" si="108"/>
        <v>2.1151262154671249E-2</v>
      </c>
      <c r="I1032" s="9">
        <f t="shared" si="109"/>
        <v>1.6228282226587558E-2</v>
      </c>
      <c r="J1032" s="9">
        <f>GARCH!I1032</f>
        <v>1.2873039437809904E-2</v>
      </c>
    </row>
    <row r="1033" spans="1:10" x14ac:dyDescent="0.25">
      <c r="A1033" s="8">
        <v>43452</v>
      </c>
      <c r="B1033" s="9">
        <v>8.6412091408138991E-5</v>
      </c>
      <c r="C1033" s="9">
        <f t="shared" si="105"/>
        <v>-2.9137365025524753E-4</v>
      </c>
      <c r="D1033" s="5">
        <f t="shared" si="106"/>
        <v>8.4898604063067311E-8</v>
      </c>
      <c r="E1033" s="5">
        <f t="shared" si="110"/>
        <v>4.4737589073562823E-4</v>
      </c>
      <c r="F1033" s="5">
        <f t="shared" si="111"/>
        <v>3.5793225245365384E-4</v>
      </c>
      <c r="G1033" s="10">
        <f t="shared" si="107"/>
        <v>3.0485262850968979</v>
      </c>
      <c r="H1033" s="9">
        <f t="shared" si="108"/>
        <v>2.9137365025524753E-4</v>
      </c>
      <c r="I1033" s="9">
        <f t="shared" si="109"/>
        <v>1.8919097559176912E-2</v>
      </c>
      <c r="J1033" s="9">
        <f>GARCH!I1033</f>
        <v>1.4949480336701113E-2</v>
      </c>
    </row>
    <row r="1034" spans="1:10" x14ac:dyDescent="0.25">
      <c r="A1034" s="8">
        <v>43453</v>
      </c>
      <c r="B1034" s="9">
        <v>-1.5395733182517968E-2</v>
      </c>
      <c r="C1034" s="9">
        <f t="shared" si="105"/>
        <v>-1.5773518924181353E-2</v>
      </c>
      <c r="D1034" s="5">
        <f t="shared" si="106"/>
        <v>2.4880389925150727E-4</v>
      </c>
      <c r="E1034" s="5">
        <f t="shared" si="110"/>
        <v>8.4898604063067311E-8</v>
      </c>
      <c r="F1034" s="5">
        <f t="shared" si="111"/>
        <v>2.8132501630547202E-4</v>
      </c>
      <c r="G1034" s="10">
        <f t="shared" si="107"/>
        <v>2.7268613270284092</v>
      </c>
      <c r="H1034" s="9">
        <f t="shared" si="108"/>
        <v>1.5773518924181353E-2</v>
      </c>
      <c r="I1034" s="9">
        <f t="shared" si="109"/>
        <v>1.6772746236245036E-2</v>
      </c>
      <c r="J1034" s="9">
        <f>GARCH!I1034</f>
        <v>1.3048396112904415E-2</v>
      </c>
    </row>
    <row r="1035" spans="1:10" x14ac:dyDescent="0.25">
      <c r="A1035" s="8">
        <v>43454</v>
      </c>
      <c r="B1035" s="9">
        <v>-1.5772090500047797E-2</v>
      </c>
      <c r="C1035" s="9">
        <f t="shared" si="105"/>
        <v>-1.6149876241711183E-2</v>
      </c>
      <c r="D1035" s="5">
        <f t="shared" si="106"/>
        <v>2.6081850262258733E-4</v>
      </c>
      <c r="E1035" s="5">
        <f t="shared" si="110"/>
        <v>2.4880389925150727E-4</v>
      </c>
      <c r="F1035" s="5">
        <f t="shared" si="111"/>
        <v>3.0531318030976927E-4</v>
      </c>
      <c r="G1035" s="10">
        <f t="shared" si="107"/>
        <v>2.7010149834855834</v>
      </c>
      <c r="H1035" s="9">
        <f t="shared" si="108"/>
        <v>1.6149876241711183E-2</v>
      </c>
      <c r="I1035" s="9">
        <f t="shared" si="109"/>
        <v>1.7473213222237324E-2</v>
      </c>
      <c r="J1035" s="9">
        <f>GARCH!I1035</f>
        <v>1.3597037201642959E-2</v>
      </c>
    </row>
    <row r="1036" spans="1:10" x14ac:dyDescent="0.25">
      <c r="A1036" s="8">
        <v>43455</v>
      </c>
      <c r="B1036" s="9">
        <v>-2.0588306814405377E-2</v>
      </c>
      <c r="C1036" s="9">
        <f t="shared" si="105"/>
        <v>-2.0966092556068763E-2</v>
      </c>
      <c r="D1036" s="5">
        <f t="shared" si="106"/>
        <v>4.3957703706964198E-4</v>
      </c>
      <c r="E1036" s="5">
        <f t="shared" si="110"/>
        <v>2.6081850262258733E-4</v>
      </c>
      <c r="F1036" s="5">
        <f t="shared" si="111"/>
        <v>3.2792578957307312E-4</v>
      </c>
      <c r="G1036" s="10">
        <f t="shared" si="107"/>
        <v>2.4221844909298644</v>
      </c>
      <c r="H1036" s="9">
        <f t="shared" si="108"/>
        <v>2.0966092556068763E-2</v>
      </c>
      <c r="I1036" s="9">
        <f t="shared" si="109"/>
        <v>1.8108721367702169E-2</v>
      </c>
      <c r="J1036" s="9">
        <f>GARCH!I1036</f>
        <v>1.4081260492456955E-2</v>
      </c>
    </row>
    <row r="1037" spans="1:10" x14ac:dyDescent="0.25">
      <c r="A1037" s="8">
        <v>43458</v>
      </c>
      <c r="B1037" s="9">
        <v>-2.711224768478282E-2</v>
      </c>
      <c r="C1037" s="9">
        <f t="shared" si="105"/>
        <v>-2.7490033426446205E-2</v>
      </c>
      <c r="D1037" s="5">
        <f t="shared" si="106"/>
        <v>7.5570193778712964E-4</v>
      </c>
      <c r="E1037" s="5">
        <f t="shared" si="110"/>
        <v>4.3957703706964198E-4</v>
      </c>
      <c r="F1037" s="5">
        <f t="shared" si="111"/>
        <v>4.0534805446615894E-4</v>
      </c>
      <c r="G1037" s="10">
        <f t="shared" si="107"/>
        <v>2.0542794407256579</v>
      </c>
      <c r="H1037" s="9">
        <f t="shared" si="108"/>
        <v>2.7490033426446205E-2</v>
      </c>
      <c r="I1037" s="9">
        <f t="shared" si="109"/>
        <v>2.0133257423133471E-2</v>
      </c>
      <c r="J1037" s="9">
        <f>GARCH!I1037</f>
        <v>1.5685056961443677E-2</v>
      </c>
    </row>
    <row r="1038" spans="1:10" x14ac:dyDescent="0.25">
      <c r="A1038" s="8">
        <v>43460</v>
      </c>
      <c r="B1038" s="9">
        <v>4.9593807154098002E-2</v>
      </c>
      <c r="C1038" s="9">
        <f t="shared" si="105"/>
        <v>4.9216021412434613E-2</v>
      </c>
      <c r="D1038" s="5">
        <f t="shared" si="106"/>
        <v>2.4222167636692225E-3</v>
      </c>
      <c r="E1038" s="5">
        <f t="shared" si="110"/>
        <v>7.5570193778712964E-4</v>
      </c>
      <c r="F1038" s="5">
        <f t="shared" si="111"/>
        <v>5.7126913982965372E-4</v>
      </c>
      <c r="G1038" s="10">
        <f t="shared" si="107"/>
        <v>0.69485535422913958</v>
      </c>
      <c r="H1038" s="9">
        <f t="shared" si="108"/>
        <v>4.9216021412434613E-2</v>
      </c>
      <c r="I1038" s="9">
        <f t="shared" si="109"/>
        <v>2.3901237202907589E-2</v>
      </c>
      <c r="J1038" s="9">
        <f>GARCH!I1038</f>
        <v>1.8653086951168983E-2</v>
      </c>
    </row>
    <row r="1039" spans="1:10" x14ac:dyDescent="0.25">
      <c r="A1039" s="8">
        <v>43461</v>
      </c>
      <c r="B1039" s="9">
        <v>8.5626291688616352E-3</v>
      </c>
      <c r="C1039" s="9">
        <f t="shared" si="105"/>
        <v>8.1848434271982479E-3</v>
      </c>
      <c r="D1039" s="5">
        <f t="shared" si="106"/>
        <v>6.699166192775036E-5</v>
      </c>
      <c r="E1039" s="5">
        <f t="shared" si="110"/>
        <v>2.4222167636692225E-3</v>
      </c>
      <c r="F1039" s="5">
        <f t="shared" si="111"/>
        <v>4.7550669676253807E-4</v>
      </c>
      <c r="G1039" s="10">
        <f t="shared" si="107"/>
        <v>2.836183867170508</v>
      </c>
      <c r="H1039" s="9">
        <f t="shared" si="108"/>
        <v>8.1848434271982479E-3</v>
      </c>
      <c r="I1039" s="9">
        <f t="shared" si="109"/>
        <v>2.1806116040288745E-2</v>
      </c>
      <c r="J1039" s="9">
        <f>GARCH!I1039</f>
        <v>2.7465156770143533E-2</v>
      </c>
    </row>
    <row r="1040" spans="1:10" x14ac:dyDescent="0.25">
      <c r="A1040" s="8">
        <v>43462</v>
      </c>
      <c r="B1040" s="9">
        <v>-1.2415472330372657E-3</v>
      </c>
      <c r="C1040" s="9">
        <f t="shared" ref="C1040:C1103" si="112">B1040-B$5</f>
        <v>-1.6193329747006522E-3</v>
      </c>
      <c r="D1040" s="5">
        <f t="shared" ref="D1040:D1103" si="113">C1040^2</f>
        <v>2.6222392829528634E-6</v>
      </c>
      <c r="E1040" s="5">
        <f t="shared" si="110"/>
        <v>6.699166192775036E-5</v>
      </c>
      <c r="F1040" s="5">
        <f t="shared" si="111"/>
        <v>3.7319540724642581E-4</v>
      </c>
      <c r="G1040" s="10">
        <f t="shared" ref="G1040:G1103" si="114">IFERROR(LN(1/SQRT(2*PI()*F1040)*EXP(-D1040/(2*F1040))),-1000)</f>
        <v>3.0242524389812817</v>
      </c>
      <c r="H1040" s="9">
        <f t="shared" ref="H1040:H1103" si="115">SQRT(D1040)</f>
        <v>1.6193329747006522E-3</v>
      </c>
      <c r="I1040" s="9">
        <f t="shared" ref="I1040:I1103" si="116">SQRT(F1040)</f>
        <v>1.9318266155284893E-2</v>
      </c>
      <c r="J1040" s="9">
        <f>GARCH!I1040</f>
        <v>2.4014474363290524E-2</v>
      </c>
    </row>
    <row r="1041" spans="1:10" x14ac:dyDescent="0.25">
      <c r="A1041" s="8">
        <v>43465</v>
      </c>
      <c r="B1041" s="9">
        <v>8.4924408827955489E-3</v>
      </c>
      <c r="C1041" s="9">
        <f t="shared" si="112"/>
        <v>8.1146551411321616E-3</v>
      </c>
      <c r="D1041" s="5">
        <f t="shared" si="113"/>
        <v>6.5847628059502621E-5</v>
      </c>
      <c r="E1041" s="5">
        <f t="shared" ref="E1041:E1104" si="117">D1040</f>
        <v>2.6222392829528634E-6</v>
      </c>
      <c r="F1041" s="5">
        <f t="shared" ref="F1041:F1104" si="118">$B$6 + $B$7*E1041 + $B$8*E1041*IF(C1040&lt;0,1,0) +$B$9*F1040</f>
        <v>2.9400149391594228E-4</v>
      </c>
      <c r="G1041" s="10">
        <f t="shared" si="114"/>
        <v>3.0350391284708458</v>
      </c>
      <c r="H1041" s="9">
        <f t="shared" si="115"/>
        <v>8.1146551411321616E-3</v>
      </c>
      <c r="I1041" s="9">
        <f t="shared" si="116"/>
        <v>1.7146471762900444E-2</v>
      </c>
      <c r="J1041" s="9">
        <f>GARCH!I1041</f>
        <v>2.0814652078482654E-2</v>
      </c>
    </row>
    <row r="1042" spans="1:10" x14ac:dyDescent="0.25">
      <c r="A1042" s="8">
        <v>43467</v>
      </c>
      <c r="B1042" s="9">
        <v>1.2685242435728217E-3</v>
      </c>
      <c r="C1042" s="9">
        <f t="shared" si="112"/>
        <v>8.907385019094351E-4</v>
      </c>
      <c r="D1042" s="5">
        <f t="shared" si="113"/>
        <v>7.9341507878386468E-7</v>
      </c>
      <c r="E1042" s="5">
        <f t="shared" si="117"/>
        <v>6.5847628059502621E-5</v>
      </c>
      <c r="F1042" s="5">
        <f t="shared" si="118"/>
        <v>2.3254760943780821E-4</v>
      </c>
      <c r="G1042" s="10">
        <f t="shared" si="114"/>
        <v>3.2625633381950045</v>
      </c>
      <c r="H1042" s="9">
        <f t="shared" si="115"/>
        <v>8.907385019094351E-4</v>
      </c>
      <c r="I1042" s="9">
        <f t="shared" si="116"/>
        <v>1.5249511777031034E-2</v>
      </c>
      <c r="J1042" s="9">
        <f>GARCH!I1042</f>
        <v>1.8387235594662352E-2</v>
      </c>
    </row>
    <row r="1043" spans="1:10" x14ac:dyDescent="0.25">
      <c r="A1043" s="8">
        <v>43468</v>
      </c>
      <c r="B1043" s="9">
        <v>-2.4756676215025419E-2</v>
      </c>
      <c r="C1043" s="9">
        <f t="shared" si="112"/>
        <v>-2.5134461956688805E-2</v>
      </c>
      <c r="D1043" s="5">
        <f t="shared" si="113"/>
        <v>6.3174117785223685E-4</v>
      </c>
      <c r="E1043" s="5">
        <f t="shared" si="117"/>
        <v>7.9341507878386468E-7</v>
      </c>
      <c r="F1043" s="5">
        <f t="shared" si="118"/>
        <v>1.8415531409116936E-4</v>
      </c>
      <c r="G1043" s="10">
        <f t="shared" si="114"/>
        <v>1.665686843876748</v>
      </c>
      <c r="H1043" s="9">
        <f t="shared" si="115"/>
        <v>2.5134461956688805E-2</v>
      </c>
      <c r="I1043" s="9">
        <f t="shared" si="116"/>
        <v>1.3570383712009375E-2</v>
      </c>
      <c r="J1043" s="9">
        <f>GARCH!I1043</f>
        <v>1.5977532926985057E-2</v>
      </c>
    </row>
    <row r="1044" spans="1:10" x14ac:dyDescent="0.25">
      <c r="A1044" s="8">
        <v>43469</v>
      </c>
      <c r="B1044" s="9">
        <v>3.4335693188827898E-2</v>
      </c>
      <c r="C1044" s="9">
        <f t="shared" si="112"/>
        <v>3.3957907447164509E-2</v>
      </c>
      <c r="D1044" s="5">
        <f t="shared" si="113"/>
        <v>1.1531394781901909E-3</v>
      </c>
      <c r="E1044" s="5">
        <f t="shared" si="117"/>
        <v>6.3174117785223685E-4</v>
      </c>
      <c r="F1044" s="5">
        <f t="shared" si="118"/>
        <v>3.5834530437429799E-4</v>
      </c>
      <c r="G1044" s="10">
        <f t="shared" si="114"/>
        <v>1.4390901383242671</v>
      </c>
      <c r="H1044" s="9">
        <f t="shared" si="115"/>
        <v>3.3957907447164509E-2</v>
      </c>
      <c r="I1044" s="9">
        <f t="shared" si="116"/>
        <v>1.893001068077612E-2</v>
      </c>
      <c r="J1044" s="9">
        <f>GARCH!I1044</f>
        <v>1.8132363575883829E-2</v>
      </c>
    </row>
    <row r="1045" spans="1:10" x14ac:dyDescent="0.25">
      <c r="A1045" s="8">
        <v>43472</v>
      </c>
      <c r="B1045" s="9">
        <v>7.0104346864459099E-3</v>
      </c>
      <c r="C1045" s="9">
        <f t="shared" si="112"/>
        <v>6.6326489447825236E-3</v>
      </c>
      <c r="D1045" s="5">
        <f t="shared" si="113"/>
        <v>4.3992032024724725E-5</v>
      </c>
      <c r="E1045" s="5">
        <f t="shared" si="117"/>
        <v>1.1531394781901909E-3</v>
      </c>
      <c r="F1045" s="5">
        <f t="shared" si="118"/>
        <v>2.953807350836852E-4</v>
      </c>
      <c r="G1045" s="10">
        <f t="shared" si="114"/>
        <v>3.0702175125432523</v>
      </c>
      <c r="H1045" s="9">
        <f t="shared" si="115"/>
        <v>6.6326489447825236E-3</v>
      </c>
      <c r="I1045" s="9">
        <f t="shared" si="116"/>
        <v>1.7186644090213924E-2</v>
      </c>
      <c r="J1045" s="9">
        <f>GARCH!I1045</f>
        <v>2.1922685897856519E-2</v>
      </c>
    </row>
    <row r="1046" spans="1:10" x14ac:dyDescent="0.25">
      <c r="A1046" s="8">
        <v>43473</v>
      </c>
      <c r="B1046" s="9">
        <v>9.6952962909215845E-3</v>
      </c>
      <c r="C1046" s="9">
        <f t="shared" si="112"/>
        <v>9.3175105492581973E-3</v>
      </c>
      <c r="D1046" s="5">
        <f t="shared" si="113"/>
        <v>8.6816002835537798E-5</v>
      </c>
      <c r="E1046" s="5">
        <f t="shared" si="117"/>
        <v>4.3992032024724725E-5</v>
      </c>
      <c r="F1046" s="5">
        <f t="shared" si="118"/>
        <v>2.333554020119524E-4</v>
      </c>
      <c r="G1046" s="10">
        <f t="shared" si="114"/>
        <v>3.0765187364788278</v>
      </c>
      <c r="H1046" s="9">
        <f t="shared" si="115"/>
        <v>9.3175105492581973E-3</v>
      </c>
      <c r="I1046" s="9">
        <f t="shared" si="116"/>
        <v>1.5275974666513177E-2</v>
      </c>
      <c r="J1046" s="9">
        <f>GARCH!I1046</f>
        <v>1.9209226811771427E-2</v>
      </c>
    </row>
    <row r="1047" spans="1:10" x14ac:dyDescent="0.25">
      <c r="A1047" s="8">
        <v>43474</v>
      </c>
      <c r="B1047" s="9">
        <v>4.0980263439003295E-3</v>
      </c>
      <c r="C1047" s="9">
        <f t="shared" si="112"/>
        <v>3.7202406022369431E-3</v>
      </c>
      <c r="D1047" s="5">
        <f t="shared" si="113"/>
        <v>1.3840190138532294E-5</v>
      </c>
      <c r="E1047" s="5">
        <f t="shared" si="117"/>
        <v>8.6816002835537798E-5</v>
      </c>
      <c r="F1047" s="5">
        <f t="shared" si="118"/>
        <v>1.8580799372083323E-4</v>
      </c>
      <c r="G1047" s="10">
        <f t="shared" si="114"/>
        <v>3.3392165633115027</v>
      </c>
      <c r="H1047" s="9">
        <f t="shared" si="115"/>
        <v>3.7202406022369431E-3</v>
      </c>
      <c r="I1047" s="9">
        <f t="shared" si="116"/>
        <v>1.3631140587670322E-2</v>
      </c>
      <c r="J1047" s="9">
        <f>GARCH!I1047</f>
        <v>1.7161148860346535E-2</v>
      </c>
    </row>
    <row r="1048" spans="1:10" x14ac:dyDescent="0.25">
      <c r="A1048" s="8">
        <v>43475</v>
      </c>
      <c r="B1048" s="9">
        <v>4.5184451596929076E-3</v>
      </c>
      <c r="C1048" s="9">
        <f t="shared" si="112"/>
        <v>4.1406594180295212E-3</v>
      </c>
      <c r="D1048" s="5">
        <f t="shared" si="113"/>
        <v>1.7145060416116574E-5</v>
      </c>
      <c r="E1048" s="5">
        <f t="shared" si="117"/>
        <v>1.3840190138532294E-5</v>
      </c>
      <c r="F1048" s="5">
        <f t="shared" si="118"/>
        <v>1.480961818331999E-4</v>
      </c>
      <c r="G1048" s="10">
        <f t="shared" si="114"/>
        <v>3.4320008924721979</v>
      </c>
      <c r="H1048" s="9">
        <f t="shared" si="115"/>
        <v>4.1406594180295212E-3</v>
      </c>
      <c r="I1048" s="9">
        <f t="shared" si="116"/>
        <v>1.2169477467549702E-2</v>
      </c>
      <c r="J1048" s="9">
        <f>GARCH!I1048</f>
        <v>1.5003892807639663E-2</v>
      </c>
    </row>
    <row r="1049" spans="1:10" x14ac:dyDescent="0.25">
      <c r="A1049" s="8">
        <v>43476</v>
      </c>
      <c r="B1049" s="9">
        <v>-1.4634296629478794E-4</v>
      </c>
      <c r="C1049" s="9">
        <f t="shared" si="112"/>
        <v>-5.2412870795817451E-4</v>
      </c>
      <c r="D1049" s="5">
        <f t="shared" si="113"/>
        <v>2.747109025059054E-7</v>
      </c>
      <c r="E1049" s="5">
        <f t="shared" si="117"/>
        <v>1.7145060416116574E-5</v>
      </c>
      <c r="F1049" s="5">
        <f t="shared" si="118"/>
        <v>1.1891570500059619E-4</v>
      </c>
      <c r="G1049" s="10">
        <f t="shared" si="114"/>
        <v>3.5984542397012791</v>
      </c>
      <c r="H1049" s="9">
        <f t="shared" si="115"/>
        <v>5.2412870795817451E-4</v>
      </c>
      <c r="I1049" s="9">
        <f t="shared" si="116"/>
        <v>1.0904847775214296E-2</v>
      </c>
      <c r="J1049" s="9">
        <f>GARCH!I1049</f>
        <v>1.3198854416819264E-2</v>
      </c>
    </row>
    <row r="1050" spans="1:10" x14ac:dyDescent="0.25">
      <c r="A1050" s="8">
        <v>43479</v>
      </c>
      <c r="B1050" s="9">
        <v>-5.2575628018766141E-3</v>
      </c>
      <c r="C1050" s="9">
        <f t="shared" si="112"/>
        <v>-5.6353485435400004E-3</v>
      </c>
      <c r="D1050" s="5">
        <f t="shared" si="113"/>
        <v>3.1757153207178404E-5</v>
      </c>
      <c r="E1050" s="5">
        <f t="shared" si="117"/>
        <v>2.747109025059054E-7</v>
      </c>
      <c r="F1050" s="5">
        <f t="shared" si="118"/>
        <v>9.6193450456461905E-5</v>
      </c>
      <c r="G1050" s="10">
        <f t="shared" si="114"/>
        <v>3.5405669021984227</v>
      </c>
      <c r="H1050" s="9">
        <f t="shared" si="115"/>
        <v>5.6353485435400004E-3</v>
      </c>
      <c r="I1050" s="9">
        <f t="shared" si="116"/>
        <v>9.8078259801273951E-3</v>
      </c>
      <c r="J1050" s="9">
        <f>GARCH!I1050</f>
        <v>1.1565321167113268E-2</v>
      </c>
    </row>
    <row r="1051" spans="1:10" x14ac:dyDescent="0.25">
      <c r="A1051" s="8">
        <v>43480</v>
      </c>
      <c r="B1051" s="9">
        <v>1.0721711756711327E-2</v>
      </c>
      <c r="C1051" s="9">
        <f t="shared" si="112"/>
        <v>1.034392601504794E-2</v>
      </c>
      <c r="D1051" s="5">
        <f t="shared" si="113"/>
        <v>1.0699680540478557E-4</v>
      </c>
      <c r="E1051" s="5">
        <f t="shared" si="117"/>
        <v>3.1757153207178404E-5</v>
      </c>
      <c r="F1051" s="5">
        <f t="shared" si="118"/>
        <v>8.9137443943486773E-5</v>
      </c>
      <c r="G1051" s="10">
        <f t="shared" si="114"/>
        <v>3.1435482156787717</v>
      </c>
      <c r="H1051" s="9">
        <f t="shared" si="115"/>
        <v>1.034392601504794E-2</v>
      </c>
      <c r="I1051" s="9">
        <f t="shared" si="116"/>
        <v>9.4412628362675489E-3</v>
      </c>
      <c r="J1051" s="9">
        <f>GARCH!I1051</f>
        <v>1.0542036221697478E-2</v>
      </c>
    </row>
    <row r="1052" spans="1:10" x14ac:dyDescent="0.25">
      <c r="A1052" s="8">
        <v>43481</v>
      </c>
      <c r="B1052" s="9">
        <v>2.2219668237366541E-3</v>
      </c>
      <c r="C1052" s="9">
        <f t="shared" si="112"/>
        <v>1.8441810820732675E-3</v>
      </c>
      <c r="D1052" s="5">
        <f t="shared" si="113"/>
        <v>3.4010038634769281E-6</v>
      </c>
      <c r="E1052" s="5">
        <f t="shared" si="117"/>
        <v>1.0699680540478557E-4</v>
      </c>
      <c r="F1052" s="5">
        <f t="shared" si="118"/>
        <v>7.4305694598504271E-5</v>
      </c>
      <c r="G1052" s="10">
        <f t="shared" si="114"/>
        <v>3.8118377329067048</v>
      </c>
      <c r="H1052" s="9">
        <f t="shared" si="115"/>
        <v>1.8441810820732675E-3</v>
      </c>
      <c r="I1052" s="9">
        <f t="shared" si="116"/>
        <v>8.6200750923935855E-3</v>
      </c>
      <c r="J1052" s="9">
        <f>GARCH!I1052</f>
        <v>1.0346591025476359E-2</v>
      </c>
    </row>
    <row r="1053" spans="1:10" x14ac:dyDescent="0.25">
      <c r="A1053" s="8">
        <v>43482</v>
      </c>
      <c r="B1053" s="9">
        <v>7.5914529261114083E-3</v>
      </c>
      <c r="C1053" s="9">
        <f t="shared" si="112"/>
        <v>7.213667184448022E-3</v>
      </c>
      <c r="D1053" s="5">
        <f t="shared" si="113"/>
        <v>5.2036994247982252E-5</v>
      </c>
      <c r="E1053" s="5">
        <f t="shared" si="117"/>
        <v>3.4010038634769281E-6</v>
      </c>
      <c r="F1053" s="5">
        <f t="shared" si="118"/>
        <v>6.1577193317974147E-5</v>
      </c>
      <c r="G1053" s="10">
        <f t="shared" si="114"/>
        <v>3.5061363253676756</v>
      </c>
      <c r="H1053" s="9">
        <f t="shared" si="115"/>
        <v>7.213667184448022E-3</v>
      </c>
      <c r="I1053" s="9">
        <f t="shared" si="116"/>
        <v>7.8471136934527806E-3</v>
      </c>
      <c r="J1053" s="9">
        <f>GARCH!I1053</f>
        <v>9.1718722248243303E-3</v>
      </c>
    </row>
    <row r="1054" spans="1:10" x14ac:dyDescent="0.25">
      <c r="A1054" s="8">
        <v>43483</v>
      </c>
      <c r="B1054" s="9">
        <v>1.3183052853609212E-2</v>
      </c>
      <c r="C1054" s="9">
        <f t="shared" si="112"/>
        <v>1.2805267111945825E-2</v>
      </c>
      <c r="D1054" s="5">
        <f t="shared" si="113"/>
        <v>1.6397486580828135E-4</v>
      </c>
      <c r="E1054" s="5">
        <f t="shared" si="117"/>
        <v>5.2036994247982252E-5</v>
      </c>
      <c r="F1054" s="5">
        <f t="shared" si="118"/>
        <v>5.2295406126378553E-5</v>
      </c>
      <c r="G1054" s="10">
        <f t="shared" si="114"/>
        <v>2.4425874316208365</v>
      </c>
      <c r="H1054" s="9">
        <f t="shared" si="115"/>
        <v>1.2805267111945825E-2</v>
      </c>
      <c r="I1054" s="9">
        <f t="shared" si="116"/>
        <v>7.2315562727796392E-3</v>
      </c>
      <c r="J1054" s="9">
        <f>GARCH!I1054</f>
        <v>8.7291172751690436E-3</v>
      </c>
    </row>
    <row r="1055" spans="1:10" x14ac:dyDescent="0.25">
      <c r="A1055" s="8">
        <v>43487</v>
      </c>
      <c r="B1055" s="9">
        <v>-1.4157284018107563E-2</v>
      </c>
      <c r="C1055" s="9">
        <f t="shared" si="112"/>
        <v>-1.453506975977095E-2</v>
      </c>
      <c r="D1055" s="5">
        <f t="shared" si="113"/>
        <v>2.1126825292140796E-4</v>
      </c>
      <c r="E1055" s="5">
        <f t="shared" si="117"/>
        <v>1.6397486580828135E-4</v>
      </c>
      <c r="F1055" s="5">
        <f t="shared" si="118"/>
        <v>4.6439792466127889E-5</v>
      </c>
      <c r="G1055" s="10">
        <f t="shared" si="114"/>
        <v>1.7950915773583289</v>
      </c>
      <c r="H1055" s="9">
        <f t="shared" si="115"/>
        <v>1.453506975977095E-2</v>
      </c>
      <c r="I1055" s="9">
        <f t="shared" si="116"/>
        <v>6.8146747879945001E-3</v>
      </c>
      <c r="J1055" s="9">
        <f>GARCH!I1055</f>
        <v>9.6151039148982577E-3</v>
      </c>
    </row>
    <row r="1056" spans="1:10" x14ac:dyDescent="0.25">
      <c r="A1056" s="8">
        <v>43488</v>
      </c>
      <c r="B1056" s="9">
        <v>2.2028941471379238E-3</v>
      </c>
      <c r="C1056" s="9">
        <f t="shared" si="112"/>
        <v>1.8251084054745372E-3</v>
      </c>
      <c r="D1056" s="5">
        <f t="shared" si="113"/>
        <v>3.3310206917338077E-6</v>
      </c>
      <c r="E1056" s="5">
        <f t="shared" si="117"/>
        <v>2.1126825292140796E-4</v>
      </c>
      <c r="F1056" s="5">
        <f t="shared" si="118"/>
        <v>1.1074094826608164E-4</v>
      </c>
      <c r="G1056" s="10">
        <f t="shared" si="114"/>
        <v>3.6201802112535875</v>
      </c>
      <c r="H1056" s="9">
        <f t="shared" si="115"/>
        <v>1.8251084054745372E-3</v>
      </c>
      <c r="I1056" s="9">
        <f t="shared" si="116"/>
        <v>1.0523352520279914E-2</v>
      </c>
      <c r="J1056" s="9">
        <f>GARCH!I1056</f>
        <v>1.0914948633127728E-2</v>
      </c>
    </row>
    <row r="1057" spans="1:10" x14ac:dyDescent="0.25">
      <c r="A1057" s="8">
        <v>43489</v>
      </c>
      <c r="B1057" s="9">
        <v>1.3756774169098041E-3</v>
      </c>
      <c r="C1057" s="9">
        <f t="shared" si="112"/>
        <v>9.9789167524641747E-4</v>
      </c>
      <c r="D1057" s="5">
        <f t="shared" si="113"/>
        <v>9.9578779552610142E-7</v>
      </c>
      <c r="E1057" s="5">
        <f t="shared" si="117"/>
        <v>3.3310206917338077E-6</v>
      </c>
      <c r="F1057" s="5">
        <f t="shared" si="118"/>
        <v>8.9807177657811831E-5</v>
      </c>
      <c r="G1057" s="10">
        <f t="shared" si="114"/>
        <v>3.7344402626881634</v>
      </c>
      <c r="H1057" s="9">
        <f t="shared" si="115"/>
        <v>9.9789167524641747E-4</v>
      </c>
      <c r="I1057" s="9">
        <f t="shared" si="116"/>
        <v>9.476664901631366E-3</v>
      </c>
      <c r="J1057" s="9">
        <f>GARCH!I1057</f>
        <v>9.6479897261096993E-3</v>
      </c>
    </row>
    <row r="1058" spans="1:10" x14ac:dyDescent="0.25">
      <c r="A1058" s="8">
        <v>43490</v>
      </c>
      <c r="B1058" s="9">
        <v>8.4887201825663006E-3</v>
      </c>
      <c r="C1058" s="9">
        <f t="shared" si="112"/>
        <v>8.1109344409029133E-3</v>
      </c>
      <c r="D1058" s="5">
        <f t="shared" si="113"/>
        <v>6.5787257504625057E-5</v>
      </c>
      <c r="E1058" s="5">
        <f t="shared" si="117"/>
        <v>9.9578779552610142E-7</v>
      </c>
      <c r="F1058" s="5">
        <f t="shared" si="118"/>
        <v>7.3559367241054127E-5</v>
      </c>
      <c r="G1058" s="10">
        <f t="shared" si="114"/>
        <v>3.3925991709360388</v>
      </c>
      <c r="H1058" s="9">
        <f t="shared" si="115"/>
        <v>8.1109344409029133E-3</v>
      </c>
      <c r="I1058" s="9">
        <f t="shared" si="116"/>
        <v>8.5766757686795026E-3</v>
      </c>
      <c r="J1058" s="9">
        <f>GARCH!I1058</f>
        <v>8.5677306320257902E-3</v>
      </c>
    </row>
    <row r="1059" spans="1:10" x14ac:dyDescent="0.25">
      <c r="A1059" s="8">
        <v>43493</v>
      </c>
      <c r="B1059" s="9">
        <v>-7.8468605052613993E-3</v>
      </c>
      <c r="C1059" s="9">
        <f t="shared" si="112"/>
        <v>-8.2246462469247866E-3</v>
      </c>
      <c r="D1059" s="5">
        <f t="shared" si="113"/>
        <v>6.764480588705398E-5</v>
      </c>
      <c r="E1059" s="5">
        <f t="shared" si="117"/>
        <v>6.5787257504625057E-5</v>
      </c>
      <c r="F1059" s="5">
        <f t="shared" si="118"/>
        <v>6.1743578850290639E-5</v>
      </c>
      <c r="G1059" s="10">
        <f t="shared" si="114"/>
        <v>3.3795335696562532</v>
      </c>
      <c r="H1059" s="9">
        <f t="shared" si="115"/>
        <v>8.2246462469247866E-3</v>
      </c>
      <c r="I1059" s="9">
        <f t="shared" si="116"/>
        <v>7.8577082441568576E-3</v>
      </c>
      <c r="J1059" s="9">
        <f>GARCH!I1059</f>
        <v>8.4215642222190933E-3</v>
      </c>
    </row>
    <row r="1060" spans="1:10" x14ac:dyDescent="0.25">
      <c r="A1060" s="8">
        <v>43494</v>
      </c>
      <c r="B1060" s="9">
        <v>-1.4562096941959091E-3</v>
      </c>
      <c r="C1060" s="9">
        <f t="shared" si="112"/>
        <v>-1.8339954358592956E-3</v>
      </c>
      <c r="D1060" s="5">
        <f t="shared" si="113"/>
        <v>3.3635392587527277E-6</v>
      </c>
      <c r="E1060" s="5">
        <f t="shared" si="117"/>
        <v>6.764480588705398E-5</v>
      </c>
      <c r="F1060" s="5">
        <f t="shared" si="118"/>
        <v>7.4470801752263413E-5</v>
      </c>
      <c r="G1060" s="10">
        <f t="shared" si="114"/>
        <v>3.8110302431361807</v>
      </c>
      <c r="H1060" s="9">
        <f t="shared" si="115"/>
        <v>1.8339954358592956E-3</v>
      </c>
      <c r="I1060" s="9">
        <f t="shared" si="116"/>
        <v>8.6296466759806234E-3</v>
      </c>
      <c r="J1060" s="9">
        <f>GARCH!I1060</f>
        <v>8.5064346201357381E-3</v>
      </c>
    </row>
    <row r="1061" spans="1:10" x14ac:dyDescent="0.25">
      <c r="A1061" s="8">
        <v>43495</v>
      </c>
      <c r="B1061" s="9">
        <v>1.5549242424242493E-2</v>
      </c>
      <c r="C1061" s="9">
        <f t="shared" si="112"/>
        <v>1.5171456682579106E-2</v>
      </c>
      <c r="D1061" s="5">
        <f t="shared" si="113"/>
        <v>2.3017309787137422E-4</v>
      </c>
      <c r="E1061" s="5">
        <f t="shared" si="117"/>
        <v>3.3635392587527277E-6</v>
      </c>
      <c r="F1061" s="5">
        <f t="shared" si="118"/>
        <v>6.2791640176030976E-5</v>
      </c>
      <c r="G1061" s="10">
        <f t="shared" si="114"/>
        <v>2.0860734303586619</v>
      </c>
      <c r="H1061" s="9">
        <f t="shared" si="115"/>
        <v>1.5171456682579106E-2</v>
      </c>
      <c r="I1061" s="9">
        <f t="shared" si="116"/>
        <v>7.9241176275993645E-3</v>
      </c>
      <c r="J1061" s="9">
        <f>GARCH!I1061</f>
        <v>7.6818750110951997E-3</v>
      </c>
    </row>
    <row r="1062" spans="1:10" x14ac:dyDescent="0.25">
      <c r="A1062" s="8">
        <v>43496</v>
      </c>
      <c r="B1062" s="9">
        <v>8.5973778929895328E-3</v>
      </c>
      <c r="C1062" s="9">
        <f t="shared" si="112"/>
        <v>8.2195921513261456E-3</v>
      </c>
      <c r="D1062" s="5">
        <f t="shared" si="113"/>
        <v>6.7561695134142372E-5</v>
      </c>
      <c r="E1062" s="5">
        <f t="shared" si="117"/>
        <v>2.3017309787137422E-4</v>
      </c>
      <c r="F1062" s="5">
        <f t="shared" si="118"/>
        <v>5.5362657452621535E-5</v>
      </c>
      <c r="G1062" s="10">
        <f t="shared" si="114"/>
        <v>3.3716902080181419</v>
      </c>
      <c r="H1062" s="9">
        <f t="shared" si="115"/>
        <v>8.2195921513261456E-3</v>
      </c>
      <c r="I1062" s="9">
        <f t="shared" si="116"/>
        <v>7.4406086748747598E-3</v>
      </c>
      <c r="J1062" s="9">
        <f>GARCH!I1062</f>
        <v>9.6410051822684115E-3</v>
      </c>
    </row>
    <row r="1063" spans="1:10" x14ac:dyDescent="0.25">
      <c r="A1063" s="8">
        <v>43497</v>
      </c>
      <c r="B1063" s="9">
        <v>8.98635405495396E-4</v>
      </c>
      <c r="C1063" s="9">
        <f t="shared" si="112"/>
        <v>5.2084966383200942E-4</v>
      </c>
      <c r="D1063" s="5">
        <f t="shared" si="113"/>
        <v>2.7128437231391725E-7</v>
      </c>
      <c r="E1063" s="5">
        <f t="shared" si="117"/>
        <v>6.7561695134142372E-5</v>
      </c>
      <c r="F1063" s="5">
        <f t="shared" si="118"/>
        <v>4.7665556068582888E-5</v>
      </c>
      <c r="G1063" s="10">
        <f t="shared" si="114"/>
        <v>4.0538665181756448</v>
      </c>
      <c r="H1063" s="9">
        <f t="shared" si="115"/>
        <v>5.2084966383200942E-4</v>
      </c>
      <c r="I1063" s="9">
        <f t="shared" si="116"/>
        <v>6.9040246283296886E-3</v>
      </c>
      <c r="J1063" s="9">
        <f>GARCH!I1063</f>
        <v>9.2617083054273627E-3</v>
      </c>
    </row>
    <row r="1064" spans="1:10" x14ac:dyDescent="0.25">
      <c r="A1064" s="8">
        <v>43500</v>
      </c>
      <c r="B1064" s="9">
        <v>6.7762042172079262E-3</v>
      </c>
      <c r="C1064" s="9">
        <f t="shared" si="112"/>
        <v>6.3984184755445398E-3</v>
      </c>
      <c r="D1064" s="5">
        <f t="shared" si="113"/>
        <v>4.0939758988189716E-5</v>
      </c>
      <c r="E1064" s="5">
        <f t="shared" si="117"/>
        <v>2.7128437231391725E-7</v>
      </c>
      <c r="F1064" s="5">
        <f t="shared" si="118"/>
        <v>4.0898482903829609E-5</v>
      </c>
      <c r="G1064" s="10">
        <f t="shared" si="114"/>
        <v>3.6327656446790599</v>
      </c>
      <c r="H1064" s="9">
        <f t="shared" si="115"/>
        <v>6.3984184755445398E-3</v>
      </c>
      <c r="I1064" s="9">
        <f t="shared" si="116"/>
        <v>6.3951921709851384E-3</v>
      </c>
      <c r="J1064" s="9">
        <f>GARCH!I1064</f>
        <v>8.241231892669872E-3</v>
      </c>
    </row>
    <row r="1065" spans="1:10" x14ac:dyDescent="0.25">
      <c r="A1065" s="8">
        <v>43501</v>
      </c>
      <c r="B1065" s="9">
        <v>4.7084815055395968E-3</v>
      </c>
      <c r="C1065" s="9">
        <f t="shared" si="112"/>
        <v>4.3306957638762104E-3</v>
      </c>
      <c r="D1065" s="5">
        <f t="shared" si="113"/>
        <v>1.8754925799255353E-5</v>
      </c>
      <c r="E1065" s="5">
        <f t="shared" si="117"/>
        <v>4.0939758988189716E-5</v>
      </c>
      <c r="F1065" s="5">
        <f t="shared" si="118"/>
        <v>3.6140636655998452E-5</v>
      </c>
      <c r="G1065" s="10">
        <f t="shared" si="114"/>
        <v>3.9356363588463159</v>
      </c>
      <c r="H1065" s="9">
        <f t="shared" si="115"/>
        <v>4.3306957638762104E-3</v>
      </c>
      <c r="I1065" s="9">
        <f t="shared" si="116"/>
        <v>6.0117082976470547E-3</v>
      </c>
      <c r="J1065" s="9">
        <f>GARCH!I1065</f>
        <v>7.8751475940830925E-3</v>
      </c>
    </row>
    <row r="1066" spans="1:10" x14ac:dyDescent="0.25">
      <c r="A1066" s="8">
        <v>43502</v>
      </c>
      <c r="B1066" s="9">
        <v>-2.224495014062744E-3</v>
      </c>
      <c r="C1066" s="9">
        <f t="shared" si="112"/>
        <v>-2.6022807557261303E-3</v>
      </c>
      <c r="D1066" s="5">
        <f t="shared" si="113"/>
        <v>6.7718651316225601E-6</v>
      </c>
      <c r="E1066" s="5">
        <f t="shared" si="117"/>
        <v>1.8754925799255353E-5</v>
      </c>
      <c r="F1066" s="5">
        <f t="shared" si="118"/>
        <v>3.2189351807116262E-5</v>
      </c>
      <c r="G1066" s="10">
        <f t="shared" si="114"/>
        <v>4.147810921655819</v>
      </c>
      <c r="H1066" s="9">
        <f t="shared" si="115"/>
        <v>2.6022807557261303E-3</v>
      </c>
      <c r="I1066" s="9">
        <f t="shared" si="116"/>
        <v>5.6735660573501972E-3</v>
      </c>
      <c r="J1066" s="9">
        <f>GARCH!I1066</f>
        <v>7.3089348810112401E-3</v>
      </c>
    </row>
    <row r="1067" spans="1:10" x14ac:dyDescent="0.25">
      <c r="A1067" s="8">
        <v>43503</v>
      </c>
      <c r="B1067" s="9">
        <v>-9.3571190616522637E-3</v>
      </c>
      <c r="C1067" s="9">
        <f t="shared" si="112"/>
        <v>-9.7349048033156509E-3</v>
      </c>
      <c r="D1067" s="5">
        <f t="shared" si="113"/>
        <v>9.4768371529618131E-5</v>
      </c>
      <c r="E1067" s="5">
        <f t="shared" si="117"/>
        <v>6.7718651316225601E-6</v>
      </c>
      <c r="F1067" s="5">
        <f t="shared" si="118"/>
        <v>3.1173182935680799E-5</v>
      </c>
      <c r="G1067" s="10">
        <f t="shared" si="114"/>
        <v>2.7490072426030028</v>
      </c>
      <c r="H1067" s="9">
        <f t="shared" si="115"/>
        <v>9.7349048033156509E-3</v>
      </c>
      <c r="I1067" s="9">
        <f t="shared" si="116"/>
        <v>5.5832949891332804E-3</v>
      </c>
      <c r="J1067" s="9">
        <f>GARCH!I1067</f>
        <v>6.766904700296881E-3</v>
      </c>
    </row>
    <row r="1068" spans="1:10" x14ac:dyDescent="0.25">
      <c r="A1068" s="8">
        <v>43504</v>
      </c>
      <c r="B1068" s="9">
        <v>6.7626244895691023E-4</v>
      </c>
      <c r="C1068" s="9">
        <f t="shared" si="112"/>
        <v>2.9847670729352371E-4</v>
      </c>
      <c r="D1068" s="5">
        <f t="shared" si="113"/>
        <v>8.908834479678383E-8</v>
      </c>
      <c r="E1068" s="5">
        <f t="shared" si="117"/>
        <v>9.4768371529618131E-5</v>
      </c>
      <c r="F1068" s="5">
        <f t="shared" si="118"/>
        <v>5.9873237760496079E-5</v>
      </c>
      <c r="G1068" s="10">
        <f t="shared" si="114"/>
        <v>3.9419579594444309</v>
      </c>
      <c r="H1068" s="9">
        <f t="shared" si="115"/>
        <v>2.9847670729352371E-4</v>
      </c>
      <c r="I1068" s="9">
        <f t="shared" si="116"/>
        <v>7.7377798986851569E-3</v>
      </c>
      <c r="J1068" s="9">
        <f>GARCH!I1068</f>
        <v>7.7183608675087103E-3</v>
      </c>
    </row>
    <row r="1069" spans="1:10" x14ac:dyDescent="0.25">
      <c r="A1069" s="8">
        <v>43507</v>
      </c>
      <c r="B1069" s="9">
        <v>7.0904175960539995E-4</v>
      </c>
      <c r="C1069" s="9">
        <f t="shared" si="112"/>
        <v>3.3125601794201342E-4</v>
      </c>
      <c r="D1069" s="5">
        <f t="shared" si="113"/>
        <v>1.0973054942279952E-7</v>
      </c>
      <c r="E1069" s="5">
        <f t="shared" si="117"/>
        <v>8.908834479678383E-8</v>
      </c>
      <c r="F1069" s="5">
        <f t="shared" si="118"/>
        <v>5.035508300664774E-5</v>
      </c>
      <c r="G1069" s="10">
        <f t="shared" si="114"/>
        <v>4.028177394259191</v>
      </c>
      <c r="H1069" s="9">
        <f t="shared" si="115"/>
        <v>3.3125601794201342E-4</v>
      </c>
      <c r="I1069" s="9">
        <f t="shared" si="116"/>
        <v>7.0961315522365944E-3</v>
      </c>
      <c r="J1069" s="9">
        <f>GARCH!I1069</f>
        <v>6.9615853252080777E-3</v>
      </c>
    </row>
    <row r="1070" spans="1:10" x14ac:dyDescent="0.25">
      <c r="A1070" s="8">
        <v>43508</v>
      </c>
      <c r="B1070" s="9">
        <v>1.2890250202966858E-2</v>
      </c>
      <c r="C1070" s="9">
        <f t="shared" si="112"/>
        <v>1.251246446130347E-2</v>
      </c>
      <c r="D1070" s="5">
        <f t="shared" si="113"/>
        <v>1.5656176689538234E-4</v>
      </c>
      <c r="E1070" s="5">
        <f t="shared" si="117"/>
        <v>1.0973054942279952E-7</v>
      </c>
      <c r="F1070" s="5">
        <f t="shared" si="118"/>
        <v>4.2980457989300657E-5</v>
      </c>
      <c r="G1070" s="10">
        <f t="shared" si="114"/>
        <v>2.2871305868366907</v>
      </c>
      <c r="H1070" s="9">
        <f t="shared" si="115"/>
        <v>1.251246446130347E-2</v>
      </c>
      <c r="I1070" s="9">
        <f t="shared" si="116"/>
        <v>6.5559482906213237E-3</v>
      </c>
      <c r="J1070" s="9">
        <f>GARCH!I1070</f>
        <v>6.3414701005603952E-3</v>
      </c>
    </row>
    <row r="1071" spans="1:10" x14ac:dyDescent="0.25">
      <c r="A1071" s="8">
        <v>43509</v>
      </c>
      <c r="B1071" s="9">
        <v>3.0239768574686909E-3</v>
      </c>
      <c r="C1071" s="9">
        <f t="shared" si="112"/>
        <v>2.6461911158053046E-3</v>
      </c>
      <c r="D1071" s="5">
        <f t="shared" si="113"/>
        <v>7.0023274213669229E-6</v>
      </c>
      <c r="E1071" s="5">
        <f t="shared" si="117"/>
        <v>1.5656176689538234E-4</v>
      </c>
      <c r="F1071" s="5">
        <f t="shared" si="118"/>
        <v>3.913388554455673E-5</v>
      </c>
      <c r="G1071" s="10">
        <f t="shared" si="114"/>
        <v>4.0658560869241782</v>
      </c>
      <c r="H1071" s="9">
        <f t="shared" si="115"/>
        <v>2.6461911158053046E-3</v>
      </c>
      <c r="I1071" s="9">
        <f t="shared" si="116"/>
        <v>6.2557082368471066E-3</v>
      </c>
      <c r="J1071" s="9">
        <f>GARCH!I1071</f>
        <v>8.0159657277513226E-3</v>
      </c>
    </row>
    <row r="1072" spans="1:10" x14ac:dyDescent="0.25">
      <c r="A1072" s="8">
        <v>43510</v>
      </c>
      <c r="B1072" s="9">
        <v>-2.6516238471793185E-3</v>
      </c>
      <c r="C1072" s="9">
        <f t="shared" si="112"/>
        <v>-3.0294095888427049E-3</v>
      </c>
      <c r="D1072" s="5">
        <f t="shared" si="113"/>
        <v>9.1773224569721265E-6</v>
      </c>
      <c r="E1072" s="5">
        <f t="shared" si="117"/>
        <v>7.0023274213669229E-6</v>
      </c>
      <c r="F1072" s="5">
        <f t="shared" si="118"/>
        <v>3.4368303946282985E-5</v>
      </c>
      <c r="G1072" s="10">
        <f t="shared" si="114"/>
        <v>4.0867350399396578</v>
      </c>
      <c r="H1072" s="9">
        <f t="shared" si="115"/>
        <v>3.0294095888427049E-3</v>
      </c>
      <c r="I1072" s="9">
        <f t="shared" si="116"/>
        <v>5.8624486305879891E-3</v>
      </c>
      <c r="J1072" s="9">
        <f>GARCH!I1072</f>
        <v>7.2768308828841891E-3</v>
      </c>
    </row>
    <row r="1073" spans="1:10" x14ac:dyDescent="0.25">
      <c r="A1073" s="8">
        <v>43511</v>
      </c>
      <c r="B1073" s="9">
        <v>1.0878709851296353E-2</v>
      </c>
      <c r="C1073" s="9">
        <f t="shared" si="112"/>
        <v>1.0500924109632966E-2</v>
      </c>
      <c r="D1073" s="5">
        <f t="shared" si="113"/>
        <v>1.1026940715627089E-4</v>
      </c>
      <c r="E1073" s="5">
        <f t="shared" si="117"/>
        <v>9.1773224569721265E-6</v>
      </c>
      <c r="F1073" s="5">
        <f t="shared" si="118"/>
        <v>3.3667544607781216E-5</v>
      </c>
      <c r="G1073" s="10">
        <f t="shared" si="114"/>
        <v>2.5929278354285716</v>
      </c>
      <c r="H1073" s="9">
        <f t="shared" si="115"/>
        <v>1.0500924109632966E-2</v>
      </c>
      <c r="I1073" s="9">
        <f t="shared" si="116"/>
        <v>5.802374049282002E-3</v>
      </c>
      <c r="J1073" s="9">
        <f>GARCH!I1073</f>
        <v>6.7835167521610191E-3</v>
      </c>
    </row>
    <row r="1074" spans="1:10" x14ac:dyDescent="0.25">
      <c r="A1074" s="8">
        <v>43515</v>
      </c>
      <c r="B1074" s="9">
        <v>1.4987750396311394E-3</v>
      </c>
      <c r="C1074" s="9">
        <f t="shared" si="112"/>
        <v>1.1209892979677529E-3</v>
      </c>
      <c r="D1074" s="5">
        <f t="shared" si="113"/>
        <v>1.2566170061582355E-6</v>
      </c>
      <c r="E1074" s="5">
        <f t="shared" si="117"/>
        <v>1.1026940715627089E-4</v>
      </c>
      <c r="F1074" s="5">
        <f t="shared" si="118"/>
        <v>3.136548378301931E-5</v>
      </c>
      <c r="G1074" s="10">
        <f t="shared" si="114"/>
        <v>4.2459308781194212</v>
      </c>
      <c r="H1074" s="9">
        <f t="shared" si="115"/>
        <v>1.1209892979677529E-3</v>
      </c>
      <c r="I1074" s="9">
        <f t="shared" si="116"/>
        <v>5.6004896020811707E-3</v>
      </c>
      <c r="J1074" s="9">
        <f>GARCH!I1074</f>
        <v>7.7042157365198385E-3</v>
      </c>
    </row>
    <row r="1075" spans="1:10" x14ac:dyDescent="0.25">
      <c r="A1075" s="8">
        <v>43516</v>
      </c>
      <c r="B1075" s="9">
        <v>1.7771318387196366E-3</v>
      </c>
      <c r="C1075" s="9">
        <f t="shared" si="112"/>
        <v>1.3993460970562501E-3</v>
      </c>
      <c r="D1075" s="5">
        <f t="shared" si="113"/>
        <v>1.9581694993465599E-6</v>
      </c>
      <c r="E1075" s="5">
        <f t="shared" si="117"/>
        <v>1.2566170061582355E-6</v>
      </c>
      <c r="F1075" s="5">
        <f t="shared" si="118"/>
        <v>2.8280596798570222E-5</v>
      </c>
      <c r="G1075" s="10">
        <f t="shared" si="114"/>
        <v>4.2831084029004067</v>
      </c>
      <c r="H1075" s="9">
        <f t="shared" si="115"/>
        <v>1.3993460970562501E-3</v>
      </c>
      <c r="I1075" s="9">
        <f t="shared" si="116"/>
        <v>5.3179504321279845E-3</v>
      </c>
      <c r="J1075" s="9">
        <f>GARCH!I1075</f>
        <v>6.9568023270598113E-3</v>
      </c>
    </row>
    <row r="1076" spans="1:10" x14ac:dyDescent="0.25">
      <c r="A1076" s="8">
        <v>43517</v>
      </c>
      <c r="B1076" s="9">
        <v>-3.526412180845262E-3</v>
      </c>
      <c r="C1076" s="9">
        <f t="shared" si="112"/>
        <v>-3.9041979225086483E-3</v>
      </c>
      <c r="D1076" s="5">
        <f t="shared" si="113"/>
        <v>1.5242761418120846E-5</v>
      </c>
      <c r="E1076" s="5">
        <f t="shared" si="117"/>
        <v>1.9581694993465599E-6</v>
      </c>
      <c r="F1076" s="5">
        <f t="shared" si="118"/>
        <v>2.5898733772614283E-5</v>
      </c>
      <c r="G1076" s="10">
        <f t="shared" si="114"/>
        <v>4.0674435162331335</v>
      </c>
      <c r="H1076" s="9">
        <f t="shared" si="115"/>
        <v>3.9041979225086483E-3</v>
      </c>
      <c r="I1076" s="9">
        <f t="shared" si="116"/>
        <v>5.0890798552011623E-3</v>
      </c>
      <c r="J1076" s="9">
        <f>GARCH!I1076</f>
        <v>6.3527438502146592E-3</v>
      </c>
    </row>
    <row r="1077" spans="1:10" x14ac:dyDescent="0.25">
      <c r="A1077" s="8">
        <v>43518</v>
      </c>
      <c r="B1077" s="9">
        <v>6.4110880470507059E-3</v>
      </c>
      <c r="C1077" s="9">
        <f t="shared" si="112"/>
        <v>6.0333023053873195E-3</v>
      </c>
      <c r="D1077" s="5">
        <f t="shared" si="113"/>
        <v>3.6400736708191945E-5</v>
      </c>
      <c r="E1077" s="5">
        <f t="shared" si="117"/>
        <v>1.5242761418120846E-5</v>
      </c>
      <c r="F1077" s="5">
        <f t="shared" si="118"/>
        <v>2.9137652220741854E-5</v>
      </c>
      <c r="G1077" s="10">
        <f t="shared" si="114"/>
        <v>3.6781671281690973</v>
      </c>
      <c r="H1077" s="9">
        <f t="shared" si="115"/>
        <v>6.0333023053873195E-3</v>
      </c>
      <c r="I1077" s="9">
        <f t="shared" si="116"/>
        <v>5.3979303645695408E-3</v>
      </c>
      <c r="J1077" s="9">
        <f>GARCH!I1077</f>
        <v>6.1703892872370754E-3</v>
      </c>
    </row>
    <row r="1078" spans="1:10" x14ac:dyDescent="0.25">
      <c r="A1078" s="8">
        <v>43521</v>
      </c>
      <c r="B1078" s="9">
        <v>1.2317960947767492E-3</v>
      </c>
      <c r="C1078" s="9">
        <f t="shared" si="112"/>
        <v>8.5401035311336265E-4</v>
      </c>
      <c r="D1078" s="5">
        <f t="shared" si="113"/>
        <v>7.2933368322481033E-7</v>
      </c>
      <c r="E1078" s="5">
        <f t="shared" si="117"/>
        <v>3.6400736708191945E-5</v>
      </c>
      <c r="F1078" s="5">
        <f t="shared" si="118"/>
        <v>2.6973912843281051E-5</v>
      </c>
      <c r="G1078" s="10">
        <f t="shared" si="114"/>
        <v>4.3278624003134984</v>
      </c>
      <c r="H1078" s="9">
        <f t="shared" si="115"/>
        <v>8.5401035311336265E-4</v>
      </c>
      <c r="I1078" s="9">
        <f t="shared" si="116"/>
        <v>5.1936415782455623E-3</v>
      </c>
      <c r="J1078" s="9">
        <f>GARCH!I1078</f>
        <v>6.2440255669952835E-3</v>
      </c>
    </row>
    <row r="1079" spans="1:10" x14ac:dyDescent="0.25">
      <c r="A1079" s="8">
        <v>43522</v>
      </c>
      <c r="B1079" s="9">
        <v>-7.9038378318452285E-4</v>
      </c>
      <c r="C1079" s="9">
        <f t="shared" si="112"/>
        <v>-1.1681695248479094E-3</v>
      </c>
      <c r="D1079" s="5">
        <f t="shared" si="113"/>
        <v>1.3646200387833906E-6</v>
      </c>
      <c r="E1079" s="5">
        <f t="shared" si="117"/>
        <v>7.2933368322481033E-7</v>
      </c>
      <c r="F1079" s="5">
        <f t="shared" si="118"/>
        <v>2.4871619232001118E-5</v>
      </c>
      <c r="G1079" s="10">
        <f t="shared" si="114"/>
        <v>4.3545197870267343</v>
      </c>
      <c r="H1079" s="9">
        <f t="shared" si="115"/>
        <v>1.1681695248479094E-3</v>
      </c>
      <c r="I1079" s="9">
        <f t="shared" si="116"/>
        <v>4.9871453991237429E-3</v>
      </c>
      <c r="J1079" s="9">
        <f>GARCH!I1079</f>
        <v>5.7632040302185101E-3</v>
      </c>
    </row>
    <row r="1080" spans="1:10" x14ac:dyDescent="0.25">
      <c r="A1080" s="8">
        <v>43523</v>
      </c>
      <c r="B1080" s="9">
        <v>-5.4404237803784561E-4</v>
      </c>
      <c r="C1080" s="9">
        <f t="shared" si="112"/>
        <v>-9.2182811970123219E-4</v>
      </c>
      <c r="D1080" s="5">
        <f t="shared" si="113"/>
        <v>8.4976708227190924E-7</v>
      </c>
      <c r="E1080" s="5">
        <f t="shared" si="117"/>
        <v>1.3646200387833906E-6</v>
      </c>
      <c r="F1080" s="5">
        <f t="shared" si="118"/>
        <v>2.3691292039786682E-5</v>
      </c>
      <c r="G1080" s="10">
        <f t="shared" si="114"/>
        <v>4.3883288026795215</v>
      </c>
      <c r="H1080" s="9">
        <f t="shared" si="115"/>
        <v>9.2182811970123219E-4</v>
      </c>
      <c r="I1080" s="9">
        <f t="shared" si="116"/>
        <v>4.867370135893374E-3</v>
      </c>
      <c r="J1080" s="9">
        <f>GARCH!I1080</f>
        <v>5.4238447098241844E-3</v>
      </c>
    </row>
    <row r="1081" spans="1:10" x14ac:dyDescent="0.25">
      <c r="A1081" s="8">
        <v>43524</v>
      </c>
      <c r="B1081" s="9">
        <v>-2.8255466662847617E-3</v>
      </c>
      <c r="C1081" s="9">
        <f t="shared" si="112"/>
        <v>-3.2033324079481481E-3</v>
      </c>
      <c r="D1081" s="5">
        <f t="shared" si="113"/>
        <v>1.0261338515810881E-5</v>
      </c>
      <c r="E1081" s="5">
        <f t="shared" si="117"/>
        <v>8.4976708227190924E-7</v>
      </c>
      <c r="F1081" s="5">
        <f t="shared" si="118"/>
        <v>2.2604223187033547E-5</v>
      </c>
      <c r="G1081" s="10">
        <f t="shared" si="114"/>
        <v>4.2027700190926165</v>
      </c>
      <c r="H1081" s="9">
        <f t="shared" si="115"/>
        <v>3.2033324079481481E-3</v>
      </c>
      <c r="I1081" s="9">
        <f t="shared" si="116"/>
        <v>4.7543898858879406E-3</v>
      </c>
      <c r="J1081" s="9">
        <f>GARCH!I1081</f>
        <v>5.1429059273664784E-3</v>
      </c>
    </row>
    <row r="1082" spans="1:10" x14ac:dyDescent="0.25">
      <c r="A1082" s="8">
        <v>43525</v>
      </c>
      <c r="B1082" s="9">
        <v>6.8953381050032014E-3</v>
      </c>
      <c r="C1082" s="9">
        <f t="shared" si="112"/>
        <v>6.5175523633398151E-3</v>
      </c>
      <c r="D1082" s="5">
        <f t="shared" si="113"/>
        <v>4.2478488808876407E-5</v>
      </c>
      <c r="E1082" s="5">
        <f t="shared" si="117"/>
        <v>1.0261338515810881E-5</v>
      </c>
      <c r="F1082" s="5">
        <f t="shared" si="118"/>
        <v>2.4915732345175064E-5</v>
      </c>
      <c r="G1082" s="10">
        <f t="shared" si="114"/>
        <v>3.5286239218014264</v>
      </c>
      <c r="H1082" s="9">
        <f t="shared" si="115"/>
        <v>6.5175523633398151E-3</v>
      </c>
      <c r="I1082" s="9">
        <f t="shared" si="116"/>
        <v>4.9915661214868286E-3</v>
      </c>
      <c r="J1082" s="9">
        <f>GARCH!I1082</f>
        <v>5.1570017202818147E-3</v>
      </c>
    </row>
    <row r="1083" spans="1:10" x14ac:dyDescent="0.25">
      <c r="A1083" s="8">
        <v>43528</v>
      </c>
      <c r="B1083" s="9">
        <v>-3.8806002090102654E-3</v>
      </c>
      <c r="C1083" s="9">
        <f t="shared" si="112"/>
        <v>-4.2583859506736517E-3</v>
      </c>
      <c r="D1083" s="5">
        <f t="shared" si="113"/>
        <v>1.8133850904894739E-5</v>
      </c>
      <c r="E1083" s="5">
        <f t="shared" si="117"/>
        <v>4.2478488808876407E-5</v>
      </c>
      <c r="F1083" s="5">
        <f t="shared" si="118"/>
        <v>2.377522373321682E-5</v>
      </c>
      <c r="G1083" s="10">
        <f t="shared" si="114"/>
        <v>4.0231344785513405</v>
      </c>
      <c r="H1083" s="9">
        <f t="shared" si="115"/>
        <v>4.2583859506736517E-3</v>
      </c>
      <c r="I1083" s="9">
        <f t="shared" si="116"/>
        <v>4.8759843860718853E-3</v>
      </c>
      <c r="J1083" s="9">
        <f>GARCH!I1083</f>
        <v>5.6245425977156467E-3</v>
      </c>
    </row>
    <row r="1084" spans="1:10" x14ac:dyDescent="0.25">
      <c r="A1084" s="8">
        <v>43529</v>
      </c>
      <c r="B1084" s="9">
        <v>-1.1314768996100177E-3</v>
      </c>
      <c r="C1084" s="9">
        <f t="shared" si="112"/>
        <v>-1.5092626412734043E-3</v>
      </c>
      <c r="D1084" s="5">
        <f t="shared" si="113"/>
        <v>2.2778737203435729E-6</v>
      </c>
      <c r="E1084" s="5">
        <f t="shared" si="117"/>
        <v>1.8133850904894739E-5</v>
      </c>
      <c r="F1084" s="5">
        <f t="shared" si="118"/>
        <v>2.8461107580333243E-5</v>
      </c>
      <c r="G1084" s="10">
        <f t="shared" si="114"/>
        <v>4.2745301849637833</v>
      </c>
      <c r="H1084" s="9">
        <f t="shared" si="115"/>
        <v>1.5092626412734043E-3</v>
      </c>
      <c r="I1084" s="9">
        <f t="shared" si="116"/>
        <v>5.3348952736050259E-3</v>
      </c>
      <c r="J1084" s="9">
        <f>GARCH!I1084</f>
        <v>5.6796608974431376E-3</v>
      </c>
    </row>
    <row r="1085" spans="1:10" x14ac:dyDescent="0.25">
      <c r="A1085" s="8">
        <v>43530</v>
      </c>
      <c r="B1085" s="9">
        <v>-6.5241159285216455E-3</v>
      </c>
      <c r="C1085" s="9">
        <f t="shared" si="112"/>
        <v>-6.9019016701850318E-3</v>
      </c>
      <c r="D1085" s="5">
        <f t="shared" si="113"/>
        <v>4.7636246664902929E-5</v>
      </c>
      <c r="E1085" s="5">
        <f t="shared" si="117"/>
        <v>2.2778737203435729E-6</v>
      </c>
      <c r="F1085" s="5">
        <f t="shared" si="118"/>
        <v>2.677853393521641E-5</v>
      </c>
      <c r="G1085" s="10">
        <f t="shared" si="114"/>
        <v>3.4555680797936481</v>
      </c>
      <c r="H1085" s="9">
        <f t="shared" si="115"/>
        <v>6.9019016701850318E-3</v>
      </c>
      <c r="I1085" s="9">
        <f t="shared" si="116"/>
        <v>5.1747979608112631E-3</v>
      </c>
      <c r="J1085" s="9">
        <f>GARCH!I1085</f>
        <v>5.381220287158775E-3</v>
      </c>
    </row>
    <row r="1086" spans="1:10" x14ac:dyDescent="0.25">
      <c r="A1086" s="8">
        <v>43531</v>
      </c>
      <c r="B1086" s="9">
        <v>-8.1257103682187415E-3</v>
      </c>
      <c r="C1086" s="9">
        <f t="shared" si="112"/>
        <v>-8.5034961098821287E-3</v>
      </c>
      <c r="D1086" s="5">
        <f t="shared" si="113"/>
        <v>7.23094460907805E-5</v>
      </c>
      <c r="E1086" s="5">
        <f t="shared" si="117"/>
        <v>4.7636246664902929E-5</v>
      </c>
      <c r="F1086" s="5">
        <f t="shared" si="118"/>
        <v>4.0674314449549512E-5</v>
      </c>
      <c r="G1086" s="10">
        <f t="shared" si="114"/>
        <v>3.2471349433996215</v>
      </c>
      <c r="H1086" s="9">
        <f t="shared" si="115"/>
        <v>8.5034961098821287E-3</v>
      </c>
      <c r="I1086" s="9">
        <f t="shared" si="116"/>
        <v>6.377641762403209E-3</v>
      </c>
      <c r="J1086" s="9">
        <f>GARCH!I1086</f>
        <v>6.0691725536097443E-3</v>
      </c>
    </row>
    <row r="1087" spans="1:10" x14ac:dyDescent="0.25">
      <c r="A1087" s="8">
        <v>43532</v>
      </c>
      <c r="B1087" s="9">
        <v>-2.1317385309919112E-3</v>
      </c>
      <c r="C1087" s="9">
        <f t="shared" si="112"/>
        <v>-2.5095242726552976E-3</v>
      </c>
      <c r="D1087" s="5">
        <f t="shared" si="113"/>
        <v>6.2977120750461003E-6</v>
      </c>
      <c r="E1087" s="5">
        <f t="shared" si="117"/>
        <v>7.23094460907805E-5</v>
      </c>
      <c r="F1087" s="5">
        <f t="shared" si="118"/>
        <v>5.970899068793443E-5</v>
      </c>
      <c r="G1087" s="10">
        <f t="shared" si="114"/>
        <v>3.8913387271413242</v>
      </c>
      <c r="H1087" s="9">
        <f t="shared" si="115"/>
        <v>2.5095242726552976E-3</v>
      </c>
      <c r="I1087" s="9">
        <f t="shared" si="116"/>
        <v>7.7271592896700683E-3</v>
      </c>
      <c r="J1087" s="9">
        <f>GARCH!I1087</f>
        <v>6.9328983608713569E-3</v>
      </c>
    </row>
    <row r="1088" spans="1:10" x14ac:dyDescent="0.25">
      <c r="A1088" s="8">
        <v>43535</v>
      </c>
      <c r="B1088" s="9">
        <v>1.4666049353461608E-2</v>
      </c>
      <c r="C1088" s="9">
        <f t="shared" si="112"/>
        <v>1.428826361179822E-2</v>
      </c>
      <c r="D1088" s="5">
        <f t="shared" si="113"/>
        <v>2.0415447704023713E-4</v>
      </c>
      <c r="E1088" s="5">
        <f t="shared" si="117"/>
        <v>6.2977120750461003E-6</v>
      </c>
      <c r="F1088" s="5">
        <f t="shared" si="118"/>
        <v>5.2337104676009855E-5</v>
      </c>
      <c r="G1088" s="10">
        <f t="shared" si="114"/>
        <v>2.0595840274541919</v>
      </c>
      <c r="H1088" s="9">
        <f t="shared" si="115"/>
        <v>1.428826361179822E-2</v>
      </c>
      <c r="I1088" s="9">
        <f t="shared" si="116"/>
        <v>7.2344387948209124E-3</v>
      </c>
      <c r="J1088" s="9">
        <f>GARCH!I1088</f>
        <v>6.4575986556684251E-3</v>
      </c>
    </row>
    <row r="1089" spans="1:10" x14ac:dyDescent="0.25">
      <c r="A1089" s="8">
        <v>43536</v>
      </c>
      <c r="B1089" s="9">
        <v>2.9533287823806376E-3</v>
      </c>
      <c r="C1089" s="9">
        <f t="shared" si="112"/>
        <v>2.5755430407172512E-3</v>
      </c>
      <c r="D1089" s="5">
        <f t="shared" si="113"/>
        <v>6.6334219545870647E-6</v>
      </c>
      <c r="E1089" s="5">
        <f t="shared" si="117"/>
        <v>2.0415447704023713E-4</v>
      </c>
      <c r="F1089" s="5">
        <f t="shared" si="118"/>
        <v>4.6951694081930417E-5</v>
      </c>
      <c r="G1089" s="10">
        <f t="shared" si="114"/>
        <v>3.9936161795537957</v>
      </c>
      <c r="H1089" s="9">
        <f t="shared" si="115"/>
        <v>2.5755430407172512E-3</v>
      </c>
      <c r="I1089" s="9">
        <f t="shared" si="116"/>
        <v>6.8521306235309332E-3</v>
      </c>
      <c r="J1089" s="9">
        <f>GARCH!I1089</f>
        <v>8.6531996665898895E-3</v>
      </c>
    </row>
    <row r="1090" spans="1:10" x14ac:dyDescent="0.25">
      <c r="A1090" s="8">
        <v>43537</v>
      </c>
      <c r="B1090" s="9">
        <v>6.9496188456468211E-3</v>
      </c>
      <c r="C1090" s="9">
        <f t="shared" si="112"/>
        <v>6.5718331039834347E-3</v>
      </c>
      <c r="D1090" s="5">
        <f t="shared" si="113"/>
        <v>4.3188990346612545E-5</v>
      </c>
      <c r="E1090" s="5">
        <f t="shared" si="117"/>
        <v>6.6334219545870647E-6</v>
      </c>
      <c r="F1090" s="5">
        <f t="shared" si="118"/>
        <v>4.0421307127906262E-5</v>
      </c>
      <c r="G1090" s="10">
        <f t="shared" si="114"/>
        <v>3.604902771466429</v>
      </c>
      <c r="H1090" s="9">
        <f t="shared" si="115"/>
        <v>6.5718331039834347E-3</v>
      </c>
      <c r="I1090" s="9">
        <f t="shared" si="116"/>
        <v>6.3577753285175356E-3</v>
      </c>
      <c r="J1090" s="9">
        <f>GARCH!I1090</f>
        <v>7.7958126357532747E-3</v>
      </c>
    </row>
    <row r="1091" spans="1:10" x14ac:dyDescent="0.25">
      <c r="A1091" s="8">
        <v>43538</v>
      </c>
      <c r="B1091" s="9">
        <v>-8.6804320293709658E-4</v>
      </c>
      <c r="C1091" s="9">
        <f t="shared" si="112"/>
        <v>-1.2458289446004832E-3</v>
      </c>
      <c r="D1091" s="5">
        <f t="shared" si="113"/>
        <v>1.5520897592043536E-6</v>
      </c>
      <c r="E1091" s="5">
        <f t="shared" si="117"/>
        <v>4.3188990346612545E-5</v>
      </c>
      <c r="F1091" s="5">
        <f t="shared" si="118"/>
        <v>3.5797757902717219E-5</v>
      </c>
      <c r="G1091" s="10">
        <f t="shared" si="114"/>
        <v>4.1781955252931313</v>
      </c>
      <c r="H1091" s="9">
        <f t="shared" si="115"/>
        <v>1.2458289446004832E-3</v>
      </c>
      <c r="I1091" s="9">
        <f t="shared" si="116"/>
        <v>5.9831227551101788E-3</v>
      </c>
      <c r="J1091" s="9">
        <f>GARCH!I1091</f>
        <v>7.5596732425027421E-3</v>
      </c>
    </row>
    <row r="1092" spans="1:10" x14ac:dyDescent="0.25">
      <c r="A1092" s="8">
        <v>43539</v>
      </c>
      <c r="B1092" s="9">
        <v>4.9849028656070438E-3</v>
      </c>
      <c r="C1092" s="9">
        <f t="shared" si="112"/>
        <v>4.6071171239436574E-3</v>
      </c>
      <c r="D1092" s="5">
        <f t="shared" si="113"/>
        <v>2.1225528193734879E-5</v>
      </c>
      <c r="E1092" s="5">
        <f t="shared" si="117"/>
        <v>1.5520897592043536E-6</v>
      </c>
      <c r="F1092" s="5">
        <f t="shared" si="118"/>
        <v>3.2219920350173715E-5</v>
      </c>
      <c r="G1092" s="10">
        <f t="shared" si="114"/>
        <v>3.9231391181266062</v>
      </c>
      <c r="H1092" s="9">
        <f t="shared" si="115"/>
        <v>4.6071171239436574E-3</v>
      </c>
      <c r="I1092" s="9">
        <f t="shared" si="116"/>
        <v>5.6762593624828063E-3</v>
      </c>
      <c r="J1092" s="9">
        <f>GARCH!I1092</f>
        <v>6.8731234165684534E-3</v>
      </c>
    </row>
    <row r="1093" spans="1:10" x14ac:dyDescent="0.25">
      <c r="A1093" s="8">
        <v>43542</v>
      </c>
      <c r="B1093" s="9">
        <v>3.7059607153993035E-3</v>
      </c>
      <c r="C1093" s="9">
        <f t="shared" si="112"/>
        <v>3.3281749737359171E-3</v>
      </c>
      <c r="D1093" s="5">
        <f t="shared" si="113"/>
        <v>1.1076748655802073E-5</v>
      </c>
      <c r="E1093" s="5">
        <f t="shared" si="117"/>
        <v>2.1225528193734879E-5</v>
      </c>
      <c r="F1093" s="5">
        <f t="shared" si="118"/>
        <v>2.9180985980807215E-5</v>
      </c>
      <c r="G1093" s="10">
        <f t="shared" si="114"/>
        <v>4.1122641388362853</v>
      </c>
      <c r="H1093" s="9">
        <f t="shared" si="115"/>
        <v>3.3281749737359171E-3</v>
      </c>
      <c r="I1093" s="9">
        <f t="shared" si="116"/>
        <v>5.4019427968840265E-3</v>
      </c>
      <c r="J1093" s="9">
        <f>GARCH!I1093</f>
        <v>6.5506018956522725E-3</v>
      </c>
    </row>
    <row r="1094" spans="1:10" x14ac:dyDescent="0.25">
      <c r="A1094" s="8">
        <v>43543</v>
      </c>
      <c r="B1094" s="9">
        <v>-1.3060636653083879E-4</v>
      </c>
      <c r="C1094" s="9">
        <f t="shared" si="112"/>
        <v>-5.0839210819422537E-4</v>
      </c>
      <c r="D1094" s="5">
        <f t="shared" si="113"/>
        <v>2.5846253567416896E-7</v>
      </c>
      <c r="E1094" s="5">
        <f t="shared" si="117"/>
        <v>1.1076748655802073E-5</v>
      </c>
      <c r="F1094" s="5">
        <f t="shared" si="118"/>
        <v>2.6705216080549106E-5</v>
      </c>
      <c r="G1094" s="10">
        <f t="shared" si="114"/>
        <v>4.3415481161883749</v>
      </c>
      <c r="H1094" s="9">
        <f t="shared" si="115"/>
        <v>5.0839210819422537E-4</v>
      </c>
      <c r="I1094" s="9">
        <f t="shared" si="116"/>
        <v>5.1677089779271733E-3</v>
      </c>
      <c r="J1094" s="9">
        <f>GARCH!I1094</f>
        <v>6.150281291690581E-3</v>
      </c>
    </row>
    <row r="1095" spans="1:10" x14ac:dyDescent="0.25">
      <c r="A1095" s="8">
        <v>43544</v>
      </c>
      <c r="B1095" s="9">
        <v>-2.9443226469249018E-3</v>
      </c>
      <c r="C1095" s="9">
        <f t="shared" si="112"/>
        <v>-3.3221083885882881E-3</v>
      </c>
      <c r="D1095" s="5">
        <f t="shared" si="113"/>
        <v>1.1036404145528672E-5</v>
      </c>
      <c r="E1095" s="5">
        <f t="shared" si="117"/>
        <v>2.5846253567416896E-7</v>
      </c>
      <c r="F1095" s="5">
        <f t="shared" si="118"/>
        <v>2.4741331837879023E-5</v>
      </c>
      <c r="G1095" s="10">
        <f t="shared" si="114"/>
        <v>4.1615433732779437</v>
      </c>
      <c r="H1095" s="9">
        <f t="shared" si="115"/>
        <v>3.3221083885882881E-3</v>
      </c>
      <c r="I1095" s="9">
        <f t="shared" si="116"/>
        <v>4.9740659261693571E-3</v>
      </c>
      <c r="J1095" s="9">
        <f>GARCH!I1095</f>
        <v>5.7005425294461773E-3</v>
      </c>
    </row>
    <row r="1096" spans="1:10" x14ac:dyDescent="0.25">
      <c r="A1096" s="8">
        <v>43545</v>
      </c>
      <c r="B1096" s="9">
        <v>1.0852515552911779E-2</v>
      </c>
      <c r="C1096" s="9">
        <f t="shared" si="112"/>
        <v>1.0474729811248392E-2</v>
      </c>
      <c r="D1096" s="5">
        <f t="shared" si="113"/>
        <v>1.0971996461865577E-4</v>
      </c>
      <c r="E1096" s="5">
        <f t="shared" si="117"/>
        <v>1.1036404145528672E-5</v>
      </c>
      <c r="F1096" s="5">
        <f t="shared" si="118"/>
        <v>2.6831332691136502E-5</v>
      </c>
      <c r="G1096" s="10">
        <f t="shared" si="114"/>
        <v>2.2994077446698862</v>
      </c>
      <c r="H1096" s="9">
        <f t="shared" si="115"/>
        <v>1.0474729811248392E-2</v>
      </c>
      <c r="I1096" s="9">
        <f t="shared" si="116"/>
        <v>5.1798969768844343E-3</v>
      </c>
      <c r="J1096" s="9">
        <f>GARCH!I1096</f>
        <v>5.591518191310779E-3</v>
      </c>
    </row>
    <row r="1097" spans="1:10" x14ac:dyDescent="0.25">
      <c r="A1097" s="8">
        <v>43546</v>
      </c>
      <c r="B1097" s="9">
        <v>-1.8974527826038257E-2</v>
      </c>
      <c r="C1097" s="9">
        <f t="shared" si="112"/>
        <v>-1.9352313567701642E-2</v>
      </c>
      <c r="D1097" s="5">
        <f t="shared" si="113"/>
        <v>3.7451204042264908E-4</v>
      </c>
      <c r="E1097" s="5">
        <f t="shared" si="117"/>
        <v>1.0971996461865577E-4</v>
      </c>
      <c r="F1097" s="5">
        <f t="shared" si="118"/>
        <v>2.6062081211419732E-5</v>
      </c>
      <c r="G1097" s="10">
        <f t="shared" si="114"/>
        <v>-2.8264226921849254</v>
      </c>
      <c r="H1097" s="9">
        <f t="shared" si="115"/>
        <v>1.9352313567701642E-2</v>
      </c>
      <c r="I1097" s="9">
        <f t="shared" si="116"/>
        <v>5.1051034476707457E-3</v>
      </c>
      <c r="J1097" s="9">
        <f>GARCH!I1097</f>
        <v>6.9494299193167859E-3</v>
      </c>
    </row>
    <row r="1098" spans="1:10" x14ac:dyDescent="0.25">
      <c r="A1098" s="8">
        <v>43549</v>
      </c>
      <c r="B1098" s="9">
        <v>-8.3907294935925414E-4</v>
      </c>
      <c r="C1098" s="9">
        <f t="shared" si="112"/>
        <v>-1.2168586910226407E-3</v>
      </c>
      <c r="D1098" s="5">
        <f t="shared" si="113"/>
        <v>1.4807450739173346E-6</v>
      </c>
      <c r="E1098" s="5">
        <f t="shared" si="117"/>
        <v>3.7451204042264908E-4</v>
      </c>
      <c r="F1098" s="5">
        <f t="shared" si="118"/>
        <v>1.4965443439199225E-4</v>
      </c>
      <c r="G1098" s="10">
        <f t="shared" si="114"/>
        <v>3.4797050988104097</v>
      </c>
      <c r="H1098" s="9">
        <f t="shared" si="115"/>
        <v>1.2168586910226407E-3</v>
      </c>
      <c r="I1098" s="9">
        <f t="shared" si="116"/>
        <v>1.2233332922470157E-2</v>
      </c>
      <c r="J1098" s="9">
        <f>GARCH!I1098</f>
        <v>1.099715200918556E-2</v>
      </c>
    </row>
    <row r="1099" spans="1:10" x14ac:dyDescent="0.25">
      <c r="A1099" s="8">
        <v>43550</v>
      </c>
      <c r="B1099" s="9">
        <v>7.1827784845408527E-3</v>
      </c>
      <c r="C1099" s="9">
        <f t="shared" si="112"/>
        <v>6.8049927428774663E-3</v>
      </c>
      <c r="D1099" s="5">
        <f t="shared" si="113"/>
        <v>4.6307926230614981E-5</v>
      </c>
      <c r="E1099" s="5">
        <f t="shared" si="117"/>
        <v>1.4807450739173346E-6</v>
      </c>
      <c r="F1099" s="5">
        <f t="shared" si="118"/>
        <v>1.2041461933695962E-4</v>
      </c>
      <c r="G1099" s="10">
        <f t="shared" si="114"/>
        <v>3.4010609556173725</v>
      </c>
      <c r="H1099" s="9">
        <f t="shared" si="115"/>
        <v>6.8049927428774663E-3</v>
      </c>
      <c r="I1099" s="9">
        <f t="shared" si="116"/>
        <v>1.0973359528283015E-2</v>
      </c>
      <c r="J1099" s="9">
        <f>GARCH!I1099</f>
        <v>9.7251257720999702E-3</v>
      </c>
    </row>
    <row r="1100" spans="1:10" x14ac:dyDescent="0.25">
      <c r="A1100" s="8">
        <v>43551</v>
      </c>
      <c r="B1100" s="9">
        <v>-4.6443802643997278E-3</v>
      </c>
      <c r="C1100" s="9">
        <f t="shared" si="112"/>
        <v>-5.0221660060631142E-3</v>
      </c>
      <c r="D1100" s="5">
        <f t="shared" si="113"/>
        <v>2.5222151392455931E-5</v>
      </c>
      <c r="E1100" s="5">
        <f t="shared" si="117"/>
        <v>4.6307926230614981E-5</v>
      </c>
      <c r="F1100" s="5">
        <f t="shared" si="118"/>
        <v>9.7815528260043305E-5</v>
      </c>
      <c r="G1100" s="10">
        <f t="shared" si="114"/>
        <v>3.568347941961806</v>
      </c>
      <c r="H1100" s="9">
        <f t="shared" si="115"/>
        <v>5.0221660060631142E-3</v>
      </c>
      <c r="I1100" s="9">
        <f t="shared" si="116"/>
        <v>9.8901733179981889E-3</v>
      </c>
      <c r="J1100" s="9">
        <f>GARCH!I1100</f>
        <v>9.1020940076971656E-3</v>
      </c>
    </row>
    <row r="1101" spans="1:10" x14ac:dyDescent="0.25">
      <c r="A1101" s="8">
        <v>43552</v>
      </c>
      <c r="B1101" s="9">
        <v>3.5895443381801506E-3</v>
      </c>
      <c r="C1101" s="9">
        <f t="shared" si="112"/>
        <v>3.2117585965167643E-3</v>
      </c>
      <c r="D1101" s="5">
        <f t="shared" si="113"/>
        <v>1.0315393282299336E-5</v>
      </c>
      <c r="E1101" s="5">
        <f t="shared" si="117"/>
        <v>2.5222151392455931E-5</v>
      </c>
      <c r="F1101" s="5">
        <f t="shared" si="118"/>
        <v>8.8204402375581962E-5</v>
      </c>
      <c r="G1101" s="10">
        <f t="shared" si="114"/>
        <v>3.6905139405989802</v>
      </c>
      <c r="H1101" s="9">
        <f t="shared" si="115"/>
        <v>3.2117585965167643E-3</v>
      </c>
      <c r="I1101" s="9">
        <f t="shared" si="116"/>
        <v>9.3917198837902942E-3</v>
      </c>
      <c r="J1101" s="9">
        <f>GARCH!I1101</f>
        <v>8.4782034947036931E-3</v>
      </c>
    </row>
    <row r="1102" spans="1:10" x14ac:dyDescent="0.25">
      <c r="A1102" s="8">
        <v>43553</v>
      </c>
      <c r="B1102" s="9">
        <v>6.7342937515983969E-3</v>
      </c>
      <c r="C1102" s="9">
        <f t="shared" si="112"/>
        <v>6.3565080099350106E-3</v>
      </c>
      <c r="D1102" s="5">
        <f t="shared" si="113"/>
        <v>4.0405194080367951E-5</v>
      </c>
      <c r="E1102" s="5">
        <f t="shared" si="117"/>
        <v>1.0315393282299336E-5</v>
      </c>
      <c r="F1102" s="5">
        <f t="shared" si="118"/>
        <v>7.2428743276467018E-5</v>
      </c>
      <c r="G1102" s="10">
        <f t="shared" si="114"/>
        <v>3.5685844739085777</v>
      </c>
      <c r="H1102" s="9">
        <f t="shared" si="115"/>
        <v>6.3565080099350106E-3</v>
      </c>
      <c r="I1102" s="9">
        <f t="shared" si="116"/>
        <v>8.5105078154283503E-3</v>
      </c>
      <c r="J1102" s="9">
        <f>GARCH!I1102</f>
        <v>7.69395348949481E-3</v>
      </c>
    </row>
    <row r="1103" spans="1:10" x14ac:dyDescent="0.25">
      <c r="A1103" s="8">
        <v>43556</v>
      </c>
      <c r="B1103" s="9">
        <v>1.1568585944115251E-2</v>
      </c>
      <c r="C1103" s="9">
        <f t="shared" si="112"/>
        <v>1.1190800202451863E-2</v>
      </c>
      <c r="D1103" s="5">
        <f t="shared" si="113"/>
        <v>1.2523400917119665E-4</v>
      </c>
      <c r="E1103" s="5">
        <f t="shared" si="117"/>
        <v>4.0405194080367951E-5</v>
      </c>
      <c r="F1103" s="5">
        <f t="shared" si="118"/>
        <v>6.0564581144804898E-5</v>
      </c>
      <c r="G1103" s="10">
        <f t="shared" si="114"/>
        <v>2.9030734392329678</v>
      </c>
      <c r="H1103" s="9">
        <f t="shared" si="115"/>
        <v>1.1190800202451863E-2</v>
      </c>
      <c r="I1103" s="9">
        <f t="shared" si="116"/>
        <v>7.7823249189946375E-3</v>
      </c>
      <c r="J1103" s="9">
        <f>GARCH!I1103</f>
        <v>7.4458230594117462E-3</v>
      </c>
    </row>
    <row r="1104" spans="1:10" x14ac:dyDescent="0.25">
      <c r="A1104" s="8">
        <v>43557</v>
      </c>
      <c r="B1104" s="9">
        <v>1.7438676892522764E-5</v>
      </c>
      <c r="C1104" s="9">
        <f t="shared" ref="C1104:C1167" si="119">B1104-B$5</f>
        <v>-3.6034706477086376E-4</v>
      </c>
      <c r="D1104" s="5">
        <f t="shared" ref="D1104:D1167" si="120">C1104^2</f>
        <v>1.2985000708897709E-7</v>
      </c>
      <c r="E1104" s="5">
        <f t="shared" si="117"/>
        <v>1.2523400917119665E-4</v>
      </c>
      <c r="F1104" s="5">
        <f t="shared" si="118"/>
        <v>5.2384508070901125E-5</v>
      </c>
      <c r="G1104" s="10">
        <f t="shared" ref="G1104:G1167" si="121">IFERROR(LN(1/SQRT(2*PI()*F1104)*EXP(-D1104/(2*F1104))),-1000)</f>
        <v>4.008271902512373</v>
      </c>
      <c r="H1104" s="9">
        <f t="shared" ref="H1104:H1167" si="122">SQRT(D1104)</f>
        <v>3.6034706477086376E-4</v>
      </c>
      <c r="I1104" s="9">
        <f t="shared" ref="I1104:I1167" si="123">SQRT(F1104)</f>
        <v>7.2377142849729239E-3</v>
      </c>
      <c r="J1104" s="9">
        <f>GARCH!I1104</f>
        <v>8.3259414276748538E-3</v>
      </c>
    </row>
    <row r="1105" spans="1:10" x14ac:dyDescent="0.25">
      <c r="A1105" s="8">
        <v>43558</v>
      </c>
      <c r="B1105" s="9">
        <v>2.1484075277968806E-3</v>
      </c>
      <c r="C1105" s="9">
        <f t="shared" si="119"/>
        <v>1.770621786133494E-3</v>
      </c>
      <c r="D1105" s="5">
        <f t="shared" si="120"/>
        <v>3.1351015095305646E-6</v>
      </c>
      <c r="E1105" s="5">
        <f t="shared" ref="E1105:E1168" si="124">D1104</f>
        <v>1.2985000708897709E-7</v>
      </c>
      <c r="F1105" s="5">
        <f t="shared" ref="F1105:F1168" si="125">$B$6 + $B$7*E1105 + $B$8*E1105*IF(C1104&lt;0,1,0) +$B$9*F1104</f>
        <v>4.4595102898056052E-5</v>
      </c>
      <c r="G1105" s="10">
        <f t="shared" si="121"/>
        <v>4.0548539820469154</v>
      </c>
      <c r="H1105" s="9">
        <f t="shared" si="122"/>
        <v>1.770621786133494E-3</v>
      </c>
      <c r="I1105" s="9">
        <f t="shared" si="123"/>
        <v>6.6779564911772261E-3</v>
      </c>
      <c r="J1105" s="9">
        <f>GARCH!I1105</f>
        <v>7.4716927368212675E-3</v>
      </c>
    </row>
    <row r="1106" spans="1:10" x14ac:dyDescent="0.25">
      <c r="A1106" s="8">
        <v>43559</v>
      </c>
      <c r="B1106" s="9">
        <v>2.0846384074615365E-3</v>
      </c>
      <c r="C1106" s="9">
        <f t="shared" si="119"/>
        <v>1.7068526657981499E-3</v>
      </c>
      <c r="D1106" s="5">
        <f t="shared" si="120"/>
        <v>2.9133460227422507E-6</v>
      </c>
      <c r="E1106" s="5">
        <f t="shared" si="124"/>
        <v>3.1351015095305646E-6</v>
      </c>
      <c r="F1106" s="5">
        <f t="shared" si="125"/>
        <v>3.8553612774517944E-5</v>
      </c>
      <c r="G1106" s="10">
        <f t="shared" si="121"/>
        <v>4.1250087914314912</v>
      </c>
      <c r="H1106" s="9">
        <f t="shared" si="122"/>
        <v>1.7068526657981499E-3</v>
      </c>
      <c r="I1106" s="9">
        <f t="shared" si="123"/>
        <v>6.2091555605024058E-3</v>
      </c>
      <c r="J1106" s="9">
        <f>GARCH!I1106</f>
        <v>6.7860312788671356E-3</v>
      </c>
    </row>
    <row r="1107" spans="1:10" x14ac:dyDescent="0.25">
      <c r="A1107" s="8">
        <v>43560</v>
      </c>
      <c r="B1107" s="9">
        <v>4.6363986816650993E-3</v>
      </c>
      <c r="C1107" s="9">
        <f t="shared" si="119"/>
        <v>4.2586129400017129E-3</v>
      </c>
      <c r="D1107" s="5">
        <f t="shared" si="120"/>
        <v>1.8135784172750031E-5</v>
      </c>
      <c r="E1107" s="5">
        <f t="shared" si="124"/>
        <v>2.9133460227422507E-6</v>
      </c>
      <c r="F1107" s="5">
        <f t="shared" si="125"/>
        <v>3.3869889118191937E-5</v>
      </c>
      <c r="G1107" s="10">
        <f t="shared" si="121"/>
        <v>3.9598263047021227</v>
      </c>
      <c r="H1107" s="9">
        <f t="shared" si="122"/>
        <v>4.2586129400017129E-3</v>
      </c>
      <c r="I1107" s="9">
        <f t="shared" si="123"/>
        <v>5.8197842845067668E-3</v>
      </c>
      <c r="J1107" s="9">
        <f>GARCH!I1107</f>
        <v>6.2255773246116756E-3</v>
      </c>
    </row>
    <row r="1108" spans="1:10" x14ac:dyDescent="0.25">
      <c r="A1108" s="8">
        <v>43563</v>
      </c>
      <c r="B1108" s="9">
        <v>1.0474498226595852E-3</v>
      </c>
      <c r="C1108" s="9">
        <f t="shared" si="119"/>
        <v>6.6966408099619862E-4</v>
      </c>
      <c r="D1108" s="5">
        <f t="shared" si="120"/>
        <v>4.4844998137648328E-7</v>
      </c>
      <c r="E1108" s="5">
        <f t="shared" si="124"/>
        <v>1.8135784172750031E-5</v>
      </c>
      <c r="F1108" s="5">
        <f t="shared" si="125"/>
        <v>3.042253747244913E-5</v>
      </c>
      <c r="G1108" s="10">
        <f t="shared" si="121"/>
        <v>4.2738545388536737</v>
      </c>
      <c r="H1108" s="9">
        <f t="shared" si="122"/>
        <v>6.6966408099619862E-4</v>
      </c>
      <c r="I1108" s="9">
        <f t="shared" si="123"/>
        <v>5.5156629223012833E-3</v>
      </c>
      <c r="J1108" s="9">
        <f>GARCH!I1108</f>
        <v>6.003044965611346E-3</v>
      </c>
    </row>
    <row r="1109" spans="1:10" x14ac:dyDescent="0.25">
      <c r="A1109" s="8">
        <v>43564</v>
      </c>
      <c r="B1109" s="9">
        <v>-6.0674708281390766E-3</v>
      </c>
      <c r="C1109" s="9">
        <f t="shared" si="119"/>
        <v>-6.4452565698024629E-3</v>
      </c>
      <c r="D1109" s="5">
        <f t="shared" si="120"/>
        <v>4.1541332250581811E-5</v>
      </c>
      <c r="E1109" s="5">
        <f t="shared" si="124"/>
        <v>4.4844998137648328E-7</v>
      </c>
      <c r="F1109" s="5">
        <f t="shared" si="125"/>
        <v>2.7540335218422181E-5</v>
      </c>
      <c r="G1109" s="10">
        <f t="shared" si="121"/>
        <v>3.5768001612605409</v>
      </c>
      <c r="H1109" s="9">
        <f t="shared" si="122"/>
        <v>6.4452565698024629E-3</v>
      </c>
      <c r="I1109" s="9">
        <f t="shared" si="123"/>
        <v>5.2478886438664246E-3</v>
      </c>
      <c r="J1109" s="9">
        <f>GARCH!I1109</f>
        <v>5.5675899012256605E-3</v>
      </c>
    </row>
    <row r="1110" spans="1:10" x14ac:dyDescent="0.25">
      <c r="A1110" s="8">
        <v>43565</v>
      </c>
      <c r="B1110" s="9">
        <v>3.4778681120144483E-3</v>
      </c>
      <c r="C1110" s="9">
        <f t="shared" si="119"/>
        <v>3.100082370351062E-3</v>
      </c>
      <c r="D1110" s="5">
        <f t="shared" si="120"/>
        <v>9.6105107029614584E-6</v>
      </c>
      <c r="E1110" s="5">
        <f t="shared" si="124"/>
        <v>4.1541332250581811E-5</v>
      </c>
      <c r="F1110" s="5">
        <f t="shared" si="125"/>
        <v>3.9222184258762163E-5</v>
      </c>
      <c r="G1110" s="10">
        <f t="shared" si="121"/>
        <v>4.0316817788200785</v>
      </c>
      <c r="H1110" s="9">
        <f t="shared" si="122"/>
        <v>3.100082370351062E-3</v>
      </c>
      <c r="I1110" s="9">
        <f t="shared" si="123"/>
        <v>6.2627617117979317E-3</v>
      </c>
      <c r="J1110" s="9">
        <f>GARCH!I1110</f>
        <v>6.0835429090184733E-3</v>
      </c>
    </row>
    <row r="1111" spans="1:10" x14ac:dyDescent="0.25">
      <c r="A1111" s="8">
        <v>43566</v>
      </c>
      <c r="B1111" s="9">
        <v>3.808587325715429E-5</v>
      </c>
      <c r="C1111" s="9">
        <f t="shared" si="119"/>
        <v>-3.3969986840623223E-4</v>
      </c>
      <c r="D1111" s="5">
        <f t="shared" si="120"/>
        <v>1.1539600059521149E-7</v>
      </c>
      <c r="E1111" s="5">
        <f t="shared" si="124"/>
        <v>9.6105107029614584E-6</v>
      </c>
      <c r="F1111" s="5">
        <f t="shared" si="125"/>
        <v>3.446785154234031E-5</v>
      </c>
      <c r="G1111" s="10">
        <f t="shared" si="121"/>
        <v>4.2171292549783139</v>
      </c>
      <c r="H1111" s="9">
        <f t="shared" si="122"/>
        <v>3.3969986840623223E-4</v>
      </c>
      <c r="I1111" s="9">
        <f t="shared" si="123"/>
        <v>5.8709327659529804E-3</v>
      </c>
      <c r="J1111" s="9">
        <f>GARCH!I1111</f>
        <v>5.7604254141043225E-3</v>
      </c>
    </row>
    <row r="1112" spans="1:10" x14ac:dyDescent="0.25">
      <c r="A1112" s="8">
        <v>43567</v>
      </c>
      <c r="B1112" s="9">
        <v>6.6093784622200946E-3</v>
      </c>
      <c r="C1112" s="9">
        <f t="shared" si="119"/>
        <v>6.2315927205567083E-3</v>
      </c>
      <c r="D1112" s="5">
        <f t="shared" si="120"/>
        <v>3.8832747834895358E-5</v>
      </c>
      <c r="E1112" s="5">
        <f t="shared" si="124"/>
        <v>1.1539600059521149E-7</v>
      </c>
      <c r="F1112" s="5">
        <f t="shared" si="125"/>
        <v>3.0708047838251323E-5</v>
      </c>
      <c r="G1112" s="10">
        <f t="shared" si="121"/>
        <v>3.6442649381480225</v>
      </c>
      <c r="H1112" s="9">
        <f t="shared" si="122"/>
        <v>6.2315927205567083E-3</v>
      </c>
      <c r="I1112" s="9">
        <f t="shared" si="123"/>
        <v>5.5414842631059886E-3</v>
      </c>
      <c r="J1112" s="9">
        <f>GARCH!I1112</f>
        <v>5.3841719722475751E-3</v>
      </c>
    </row>
    <row r="1113" spans="1:10" x14ac:dyDescent="0.25">
      <c r="A1113" s="8">
        <v>43570</v>
      </c>
      <c r="B1113" s="9">
        <v>-6.2942619032058111E-4</v>
      </c>
      <c r="C1113" s="9">
        <f t="shared" si="119"/>
        <v>-1.0072119319839677E-3</v>
      </c>
      <c r="D1113" s="5">
        <f t="shared" si="120"/>
        <v>1.0144758759308767E-6</v>
      </c>
      <c r="E1113" s="5">
        <f t="shared" si="124"/>
        <v>3.8832747834895358E-5</v>
      </c>
      <c r="F1113" s="5">
        <f t="shared" si="125"/>
        <v>2.821971822768893E-5</v>
      </c>
      <c r="G1113" s="10">
        <f t="shared" si="121"/>
        <v>4.3008316724287372</v>
      </c>
      <c r="H1113" s="9">
        <f t="shared" si="122"/>
        <v>1.0072119319839677E-3</v>
      </c>
      <c r="I1113" s="9">
        <f t="shared" si="123"/>
        <v>5.3122234730561676E-3</v>
      </c>
      <c r="J1113" s="9">
        <f>GARCH!I1113</f>
        <v>5.7193303640574421E-3</v>
      </c>
    </row>
    <row r="1114" spans="1:10" x14ac:dyDescent="0.25">
      <c r="A1114" s="8">
        <v>43571</v>
      </c>
      <c r="B1114" s="9">
        <v>5.0936473956997297E-4</v>
      </c>
      <c r="C1114" s="9">
        <f t="shared" si="119"/>
        <v>1.3157899790658644E-4</v>
      </c>
      <c r="D1114" s="5">
        <f t="shared" si="120"/>
        <v>1.731303269010148E-8</v>
      </c>
      <c r="E1114" s="5">
        <f t="shared" si="124"/>
        <v>1.0144758759308767E-6</v>
      </c>
      <c r="F1114" s="5">
        <f t="shared" si="125"/>
        <v>2.6168138874903674E-5</v>
      </c>
      <c r="G1114" s="10">
        <f t="shared" si="121"/>
        <v>4.3562146434723124</v>
      </c>
      <c r="H1114" s="9">
        <f t="shared" si="122"/>
        <v>1.3157899790658644E-4</v>
      </c>
      <c r="I1114" s="9">
        <f t="shared" si="123"/>
        <v>5.1154803171260151E-3</v>
      </c>
      <c r="J1114" s="9">
        <f>GARCH!I1114</f>
        <v>5.3798872921620045E-3</v>
      </c>
    </row>
    <row r="1115" spans="1:10" x14ac:dyDescent="0.25">
      <c r="A1115" s="8">
        <v>43572</v>
      </c>
      <c r="B1115" s="9">
        <v>-2.2737748790875312E-3</v>
      </c>
      <c r="C1115" s="9">
        <f t="shared" si="119"/>
        <v>-2.6515606207509175E-3</v>
      </c>
      <c r="D1115" s="5">
        <f t="shared" si="120"/>
        <v>7.0307737255169908E-6</v>
      </c>
      <c r="E1115" s="5">
        <f t="shared" si="124"/>
        <v>1.731303269010148E-8</v>
      </c>
      <c r="F1115" s="5">
        <f t="shared" si="125"/>
        <v>2.4238789362750729E-5</v>
      </c>
      <c r="G1115" s="10">
        <f t="shared" si="121"/>
        <v>4.2498081837619797</v>
      </c>
      <c r="H1115" s="9">
        <f t="shared" si="122"/>
        <v>2.6515606207509175E-3</v>
      </c>
      <c r="I1115" s="9">
        <f t="shared" si="123"/>
        <v>4.9232905015599814E-3</v>
      </c>
      <c r="J1115" s="9">
        <f>GARCH!I1115</f>
        <v>5.0732749548509908E-3</v>
      </c>
    </row>
    <row r="1116" spans="1:10" x14ac:dyDescent="0.25">
      <c r="A1116" s="8">
        <v>43573</v>
      </c>
      <c r="B1116" s="9">
        <v>1.5790653174507785E-3</v>
      </c>
      <c r="C1116" s="9">
        <f t="shared" si="119"/>
        <v>1.2012795757873919E-3</v>
      </c>
      <c r="D1116" s="5">
        <f t="shared" si="120"/>
        <v>1.4430726192039362E-6</v>
      </c>
      <c r="E1116" s="5">
        <f t="shared" si="124"/>
        <v>7.0307737255169908E-6</v>
      </c>
      <c r="F1116" s="5">
        <f t="shared" si="125"/>
        <v>2.5099675437427554E-5</v>
      </c>
      <c r="G1116" s="10">
        <f t="shared" si="121"/>
        <v>4.3486424499032452</v>
      </c>
      <c r="H1116" s="9">
        <f t="shared" si="122"/>
        <v>1.2012795757873919E-3</v>
      </c>
      <c r="I1116" s="9">
        <f t="shared" si="123"/>
        <v>5.0099576283066062E-3</v>
      </c>
      <c r="J1116" s="9">
        <f>GARCH!I1116</f>
        <v>5.0300302502001657E-3</v>
      </c>
    </row>
    <row r="1117" spans="1:10" x14ac:dyDescent="0.25">
      <c r="A1117" s="8">
        <v>43577</v>
      </c>
      <c r="B1117" s="9">
        <v>1.0120377414346571E-3</v>
      </c>
      <c r="C1117" s="9">
        <f t="shared" si="119"/>
        <v>6.342519997712705E-4</v>
      </c>
      <c r="D1117" s="5">
        <f t="shared" si="120"/>
        <v>4.022755992138557E-7</v>
      </c>
      <c r="E1117" s="5">
        <f t="shared" si="124"/>
        <v>1.4430726192039362E-6</v>
      </c>
      <c r="F1117" s="5">
        <f t="shared" si="125"/>
        <v>2.342793904754114E-5</v>
      </c>
      <c r="G1117" s="10">
        <f t="shared" si="121"/>
        <v>4.4032667207930301</v>
      </c>
      <c r="H1117" s="9">
        <f t="shared" si="122"/>
        <v>6.342519997712705E-4</v>
      </c>
      <c r="I1117" s="9">
        <f t="shared" si="123"/>
        <v>4.8402416311111099E-3</v>
      </c>
      <c r="J1117" s="9">
        <f>GARCH!I1117</f>
        <v>4.8103167686658743E-3</v>
      </c>
    </row>
    <row r="1118" spans="1:10" x14ac:dyDescent="0.25">
      <c r="A1118" s="8">
        <v>43578</v>
      </c>
      <c r="B1118" s="9">
        <v>8.8412191322468914E-3</v>
      </c>
      <c r="C1118" s="9">
        <f t="shared" si="119"/>
        <v>8.4634333905835041E-3</v>
      </c>
      <c r="D1118" s="5">
        <f t="shared" si="120"/>
        <v>7.1629704756843787E-5</v>
      </c>
      <c r="E1118" s="5">
        <f t="shared" si="124"/>
        <v>4.022755992138557E-7</v>
      </c>
      <c r="F1118" s="5">
        <f t="shared" si="125"/>
        <v>2.2120218486640453E-5</v>
      </c>
      <c r="G1118" s="10">
        <f t="shared" si="121"/>
        <v>2.8214704192307951</v>
      </c>
      <c r="H1118" s="9">
        <f t="shared" si="122"/>
        <v>8.4634333905835041E-3</v>
      </c>
      <c r="I1118" s="9">
        <f t="shared" si="123"/>
        <v>4.7032136339571536E-3</v>
      </c>
      <c r="J1118" s="9">
        <f>GARCH!I1118</f>
        <v>4.6281186576311644E-3</v>
      </c>
    </row>
    <row r="1119" spans="1:10" x14ac:dyDescent="0.25">
      <c r="A1119" s="8">
        <v>43579</v>
      </c>
      <c r="B1119" s="9">
        <v>-2.1917864252406494E-3</v>
      </c>
      <c r="C1119" s="9">
        <f t="shared" si="119"/>
        <v>-2.5695721669040357E-3</v>
      </c>
      <c r="D1119" s="5">
        <f t="shared" si="120"/>
        <v>6.6027011209279019E-6</v>
      </c>
      <c r="E1119" s="5">
        <f t="shared" si="124"/>
        <v>7.1629704756843787E-5</v>
      </c>
      <c r="F1119" s="5">
        <f t="shared" si="125"/>
        <v>2.1957154684047414E-5</v>
      </c>
      <c r="G1119" s="10">
        <f t="shared" si="121"/>
        <v>4.2939160196273249</v>
      </c>
      <c r="H1119" s="9">
        <f t="shared" si="122"/>
        <v>2.5695721669040357E-3</v>
      </c>
      <c r="I1119" s="9">
        <f t="shared" si="123"/>
        <v>4.6858462078953698E-3</v>
      </c>
      <c r="J1119" s="9">
        <f>GARCH!I1119</f>
        <v>5.7854527432207817E-3</v>
      </c>
    </row>
    <row r="1120" spans="1:10" x14ac:dyDescent="0.25">
      <c r="A1120" s="8">
        <v>43580</v>
      </c>
      <c r="B1120" s="9">
        <v>-3.6894696387390624E-4</v>
      </c>
      <c r="C1120" s="9">
        <f t="shared" si="119"/>
        <v>-7.4673270553729282E-4</v>
      </c>
      <c r="D1120" s="5">
        <f t="shared" si="120"/>
        <v>5.5760973351904529E-7</v>
      </c>
      <c r="E1120" s="5">
        <f t="shared" si="124"/>
        <v>6.6027011209279019E-6</v>
      </c>
      <c r="F1120" s="5">
        <f t="shared" si="125"/>
        <v>2.3188369686493954E-5</v>
      </c>
      <c r="G1120" s="10">
        <f t="shared" si="121"/>
        <v>4.4049678439949318</v>
      </c>
      <c r="H1120" s="9">
        <f t="shared" si="122"/>
        <v>7.4673270553729282E-4</v>
      </c>
      <c r="I1120" s="9">
        <f t="shared" si="123"/>
        <v>4.815430373963884E-3</v>
      </c>
      <c r="J1120" s="9">
        <f>GARCH!I1120</f>
        <v>5.5623397518775449E-3</v>
      </c>
    </row>
    <row r="1121" spans="1:10" x14ac:dyDescent="0.25">
      <c r="A1121" s="8">
        <v>43581</v>
      </c>
      <c r="B1121" s="9">
        <v>4.6853053650335319E-3</v>
      </c>
      <c r="C1121" s="9">
        <f t="shared" si="119"/>
        <v>4.3075196233701455E-3</v>
      </c>
      <c r="D1121" s="5">
        <f t="shared" si="120"/>
        <v>1.8554725305718882E-5</v>
      </c>
      <c r="E1121" s="5">
        <f t="shared" si="124"/>
        <v>5.5760973351904529E-7</v>
      </c>
      <c r="F1121" s="5">
        <f t="shared" si="125"/>
        <v>2.2116646929598937E-5</v>
      </c>
      <c r="G1121" s="10">
        <f t="shared" si="121"/>
        <v>4.0211772615606129</v>
      </c>
      <c r="H1121" s="9">
        <f t="shared" si="122"/>
        <v>4.3075196233701455E-3</v>
      </c>
      <c r="I1121" s="9">
        <f t="shared" si="123"/>
        <v>4.7028339253687174E-3</v>
      </c>
      <c r="J1121" s="9">
        <f>GARCH!I1121</f>
        <v>5.2428702338452983E-3</v>
      </c>
    </row>
    <row r="1122" spans="1:10" x14ac:dyDescent="0.25">
      <c r="A1122" s="8">
        <v>43584</v>
      </c>
      <c r="B1122" s="9">
        <v>1.0714723049920494E-3</v>
      </c>
      <c r="C1122" s="9">
        <f t="shared" si="119"/>
        <v>6.936865633286628E-4</v>
      </c>
      <c r="D1122" s="5">
        <f t="shared" si="120"/>
        <v>4.8120104814273091E-7</v>
      </c>
      <c r="E1122" s="5">
        <f t="shared" si="124"/>
        <v>1.8554725305718882E-5</v>
      </c>
      <c r="F1122" s="5">
        <f t="shared" si="125"/>
        <v>2.1320872731062127E-5</v>
      </c>
      <c r="G1122" s="10">
        <f t="shared" si="121"/>
        <v>4.4476887382427366</v>
      </c>
      <c r="H1122" s="9">
        <f t="shared" si="122"/>
        <v>6.936865633286628E-4</v>
      </c>
      <c r="I1122" s="9">
        <f t="shared" si="123"/>
        <v>4.6174530567253333E-3</v>
      </c>
      <c r="J1122" s="9">
        <f>GARCH!I1122</f>
        <v>5.2675658964148279E-3</v>
      </c>
    </row>
    <row r="1123" spans="1:10" x14ac:dyDescent="0.25">
      <c r="A1123" s="8">
        <v>43585</v>
      </c>
      <c r="B1123" s="9">
        <v>9.5140042745045506E-4</v>
      </c>
      <c r="C1123" s="9">
        <f t="shared" si="119"/>
        <v>5.7361468578706848E-4</v>
      </c>
      <c r="D1123" s="5">
        <f t="shared" si="120"/>
        <v>3.2903380775059731E-7</v>
      </c>
      <c r="E1123" s="5">
        <f t="shared" si="124"/>
        <v>4.8120104814273091E-7</v>
      </c>
      <c r="F1123" s="5">
        <f t="shared" si="125"/>
        <v>2.0488560171595878E-5</v>
      </c>
      <c r="G1123" s="10">
        <f t="shared" si="121"/>
        <v>4.4708537050736359</v>
      </c>
      <c r="H1123" s="9">
        <f t="shared" si="122"/>
        <v>5.7361468578706848E-4</v>
      </c>
      <c r="I1123" s="9">
        <f t="shared" si="123"/>
        <v>4.5264290750652303E-3</v>
      </c>
      <c r="J1123" s="9">
        <f>GARCH!I1123</f>
        <v>4.9846171338459042E-3</v>
      </c>
    </row>
    <row r="1124" spans="1:10" x14ac:dyDescent="0.25">
      <c r="A1124" s="8">
        <v>43586</v>
      </c>
      <c r="B1124" s="9">
        <v>-7.502130129708795E-3</v>
      </c>
      <c r="C1124" s="9">
        <f t="shared" si="119"/>
        <v>-7.8799158713721822E-3</v>
      </c>
      <c r="D1124" s="5">
        <f t="shared" si="120"/>
        <v>6.2093074139903218E-5</v>
      </c>
      <c r="E1124" s="5">
        <f t="shared" si="124"/>
        <v>3.2903380775059731E-7</v>
      </c>
      <c r="F1124" s="5">
        <f t="shared" si="125"/>
        <v>1.9841850163593972E-5</v>
      </c>
      <c r="G1124" s="10">
        <f t="shared" si="121"/>
        <v>2.9302203663112842</v>
      </c>
      <c r="H1124" s="9">
        <f t="shared" si="122"/>
        <v>7.8799158713721822E-3</v>
      </c>
      <c r="I1124" s="9">
        <f t="shared" si="123"/>
        <v>4.4544191724167556E-3</v>
      </c>
      <c r="J1124" s="9">
        <f>GARCH!I1124</f>
        <v>4.7626262331111942E-3</v>
      </c>
    </row>
    <row r="1125" spans="1:10" x14ac:dyDescent="0.25">
      <c r="A1125" s="8">
        <v>43587</v>
      </c>
      <c r="B1125" s="9">
        <v>-2.1239991380873624E-3</v>
      </c>
      <c r="C1125" s="9">
        <f t="shared" si="119"/>
        <v>-2.5017848797507488E-3</v>
      </c>
      <c r="D1125" s="5">
        <f t="shared" si="120"/>
        <v>6.2589275845494682E-6</v>
      </c>
      <c r="E1125" s="5">
        <f t="shared" si="124"/>
        <v>6.2093074139903218E-5</v>
      </c>
      <c r="F1125" s="5">
        <f t="shared" si="125"/>
        <v>4.0144068320059815E-5</v>
      </c>
      <c r="G1125" s="10">
        <f t="shared" si="121"/>
        <v>4.0646235793251053</v>
      </c>
      <c r="H1125" s="9">
        <f t="shared" si="122"/>
        <v>2.5017848797507488E-3</v>
      </c>
      <c r="I1125" s="9">
        <f t="shared" si="123"/>
        <v>6.3359346840114929E-3</v>
      </c>
      <c r="J1125" s="9">
        <f>GARCH!I1125</f>
        <v>5.9444663056860397E-3</v>
      </c>
    </row>
    <row r="1126" spans="1:10" x14ac:dyDescent="0.25">
      <c r="A1126" s="8">
        <v>43588</v>
      </c>
      <c r="B1126" s="9">
        <v>9.6383229592256203E-3</v>
      </c>
      <c r="C1126" s="9">
        <f t="shared" si="119"/>
        <v>9.2605372175622331E-3</v>
      </c>
      <c r="D1126" s="5">
        <f t="shared" si="120"/>
        <v>8.5757549557855263E-5</v>
      </c>
      <c r="E1126" s="5">
        <f t="shared" si="124"/>
        <v>6.2589275845494682E-6</v>
      </c>
      <c r="F1126" s="5">
        <f t="shared" si="125"/>
        <v>3.7164784642903763E-5</v>
      </c>
      <c r="G1126" s="10">
        <f t="shared" si="121"/>
        <v>3.0273884837206153</v>
      </c>
      <c r="H1126" s="9">
        <f t="shared" si="122"/>
        <v>9.2605372175622331E-3</v>
      </c>
      <c r="I1126" s="9">
        <f t="shared" si="123"/>
        <v>6.0962926966233967E-3</v>
      </c>
      <c r="J1126" s="9">
        <f>GARCH!I1126</f>
        <v>5.6781468216337786E-3</v>
      </c>
    </row>
    <row r="1127" spans="1:10" x14ac:dyDescent="0.25">
      <c r="A1127" s="8">
        <v>43591</v>
      </c>
      <c r="B1127" s="9">
        <v>-4.471014787957861E-3</v>
      </c>
      <c r="C1127" s="9">
        <f t="shared" si="119"/>
        <v>-4.8488005296212474E-3</v>
      </c>
      <c r="D1127" s="5">
        <f t="shared" si="120"/>
        <v>2.3510866576055289E-5</v>
      </c>
      <c r="E1127" s="5">
        <f t="shared" si="124"/>
        <v>8.5757549557855263E-5</v>
      </c>
      <c r="F1127" s="5">
        <f t="shared" si="125"/>
        <v>3.3782641797232468E-5</v>
      </c>
      <c r="G1127" s="10">
        <f t="shared" si="121"/>
        <v>3.8808706008639504</v>
      </c>
      <c r="H1127" s="9">
        <f t="shared" si="122"/>
        <v>4.8488005296212474E-3</v>
      </c>
      <c r="I1127" s="9">
        <f t="shared" si="123"/>
        <v>5.8122836989631249E-3</v>
      </c>
      <c r="J1127" s="9">
        <f>GARCH!I1127</f>
        <v>6.6545920477372456E-3</v>
      </c>
    </row>
    <row r="1128" spans="1:10" x14ac:dyDescent="0.25">
      <c r="A1128" s="8">
        <v>43592</v>
      </c>
      <c r="B1128" s="9">
        <v>-1.6511677868827124E-2</v>
      </c>
      <c r="C1128" s="9">
        <f t="shared" si="119"/>
        <v>-1.6889463610490509E-2</v>
      </c>
      <c r="D1128" s="5">
        <f t="shared" si="120"/>
        <v>2.8525398105008309E-4</v>
      </c>
      <c r="E1128" s="5">
        <f t="shared" si="124"/>
        <v>2.3510866576055289E-5</v>
      </c>
      <c r="F1128" s="5">
        <f t="shared" si="125"/>
        <v>3.8016894950347415E-5</v>
      </c>
      <c r="G1128" s="10">
        <f t="shared" si="121"/>
        <v>0.41812756645326116</v>
      </c>
      <c r="H1128" s="9">
        <f t="shared" si="122"/>
        <v>1.6889463610490509E-2</v>
      </c>
      <c r="I1128" s="9">
        <f t="shared" si="123"/>
        <v>6.1657842121134445E-3</v>
      </c>
      <c r="J1128" s="9">
        <f>GARCH!I1128</f>
        <v>6.5470960157700776E-3</v>
      </c>
    </row>
    <row r="1129" spans="1:10" x14ac:dyDescent="0.25">
      <c r="A1129" s="8">
        <v>43593</v>
      </c>
      <c r="B1129" s="9">
        <v>-1.6053813214057522E-3</v>
      </c>
      <c r="C1129" s="9">
        <f t="shared" si="119"/>
        <v>-1.9831670630691385E-3</v>
      </c>
      <c r="D1129" s="5">
        <f t="shared" si="120"/>
        <v>3.9329516000422729E-6</v>
      </c>
      <c r="E1129" s="5">
        <f t="shared" si="124"/>
        <v>2.8525398105008309E-4</v>
      </c>
      <c r="F1129" s="5">
        <f t="shared" si="125"/>
        <v>1.290071341471161E-4</v>
      </c>
      <c r="G1129" s="10">
        <f t="shared" si="121"/>
        <v>3.5436397371777639</v>
      </c>
      <c r="H1129" s="9">
        <f t="shared" si="122"/>
        <v>1.9831670630691385E-3</v>
      </c>
      <c r="I1129" s="9">
        <f t="shared" si="123"/>
        <v>1.1358130750573181E-2</v>
      </c>
      <c r="J1129" s="9">
        <f>GARCH!I1129</f>
        <v>9.9008507577469096E-3</v>
      </c>
    </row>
    <row r="1130" spans="1:10" x14ac:dyDescent="0.25">
      <c r="A1130" s="8">
        <v>43594</v>
      </c>
      <c r="B1130" s="9">
        <v>-3.0214418181440106E-3</v>
      </c>
      <c r="C1130" s="9">
        <f t="shared" si="119"/>
        <v>-3.3992275598073969E-3</v>
      </c>
      <c r="D1130" s="5">
        <f t="shared" si="120"/>
        <v>1.155474800335415E-5</v>
      </c>
      <c r="E1130" s="5">
        <f t="shared" si="124"/>
        <v>3.9329516000422729E-6</v>
      </c>
      <c r="F1130" s="5">
        <f t="shared" si="125"/>
        <v>1.0523837432328024E-4</v>
      </c>
      <c r="G1130" s="10">
        <f t="shared" si="121"/>
        <v>3.6058047630030439</v>
      </c>
      <c r="H1130" s="9">
        <f t="shared" si="122"/>
        <v>3.3992275598073969E-3</v>
      </c>
      <c r="I1130" s="9">
        <f t="shared" si="123"/>
        <v>1.0258575647880179E-2</v>
      </c>
      <c r="J1130" s="9">
        <f>GARCH!I1130</f>
        <v>8.8437185082851835E-3</v>
      </c>
    </row>
    <row r="1131" spans="1:10" x14ac:dyDescent="0.25">
      <c r="A1131" s="8">
        <v>43595</v>
      </c>
      <c r="B1131" s="9">
        <v>3.7203210344445292E-3</v>
      </c>
      <c r="C1131" s="9">
        <f t="shared" si="119"/>
        <v>3.3425352927811429E-3</v>
      </c>
      <c r="D1131" s="5">
        <f t="shared" si="120"/>
        <v>1.1172542183487521E-5</v>
      </c>
      <c r="E1131" s="5">
        <f t="shared" si="124"/>
        <v>1.155474800335415E-5</v>
      </c>
      <c r="F1131" s="5">
        <f t="shared" si="125"/>
        <v>8.9375871518099744E-5</v>
      </c>
      <c r="G1131" s="10">
        <f t="shared" si="121"/>
        <v>3.6798882466570522</v>
      </c>
      <c r="H1131" s="9">
        <f t="shared" si="122"/>
        <v>3.3425352927811429E-3</v>
      </c>
      <c r="I1131" s="9">
        <f t="shared" si="123"/>
        <v>9.4538812938443299E-3</v>
      </c>
      <c r="J1131" s="9">
        <f>GARCH!I1131</f>
        <v>8.0824374482952634E-3</v>
      </c>
    </row>
    <row r="1132" spans="1:10" x14ac:dyDescent="0.25">
      <c r="A1132" s="8">
        <v>43598</v>
      </c>
      <c r="B1132" s="9">
        <v>-2.4130630943291487E-2</v>
      </c>
      <c r="C1132" s="9">
        <f t="shared" si="119"/>
        <v>-2.4508416684954872E-2</v>
      </c>
      <c r="D1132" s="5">
        <f t="shared" si="120"/>
        <v>6.0066248840337435E-4</v>
      </c>
      <c r="E1132" s="5">
        <f t="shared" si="124"/>
        <v>1.1172542183487521E-5</v>
      </c>
      <c r="F1132" s="5">
        <f t="shared" si="125"/>
        <v>7.3346653929635456E-5</v>
      </c>
      <c r="G1132" s="10">
        <f t="shared" si="121"/>
        <v>-0.25346397786502878</v>
      </c>
      <c r="H1132" s="9">
        <f t="shared" si="122"/>
        <v>2.4508416684954872E-2</v>
      </c>
      <c r="I1132" s="9">
        <f t="shared" si="123"/>
        <v>8.5642661057229799E-3</v>
      </c>
      <c r="J1132" s="9">
        <f>GARCH!I1132</f>
        <v>7.3813886276657597E-3</v>
      </c>
    </row>
    <row r="1133" spans="1:10" x14ac:dyDescent="0.25">
      <c r="A1133" s="8">
        <v>43599</v>
      </c>
      <c r="B1133" s="9">
        <v>8.016017810211773E-3</v>
      </c>
      <c r="C1133" s="9">
        <f t="shared" si="119"/>
        <v>7.6382320685483866E-3</v>
      </c>
      <c r="D1133" s="5">
        <f t="shared" si="120"/>
        <v>5.8342589133000967E-5</v>
      </c>
      <c r="E1133" s="5">
        <f t="shared" si="124"/>
        <v>6.0066248840337435E-4</v>
      </c>
      <c r="F1133" s="5">
        <f t="shared" si="125"/>
        <v>2.6207397730422462E-4</v>
      </c>
      <c r="G1133" s="10">
        <f t="shared" si="121"/>
        <v>3.0931939456946367</v>
      </c>
      <c r="H1133" s="9">
        <f t="shared" si="122"/>
        <v>7.6382320685483866E-3</v>
      </c>
      <c r="I1133" s="9">
        <f t="shared" si="123"/>
        <v>1.6188699061512775E-2</v>
      </c>
      <c r="J1133" s="9">
        <f>GARCH!I1133</f>
        <v>1.3159571590050406E-2</v>
      </c>
    </row>
    <row r="1134" spans="1:10" x14ac:dyDescent="0.25">
      <c r="A1134" s="8">
        <v>43600</v>
      </c>
      <c r="B1134" s="9">
        <v>5.8389576666748599E-3</v>
      </c>
      <c r="C1134" s="9">
        <f t="shared" si="119"/>
        <v>5.4611719250114736E-3</v>
      </c>
      <c r="D1134" s="5">
        <f t="shared" si="120"/>
        <v>2.9824398794533523E-5</v>
      </c>
      <c r="E1134" s="5">
        <f t="shared" si="124"/>
        <v>5.8342589133000967E-5</v>
      </c>
      <c r="F1134" s="5">
        <f t="shared" si="125"/>
        <v>2.0771989977415932E-4</v>
      </c>
      <c r="G1134" s="10">
        <f t="shared" si="121"/>
        <v>3.2489315363108688</v>
      </c>
      <c r="H1134" s="9">
        <f t="shared" si="122"/>
        <v>5.4611719250114736E-3</v>
      </c>
      <c r="I1134" s="9">
        <f t="shared" si="123"/>
        <v>1.4412491102309806E-2</v>
      </c>
      <c r="J1134" s="9">
        <f>GARCH!I1134</f>
        <v>1.1980756982401874E-2</v>
      </c>
    </row>
    <row r="1135" spans="1:10" x14ac:dyDescent="0.25">
      <c r="A1135" s="8">
        <v>43601</v>
      </c>
      <c r="B1135" s="9">
        <v>8.895249319527565E-3</v>
      </c>
      <c r="C1135" s="9">
        <f t="shared" si="119"/>
        <v>8.5174635778641778E-3</v>
      </c>
      <c r="D1135" s="5">
        <f t="shared" si="120"/>
        <v>7.2547185800242835E-5</v>
      </c>
      <c r="E1135" s="5">
        <f t="shared" si="124"/>
        <v>2.9824398794533523E-5</v>
      </c>
      <c r="F1135" s="5">
        <f t="shared" si="125"/>
        <v>1.6526478984840631E-4</v>
      </c>
      <c r="G1135" s="10">
        <f t="shared" si="121"/>
        <v>3.2155545325644956</v>
      </c>
      <c r="H1135" s="9">
        <f t="shared" si="122"/>
        <v>8.5174635778641778E-3</v>
      </c>
      <c r="I1135" s="9">
        <f t="shared" si="123"/>
        <v>1.2855535377743173E-2</v>
      </c>
      <c r="J1135" s="9">
        <f>GARCH!I1135</f>
        <v>1.0771718150816111E-2</v>
      </c>
    </row>
    <row r="1136" spans="1:10" x14ac:dyDescent="0.25">
      <c r="A1136" s="8">
        <v>43602</v>
      </c>
      <c r="B1136" s="9">
        <v>-5.8373199087723426E-3</v>
      </c>
      <c r="C1136" s="9">
        <f t="shared" si="119"/>
        <v>-6.215105650435729E-3</v>
      </c>
      <c r="D1136" s="5">
        <f t="shared" si="120"/>
        <v>3.8627538246078128E-5</v>
      </c>
      <c r="E1136" s="5">
        <f t="shared" si="124"/>
        <v>7.2547185800242835E-5</v>
      </c>
      <c r="F1136" s="5">
        <f t="shared" si="125"/>
        <v>1.3287960441170409E-4</v>
      </c>
      <c r="G1136" s="10">
        <f t="shared" si="121"/>
        <v>3.3987471191866705</v>
      </c>
      <c r="H1136" s="9">
        <f t="shared" si="122"/>
        <v>6.215105650435729E-3</v>
      </c>
      <c r="I1136" s="9">
        <f t="shared" si="123"/>
        <v>1.1527341602108618E-2</v>
      </c>
      <c r="J1136" s="9">
        <f>GARCH!I1136</f>
        <v>1.0192757655101079E-2</v>
      </c>
    </row>
    <row r="1137" spans="1:10" x14ac:dyDescent="0.25">
      <c r="A1137" s="8">
        <v>43605</v>
      </c>
      <c r="B1137" s="9">
        <v>-6.749360908960611E-3</v>
      </c>
      <c r="C1137" s="9">
        <f t="shared" si="119"/>
        <v>-7.1271466506239974E-3</v>
      </c>
      <c r="D1137" s="5">
        <f t="shared" si="120"/>
        <v>5.0796219379500866E-5</v>
      </c>
      <c r="E1137" s="5">
        <f t="shared" si="124"/>
        <v>3.8627538246078128E-5</v>
      </c>
      <c r="F1137" s="5">
        <f t="shared" si="125"/>
        <v>1.1986491503226598E-4</v>
      </c>
      <c r="G1137" s="10">
        <f t="shared" si="121"/>
        <v>3.3837446057289498</v>
      </c>
      <c r="H1137" s="9">
        <f t="shared" si="122"/>
        <v>7.1271466506239974E-3</v>
      </c>
      <c r="I1137" s="9">
        <f t="shared" si="123"/>
        <v>1.0948283656914722E-2</v>
      </c>
      <c r="J1137" s="9">
        <f>GARCH!I1137</f>
        <v>9.5123567736753716E-3</v>
      </c>
    </row>
    <row r="1138" spans="1:10" x14ac:dyDescent="0.25">
      <c r="A1138" s="8">
        <v>43606</v>
      </c>
      <c r="B1138" s="9">
        <v>8.4957908338409993E-3</v>
      </c>
      <c r="C1138" s="9">
        <f t="shared" si="119"/>
        <v>8.1180050921776121E-3</v>
      </c>
      <c r="D1138" s="5">
        <f t="shared" si="120"/>
        <v>6.5902006676621638E-5</v>
      </c>
      <c r="E1138" s="5">
        <f t="shared" si="124"/>
        <v>5.0796219379500866E-5</v>
      </c>
      <c r="F1138" s="5">
        <f t="shared" si="125"/>
        <v>1.1385854719439192E-4</v>
      </c>
      <c r="G1138" s="10">
        <f t="shared" si="121"/>
        <v>3.3319353296145304</v>
      </c>
      <c r="H1138" s="9">
        <f t="shared" si="122"/>
        <v>8.1180050921776121E-3</v>
      </c>
      <c r="I1138" s="9">
        <f t="shared" si="123"/>
        <v>1.0670452061388586E-2</v>
      </c>
      <c r="J1138" s="9">
        <f>GARCH!I1138</f>
        <v>9.1217867617771359E-3</v>
      </c>
    </row>
    <row r="1139" spans="1:10" x14ac:dyDescent="0.25">
      <c r="A1139" s="8">
        <v>43607</v>
      </c>
      <c r="B1139" s="9">
        <v>-2.8243656523622152E-3</v>
      </c>
      <c r="C1139" s="9">
        <f t="shared" si="119"/>
        <v>-3.2021513940256015E-3</v>
      </c>
      <c r="D1139" s="5">
        <f t="shared" si="120"/>
        <v>1.0253773550260103E-5</v>
      </c>
      <c r="E1139" s="5">
        <f t="shared" si="124"/>
        <v>6.5902006676621638E-5</v>
      </c>
      <c r="F1139" s="5">
        <f t="shared" si="125"/>
        <v>9.2969621544869077E-5</v>
      </c>
      <c r="G1139" s="10">
        <f t="shared" si="121"/>
        <v>3.6675345227351368</v>
      </c>
      <c r="H1139" s="9">
        <f t="shared" si="122"/>
        <v>3.2021513940256015E-3</v>
      </c>
      <c r="I1139" s="9">
        <f t="shared" si="123"/>
        <v>9.642075582822875E-3</v>
      </c>
      <c r="J1139" s="9">
        <f>GARCH!I1139</f>
        <v>8.8443013317871765E-3</v>
      </c>
    </row>
    <row r="1140" spans="1:10" x14ac:dyDescent="0.25">
      <c r="A1140" s="8">
        <v>43608</v>
      </c>
      <c r="B1140" s="9">
        <v>-1.1914139769699683E-2</v>
      </c>
      <c r="C1140" s="9">
        <f t="shared" si="119"/>
        <v>-1.229192551136307E-2</v>
      </c>
      <c r="D1140" s="5">
        <f t="shared" si="120"/>
        <v>1.5109143277689828E-4</v>
      </c>
      <c r="E1140" s="5">
        <f t="shared" si="124"/>
        <v>1.0253773550260103E-5</v>
      </c>
      <c r="F1140" s="5">
        <f t="shared" si="125"/>
        <v>7.943382427581092E-5</v>
      </c>
      <c r="G1140" s="10">
        <f t="shared" si="121"/>
        <v>2.8503023693098579</v>
      </c>
      <c r="H1140" s="9">
        <f t="shared" si="122"/>
        <v>1.229192551136307E-2</v>
      </c>
      <c r="I1140" s="9">
        <f t="shared" si="123"/>
        <v>8.9125655271538352E-3</v>
      </c>
      <c r="J1140" s="9">
        <f>GARCH!I1140</f>
        <v>8.0640993908115272E-3</v>
      </c>
    </row>
    <row r="1141" spans="1:10" x14ac:dyDescent="0.25">
      <c r="A1141" s="8">
        <v>43609</v>
      </c>
      <c r="B1141" s="9">
        <v>1.353534780883292E-3</v>
      </c>
      <c r="C1141" s="9">
        <f t="shared" si="119"/>
        <v>9.7574903921990547E-4</v>
      </c>
      <c r="D1141" s="5">
        <f t="shared" si="120"/>
        <v>9.5208618753856857E-7</v>
      </c>
      <c r="E1141" s="5">
        <f t="shared" si="124"/>
        <v>1.5109143277689828E-4</v>
      </c>
      <c r="F1141" s="5">
        <f t="shared" si="125"/>
        <v>1.1614033648036582E-4</v>
      </c>
      <c r="G1141" s="10">
        <f t="shared" si="121"/>
        <v>3.6073182562263644</v>
      </c>
      <c r="H1141" s="9">
        <f t="shared" si="122"/>
        <v>9.7574903921990547E-4</v>
      </c>
      <c r="I1141" s="9">
        <f t="shared" si="123"/>
        <v>1.0776842602560632E-2</v>
      </c>
      <c r="J1141" s="9">
        <f>GARCH!I1141</f>
        <v>9.2707666416196929E-3</v>
      </c>
    </row>
    <row r="1142" spans="1:10" x14ac:dyDescent="0.25">
      <c r="A1142" s="8">
        <v>43613</v>
      </c>
      <c r="B1142" s="9">
        <v>-8.3756183520520278E-3</v>
      </c>
      <c r="C1142" s="9">
        <f t="shared" si="119"/>
        <v>-8.753404093715415E-3</v>
      </c>
      <c r="D1142" s="5">
        <f t="shared" si="120"/>
        <v>7.6622083227873784E-5</v>
      </c>
      <c r="E1142" s="5">
        <f t="shared" si="124"/>
        <v>9.5208618753856857E-7</v>
      </c>
      <c r="F1142" s="5">
        <f t="shared" si="125"/>
        <v>9.3962344510377778E-5</v>
      </c>
      <c r="G1142" s="10">
        <f t="shared" si="121"/>
        <v>3.3096420857107436</v>
      </c>
      <c r="H1142" s="9">
        <f t="shared" si="122"/>
        <v>8.753404093715415E-3</v>
      </c>
      <c r="I1142" s="9">
        <f t="shared" si="123"/>
        <v>9.6934175867120151E-3</v>
      </c>
      <c r="J1142" s="9">
        <f>GARCH!I1142</f>
        <v>8.2524264757407335E-3</v>
      </c>
    </row>
    <row r="1143" spans="1:10" x14ac:dyDescent="0.25">
      <c r="A1143" s="8">
        <v>43614</v>
      </c>
      <c r="B1143" s="9">
        <v>-6.9119572935958384E-3</v>
      </c>
      <c r="C1143" s="9">
        <f t="shared" si="119"/>
        <v>-7.2897430352592248E-3</v>
      </c>
      <c r="D1143" s="5">
        <f t="shared" si="120"/>
        <v>5.3140353520110378E-5</v>
      </c>
      <c r="E1143" s="5">
        <f t="shared" si="124"/>
        <v>7.6622083227873784E-5</v>
      </c>
      <c r="F1143" s="5">
        <f t="shared" si="125"/>
        <v>1.0244285834838364E-4</v>
      </c>
      <c r="G1143" s="10">
        <f t="shared" si="121"/>
        <v>3.4147983361542291</v>
      </c>
      <c r="H1143" s="9">
        <f t="shared" si="122"/>
        <v>7.2897430352592248E-3</v>
      </c>
      <c r="I1143" s="9">
        <f t="shared" si="123"/>
        <v>1.0121405947218184E-2</v>
      </c>
      <c r="J1143" s="9">
        <f>GARCH!I1143</f>
        <v>8.4978985177132736E-3</v>
      </c>
    </row>
    <row r="1144" spans="1:10" x14ac:dyDescent="0.25">
      <c r="A1144" s="8">
        <v>43615</v>
      </c>
      <c r="B1144" s="9">
        <v>2.0984398243635294E-3</v>
      </c>
      <c r="C1144" s="9">
        <f t="shared" si="119"/>
        <v>1.7206540827001428E-3</v>
      </c>
      <c r="D1144" s="5">
        <f t="shared" si="120"/>
        <v>2.9606504723126697E-6</v>
      </c>
      <c r="E1144" s="5">
        <f t="shared" si="124"/>
        <v>5.3140353520110378E-5</v>
      </c>
      <c r="F1144" s="5">
        <f t="shared" si="125"/>
        <v>1.0114507561147134E-4</v>
      </c>
      <c r="G1144" s="10">
        <f t="shared" si="121"/>
        <v>3.6659031436181793</v>
      </c>
      <c r="H1144" s="9">
        <f t="shared" si="122"/>
        <v>1.7206540827001428E-3</v>
      </c>
      <c r="I1144" s="9">
        <f t="shared" si="123"/>
        <v>1.0057090812529802E-2</v>
      </c>
      <c r="J1144" s="9">
        <f>GARCH!I1144</f>
        <v>8.3758959719523827E-3</v>
      </c>
    </row>
    <row r="1145" spans="1:10" x14ac:dyDescent="0.25">
      <c r="A1145" s="8">
        <v>43616</v>
      </c>
      <c r="B1145" s="9">
        <v>-1.3195355808466647E-2</v>
      </c>
      <c r="C1145" s="9">
        <f t="shared" si="119"/>
        <v>-1.3573141550130034E-2</v>
      </c>
      <c r="D1145" s="5">
        <f t="shared" si="120"/>
        <v>1.8423017153986634E-4</v>
      </c>
      <c r="E1145" s="5">
        <f t="shared" si="124"/>
        <v>2.9606504723126697E-6</v>
      </c>
      <c r="F1145" s="5">
        <f t="shared" si="125"/>
        <v>8.2367667925899965E-5</v>
      </c>
      <c r="G1145" s="10">
        <f t="shared" si="121"/>
        <v>2.664879915387826</v>
      </c>
      <c r="H1145" s="9">
        <f t="shared" si="122"/>
        <v>1.3573141550130034E-2</v>
      </c>
      <c r="I1145" s="9">
        <f t="shared" si="123"/>
        <v>9.0756634978330902E-3</v>
      </c>
      <c r="J1145" s="9">
        <f>GARCH!I1145</f>
        <v>7.5273851159854688E-3</v>
      </c>
    </row>
    <row r="1146" spans="1:10" x14ac:dyDescent="0.25">
      <c r="A1146" s="8">
        <v>43619</v>
      </c>
      <c r="B1146" s="9">
        <v>-2.7652013400870645E-3</v>
      </c>
      <c r="C1146" s="9">
        <f t="shared" si="119"/>
        <v>-3.1429870817504509E-3</v>
      </c>
      <c r="D1146" s="5">
        <f t="shared" si="120"/>
        <v>9.8783677960502153E-6</v>
      </c>
      <c r="E1146" s="5">
        <f t="shared" si="124"/>
        <v>1.8423017153986634E-4</v>
      </c>
      <c r="F1146" s="5">
        <f t="shared" si="125"/>
        <v>1.2951824841357664E-4</v>
      </c>
      <c r="G1146" s="10">
        <f t="shared" si="121"/>
        <v>3.5187708105514375</v>
      </c>
      <c r="H1146" s="9">
        <f t="shared" si="122"/>
        <v>3.1429870817504509E-3</v>
      </c>
      <c r="I1146" s="9">
        <f t="shared" si="123"/>
        <v>1.1380608437758354E-2</v>
      </c>
      <c r="J1146" s="9">
        <f>GARCH!I1146</f>
        <v>9.3171163409778799E-3</v>
      </c>
    </row>
    <row r="1147" spans="1:10" x14ac:dyDescent="0.25">
      <c r="A1147" s="8">
        <v>43620</v>
      </c>
      <c r="B1147" s="9">
        <v>2.1432345278653342E-2</v>
      </c>
      <c r="C1147" s="9">
        <f t="shared" si="119"/>
        <v>2.1054559536989956E-2</v>
      </c>
      <c r="D1147" s="5">
        <f t="shared" si="120"/>
        <v>4.4329447729665473E-4</v>
      </c>
      <c r="E1147" s="5">
        <f t="shared" si="124"/>
        <v>9.8783677960502153E-6</v>
      </c>
      <c r="F1147" s="5">
        <f t="shared" si="125"/>
        <v>1.0762669044081783E-4</v>
      </c>
      <c r="G1147" s="10">
        <f t="shared" si="121"/>
        <v>1.5900746773632859</v>
      </c>
      <c r="H1147" s="9">
        <f t="shared" si="122"/>
        <v>2.1054559536989956E-2</v>
      </c>
      <c r="I1147" s="9">
        <f t="shared" si="123"/>
        <v>1.0374328433244141E-2</v>
      </c>
      <c r="J1147" s="9">
        <f>GARCH!I1147</f>
        <v>8.4449282290721579E-3</v>
      </c>
    </row>
    <row r="1148" spans="1:10" x14ac:dyDescent="0.25">
      <c r="A1148" s="8">
        <v>43621</v>
      </c>
      <c r="B1148" s="9">
        <v>8.1618966421357353E-3</v>
      </c>
      <c r="C1148" s="9">
        <f t="shared" si="119"/>
        <v>7.7841109004723489E-3</v>
      </c>
      <c r="D1148" s="5">
        <f t="shared" si="120"/>
        <v>6.0592382510852445E-5</v>
      </c>
      <c r="E1148" s="5">
        <f t="shared" si="124"/>
        <v>4.4329447729665473E-4</v>
      </c>
      <c r="F1148" s="5">
        <f t="shared" si="125"/>
        <v>9.2645684216472967E-5</v>
      </c>
      <c r="G1148" s="10">
        <f t="shared" si="121"/>
        <v>3.397414200079393</v>
      </c>
      <c r="H1148" s="9">
        <f t="shared" si="122"/>
        <v>7.7841109004723489E-3</v>
      </c>
      <c r="I1148" s="9">
        <f t="shared" si="123"/>
        <v>9.6252628128520711E-3</v>
      </c>
      <c r="J1148" s="9">
        <f>GARCH!I1148</f>
        <v>1.2044776156010127E-2</v>
      </c>
    </row>
    <row r="1149" spans="1:10" x14ac:dyDescent="0.25">
      <c r="A1149" s="8">
        <v>43622</v>
      </c>
      <c r="B1149" s="9">
        <v>6.1355554376094634E-3</v>
      </c>
      <c r="C1149" s="9">
        <f t="shared" si="119"/>
        <v>5.7577696959460771E-3</v>
      </c>
      <c r="D1149" s="5">
        <f t="shared" si="120"/>
        <v>3.3151911871554978E-5</v>
      </c>
      <c r="E1149" s="5">
        <f t="shared" si="124"/>
        <v>6.0592382510852445E-5</v>
      </c>
      <c r="F1149" s="5">
        <f t="shared" si="125"/>
        <v>7.6470061357332292E-5</v>
      </c>
      <c r="G1149" s="10">
        <f t="shared" si="121"/>
        <v>3.6036030968738135</v>
      </c>
      <c r="H1149" s="9">
        <f t="shared" si="122"/>
        <v>5.7577696959460771E-3</v>
      </c>
      <c r="I1149" s="9">
        <f t="shared" si="123"/>
        <v>8.7447161965001647E-3</v>
      </c>
      <c r="J1149" s="9">
        <f>GARCH!I1149</f>
        <v>1.1095818069139127E-2</v>
      </c>
    </row>
    <row r="1150" spans="1:10" x14ac:dyDescent="0.25">
      <c r="A1150" s="8">
        <v>43623</v>
      </c>
      <c r="B1150" s="9">
        <v>1.0497663083042452E-2</v>
      </c>
      <c r="C1150" s="9">
        <f t="shared" si="119"/>
        <v>1.0119877341379065E-2</v>
      </c>
      <c r="D1150" s="5">
        <f t="shared" si="120"/>
        <v>1.0241191740455741E-4</v>
      </c>
      <c r="E1150" s="5">
        <f t="shared" si="124"/>
        <v>3.3151911871554978E-5</v>
      </c>
      <c r="F1150" s="5">
        <f t="shared" si="125"/>
        <v>6.3609304706558129E-5</v>
      </c>
      <c r="G1150" s="10">
        <f t="shared" si="121"/>
        <v>3.1074295018312816</v>
      </c>
      <c r="H1150" s="9">
        <f t="shared" si="122"/>
        <v>1.0119877341379065E-2</v>
      </c>
      <c r="I1150" s="9">
        <f t="shared" si="123"/>
        <v>7.9755441636642031E-3</v>
      </c>
      <c r="J1150" s="9">
        <f>GARCH!I1150</f>
        <v>1.0074898647034041E-2</v>
      </c>
    </row>
    <row r="1151" spans="1:10" x14ac:dyDescent="0.25">
      <c r="A1151" s="8">
        <v>43626</v>
      </c>
      <c r="B1151" s="9">
        <v>4.6600819951694294E-3</v>
      </c>
      <c r="C1151" s="9">
        <f t="shared" si="119"/>
        <v>4.2822962535060431E-3</v>
      </c>
      <c r="D1151" s="5">
        <f t="shared" si="120"/>
        <v>1.8338061202791891E-5</v>
      </c>
      <c r="E1151" s="5">
        <f t="shared" si="124"/>
        <v>1.0241191740455741E-4</v>
      </c>
      <c r="F1151" s="5">
        <f t="shared" si="125"/>
        <v>5.447121598719429E-5</v>
      </c>
      <c r="G1151" s="10">
        <f t="shared" si="121"/>
        <v>3.8216525426807419</v>
      </c>
      <c r="H1151" s="9">
        <f t="shared" si="122"/>
        <v>4.2822962535060431E-3</v>
      </c>
      <c r="I1151" s="9">
        <f t="shared" si="123"/>
        <v>7.3804617733035033E-3</v>
      </c>
      <c r="J1151" s="9">
        <f>GARCH!I1151</f>
        <v>9.9495791198138811E-3</v>
      </c>
    </row>
    <row r="1152" spans="1:10" x14ac:dyDescent="0.25">
      <c r="A1152" s="8">
        <v>43627</v>
      </c>
      <c r="B1152" s="9">
        <v>-3.4987685027698667E-4</v>
      </c>
      <c r="C1152" s="9">
        <f t="shared" si="119"/>
        <v>-7.2766259194037325E-4</v>
      </c>
      <c r="D1152" s="5">
        <f t="shared" si="120"/>
        <v>5.2949284770938212E-7</v>
      </c>
      <c r="E1152" s="5">
        <f t="shared" si="124"/>
        <v>1.8338061202791891E-5</v>
      </c>
      <c r="F1152" s="5">
        <f t="shared" si="125"/>
        <v>4.6387303885723065E-5</v>
      </c>
      <c r="G1152" s="10">
        <f t="shared" si="121"/>
        <v>4.064596542914634</v>
      </c>
      <c r="H1152" s="9">
        <f t="shared" si="122"/>
        <v>7.2766259194037325E-4</v>
      </c>
      <c r="I1152" s="9">
        <f t="shared" si="123"/>
        <v>6.810822555736059E-3</v>
      </c>
      <c r="J1152" s="9">
        <f>GARCH!I1152</f>
        <v>8.9885984338713022E-3</v>
      </c>
    </row>
    <row r="1153" spans="1:10" x14ac:dyDescent="0.25">
      <c r="A1153" s="8">
        <v>43628</v>
      </c>
      <c r="B1153" s="9">
        <v>-2.0376197274856178E-3</v>
      </c>
      <c r="C1153" s="9">
        <f t="shared" si="119"/>
        <v>-2.4154054691490042E-3</v>
      </c>
      <c r="D1153" s="5">
        <f t="shared" si="120"/>
        <v>5.8341835803949208E-6</v>
      </c>
      <c r="E1153" s="5">
        <f t="shared" si="124"/>
        <v>5.2949284770938212E-7</v>
      </c>
      <c r="F1153" s="5">
        <f t="shared" si="125"/>
        <v>4.0082259157716005E-5</v>
      </c>
      <c r="G1153" s="10">
        <f t="shared" si="121"/>
        <v>4.0705722059849849</v>
      </c>
      <c r="H1153" s="9">
        <f t="shared" si="122"/>
        <v>2.4154054691490042E-3</v>
      </c>
      <c r="I1153" s="9">
        <f t="shared" si="123"/>
        <v>6.3310551377883297E-3</v>
      </c>
      <c r="J1153" s="9">
        <f>GARCH!I1153</f>
        <v>8.0307003951432289E-3</v>
      </c>
    </row>
    <row r="1154" spans="1:10" x14ac:dyDescent="0.25">
      <c r="A1154" s="8">
        <v>43629</v>
      </c>
      <c r="B1154" s="9">
        <v>4.097449858325275E-3</v>
      </c>
      <c r="C1154" s="9">
        <f t="shared" si="119"/>
        <v>3.7196641166618886E-3</v>
      </c>
      <c r="D1154" s="5">
        <f t="shared" si="120"/>
        <v>1.3835901140782068E-5</v>
      </c>
      <c r="E1154" s="5">
        <f t="shared" si="124"/>
        <v>5.8341835803949208E-6</v>
      </c>
      <c r="F1154" s="5">
        <f t="shared" si="125"/>
        <v>3.6974562941920369E-5</v>
      </c>
      <c r="G1154" s="10">
        <f t="shared" si="121"/>
        <v>3.9966013854616498</v>
      </c>
      <c r="H1154" s="9">
        <f t="shared" si="122"/>
        <v>3.7196641166618886E-3</v>
      </c>
      <c r="I1154" s="9">
        <f t="shared" si="123"/>
        <v>6.0806712575109971E-3</v>
      </c>
      <c r="J1154" s="9">
        <f>GARCH!I1154</f>
        <v>7.3337530972673801E-3</v>
      </c>
    </row>
    <row r="1155" spans="1:10" x14ac:dyDescent="0.25">
      <c r="A1155" s="8">
        <v>43630</v>
      </c>
      <c r="B1155" s="9">
        <v>-1.6115422390061696E-3</v>
      </c>
      <c r="C1155" s="9">
        <f t="shared" si="119"/>
        <v>-1.9893279806695559E-3</v>
      </c>
      <c r="D1155" s="5">
        <f t="shared" si="120"/>
        <v>3.9574258146748128E-6</v>
      </c>
      <c r="E1155" s="5">
        <f t="shared" si="124"/>
        <v>1.3835901140782068E-5</v>
      </c>
      <c r="F1155" s="5">
        <f t="shared" si="125"/>
        <v>3.2776781302753071E-5</v>
      </c>
      <c r="G1155" s="10">
        <f t="shared" si="121"/>
        <v>4.1835872092614661</v>
      </c>
      <c r="H1155" s="9">
        <f t="shared" si="122"/>
        <v>1.9893279806695559E-3</v>
      </c>
      <c r="I1155" s="9">
        <f t="shared" si="123"/>
        <v>5.7251009862493317E-3</v>
      </c>
      <c r="J1155" s="9">
        <f>GARCH!I1155</f>
        <v>6.8117103207648664E-3</v>
      </c>
    </row>
    <row r="1156" spans="1:10" x14ac:dyDescent="0.25">
      <c r="A1156" s="8">
        <v>43633</v>
      </c>
      <c r="B1156" s="9">
        <v>9.3176953078999425E-4</v>
      </c>
      <c r="C1156" s="9">
        <f t="shared" si="119"/>
        <v>5.5398378912660767E-4</v>
      </c>
      <c r="D1156" s="5">
        <f t="shared" si="120"/>
        <v>3.0689803861507372E-7</v>
      </c>
      <c r="E1156" s="5">
        <f t="shared" si="124"/>
        <v>3.9574258146748128E-6</v>
      </c>
      <c r="F1156" s="5">
        <f t="shared" si="125"/>
        <v>3.0685224546209604E-5</v>
      </c>
      <c r="G1156" s="10">
        <f t="shared" si="121"/>
        <v>4.2719253728022508</v>
      </c>
      <c r="H1156" s="9">
        <f t="shared" si="122"/>
        <v>5.5398378912660767E-4</v>
      </c>
      <c r="I1156" s="9">
        <f t="shared" si="123"/>
        <v>5.5394245681487176E-3</v>
      </c>
      <c r="J1156" s="9">
        <f>GARCH!I1156</f>
        <v>6.3157071720293702E-3</v>
      </c>
    </row>
    <row r="1157" spans="1:10" x14ac:dyDescent="0.25">
      <c r="A1157" s="8">
        <v>43634</v>
      </c>
      <c r="B1157" s="9">
        <v>9.7173725719545967E-3</v>
      </c>
      <c r="C1157" s="9">
        <f t="shared" si="119"/>
        <v>9.3395868302912095E-3</v>
      </c>
      <c r="D1157" s="5">
        <f t="shared" si="120"/>
        <v>8.7227882160549006E-5</v>
      </c>
      <c r="E1157" s="5">
        <f t="shared" si="124"/>
        <v>3.0689803861507372E-7</v>
      </c>
      <c r="F1157" s="5">
        <f t="shared" si="125"/>
        <v>2.7742181228602884E-5</v>
      </c>
      <c r="G1157" s="10">
        <f t="shared" si="121"/>
        <v>2.7552232161926105</v>
      </c>
      <c r="H1157" s="9">
        <f t="shared" si="122"/>
        <v>9.3395868302912095E-3</v>
      </c>
      <c r="I1157" s="9">
        <f t="shared" si="123"/>
        <v>5.2670846992053282E-3</v>
      </c>
      <c r="J1157" s="9">
        <f>GARCH!I1157</f>
        <v>5.8179755959269818E-3</v>
      </c>
    </row>
    <row r="1158" spans="1:10" x14ac:dyDescent="0.25">
      <c r="A1158" s="8">
        <v>43635</v>
      </c>
      <c r="B1158" s="9">
        <v>2.9851769342814638E-3</v>
      </c>
      <c r="C1158" s="9">
        <f t="shared" si="119"/>
        <v>2.6073911926180774E-3</v>
      </c>
      <c r="D1158" s="5">
        <f t="shared" si="120"/>
        <v>6.7984888313423199E-6</v>
      </c>
      <c r="E1158" s="5">
        <f t="shared" si="124"/>
        <v>8.7227882160549006E-5</v>
      </c>
      <c r="F1158" s="5">
        <f t="shared" si="125"/>
        <v>2.6499355840363772E-5</v>
      </c>
      <c r="G1158" s="10">
        <f t="shared" si="121"/>
        <v>4.221980041074695</v>
      </c>
      <c r="H1158" s="9">
        <f t="shared" si="122"/>
        <v>2.6073911926180774E-3</v>
      </c>
      <c r="I1158" s="9">
        <f t="shared" si="123"/>
        <v>5.1477525037985049E-3</v>
      </c>
      <c r="J1158" s="9">
        <f>GARCH!I1158</f>
        <v>6.7651172762607835E-3</v>
      </c>
    </row>
    <row r="1159" spans="1:10" x14ac:dyDescent="0.25">
      <c r="A1159" s="8">
        <v>43636</v>
      </c>
      <c r="B1159" s="9">
        <v>9.4721950752785222E-3</v>
      </c>
      <c r="C1159" s="9">
        <f t="shared" si="119"/>
        <v>9.094409333615135E-3</v>
      </c>
      <c r="D1159" s="5">
        <f t="shared" si="120"/>
        <v>8.2708281127346088E-5</v>
      </c>
      <c r="E1159" s="5">
        <f t="shared" si="124"/>
        <v>6.7984888313423199E-6</v>
      </c>
      <c r="F1159" s="5">
        <f t="shared" si="125"/>
        <v>2.4576365011386144E-5</v>
      </c>
      <c r="G1159" s="10">
        <f t="shared" si="121"/>
        <v>2.7052448456595504</v>
      </c>
      <c r="H1159" s="9">
        <f t="shared" si="122"/>
        <v>9.094409333615135E-3</v>
      </c>
      <c r="I1159" s="9">
        <f t="shared" si="123"/>
        <v>4.9574554976707704E-3</v>
      </c>
      <c r="J1159" s="9">
        <f>GARCH!I1159</f>
        <v>6.2602292149914794E-3</v>
      </c>
    </row>
    <row r="1160" spans="1:10" x14ac:dyDescent="0.25">
      <c r="A1160" s="8">
        <v>43637</v>
      </c>
      <c r="B1160" s="9">
        <v>-1.2592326804730103E-3</v>
      </c>
      <c r="C1160" s="9">
        <f t="shared" si="119"/>
        <v>-1.6370184221363969E-3</v>
      </c>
      <c r="D1160" s="5">
        <f t="shared" si="120"/>
        <v>2.6798293144139386E-6</v>
      </c>
      <c r="E1160" s="5">
        <f t="shared" si="124"/>
        <v>8.2708281127346088E-5</v>
      </c>
      <c r="F1160" s="5">
        <f t="shared" si="125"/>
        <v>2.3992466263557674E-5</v>
      </c>
      <c r="G1160" s="10">
        <f t="shared" si="121"/>
        <v>4.3440994999142353</v>
      </c>
      <c r="H1160" s="9">
        <f t="shared" si="122"/>
        <v>1.6370184221363969E-3</v>
      </c>
      <c r="I1160" s="9">
        <f t="shared" si="123"/>
        <v>4.8982105164598298E-3</v>
      </c>
      <c r="J1160" s="9">
        <f>GARCH!I1160</f>
        <v>6.9887190651988203E-3</v>
      </c>
    </row>
    <row r="1161" spans="1:10" x14ac:dyDescent="0.25">
      <c r="A1161" s="8">
        <v>43640</v>
      </c>
      <c r="B1161" s="9">
        <v>-1.731933325650914E-3</v>
      </c>
      <c r="C1161" s="9">
        <f t="shared" si="119"/>
        <v>-2.1097190673143003E-3</v>
      </c>
      <c r="D1161" s="5">
        <f t="shared" si="120"/>
        <v>4.4509145429895213E-6</v>
      </c>
      <c r="E1161" s="5">
        <f t="shared" si="124"/>
        <v>2.6798293144139386E-6</v>
      </c>
      <c r="F1161" s="5">
        <f t="shared" si="125"/>
        <v>2.3450828641642852E-5</v>
      </c>
      <c r="G1161" s="10">
        <f t="shared" si="121"/>
        <v>4.3164649547135889</v>
      </c>
      <c r="H1161" s="9">
        <f t="shared" si="122"/>
        <v>2.1097190673143003E-3</v>
      </c>
      <c r="I1161" s="9">
        <f t="shared" si="123"/>
        <v>4.8426055632936754E-3</v>
      </c>
      <c r="J1161" s="9">
        <f>GARCH!I1161</f>
        <v>6.4323633721790029E-3</v>
      </c>
    </row>
    <row r="1162" spans="1:10" x14ac:dyDescent="0.25">
      <c r="A1162" s="8">
        <v>43641</v>
      </c>
      <c r="B1162" s="9">
        <v>-9.4963247152289876E-3</v>
      </c>
      <c r="C1162" s="9">
        <f t="shared" si="119"/>
        <v>-9.8741104568923748E-3</v>
      </c>
      <c r="D1162" s="5">
        <f t="shared" si="120"/>
        <v>9.7498057314911342E-5</v>
      </c>
      <c r="E1162" s="5">
        <f t="shared" si="124"/>
        <v>4.4509145429895213E-6</v>
      </c>
      <c r="F1162" s="5">
        <f t="shared" si="125"/>
        <v>2.3624642273563973E-5</v>
      </c>
      <c r="G1162" s="10">
        <f t="shared" si="121"/>
        <v>2.3441893866530918</v>
      </c>
      <c r="H1162" s="9">
        <f t="shared" si="122"/>
        <v>9.8741104568923748E-3</v>
      </c>
      <c r="I1162" s="9">
        <f t="shared" si="123"/>
        <v>4.8605187247416273E-3</v>
      </c>
      <c r="J1162" s="9">
        <f>GARCH!I1162</f>
        <v>6.0234098965539738E-3</v>
      </c>
    </row>
    <row r="1163" spans="1:10" x14ac:dyDescent="0.25">
      <c r="A1163" s="8">
        <v>43642</v>
      </c>
      <c r="B1163" s="9">
        <v>-1.2339839170762978E-3</v>
      </c>
      <c r="C1163" s="9">
        <f t="shared" si="119"/>
        <v>-1.6117696587396844E-3</v>
      </c>
      <c r="D1163" s="5">
        <f t="shared" si="120"/>
        <v>2.5978014328338388E-6</v>
      </c>
      <c r="E1163" s="5">
        <f t="shared" si="124"/>
        <v>9.7498057314911342E-5</v>
      </c>
      <c r="F1163" s="5">
        <f t="shared" si="125"/>
        <v>5.4939176523392268E-5</v>
      </c>
      <c r="G1163" s="10">
        <f t="shared" si="121"/>
        <v>3.9620608773388488</v>
      </c>
      <c r="H1163" s="9">
        <f t="shared" si="122"/>
        <v>1.6117696587396844E-3</v>
      </c>
      <c r="I1163" s="9">
        <f t="shared" si="123"/>
        <v>7.4120966347850778E-3</v>
      </c>
      <c r="J1163" s="9">
        <f>GARCH!I1163</f>
        <v>7.287091057942275E-3</v>
      </c>
    </row>
    <row r="1164" spans="1:10" x14ac:dyDescent="0.25">
      <c r="A1164" s="8">
        <v>43643</v>
      </c>
      <c r="B1164" s="9">
        <v>3.8232124594168582E-3</v>
      </c>
      <c r="C1164" s="9">
        <f t="shared" si="119"/>
        <v>3.4454267177534718E-3</v>
      </c>
      <c r="D1164" s="5">
        <f t="shared" si="120"/>
        <v>1.1870965267409461E-5</v>
      </c>
      <c r="E1164" s="5">
        <f t="shared" si="124"/>
        <v>2.5978014328338388E-6</v>
      </c>
      <c r="F1164" s="5">
        <f t="shared" si="125"/>
        <v>4.7401519279221798E-5</v>
      </c>
      <c r="G1164" s="10">
        <f t="shared" si="121"/>
        <v>3.9342724664196891</v>
      </c>
      <c r="H1164" s="9">
        <f t="shared" si="122"/>
        <v>3.4454267177534718E-3</v>
      </c>
      <c r="I1164" s="9">
        <f t="shared" si="123"/>
        <v>6.8848761266432235E-3</v>
      </c>
      <c r="J1164" s="9">
        <f>GARCH!I1164</f>
        <v>6.6720477152404211E-3</v>
      </c>
    </row>
    <row r="1165" spans="1:10" x14ac:dyDescent="0.25">
      <c r="A1165" s="8">
        <v>43644</v>
      </c>
      <c r="B1165" s="9">
        <v>5.7574224252288086E-3</v>
      </c>
      <c r="C1165" s="9">
        <f t="shared" si="119"/>
        <v>5.3796366835654223E-3</v>
      </c>
      <c r="D1165" s="5">
        <f t="shared" si="120"/>
        <v>2.8940490847162775E-5</v>
      </c>
      <c r="E1165" s="5">
        <f t="shared" si="124"/>
        <v>1.1870965267409461E-5</v>
      </c>
      <c r="F1165" s="5">
        <f t="shared" si="125"/>
        <v>4.0832357853399113E-5</v>
      </c>
      <c r="G1165" s="10">
        <f t="shared" si="121"/>
        <v>3.7796974966665751</v>
      </c>
      <c r="H1165" s="9">
        <f t="shared" si="122"/>
        <v>5.3796366835654223E-3</v>
      </c>
      <c r="I1165" s="9">
        <f t="shared" si="123"/>
        <v>6.3900201762904559E-3</v>
      </c>
      <c r="J1165" s="9">
        <f>GARCH!I1165</f>
        <v>6.2579131620328025E-3</v>
      </c>
    </row>
    <row r="1166" spans="1:10" x14ac:dyDescent="0.25">
      <c r="A1166" s="8">
        <v>43647</v>
      </c>
      <c r="B1166" s="9">
        <v>7.6722778200803976E-3</v>
      </c>
      <c r="C1166" s="9">
        <f t="shared" si="119"/>
        <v>7.2944920784170112E-3</v>
      </c>
      <c r="D1166" s="5">
        <f t="shared" si="120"/>
        <v>5.3209614682088525E-5</v>
      </c>
      <c r="E1166" s="5">
        <f t="shared" si="124"/>
        <v>2.8940490847162775E-5</v>
      </c>
      <c r="F1166" s="5">
        <f t="shared" si="125"/>
        <v>3.594617563710177E-5</v>
      </c>
      <c r="G1166" s="10">
        <f t="shared" si="121"/>
        <v>3.4576763878441521</v>
      </c>
      <c r="H1166" s="9">
        <f t="shared" si="122"/>
        <v>7.2944920784170112E-3</v>
      </c>
      <c r="I1166" s="9">
        <f t="shared" si="123"/>
        <v>5.9955129586301264E-3</v>
      </c>
      <c r="J1166" s="9">
        <f>GARCH!I1166</f>
        <v>6.1943457735290607E-3</v>
      </c>
    </row>
    <row r="1167" spans="1:10" x14ac:dyDescent="0.25">
      <c r="A1167" s="8">
        <v>43648</v>
      </c>
      <c r="B1167" s="9">
        <v>2.9281490252435205E-3</v>
      </c>
      <c r="C1167" s="9">
        <f t="shared" si="119"/>
        <v>2.5503632835801341E-3</v>
      </c>
      <c r="D1167" s="5">
        <f t="shared" si="120"/>
        <v>6.5043528782336433E-6</v>
      </c>
      <c r="E1167" s="5">
        <f t="shared" si="124"/>
        <v>5.3209614682088525E-5</v>
      </c>
      <c r="F1167" s="5">
        <f t="shared" si="125"/>
        <v>3.2449937967387883E-5</v>
      </c>
      <c r="G1167" s="10">
        <f t="shared" si="121"/>
        <v>4.1487461346870695</v>
      </c>
      <c r="H1167" s="9">
        <f t="shared" si="122"/>
        <v>2.5503632835801341E-3</v>
      </c>
      <c r="I1167" s="9">
        <f t="shared" si="123"/>
        <v>5.6964847026379243E-3</v>
      </c>
      <c r="J1167" s="9">
        <f>GARCH!I1167</f>
        <v>6.5159169938405221E-3</v>
      </c>
    </row>
    <row r="1168" spans="1:10" x14ac:dyDescent="0.25">
      <c r="A1168" s="8">
        <v>43649</v>
      </c>
      <c r="B1168" s="9">
        <v>7.672358989710748E-3</v>
      </c>
      <c r="C1168" s="9">
        <f t="shared" ref="C1168:C1231" si="126">B1168-B$5</f>
        <v>7.2945732480473617E-3</v>
      </c>
      <c r="D1168" s="5">
        <f t="shared" ref="D1168:D1231" si="127">C1168^2</f>
        <v>5.3210798871128233E-5</v>
      </c>
      <c r="E1168" s="5">
        <f t="shared" si="124"/>
        <v>6.5043528782336433E-6</v>
      </c>
      <c r="F1168" s="5">
        <f t="shared" si="125"/>
        <v>2.9183493399316922E-5</v>
      </c>
      <c r="G1168" s="10">
        <f t="shared" ref="G1168:G1231" si="128">IFERROR(LN(1/SQRT(2*PI()*F1168)*EXP(-D1168/(2*F1168))),-1000)</f>
        <v>3.3903559460894725</v>
      </c>
      <c r="H1168" s="9">
        <f t="shared" ref="H1168:H1231" si="129">SQRT(D1168)</f>
        <v>7.2945732480473617E-3</v>
      </c>
      <c r="I1168" s="9">
        <f t="shared" ref="I1168:I1231" si="130">SQRT(F1168)</f>
        <v>5.4021748767803619E-3</v>
      </c>
      <c r="J1168" s="9">
        <f>GARCH!I1168</f>
        <v>6.0566211891549251E-3</v>
      </c>
    </row>
    <row r="1169" spans="1:10" x14ac:dyDescent="0.25">
      <c r="A1169" s="8">
        <v>43651</v>
      </c>
      <c r="B1169" s="9">
        <v>-1.8058494836139527E-3</v>
      </c>
      <c r="C1169" s="9">
        <f t="shared" si="126"/>
        <v>-2.1836352252773391E-3</v>
      </c>
      <c r="D1169" s="5">
        <f t="shared" si="127"/>
        <v>4.7682627970720149E-6</v>
      </c>
      <c r="E1169" s="5">
        <f t="shared" ref="E1169:E1232" si="131">D1168</f>
        <v>5.3210798871128233E-5</v>
      </c>
      <c r="F1169" s="5">
        <f t="shared" ref="F1169:F1232" si="132">$B$6 + $B$7*E1169 + $B$8*E1169*IF(C1168&lt;0,1,0) +$B$9*F1168</f>
        <v>2.7210080177210861E-5</v>
      </c>
      <c r="G1169" s="10">
        <f t="shared" si="128"/>
        <v>4.249403577722342</v>
      </c>
      <c r="H1169" s="9">
        <f t="shared" si="129"/>
        <v>2.1836352252773391E-3</v>
      </c>
      <c r="I1169" s="9">
        <f t="shared" si="130"/>
        <v>5.2163282275189378E-3</v>
      </c>
      <c r="J1169" s="9">
        <f>GARCH!I1169</f>
        <v>6.4190923222129355E-3</v>
      </c>
    </row>
    <row r="1170" spans="1:10" x14ac:dyDescent="0.25">
      <c r="A1170" s="8">
        <v>43654</v>
      </c>
      <c r="B1170" s="9">
        <v>-4.8354573453138761E-3</v>
      </c>
      <c r="C1170" s="9">
        <f t="shared" si="126"/>
        <v>-5.2132430869772624E-3</v>
      </c>
      <c r="D1170" s="5">
        <f t="shared" si="127"/>
        <v>2.7177903483916216E-5</v>
      </c>
      <c r="E1170" s="5">
        <f t="shared" si="131"/>
        <v>4.7682627970720149E-6</v>
      </c>
      <c r="F1170" s="5">
        <f t="shared" si="132"/>
        <v>2.6643733959105317E-5</v>
      </c>
      <c r="G1170" s="10">
        <f t="shared" si="128"/>
        <v>3.8375154467850057</v>
      </c>
      <c r="H1170" s="9">
        <f t="shared" si="129"/>
        <v>5.2132430869772624E-3</v>
      </c>
      <c r="I1170" s="9">
        <f t="shared" si="130"/>
        <v>5.1617568674924355E-3</v>
      </c>
      <c r="J1170" s="9">
        <f>GARCH!I1170</f>
        <v>6.0194286581945677E-3</v>
      </c>
    </row>
    <row r="1171" spans="1:10" x14ac:dyDescent="0.25">
      <c r="A1171" s="8">
        <v>43655</v>
      </c>
      <c r="B1171" s="9">
        <v>1.2365799156572876E-3</v>
      </c>
      <c r="C1171" s="9">
        <f t="shared" si="126"/>
        <v>8.5879417399390106E-4</v>
      </c>
      <c r="D1171" s="5">
        <f t="shared" si="127"/>
        <v>7.3752743328586686E-7</v>
      </c>
      <c r="E1171" s="5">
        <f t="shared" si="131"/>
        <v>2.7177903483916216E-5</v>
      </c>
      <c r="F1171" s="5">
        <f t="shared" si="132"/>
        <v>3.3714330017511876E-5</v>
      </c>
      <c r="G1171" s="10">
        <f t="shared" si="128"/>
        <v>4.21891736827705</v>
      </c>
      <c r="H1171" s="9">
        <f t="shared" si="129"/>
        <v>8.5879417399390106E-4</v>
      </c>
      <c r="I1171" s="9">
        <f t="shared" si="130"/>
        <v>5.8064042244328701E-3</v>
      </c>
      <c r="J1171" s="9">
        <f>GARCH!I1171</f>
        <v>6.1408642284652825E-3</v>
      </c>
    </row>
    <row r="1172" spans="1:10" x14ac:dyDescent="0.25">
      <c r="A1172" s="8">
        <v>43656</v>
      </c>
      <c r="B1172" s="9">
        <v>4.5106271584056667E-3</v>
      </c>
      <c r="C1172" s="9">
        <f t="shared" si="126"/>
        <v>4.1328414167422804E-3</v>
      </c>
      <c r="D1172" s="5">
        <f t="shared" si="127"/>
        <v>1.7080378175940341E-5</v>
      </c>
      <c r="E1172" s="5">
        <f t="shared" si="131"/>
        <v>7.3752743328586686E-7</v>
      </c>
      <c r="F1172" s="5">
        <f t="shared" si="132"/>
        <v>3.0094337508297748E-5</v>
      </c>
      <c r="G1172" s="10">
        <f t="shared" si="128"/>
        <v>4.0028676322902452</v>
      </c>
      <c r="H1172" s="9">
        <f t="shared" si="129"/>
        <v>4.1328414167422804E-3</v>
      </c>
      <c r="I1172" s="9">
        <f t="shared" si="130"/>
        <v>5.4858306124321542E-3</v>
      </c>
      <c r="J1172" s="9">
        <f>GARCH!I1172</f>
        <v>5.6803887329544209E-3</v>
      </c>
    </row>
    <row r="1173" spans="1:10" x14ac:dyDescent="0.25">
      <c r="A1173" s="8">
        <v>43657</v>
      </c>
      <c r="B1173" s="9">
        <v>2.285278994477169E-3</v>
      </c>
      <c r="C1173" s="9">
        <f t="shared" si="126"/>
        <v>1.9074932528137824E-3</v>
      </c>
      <c r="D1173" s="5">
        <f t="shared" si="127"/>
        <v>3.6385305095301046E-6</v>
      </c>
      <c r="E1173" s="5">
        <f t="shared" si="131"/>
        <v>1.7080378175940341E-5</v>
      </c>
      <c r="F1173" s="5">
        <f t="shared" si="132"/>
        <v>2.7484561168619172E-5</v>
      </c>
      <c r="G1173" s="10">
        <f t="shared" si="128"/>
        <v>4.2658122669852805</v>
      </c>
      <c r="H1173" s="9">
        <f t="shared" si="129"/>
        <v>1.9074932528137824E-3</v>
      </c>
      <c r="I1173" s="9">
        <f t="shared" si="130"/>
        <v>5.2425719993738924E-3</v>
      </c>
      <c r="J1173" s="9">
        <f>GARCH!I1173</f>
        <v>5.5697149739860046E-3</v>
      </c>
    </row>
    <row r="1174" spans="1:10" x14ac:dyDescent="0.25">
      <c r="A1174" s="8">
        <v>43658</v>
      </c>
      <c r="B1174" s="9">
        <v>4.6201386041582193E-3</v>
      </c>
      <c r="C1174" s="9">
        <f t="shared" si="126"/>
        <v>4.2423528624948329E-3</v>
      </c>
      <c r="D1174" s="5">
        <f t="shared" si="127"/>
        <v>1.7997557809918102E-5</v>
      </c>
      <c r="E1174" s="5">
        <f t="shared" si="131"/>
        <v>3.6385305095301046E-6</v>
      </c>
      <c r="F1174" s="5">
        <f t="shared" si="132"/>
        <v>2.530200537175986E-5</v>
      </c>
      <c r="G1174" s="10">
        <f t="shared" si="128"/>
        <v>4.0177201474731596</v>
      </c>
      <c r="H1174" s="9">
        <f t="shared" si="129"/>
        <v>4.2423528624948329E-3</v>
      </c>
      <c r="I1174" s="9">
        <f t="shared" si="130"/>
        <v>5.0301098767084459E-3</v>
      </c>
      <c r="J1174" s="9">
        <f>GARCH!I1174</f>
        <v>5.2644647297354656E-3</v>
      </c>
    </row>
    <row r="1175" spans="1:10" x14ac:dyDescent="0.25">
      <c r="A1175" s="8">
        <v>43661</v>
      </c>
      <c r="B1175" s="9">
        <v>1.7585947169163063E-4</v>
      </c>
      <c r="C1175" s="9">
        <f t="shared" si="126"/>
        <v>-2.0192626997175589E-4</v>
      </c>
      <c r="D1175" s="5">
        <f t="shared" si="127"/>
        <v>4.0774218504706443E-8</v>
      </c>
      <c r="E1175" s="5">
        <f t="shared" si="131"/>
        <v>1.7997557809918102E-5</v>
      </c>
      <c r="F1175" s="5">
        <f t="shared" si="132"/>
        <v>2.3782306618583615E-5</v>
      </c>
      <c r="G1175" s="10">
        <f t="shared" si="128"/>
        <v>4.40348856485216</v>
      </c>
      <c r="H1175" s="9">
        <f t="shared" si="129"/>
        <v>2.0192626997175589E-4</v>
      </c>
      <c r="I1175" s="9">
        <f t="shared" si="130"/>
        <v>4.8767106351088347E-3</v>
      </c>
      <c r="J1175" s="9">
        <f>GARCH!I1175</f>
        <v>5.2737216633615231E-3</v>
      </c>
    </row>
    <row r="1176" spans="1:10" x14ac:dyDescent="0.25">
      <c r="A1176" s="8">
        <v>43662</v>
      </c>
      <c r="B1176" s="9">
        <v>-3.4037753375577573E-3</v>
      </c>
      <c r="C1176" s="9">
        <f t="shared" si="126"/>
        <v>-3.7815610792211437E-3</v>
      </c>
      <c r="D1176" s="5">
        <f t="shared" si="127"/>
        <v>1.4300204195880181E-5</v>
      </c>
      <c r="E1176" s="5">
        <f t="shared" si="131"/>
        <v>4.0774218504706443E-8</v>
      </c>
      <c r="F1176" s="5">
        <f t="shared" si="132"/>
        <v>2.2403651803174086E-5</v>
      </c>
      <c r="G1176" s="10">
        <f t="shared" si="128"/>
        <v>4.115055802885589</v>
      </c>
      <c r="H1176" s="9">
        <f t="shared" si="129"/>
        <v>3.7815610792211437E-3</v>
      </c>
      <c r="I1176" s="9">
        <f t="shared" si="130"/>
        <v>4.7332496028810993E-3</v>
      </c>
      <c r="J1176" s="9">
        <f>GARCH!I1176</f>
        <v>4.9962372810623424E-3</v>
      </c>
    </row>
    <row r="1177" spans="1:10" x14ac:dyDescent="0.25">
      <c r="A1177" s="8">
        <v>43663</v>
      </c>
      <c r="B1177" s="9">
        <v>-6.5312046444121474E-3</v>
      </c>
      <c r="C1177" s="9">
        <f t="shared" si="126"/>
        <v>-6.9089903860755338E-3</v>
      </c>
      <c r="D1177" s="5">
        <f t="shared" si="127"/>
        <v>4.7734148154884154E-5</v>
      </c>
      <c r="E1177" s="5">
        <f t="shared" si="131"/>
        <v>1.4300204195880181E-5</v>
      </c>
      <c r="F1177" s="5">
        <f t="shared" si="132"/>
        <v>2.6113738880434937E-5</v>
      </c>
      <c r="G1177" s="10">
        <f t="shared" si="128"/>
        <v>3.4436197844653149</v>
      </c>
      <c r="H1177" s="9">
        <f t="shared" si="129"/>
        <v>6.9089903860755338E-3</v>
      </c>
      <c r="I1177" s="9">
        <f t="shared" si="130"/>
        <v>5.110160357604733E-3</v>
      </c>
      <c r="J1177" s="9">
        <f>GARCH!I1177</f>
        <v>5.1407827873080859E-3</v>
      </c>
    </row>
    <row r="1178" spans="1:10" x14ac:dyDescent="0.25">
      <c r="A1178" s="8">
        <v>43664</v>
      </c>
      <c r="B1178" s="9">
        <v>3.5819355184592006E-3</v>
      </c>
      <c r="C1178" s="9">
        <f t="shared" si="126"/>
        <v>3.2041497767958142E-3</v>
      </c>
      <c r="D1178" s="5">
        <f t="shared" si="127"/>
        <v>1.0266575792140666E-5</v>
      </c>
      <c r="E1178" s="5">
        <f t="shared" si="131"/>
        <v>4.7734148154884154E-5</v>
      </c>
      <c r="F1178" s="5">
        <f t="shared" si="132"/>
        <v>4.0192023454672453E-5</v>
      </c>
      <c r="G1178" s="10">
        <f t="shared" si="128"/>
        <v>4.0142633976009607</v>
      </c>
      <c r="H1178" s="9">
        <f t="shared" si="129"/>
        <v>3.2041497767958142E-3</v>
      </c>
      <c r="I1178" s="9">
        <f t="shared" si="130"/>
        <v>6.339717931791008E-3</v>
      </c>
      <c r="J1178" s="9">
        <f>GARCH!I1178</f>
        <v>5.9142285431745979E-3</v>
      </c>
    </row>
    <row r="1179" spans="1:10" x14ac:dyDescent="0.25">
      <c r="A1179" s="8">
        <v>43665</v>
      </c>
      <c r="B1179" s="9">
        <v>-6.1767347442999165E-3</v>
      </c>
      <c r="C1179" s="9">
        <f t="shared" si="126"/>
        <v>-6.5545204859633029E-3</v>
      </c>
      <c r="D1179" s="5">
        <f t="shared" si="127"/>
        <v>4.2961738800912609E-5</v>
      </c>
      <c r="E1179" s="5">
        <f t="shared" si="131"/>
        <v>1.0266575792140666E-5</v>
      </c>
      <c r="F1179" s="5">
        <f t="shared" si="132"/>
        <v>3.5227134787384209E-5</v>
      </c>
      <c r="G1179" s="10">
        <f t="shared" si="128"/>
        <v>3.5981265094447825</v>
      </c>
      <c r="H1179" s="9">
        <f t="shared" si="129"/>
        <v>6.5545204859633029E-3</v>
      </c>
      <c r="I1179" s="9">
        <f t="shared" si="130"/>
        <v>5.9352451328807147E-3</v>
      </c>
      <c r="J1179" s="9">
        <f>GARCH!I1179</f>
        <v>5.6383908602161935E-3</v>
      </c>
    </row>
    <row r="1180" spans="1:10" x14ac:dyDescent="0.25">
      <c r="A1180" s="8">
        <v>43668</v>
      </c>
      <c r="B1180" s="9">
        <v>2.8287212634507952E-3</v>
      </c>
      <c r="C1180" s="9">
        <f t="shared" si="126"/>
        <v>2.4509355217874089E-3</v>
      </c>
      <c r="D1180" s="5">
        <f t="shared" si="127"/>
        <v>6.0070849319593183E-6</v>
      </c>
      <c r="E1180" s="5">
        <f t="shared" si="131"/>
        <v>4.2961738800912609E-5</v>
      </c>
      <c r="F1180" s="5">
        <f t="shared" si="132"/>
        <v>4.5654056809686384E-5</v>
      </c>
      <c r="G1180" s="10">
        <f t="shared" si="128"/>
        <v>4.0124813412370486</v>
      </c>
      <c r="H1180" s="9">
        <f t="shared" si="129"/>
        <v>2.4509355217874089E-3</v>
      </c>
      <c r="I1180" s="9">
        <f t="shared" si="130"/>
        <v>6.7567785822599206E-3</v>
      </c>
      <c r="J1180" s="9">
        <f>GARCH!I1180</f>
        <v>6.1572220961719146E-3</v>
      </c>
    </row>
    <row r="1181" spans="1:10" x14ac:dyDescent="0.25">
      <c r="A1181" s="8">
        <v>43669</v>
      </c>
      <c r="B1181" s="9">
        <v>6.8475023701604076E-3</v>
      </c>
      <c r="C1181" s="9">
        <f t="shared" si="126"/>
        <v>6.4697166284970213E-3</v>
      </c>
      <c r="D1181" s="5">
        <f t="shared" si="127"/>
        <v>4.1857233253050863E-5</v>
      </c>
      <c r="E1181" s="5">
        <f t="shared" si="131"/>
        <v>6.0070849319593183E-6</v>
      </c>
      <c r="F1181" s="5">
        <f t="shared" si="132"/>
        <v>3.940839371043698E-5</v>
      </c>
      <c r="G1181" s="10">
        <f t="shared" si="128"/>
        <v>3.6207573049668489</v>
      </c>
      <c r="H1181" s="9">
        <f t="shared" si="129"/>
        <v>6.4697166284970213E-3</v>
      </c>
      <c r="I1181" s="9">
        <f t="shared" si="130"/>
        <v>6.2776105096156599E-3</v>
      </c>
      <c r="J1181" s="9">
        <f>GARCH!I1181</f>
        <v>5.7639093385362453E-3</v>
      </c>
    </row>
    <row r="1182" spans="1:10" x14ac:dyDescent="0.25">
      <c r="A1182" s="8">
        <v>43670</v>
      </c>
      <c r="B1182" s="9">
        <v>4.68811866363672E-3</v>
      </c>
      <c r="C1182" s="9">
        <f t="shared" si="126"/>
        <v>4.3103329219733337E-3</v>
      </c>
      <c r="D1182" s="5">
        <f t="shared" si="127"/>
        <v>1.8578969898247176E-5</v>
      </c>
      <c r="E1182" s="5">
        <f t="shared" si="131"/>
        <v>4.1857233253050863E-5</v>
      </c>
      <c r="F1182" s="5">
        <f t="shared" si="132"/>
        <v>3.4997034614168333E-5</v>
      </c>
      <c r="G1182" s="10">
        <f t="shared" si="128"/>
        <v>3.945748734616481</v>
      </c>
      <c r="H1182" s="9">
        <f t="shared" si="129"/>
        <v>4.3103329219733337E-3</v>
      </c>
      <c r="I1182" s="9">
        <f t="shared" si="130"/>
        <v>5.9158291569456544E-3</v>
      </c>
      <c r="J1182" s="9">
        <f>GARCH!I1182</f>
        <v>6.036253726457756E-3</v>
      </c>
    </row>
    <row r="1183" spans="1:10" x14ac:dyDescent="0.25">
      <c r="A1183" s="8">
        <v>43671</v>
      </c>
      <c r="B1183" s="9">
        <v>-5.2623561048629197E-3</v>
      </c>
      <c r="C1183" s="9">
        <f t="shared" si="126"/>
        <v>-5.6401418465263061E-3</v>
      </c>
      <c r="D1183" s="5">
        <f t="shared" si="127"/>
        <v>3.1811200048937171E-5</v>
      </c>
      <c r="E1183" s="5">
        <f t="shared" si="131"/>
        <v>1.8578969898247176E-5</v>
      </c>
      <c r="F1183" s="5">
        <f t="shared" si="132"/>
        <v>3.1301164053604174E-5</v>
      </c>
      <c r="G1183" s="10">
        <f t="shared" si="128"/>
        <v>3.7588418653805906</v>
      </c>
      <c r="H1183" s="9">
        <f t="shared" si="129"/>
        <v>5.6401418465263061E-3</v>
      </c>
      <c r="I1183" s="9">
        <f t="shared" si="130"/>
        <v>5.5947443242389703E-3</v>
      </c>
      <c r="J1183" s="9">
        <f>GARCH!I1183</f>
        <v>5.8647634518169799E-3</v>
      </c>
    </row>
    <row r="1184" spans="1:10" x14ac:dyDescent="0.25">
      <c r="A1184" s="8">
        <v>43672</v>
      </c>
      <c r="B1184" s="9">
        <v>7.3876291336931743E-3</v>
      </c>
      <c r="C1184" s="9">
        <f t="shared" si="126"/>
        <v>7.0098433920297879E-3</v>
      </c>
      <c r="D1184" s="5">
        <f t="shared" si="127"/>
        <v>4.9137904380783682E-5</v>
      </c>
      <c r="E1184" s="5">
        <f t="shared" si="131"/>
        <v>3.1811200048937171E-5</v>
      </c>
      <c r="F1184" s="5">
        <f t="shared" si="132"/>
        <v>3.8875613051976801E-5</v>
      </c>
      <c r="G1184" s="10">
        <f t="shared" si="128"/>
        <v>3.5266443718595251</v>
      </c>
      <c r="H1184" s="9">
        <f t="shared" si="129"/>
        <v>7.0098433920297879E-3</v>
      </c>
      <c r="I1184" s="9">
        <f t="shared" si="130"/>
        <v>6.2350311187657119E-3</v>
      </c>
      <c r="J1184" s="9">
        <f>GARCH!I1184</f>
        <v>6.1138048212729225E-3</v>
      </c>
    </row>
    <row r="1185" spans="1:10" x14ac:dyDescent="0.25">
      <c r="A1185" s="8">
        <v>43675</v>
      </c>
      <c r="B1185" s="9">
        <v>-1.6160694810732901E-3</v>
      </c>
      <c r="C1185" s="9">
        <f t="shared" si="126"/>
        <v>-1.9938552227366764E-3</v>
      </c>
      <c r="D1185" s="5">
        <f t="shared" si="127"/>
        <v>3.9754586492343212E-6</v>
      </c>
      <c r="E1185" s="5">
        <f t="shared" si="131"/>
        <v>4.9137904380783682E-5</v>
      </c>
      <c r="F1185" s="5">
        <f t="shared" si="132"/>
        <v>3.4671128371915075E-5</v>
      </c>
      <c r="G1185" s="10">
        <f t="shared" si="128"/>
        <v>4.1585321259307113</v>
      </c>
      <c r="H1185" s="9">
        <f t="shared" si="129"/>
        <v>1.9938552227366764E-3</v>
      </c>
      <c r="I1185" s="9">
        <f t="shared" si="130"/>
        <v>5.8882194568405039E-3</v>
      </c>
      <c r="J1185" s="9">
        <f>GARCH!I1185</f>
        <v>6.3976858762288839E-3</v>
      </c>
    </row>
    <row r="1186" spans="1:10" x14ac:dyDescent="0.25">
      <c r="A1186" s="8">
        <v>43676</v>
      </c>
      <c r="B1186" s="9">
        <v>-2.5786419593706311E-3</v>
      </c>
      <c r="C1186" s="9">
        <f t="shared" si="126"/>
        <v>-2.9564277010340175E-3</v>
      </c>
      <c r="D1186" s="5">
        <f t="shared" si="127"/>
        <v>8.7404647514412865E-6</v>
      </c>
      <c r="E1186" s="5">
        <f t="shared" si="131"/>
        <v>3.9754586492343212E-6</v>
      </c>
      <c r="F1186" s="5">
        <f t="shared" si="132"/>
        <v>3.2159048232899684E-5</v>
      </c>
      <c r="G1186" s="10">
        <f t="shared" si="128"/>
        <v>4.1175754892662733</v>
      </c>
      <c r="H1186" s="9">
        <f t="shared" si="129"/>
        <v>2.9564277010340175E-3</v>
      </c>
      <c r="I1186" s="9">
        <f t="shared" si="130"/>
        <v>5.6708948352883152E-3</v>
      </c>
      <c r="J1186" s="9">
        <f>GARCH!I1186</f>
        <v>5.9860145898602661E-3</v>
      </c>
    </row>
    <row r="1187" spans="1:10" x14ac:dyDescent="0.25">
      <c r="A1187" s="8">
        <v>43677</v>
      </c>
      <c r="B1187" s="9">
        <v>-1.0885509660889747E-2</v>
      </c>
      <c r="C1187" s="9">
        <f t="shared" si="126"/>
        <v>-1.1263295402553134E-2</v>
      </c>
      <c r="D1187" s="5">
        <f t="shared" si="127"/>
        <v>1.2686182332517459E-4</v>
      </c>
      <c r="E1187" s="5">
        <f t="shared" si="131"/>
        <v>8.7404647514412865E-6</v>
      </c>
      <c r="F1187" s="5">
        <f t="shared" si="132"/>
        <v>3.1809375773981206E-5</v>
      </c>
      <c r="G1187" s="10">
        <f t="shared" si="128"/>
        <v>2.2648413783609413</v>
      </c>
      <c r="H1187" s="9">
        <f t="shared" si="129"/>
        <v>1.1263295402553134E-2</v>
      </c>
      <c r="I1187" s="9">
        <f t="shared" si="130"/>
        <v>5.6399801217718142E-3</v>
      </c>
      <c r="J1187" s="9">
        <f>GARCH!I1187</f>
        <v>5.7621791998148583E-3</v>
      </c>
    </row>
    <row r="1188" spans="1:10" x14ac:dyDescent="0.25">
      <c r="A1188" s="8">
        <v>43678</v>
      </c>
      <c r="B1188" s="9">
        <v>-8.9988524953193982E-3</v>
      </c>
      <c r="C1188" s="9">
        <f t="shared" si="126"/>
        <v>-9.3766382369827855E-3</v>
      </c>
      <c r="D1188" s="5">
        <f t="shared" si="127"/>
        <v>8.7921344627247638E-5</v>
      </c>
      <c r="E1188" s="5">
        <f t="shared" si="131"/>
        <v>1.2686182332517459E-4</v>
      </c>
      <c r="F1188" s="5">
        <f t="shared" si="132"/>
        <v>7.1120607342429587E-5</v>
      </c>
      <c r="G1188" s="10">
        <f t="shared" si="128"/>
        <v>3.2385137694036348</v>
      </c>
      <c r="H1188" s="9">
        <f t="shared" si="129"/>
        <v>9.3766382369827855E-3</v>
      </c>
      <c r="I1188" s="9">
        <f t="shared" si="130"/>
        <v>8.4333034655720528E-3</v>
      </c>
      <c r="J1188" s="9">
        <f>GARCH!I1188</f>
        <v>7.5583980330897202E-3</v>
      </c>
    </row>
    <row r="1189" spans="1:10" x14ac:dyDescent="0.25">
      <c r="A1189" s="8">
        <v>43679</v>
      </c>
      <c r="B1189" s="9">
        <v>-7.2827367651240316E-3</v>
      </c>
      <c r="C1189" s="9">
        <f t="shared" si="126"/>
        <v>-7.6605225067874179E-3</v>
      </c>
      <c r="D1189" s="5">
        <f t="shared" si="127"/>
        <v>5.8683605076996584E-5</v>
      </c>
      <c r="E1189" s="5">
        <f t="shared" si="131"/>
        <v>8.7921344627247638E-5</v>
      </c>
      <c r="F1189" s="5">
        <f t="shared" si="132"/>
        <v>8.8530941793232696E-5</v>
      </c>
      <c r="G1189" s="10">
        <f t="shared" si="128"/>
        <v>3.4157107726481426</v>
      </c>
      <c r="H1189" s="9">
        <f t="shared" si="129"/>
        <v>7.6605225067874179E-3</v>
      </c>
      <c r="I1189" s="9">
        <f t="shared" si="130"/>
        <v>9.4090882551516493E-3</v>
      </c>
      <c r="J1189" s="9">
        <f>GARCH!I1189</f>
        <v>8.1555324054502047E-3</v>
      </c>
    </row>
    <row r="1190" spans="1:10" x14ac:dyDescent="0.25">
      <c r="A1190" s="8">
        <v>43682</v>
      </c>
      <c r="B1190" s="9">
        <v>-2.9777800514998121E-2</v>
      </c>
      <c r="C1190" s="9">
        <f t="shared" si="126"/>
        <v>-3.0155586256661506E-2</v>
      </c>
      <c r="D1190" s="5">
        <f t="shared" si="127"/>
        <v>9.0935938248295231E-4</v>
      </c>
      <c r="E1190" s="5">
        <f t="shared" si="131"/>
        <v>5.8683605076996584E-5</v>
      </c>
      <c r="F1190" s="5">
        <f t="shared" si="132"/>
        <v>9.2223352308122577E-5</v>
      </c>
      <c r="G1190" s="10">
        <f t="shared" si="128"/>
        <v>-1.2034912407327911</v>
      </c>
      <c r="H1190" s="9">
        <f t="shared" si="129"/>
        <v>3.0155586256661506E-2</v>
      </c>
      <c r="I1190" s="9">
        <f t="shared" si="130"/>
        <v>9.6032990325264043E-3</v>
      </c>
      <c r="J1190" s="9">
        <f>GARCH!I1190</f>
        <v>8.1935185120926481E-3</v>
      </c>
    </row>
    <row r="1191" spans="1:10" x14ac:dyDescent="0.25">
      <c r="A1191" s="8">
        <v>43683</v>
      </c>
      <c r="B1191" s="9">
        <v>1.3017006826634425E-2</v>
      </c>
      <c r="C1191" s="9">
        <f t="shared" si="126"/>
        <v>1.2639221084971038E-2</v>
      </c>
      <c r="D1191" s="5">
        <f t="shared" si="127"/>
        <v>1.5974990963477646E-4</v>
      </c>
      <c r="E1191" s="5">
        <f t="shared" si="131"/>
        <v>9.0935938248295231E-4</v>
      </c>
      <c r="F1191" s="5">
        <f t="shared" si="132"/>
        <v>3.8014359011332067E-4</v>
      </c>
      <c r="G1191" s="10">
        <f t="shared" si="128"/>
        <v>2.8084243681892156</v>
      </c>
      <c r="H1191" s="9">
        <f t="shared" si="129"/>
        <v>1.2639221084971038E-2</v>
      </c>
      <c r="I1191" s="9">
        <f t="shared" si="130"/>
        <v>1.9497271350456213E-2</v>
      </c>
      <c r="J1191" s="9">
        <f>GARCH!I1191</f>
        <v>1.5727331438209962E-2</v>
      </c>
    </row>
    <row r="1192" spans="1:10" x14ac:dyDescent="0.25">
      <c r="A1192" s="8">
        <v>43684</v>
      </c>
      <c r="B1192" s="9">
        <v>7.6688979342565133E-4</v>
      </c>
      <c r="C1192" s="9">
        <f t="shared" si="126"/>
        <v>3.8910405176226481E-4</v>
      </c>
      <c r="D1192" s="5">
        <f t="shared" si="127"/>
        <v>1.5140196309781125E-7</v>
      </c>
      <c r="E1192" s="5">
        <f t="shared" si="131"/>
        <v>1.5974990963477646E-4</v>
      </c>
      <c r="F1192" s="5">
        <f t="shared" si="132"/>
        <v>3.0041320011827235E-4</v>
      </c>
      <c r="G1192" s="10">
        <f t="shared" si="128"/>
        <v>3.1359853258811148</v>
      </c>
      <c r="H1192" s="9">
        <f t="shared" si="129"/>
        <v>3.8910405176226481E-4</v>
      </c>
      <c r="I1192" s="9">
        <f t="shared" si="130"/>
        <v>1.7332432031260711E-2</v>
      </c>
      <c r="J1192" s="9">
        <f>GARCH!I1192</f>
        <v>1.4787606650864286E-2</v>
      </c>
    </row>
    <row r="1193" spans="1:10" x14ac:dyDescent="0.25">
      <c r="A1193" s="8">
        <v>43685</v>
      </c>
      <c r="B1193" s="9">
        <v>1.8762266035132091E-2</v>
      </c>
      <c r="C1193" s="9">
        <f t="shared" si="126"/>
        <v>1.8384480293468706E-2</v>
      </c>
      <c r="D1193" s="5">
        <f t="shared" si="127"/>
        <v>3.3798911566093918E-4</v>
      </c>
      <c r="E1193" s="5">
        <f t="shared" si="131"/>
        <v>1.5140196309781125E-7</v>
      </c>
      <c r="F1193" s="5">
        <f t="shared" si="132"/>
        <v>2.3673137295654399E-4</v>
      </c>
      <c r="G1193" s="10">
        <f t="shared" si="128"/>
        <v>2.5414873843416261</v>
      </c>
      <c r="H1193" s="9">
        <f t="shared" si="129"/>
        <v>1.8384480293468706E-2</v>
      </c>
      <c r="I1193" s="9">
        <f t="shared" si="130"/>
        <v>1.5386077243941809E-2</v>
      </c>
      <c r="J1193" s="9">
        <f>GARCH!I1193</f>
        <v>1.2906586059378422E-2</v>
      </c>
    </row>
    <row r="1194" spans="1:10" x14ac:dyDescent="0.25">
      <c r="A1194" s="8">
        <v>43686</v>
      </c>
      <c r="B1194" s="9">
        <v>-6.6165434006446588E-3</v>
      </c>
      <c r="C1194" s="9">
        <f t="shared" si="126"/>
        <v>-6.9943291423080452E-3</v>
      </c>
      <c r="D1194" s="5">
        <f t="shared" si="127"/>
        <v>4.8920640150939594E-5</v>
      </c>
      <c r="E1194" s="5">
        <f t="shared" si="131"/>
        <v>3.3798911566093918E-4</v>
      </c>
      <c r="F1194" s="5">
        <f t="shared" si="132"/>
        <v>1.9142182630066428E-4</v>
      </c>
      <c r="G1194" s="10">
        <f t="shared" si="128"/>
        <v>3.2337946980713737</v>
      </c>
      <c r="H1194" s="9">
        <f t="shared" si="129"/>
        <v>6.9943291423080452E-3</v>
      </c>
      <c r="I1194" s="9">
        <f t="shared" si="130"/>
        <v>1.3835527684214444E-2</v>
      </c>
      <c r="J1194" s="9">
        <f>GARCH!I1194</f>
        <v>1.3946952129980122E-2</v>
      </c>
    </row>
    <row r="1195" spans="1:10" x14ac:dyDescent="0.25">
      <c r="A1195" s="8">
        <v>43689</v>
      </c>
      <c r="B1195" s="9">
        <v>-1.1957583129186489E-2</v>
      </c>
      <c r="C1195" s="9">
        <f t="shared" si="126"/>
        <v>-1.2335368870849876E-2</v>
      </c>
      <c r="D1195" s="5">
        <f t="shared" si="127"/>
        <v>1.5216132517993213E-4</v>
      </c>
      <c r="E1195" s="5">
        <f t="shared" si="131"/>
        <v>4.8920640150939594E-5</v>
      </c>
      <c r="F1195" s="5">
        <f t="shared" si="132"/>
        <v>1.6867388219904959E-4</v>
      </c>
      <c r="G1195" s="10">
        <f t="shared" si="128"/>
        <v>2.9737813398555417</v>
      </c>
      <c r="H1195" s="9">
        <f t="shared" si="129"/>
        <v>1.2335368870849876E-2</v>
      </c>
      <c r="I1195" s="9">
        <f t="shared" si="130"/>
        <v>1.2987450950785131E-2</v>
      </c>
      <c r="J1195" s="9">
        <f>GARCH!I1195</f>
        <v>1.2650373653822345E-2</v>
      </c>
    </row>
    <row r="1196" spans="1:10" x14ac:dyDescent="0.25">
      <c r="A1196" s="8">
        <v>43690</v>
      </c>
      <c r="B1196" s="9">
        <v>1.4762028608582556E-2</v>
      </c>
      <c r="C1196" s="9">
        <f t="shared" si="126"/>
        <v>1.4384242866919169E-2</v>
      </c>
      <c r="D1196" s="5">
        <f t="shared" si="127"/>
        <v>2.06906442854515E-4</v>
      </c>
      <c r="E1196" s="5">
        <f t="shared" si="131"/>
        <v>1.5216132517993213E-4</v>
      </c>
      <c r="F1196" s="5">
        <f t="shared" si="132"/>
        <v>1.8564397457694479E-4</v>
      </c>
      <c r="G1196" s="10">
        <f t="shared" si="128"/>
        <v>2.8196345956221749</v>
      </c>
      <c r="H1196" s="9">
        <f t="shared" si="129"/>
        <v>1.4384242866919169E-2</v>
      </c>
      <c r="I1196" s="9">
        <f t="shared" si="130"/>
        <v>1.3625122919700387E-2</v>
      </c>
      <c r="J1196" s="9">
        <f>GARCH!I1196</f>
        <v>1.25182919406653E-2</v>
      </c>
    </row>
    <row r="1197" spans="1:10" x14ac:dyDescent="0.25">
      <c r="A1197" s="8">
        <v>43691</v>
      </c>
      <c r="B1197" s="9">
        <v>-2.9292763607534411E-2</v>
      </c>
      <c r="C1197" s="9">
        <f t="shared" si="126"/>
        <v>-2.9670549349197797E-2</v>
      </c>
      <c r="D1197" s="5">
        <f t="shared" si="127"/>
        <v>8.8034149868318175E-4</v>
      </c>
      <c r="E1197" s="5">
        <f t="shared" si="131"/>
        <v>2.06906442854515E-4</v>
      </c>
      <c r="F1197" s="5">
        <f t="shared" si="132"/>
        <v>1.5027357754184869E-4</v>
      </c>
      <c r="G1197" s="10">
        <f t="shared" si="128"/>
        <v>0.5534586353268558</v>
      </c>
      <c r="H1197" s="9">
        <f t="shared" si="129"/>
        <v>2.9670549349197797E-2</v>
      </c>
      <c r="I1197" s="9">
        <f t="shared" si="130"/>
        <v>1.2258612382396658E-2</v>
      </c>
      <c r="J1197" s="9">
        <f>GARCH!I1197</f>
        <v>1.2681214860505566E-2</v>
      </c>
    </row>
    <row r="1198" spans="1:10" x14ac:dyDescent="0.25">
      <c r="A1198" s="8">
        <v>43692</v>
      </c>
      <c r="B1198" s="9">
        <v>2.464268112370549E-3</v>
      </c>
      <c r="C1198" s="9">
        <f t="shared" si="126"/>
        <v>2.0864823707071626E-3</v>
      </c>
      <c r="D1198" s="5">
        <f t="shared" si="127"/>
        <v>4.3534086832717815E-6</v>
      </c>
      <c r="E1198" s="5">
        <f t="shared" si="131"/>
        <v>8.8034149868318175E-4</v>
      </c>
      <c r="F1198" s="5">
        <f t="shared" si="132"/>
        <v>4.1539833684407003E-4</v>
      </c>
      <c r="G1198" s="10">
        <f t="shared" si="128"/>
        <v>2.9689577508725113</v>
      </c>
      <c r="H1198" s="9">
        <f t="shared" si="129"/>
        <v>2.0864823707071626E-3</v>
      </c>
      <c r="I1198" s="9">
        <f t="shared" si="130"/>
        <v>2.0381323235846835E-2</v>
      </c>
      <c r="J1198" s="9">
        <f>GARCH!I1198</f>
        <v>1.7630002927837295E-2</v>
      </c>
    </row>
    <row r="1199" spans="1:10" x14ac:dyDescent="0.25">
      <c r="A1199" s="8">
        <v>43693</v>
      </c>
      <c r="B1199" s="9">
        <v>1.4426183452732166E-2</v>
      </c>
      <c r="C1199" s="9">
        <f t="shared" si="126"/>
        <v>1.4048397711068779E-2</v>
      </c>
      <c r="D1199" s="5">
        <f t="shared" si="127"/>
        <v>1.9735747824836252E-4</v>
      </c>
      <c r="E1199" s="5">
        <f t="shared" si="131"/>
        <v>4.3534086832717815E-6</v>
      </c>
      <c r="F1199" s="5">
        <f t="shared" si="132"/>
        <v>3.2587449074996782E-4</v>
      </c>
      <c r="G1199" s="10">
        <f t="shared" si="128"/>
        <v>2.7927484902611779</v>
      </c>
      <c r="H1199" s="9">
        <f t="shared" si="129"/>
        <v>1.4048397711068779E-2</v>
      </c>
      <c r="I1199" s="9">
        <f t="shared" si="130"/>
        <v>1.8051994093450392E-2</v>
      </c>
      <c r="J1199" s="9">
        <f>GARCH!I1199</f>
        <v>1.5347856740396824E-2</v>
      </c>
    </row>
    <row r="1200" spans="1:10" x14ac:dyDescent="0.25">
      <c r="A1200" s="8">
        <v>43696</v>
      </c>
      <c r="B1200" s="9">
        <v>1.2105875347909967E-2</v>
      </c>
      <c r="C1200" s="9">
        <f t="shared" si="126"/>
        <v>1.172808960624658E-2</v>
      </c>
      <c r="D1200" s="5">
        <f t="shared" si="127"/>
        <v>1.3754808581214906E-4</v>
      </c>
      <c r="E1200" s="5">
        <f t="shared" si="131"/>
        <v>1.9735747824836252E-4</v>
      </c>
      <c r="F1200" s="5">
        <f t="shared" si="132"/>
        <v>2.5881322471677057E-4</v>
      </c>
      <c r="G1200" s="10">
        <f t="shared" si="128"/>
        <v>2.945034942394035</v>
      </c>
      <c r="H1200" s="9">
        <f t="shared" si="129"/>
        <v>1.172808960624658E-2</v>
      </c>
      <c r="I1200" s="9">
        <f t="shared" si="130"/>
        <v>1.6087673067189379E-2</v>
      </c>
      <c r="J1200" s="9">
        <f>GARCH!I1200</f>
        <v>1.474581454011493E-2</v>
      </c>
    </row>
    <row r="1201" spans="1:10" x14ac:dyDescent="0.25">
      <c r="A1201" s="8">
        <v>43697</v>
      </c>
      <c r="B1201" s="9">
        <v>-7.9147640791475959E-3</v>
      </c>
      <c r="C1201" s="9">
        <f t="shared" si="126"/>
        <v>-8.2925498208109832E-3</v>
      </c>
      <c r="D1201" s="5">
        <f t="shared" si="127"/>
        <v>6.8766382530632264E-5</v>
      </c>
      <c r="E1201" s="5">
        <f t="shared" si="131"/>
        <v>1.3754808581214906E-4</v>
      </c>
      <c r="F1201" s="5">
        <f t="shared" si="132"/>
        <v>2.0613881264154376E-4</v>
      </c>
      <c r="G1201" s="10">
        <f t="shared" si="128"/>
        <v>3.1577455508151142</v>
      </c>
      <c r="H1201" s="9">
        <f t="shared" si="129"/>
        <v>8.2925498208109832E-3</v>
      </c>
      <c r="I1201" s="9">
        <f t="shared" si="130"/>
        <v>1.4357535047547117E-2</v>
      </c>
      <c r="J1201" s="9">
        <f>GARCH!I1201</f>
        <v>1.385791414010557E-2</v>
      </c>
    </row>
    <row r="1202" spans="1:10" x14ac:dyDescent="0.25">
      <c r="A1202" s="8">
        <v>43698</v>
      </c>
      <c r="B1202" s="9">
        <v>8.2468255582637262E-3</v>
      </c>
      <c r="C1202" s="9">
        <f t="shared" si="126"/>
        <v>7.869039816600339E-3</v>
      </c>
      <c r="D1202" s="5">
        <f t="shared" si="127"/>
        <v>6.1921787635241498E-5</v>
      </c>
      <c r="E1202" s="5">
        <f t="shared" si="131"/>
        <v>6.8766382530632264E-5</v>
      </c>
      <c r="F1202" s="5">
        <f t="shared" si="132"/>
        <v>1.8672717789119649E-4</v>
      </c>
      <c r="G1202" s="10">
        <f t="shared" si="128"/>
        <v>3.208184259295666</v>
      </c>
      <c r="H1202" s="9">
        <f t="shared" si="129"/>
        <v>7.869039816600339E-3</v>
      </c>
      <c r="I1202" s="9">
        <f t="shared" si="130"/>
        <v>1.3664815325908963E-2</v>
      </c>
      <c r="J1202" s="9">
        <f>GARCH!I1202</f>
        <v>1.2748515176161646E-2</v>
      </c>
    </row>
    <row r="1203" spans="1:10" x14ac:dyDescent="0.25">
      <c r="A1203" s="8">
        <v>43699</v>
      </c>
      <c r="B1203" s="9">
        <v>-5.0608152699838094E-4</v>
      </c>
      <c r="C1203" s="9">
        <f t="shared" si="126"/>
        <v>-8.8386726866176752E-4</v>
      </c>
      <c r="D1203" s="5">
        <f t="shared" si="127"/>
        <v>7.8122134861161313E-7</v>
      </c>
      <c r="E1203" s="5">
        <f t="shared" si="131"/>
        <v>6.1921787635241498E-5</v>
      </c>
      <c r="F1203" s="5">
        <f t="shared" si="132"/>
        <v>1.4938229806348005E-4</v>
      </c>
      <c r="G1203" s="10">
        <f t="shared" si="128"/>
        <v>3.482947517263725</v>
      </c>
      <c r="H1203" s="9">
        <f t="shared" si="129"/>
        <v>8.8386726866176752E-4</v>
      </c>
      <c r="I1203" s="9">
        <f t="shared" si="130"/>
        <v>1.222220512278697E-2</v>
      </c>
      <c r="J1203" s="9">
        <f>GARCH!I1203</f>
        <v>1.1676068773473628E-2</v>
      </c>
    </row>
    <row r="1204" spans="1:10" x14ac:dyDescent="0.25">
      <c r="A1204" s="8">
        <v>43700</v>
      </c>
      <c r="B1204" s="9">
        <v>-2.5946389777450785E-2</v>
      </c>
      <c r="C1204" s="9">
        <f t="shared" si="126"/>
        <v>-2.632417551911417E-2</v>
      </c>
      <c r="D1204" s="5">
        <f t="shared" si="127"/>
        <v>6.9296221676112975E-4</v>
      </c>
      <c r="E1204" s="5">
        <f t="shared" si="131"/>
        <v>7.8122134861161313E-7</v>
      </c>
      <c r="F1204" s="5">
        <f t="shared" si="132"/>
        <v>1.1996935363316443E-4</v>
      </c>
      <c r="G1204" s="10">
        <f t="shared" si="128"/>
        <v>0.70711843768845262</v>
      </c>
      <c r="H1204" s="9">
        <f t="shared" si="129"/>
        <v>2.632417551911417E-2</v>
      </c>
      <c r="I1204" s="9">
        <f t="shared" si="130"/>
        <v>1.0953052251914277E-2</v>
      </c>
      <c r="J1204" s="9">
        <f>GARCH!I1204</f>
        <v>1.0286047056644022E-2</v>
      </c>
    </row>
    <row r="1205" spans="1:10" x14ac:dyDescent="0.25">
      <c r="A1205" s="8">
        <v>43703</v>
      </c>
      <c r="B1205" s="9">
        <v>1.0983067039910699E-2</v>
      </c>
      <c r="C1205" s="9">
        <f t="shared" si="126"/>
        <v>1.0605281298247312E-2</v>
      </c>
      <c r="D1205" s="5">
        <f t="shared" si="127"/>
        <v>1.1247199141495419E-4</v>
      </c>
      <c r="E1205" s="5">
        <f t="shared" si="131"/>
        <v>6.9296221676112975E-4</v>
      </c>
      <c r="F1205" s="5">
        <f t="shared" si="132"/>
        <v>3.2912765273623797E-4</v>
      </c>
      <c r="G1205" s="10">
        <f t="shared" si="128"/>
        <v>2.919730124294361</v>
      </c>
      <c r="H1205" s="9">
        <f t="shared" si="129"/>
        <v>1.0605281298247312E-2</v>
      </c>
      <c r="I1205" s="9">
        <f t="shared" si="130"/>
        <v>1.8141875667533332E-2</v>
      </c>
      <c r="J1205" s="9">
        <f>GARCH!I1205</f>
        <v>1.5187713281186493E-2</v>
      </c>
    </row>
    <row r="1206" spans="1:10" x14ac:dyDescent="0.25">
      <c r="A1206" s="8">
        <v>43704</v>
      </c>
      <c r="B1206" s="9">
        <v>-3.2031906836484936E-3</v>
      </c>
      <c r="C1206" s="9">
        <f t="shared" si="126"/>
        <v>-3.5809764253118799E-3</v>
      </c>
      <c r="D1206" s="5">
        <f t="shared" si="127"/>
        <v>1.282339215863945E-5</v>
      </c>
      <c r="E1206" s="5">
        <f t="shared" si="131"/>
        <v>1.1247199141495419E-4</v>
      </c>
      <c r="F1206" s="5">
        <f t="shared" si="132"/>
        <v>2.6032063287568494E-4</v>
      </c>
      <c r="G1206" s="10">
        <f t="shared" si="128"/>
        <v>3.1832297127289007</v>
      </c>
      <c r="H1206" s="9">
        <f t="shared" si="129"/>
        <v>3.5809764253118799E-3</v>
      </c>
      <c r="I1206" s="9">
        <f t="shared" si="130"/>
        <v>1.6134454836643379E-2</v>
      </c>
      <c r="J1206" s="9">
        <f>GARCH!I1206</f>
        <v>1.4031398217145344E-2</v>
      </c>
    </row>
    <row r="1207" spans="1:10" x14ac:dyDescent="0.25">
      <c r="A1207" s="8">
        <v>43705</v>
      </c>
      <c r="B1207" s="9">
        <v>6.545469754213773E-3</v>
      </c>
      <c r="C1207" s="9">
        <f t="shared" si="126"/>
        <v>6.1676840125503866E-3</v>
      </c>
      <c r="D1207" s="5">
        <f t="shared" si="127"/>
        <v>3.8040326078669635E-5</v>
      </c>
      <c r="E1207" s="5">
        <f t="shared" si="131"/>
        <v>1.282339215863945E-5</v>
      </c>
      <c r="F1207" s="5">
        <f t="shared" si="132"/>
        <v>2.0996206668082604E-4</v>
      </c>
      <c r="G1207" s="10">
        <f t="shared" si="128"/>
        <v>3.2247647376015856</v>
      </c>
      <c r="H1207" s="9">
        <f t="shared" si="129"/>
        <v>6.1676840125503866E-3</v>
      </c>
      <c r="I1207" s="9">
        <f t="shared" si="130"/>
        <v>1.4490067863223623E-2</v>
      </c>
      <c r="J1207" s="9">
        <f>GARCH!I1207</f>
        <v>1.239848578098594E-2</v>
      </c>
    </row>
    <row r="1208" spans="1:10" x14ac:dyDescent="0.25">
      <c r="A1208" s="8">
        <v>43706</v>
      </c>
      <c r="B1208" s="9">
        <v>1.2687244194824032E-2</v>
      </c>
      <c r="C1208" s="9">
        <f t="shared" si="126"/>
        <v>1.2309458453160645E-2</v>
      </c>
      <c r="D1208" s="5">
        <f t="shared" si="127"/>
        <v>1.5152276741008805E-4</v>
      </c>
      <c r="E1208" s="5">
        <f t="shared" si="131"/>
        <v>3.8040326078669635E-5</v>
      </c>
      <c r="F1208" s="5">
        <f t="shared" si="132"/>
        <v>1.6710013619943687E-4</v>
      </c>
      <c r="G1208" s="10">
        <f t="shared" si="128"/>
        <v>2.9761310004280657</v>
      </c>
      <c r="H1208" s="9">
        <f t="shared" si="129"/>
        <v>1.2309458453160645E-2</v>
      </c>
      <c r="I1208" s="9">
        <f t="shared" si="130"/>
        <v>1.2926721788583402E-2</v>
      </c>
      <c r="J1208" s="9">
        <f>GARCH!I1208</f>
        <v>1.1187625357169948E-2</v>
      </c>
    </row>
    <row r="1209" spans="1:10" x14ac:dyDescent="0.25">
      <c r="A1209" s="8">
        <v>43707</v>
      </c>
      <c r="B1209" s="9">
        <v>6.4282734614895531E-4</v>
      </c>
      <c r="C1209" s="9">
        <f t="shared" si="126"/>
        <v>2.6504160448556879E-4</v>
      </c>
      <c r="D1209" s="5">
        <f t="shared" si="127"/>
        <v>7.0247052108284676E-8</v>
      </c>
      <c r="E1209" s="5">
        <f t="shared" si="131"/>
        <v>1.5152276741008805E-4</v>
      </c>
      <c r="F1209" s="5">
        <f t="shared" si="132"/>
        <v>1.3524434023412857E-4</v>
      </c>
      <c r="G1209" s="10">
        <f t="shared" si="128"/>
        <v>3.5350155064796311</v>
      </c>
      <c r="H1209" s="9">
        <f t="shared" si="129"/>
        <v>2.6504160448556879E-4</v>
      </c>
      <c r="I1209" s="9">
        <f t="shared" si="130"/>
        <v>1.1629460014726761E-2</v>
      </c>
      <c r="J1209" s="9">
        <f>GARCH!I1209</f>
        <v>1.1239143263722051E-2</v>
      </c>
    </row>
    <row r="1210" spans="1:10" x14ac:dyDescent="0.25">
      <c r="A1210" s="8">
        <v>43711</v>
      </c>
      <c r="B1210" s="9">
        <v>-6.8991204390287386E-3</v>
      </c>
      <c r="C1210" s="9">
        <f t="shared" si="126"/>
        <v>-7.276906180692125E-3</v>
      </c>
      <c r="D1210" s="5">
        <f t="shared" si="127"/>
        <v>5.2953363562595251E-5</v>
      </c>
      <c r="E1210" s="5">
        <f t="shared" si="131"/>
        <v>7.0247052108284676E-8</v>
      </c>
      <c r="F1210" s="5">
        <f t="shared" si="132"/>
        <v>1.0875401245947588E-4</v>
      </c>
      <c r="G1210" s="10">
        <f t="shared" si="128"/>
        <v>3.4008177050765176</v>
      </c>
      <c r="H1210" s="9">
        <f t="shared" si="129"/>
        <v>7.276906180692125E-3</v>
      </c>
      <c r="I1210" s="9">
        <f t="shared" si="130"/>
        <v>1.0428519188239329E-2</v>
      </c>
      <c r="J1210" s="9">
        <f>GARCH!I1210</f>
        <v>9.900446455285334E-3</v>
      </c>
    </row>
    <row r="1211" spans="1:10" x14ac:dyDescent="0.25">
      <c r="A1211" s="8">
        <v>43712</v>
      </c>
      <c r="B1211" s="9">
        <v>1.0842075925499017E-2</v>
      </c>
      <c r="C1211" s="9">
        <f t="shared" si="126"/>
        <v>1.046429018383563E-2</v>
      </c>
      <c r="D1211" s="5">
        <f t="shared" si="127"/>
        <v>1.0950136905151872E-4</v>
      </c>
      <c r="E1211" s="5">
        <f t="shared" si="131"/>
        <v>5.2953363562595251E-5</v>
      </c>
      <c r="F1211" s="5">
        <f t="shared" si="132"/>
        <v>1.0597243395718613E-4</v>
      </c>
      <c r="G1211" s="10">
        <f t="shared" si="128"/>
        <v>3.1405769938650652</v>
      </c>
      <c r="H1211" s="9">
        <f t="shared" si="129"/>
        <v>1.046429018383563E-2</v>
      </c>
      <c r="I1211" s="9">
        <f t="shared" si="130"/>
        <v>1.0294291328556139E-2</v>
      </c>
      <c r="J1211" s="9">
        <f>GARCH!I1211</f>
        <v>9.4484174937917893E-3</v>
      </c>
    </row>
    <row r="1212" spans="1:10" x14ac:dyDescent="0.25">
      <c r="A1212" s="8">
        <v>43713</v>
      </c>
      <c r="B1212" s="9">
        <v>1.3009823744460025E-2</v>
      </c>
      <c r="C1212" s="9">
        <f t="shared" si="126"/>
        <v>1.2632038002796638E-2</v>
      </c>
      <c r="D1212" s="5">
        <f t="shared" si="127"/>
        <v>1.5956838410409848E-4</v>
      </c>
      <c r="E1212" s="5">
        <f t="shared" si="131"/>
        <v>1.0950136905151872E-4</v>
      </c>
      <c r="F1212" s="5">
        <f t="shared" si="132"/>
        <v>8.7379702656250734E-5</v>
      </c>
      <c r="G1212" s="10">
        <f t="shared" si="128"/>
        <v>2.8406105782254372</v>
      </c>
      <c r="H1212" s="9">
        <f t="shared" si="129"/>
        <v>1.2632038002796638E-2</v>
      </c>
      <c r="I1212" s="9">
        <f t="shared" si="130"/>
        <v>9.3477110918262097E-3</v>
      </c>
      <c r="J1212" s="9">
        <f>GARCH!I1212</f>
        <v>9.5560093038339934E-3</v>
      </c>
    </row>
    <row r="1213" spans="1:10" x14ac:dyDescent="0.25">
      <c r="A1213" s="8">
        <v>43714</v>
      </c>
      <c r="B1213" s="9">
        <v>9.1061827956995245E-4</v>
      </c>
      <c r="C1213" s="9">
        <f t="shared" si="126"/>
        <v>5.3283253790656587E-4</v>
      </c>
      <c r="D1213" s="5">
        <f t="shared" si="127"/>
        <v>2.8391051345195197E-7</v>
      </c>
      <c r="E1213" s="5">
        <f t="shared" si="131"/>
        <v>1.5956838410409848E-4</v>
      </c>
      <c r="F1213" s="5">
        <f t="shared" si="132"/>
        <v>7.3571264703578017E-5</v>
      </c>
      <c r="G1213" s="10">
        <f t="shared" si="128"/>
        <v>3.8377599904155062</v>
      </c>
      <c r="H1213" s="9">
        <f t="shared" si="129"/>
        <v>5.3283253790656587E-4</v>
      </c>
      <c r="I1213" s="9">
        <f t="shared" si="130"/>
        <v>8.5773693346840336E-3</v>
      </c>
      <c r="J1213" s="9">
        <f>GARCH!I1213</f>
        <v>1.0138824766217757E-2</v>
      </c>
    </row>
    <row r="1214" spans="1:10" x14ac:dyDescent="0.25">
      <c r="A1214" s="8">
        <v>43717</v>
      </c>
      <c r="B1214" s="9">
        <v>-9.4000423002005284E-5</v>
      </c>
      <c r="C1214" s="9">
        <f t="shared" si="126"/>
        <v>-4.7178616466539181E-4</v>
      </c>
      <c r="D1214" s="5">
        <f t="shared" si="127"/>
        <v>2.2258218516968019E-7</v>
      </c>
      <c r="E1214" s="5">
        <f t="shared" si="131"/>
        <v>2.8391051345195197E-7</v>
      </c>
      <c r="F1214" s="5">
        <f t="shared" si="132"/>
        <v>6.0970934897240482E-5</v>
      </c>
      <c r="G1214" s="10">
        <f t="shared" si="128"/>
        <v>3.9317927951526785</v>
      </c>
      <c r="H1214" s="9">
        <f t="shared" si="129"/>
        <v>4.7178616466539181E-4</v>
      </c>
      <c r="I1214" s="9">
        <f t="shared" si="130"/>
        <v>7.808388751672171E-3</v>
      </c>
      <c r="J1214" s="9">
        <f>GARCH!I1214</f>
        <v>8.9750671168145387E-3</v>
      </c>
    </row>
    <row r="1215" spans="1:10" x14ac:dyDescent="0.25">
      <c r="A1215" s="8">
        <v>43718</v>
      </c>
      <c r="B1215" s="9">
        <v>3.2231746255573235E-4</v>
      </c>
      <c r="C1215" s="9">
        <f t="shared" si="126"/>
        <v>-5.5468279107654176E-5</v>
      </c>
      <c r="D1215" s="5">
        <f t="shared" si="127"/>
        <v>3.0767299871646248E-9</v>
      </c>
      <c r="E1215" s="5">
        <f t="shared" si="131"/>
        <v>2.2258218516968019E-7</v>
      </c>
      <c r="F1215" s="5">
        <f t="shared" si="132"/>
        <v>5.1279125745369786E-5</v>
      </c>
      <c r="G1215" s="10">
        <f t="shared" si="128"/>
        <v>4.0201448640387358</v>
      </c>
      <c r="H1215" s="9">
        <f t="shared" si="129"/>
        <v>5.5468279107654176E-5</v>
      </c>
      <c r="I1215" s="9">
        <f t="shared" si="130"/>
        <v>7.1609444729986409E-3</v>
      </c>
      <c r="J1215" s="9">
        <f>GARCH!I1215</f>
        <v>8.0126714098766004E-3</v>
      </c>
    </row>
    <row r="1216" spans="1:10" x14ac:dyDescent="0.25">
      <c r="A1216" s="8">
        <v>43719</v>
      </c>
      <c r="B1216" s="9">
        <v>7.2296678179091245E-3</v>
      </c>
      <c r="C1216" s="9">
        <f t="shared" si="126"/>
        <v>6.8518820762457381E-3</v>
      </c>
      <c r="D1216" s="5">
        <f t="shared" si="127"/>
        <v>4.6948287986777605E-5</v>
      </c>
      <c r="E1216" s="5">
        <f t="shared" si="131"/>
        <v>3.0767299871646248E-9</v>
      </c>
      <c r="F1216" s="5">
        <f t="shared" si="132"/>
        <v>4.3696147451562614E-5</v>
      </c>
      <c r="G1216" s="10">
        <f t="shared" si="128"/>
        <v>3.5629736495585598</v>
      </c>
      <c r="H1216" s="9">
        <f t="shared" si="129"/>
        <v>6.8518820762457381E-3</v>
      </c>
      <c r="I1216" s="9">
        <f t="shared" si="130"/>
        <v>6.6103061541476745E-3</v>
      </c>
      <c r="J1216" s="9">
        <f>GARCH!I1216</f>
        <v>7.207352434969198E-3</v>
      </c>
    </row>
    <row r="1217" spans="1:10" x14ac:dyDescent="0.25">
      <c r="A1217" s="8">
        <v>43720</v>
      </c>
      <c r="B1217" s="9">
        <v>2.8791074766822966E-3</v>
      </c>
      <c r="C1217" s="9">
        <f t="shared" si="126"/>
        <v>2.5013217350189102E-3</v>
      </c>
      <c r="D1217" s="5">
        <f t="shared" si="127"/>
        <v>6.2566104220780112E-6</v>
      </c>
      <c r="E1217" s="5">
        <f t="shared" si="131"/>
        <v>4.6948287986777605E-5</v>
      </c>
      <c r="F1217" s="5">
        <f t="shared" si="132"/>
        <v>3.8380046557921183E-5</v>
      </c>
      <c r="G1217" s="10">
        <f t="shared" si="128"/>
        <v>4.0835392588224222</v>
      </c>
      <c r="H1217" s="9">
        <f t="shared" si="129"/>
        <v>2.5013217350189102E-3</v>
      </c>
      <c r="I1217" s="9">
        <f t="shared" si="130"/>
        <v>6.1951631582970587E-3</v>
      </c>
      <c r="J1217" s="9">
        <f>GARCH!I1217</f>
        <v>7.1638729117173621E-3</v>
      </c>
    </row>
    <row r="1218" spans="1:10" x14ac:dyDescent="0.25">
      <c r="A1218" s="8">
        <v>43721</v>
      </c>
      <c r="B1218" s="9">
        <v>-7.2435597111886185E-4</v>
      </c>
      <c r="C1218" s="9">
        <f t="shared" si="126"/>
        <v>-1.1021417127822484E-3</v>
      </c>
      <c r="D1218" s="5">
        <f t="shared" si="127"/>
        <v>1.2147163550545882E-6</v>
      </c>
      <c r="E1218" s="5">
        <f t="shared" si="131"/>
        <v>6.2566104220780112E-6</v>
      </c>
      <c r="F1218" s="5">
        <f t="shared" si="132"/>
        <v>3.3775312212984606E-5</v>
      </c>
      <c r="G1218" s="10">
        <f t="shared" si="128"/>
        <v>4.2109693706496838</v>
      </c>
      <c r="H1218" s="9">
        <f t="shared" si="129"/>
        <v>1.1021417127822484E-3</v>
      </c>
      <c r="I1218" s="9">
        <f t="shared" si="130"/>
        <v>5.8116531394246688E-3</v>
      </c>
      <c r="J1218" s="9">
        <f>GARCH!I1218</f>
        <v>6.5742620871714575E-3</v>
      </c>
    </row>
    <row r="1219" spans="1:10" x14ac:dyDescent="0.25">
      <c r="A1219" s="8">
        <v>43724</v>
      </c>
      <c r="B1219" s="9">
        <v>-3.1356092824674775E-3</v>
      </c>
      <c r="C1219" s="9">
        <f t="shared" si="126"/>
        <v>-3.5133950241308639E-3</v>
      </c>
      <c r="D1219" s="5">
        <f t="shared" si="127"/>
        <v>1.2343944595587513E-5</v>
      </c>
      <c r="E1219" s="5">
        <f t="shared" si="131"/>
        <v>1.2147163550545882E-6</v>
      </c>
      <c r="F1219" s="5">
        <f t="shared" si="132"/>
        <v>3.0539832883311473E-5</v>
      </c>
      <c r="G1219" s="10">
        <f t="shared" si="128"/>
        <v>4.077205020806792</v>
      </c>
      <c r="H1219" s="9">
        <f t="shared" si="129"/>
        <v>3.5133950241308639E-3</v>
      </c>
      <c r="I1219" s="9">
        <f t="shared" si="130"/>
        <v>5.5262856317160689E-3</v>
      </c>
      <c r="J1219" s="9">
        <f>GARCH!I1219</f>
        <v>6.066661570072903E-3</v>
      </c>
    </row>
    <row r="1220" spans="1:10" x14ac:dyDescent="0.25">
      <c r="A1220" s="8">
        <v>43725</v>
      </c>
      <c r="B1220" s="9">
        <v>2.5817555938036918E-3</v>
      </c>
      <c r="C1220" s="9">
        <f t="shared" si="126"/>
        <v>2.2039698521403054E-3</v>
      </c>
      <c r="D1220" s="5">
        <f t="shared" si="127"/>
        <v>4.8574831091433596E-6</v>
      </c>
      <c r="E1220" s="5">
        <f t="shared" si="131"/>
        <v>1.2343944595587513E-5</v>
      </c>
      <c r="F1220" s="5">
        <f t="shared" si="132"/>
        <v>3.1762289713930823E-5</v>
      </c>
      <c r="G1220" s="10">
        <f t="shared" si="128"/>
        <v>4.1832106831122413</v>
      </c>
      <c r="H1220" s="9">
        <f t="shared" si="129"/>
        <v>2.2039698521403054E-3</v>
      </c>
      <c r="I1220" s="9">
        <f t="shared" si="130"/>
        <v>5.635804265047787E-3</v>
      </c>
      <c r="J1220" s="9">
        <f>GARCH!I1220</f>
        <v>5.8964104135067578E-3</v>
      </c>
    </row>
    <row r="1221" spans="1:10" x14ac:dyDescent="0.25">
      <c r="A1221" s="8">
        <v>43726</v>
      </c>
      <c r="B1221" s="9">
        <v>3.4268223708289192E-4</v>
      </c>
      <c r="C1221" s="9">
        <f t="shared" si="126"/>
        <v>-3.5103504580494607E-5</v>
      </c>
      <c r="D1221" s="5">
        <f t="shared" si="127"/>
        <v>1.2322560338328058E-9</v>
      </c>
      <c r="E1221" s="5">
        <f t="shared" si="131"/>
        <v>4.8574831091433596E-6</v>
      </c>
      <c r="F1221" s="5">
        <f t="shared" si="132"/>
        <v>2.8631031314655422E-5</v>
      </c>
      <c r="G1221" s="10">
        <f t="shared" si="128"/>
        <v>4.3115496558744315</v>
      </c>
      <c r="H1221" s="9">
        <f t="shared" si="129"/>
        <v>3.5103504580494607E-5</v>
      </c>
      <c r="I1221" s="9">
        <f t="shared" si="130"/>
        <v>5.3507972597226505E-3</v>
      </c>
      <c r="J1221" s="9">
        <f>GARCH!I1221</f>
        <v>5.5403013665201043E-3</v>
      </c>
    </row>
    <row r="1222" spans="1:10" x14ac:dyDescent="0.25">
      <c r="A1222" s="8">
        <v>43727</v>
      </c>
      <c r="B1222" s="9">
        <v>1.9955233758972568E-5</v>
      </c>
      <c r="C1222" s="9">
        <f t="shared" si="126"/>
        <v>-3.5783050790441396E-4</v>
      </c>
      <c r="D1222" s="5">
        <f t="shared" si="127"/>
        <v>1.2804267238713086E-7</v>
      </c>
      <c r="E1222" s="5">
        <f t="shared" si="131"/>
        <v>1.2322560338328058E-9</v>
      </c>
      <c r="F1222" s="5">
        <f t="shared" si="132"/>
        <v>2.6147297770906042E-5</v>
      </c>
      <c r="G1222" s="10">
        <f t="shared" si="128"/>
        <v>4.3544953333821441</v>
      </c>
      <c r="H1222" s="9">
        <f t="shared" si="129"/>
        <v>3.5783050790441396E-4</v>
      </c>
      <c r="I1222" s="9">
        <f t="shared" si="130"/>
        <v>5.1134428490896468E-3</v>
      </c>
      <c r="J1222" s="9">
        <f>GARCH!I1222</f>
        <v>5.2023927391039613E-3</v>
      </c>
    </row>
    <row r="1223" spans="1:10" x14ac:dyDescent="0.25">
      <c r="A1223" s="8">
        <v>43728</v>
      </c>
      <c r="B1223" s="9">
        <v>-4.895586322955614E-3</v>
      </c>
      <c r="C1223" s="9">
        <f t="shared" si="126"/>
        <v>-5.2733720646190004E-3</v>
      </c>
      <c r="D1223" s="5">
        <f t="shared" si="127"/>
        <v>2.7808452931904058E-5</v>
      </c>
      <c r="E1223" s="5">
        <f t="shared" si="131"/>
        <v>1.2804267238713086E-7</v>
      </c>
      <c r="F1223" s="5">
        <f t="shared" si="132"/>
        <v>2.4265341346329924E-5</v>
      </c>
      <c r="G1223" s="10">
        <f t="shared" si="128"/>
        <v>3.8212845605984214</v>
      </c>
      <c r="H1223" s="9">
        <f t="shared" si="129"/>
        <v>5.2733720646190004E-3</v>
      </c>
      <c r="I1223" s="9">
        <f t="shared" si="130"/>
        <v>4.9259863323328377E-3</v>
      </c>
      <c r="J1223" s="9">
        <f>GARCH!I1223</f>
        <v>4.9450265273750524E-3</v>
      </c>
    </row>
    <row r="1224" spans="1:10" x14ac:dyDescent="0.25">
      <c r="A1224" s="8">
        <v>43731</v>
      </c>
      <c r="B1224" s="9">
        <v>-9.6922866109405703E-5</v>
      </c>
      <c r="C1224" s="9">
        <f t="shared" si="126"/>
        <v>-4.7470860777279223E-4</v>
      </c>
      <c r="D1224" s="5">
        <f t="shared" si="127"/>
        <v>2.2534826229358269E-7</v>
      </c>
      <c r="E1224" s="5">
        <f t="shared" si="131"/>
        <v>2.7808452931904058E-5</v>
      </c>
      <c r="F1224" s="5">
        <f t="shared" si="132"/>
        <v>3.2082795678094344E-5</v>
      </c>
      <c r="G1224" s="10">
        <f t="shared" si="128"/>
        <v>4.2511448028156007</v>
      </c>
      <c r="H1224" s="9">
        <f t="shared" si="129"/>
        <v>4.7470860777279223E-4</v>
      </c>
      <c r="I1224" s="9">
        <f t="shared" si="130"/>
        <v>5.6641676950893978E-3</v>
      </c>
      <c r="J1224" s="9">
        <f>GARCH!I1224</f>
        <v>5.3949285856061983E-3</v>
      </c>
    </row>
    <row r="1225" spans="1:10" x14ac:dyDescent="0.25">
      <c r="A1225" s="8">
        <v>43732</v>
      </c>
      <c r="B1225" s="9">
        <v>-8.4163942535883107E-3</v>
      </c>
      <c r="C1225" s="9">
        <f t="shared" si="126"/>
        <v>-8.794179995251698E-3</v>
      </c>
      <c r="D1225" s="5">
        <f t="shared" si="127"/>
        <v>7.7337601788885158E-5</v>
      </c>
      <c r="E1225" s="5">
        <f t="shared" si="131"/>
        <v>2.2534826229358269E-7</v>
      </c>
      <c r="F1225" s="5">
        <f t="shared" si="132"/>
        <v>2.8896899881597955E-5</v>
      </c>
      <c r="G1225" s="10">
        <f t="shared" si="128"/>
        <v>2.9687852485647643</v>
      </c>
      <c r="H1225" s="9">
        <f t="shared" si="129"/>
        <v>8.794179995251698E-3</v>
      </c>
      <c r="I1225" s="9">
        <f t="shared" si="130"/>
        <v>5.3755836782249005E-3</v>
      </c>
      <c r="J1225" s="9">
        <f>GARCH!I1225</f>
        <v>5.0998948662440103E-3</v>
      </c>
    </row>
    <row r="1226" spans="1:10" x14ac:dyDescent="0.25">
      <c r="A1226" s="8">
        <v>43733</v>
      </c>
      <c r="B1226" s="9">
        <v>6.1585653610194413E-3</v>
      </c>
      <c r="C1226" s="9">
        <f t="shared" si="126"/>
        <v>5.7807796193560549E-3</v>
      </c>
      <c r="D1226" s="5">
        <f t="shared" si="127"/>
        <v>3.3417413007562336E-5</v>
      </c>
      <c r="E1226" s="5">
        <f t="shared" si="131"/>
        <v>7.7337601788885158E-5</v>
      </c>
      <c r="F1226" s="5">
        <f t="shared" si="132"/>
        <v>5.2268518214407145E-5</v>
      </c>
      <c r="G1226" s="10">
        <f t="shared" si="128"/>
        <v>3.6909490636543145</v>
      </c>
      <c r="H1226" s="9">
        <f t="shared" si="129"/>
        <v>5.7807796193560549E-3</v>
      </c>
      <c r="I1226" s="9">
        <f t="shared" si="130"/>
        <v>7.2296969656000893E-3</v>
      </c>
      <c r="J1226" s="9">
        <f>GARCH!I1226</f>
        <v>6.4123417154684833E-3</v>
      </c>
    </row>
    <row r="1227" spans="1:10" x14ac:dyDescent="0.25">
      <c r="A1227" s="8">
        <v>43734</v>
      </c>
      <c r="B1227" s="9">
        <v>-2.4289165022262083E-3</v>
      </c>
      <c r="C1227" s="9">
        <f t="shared" si="126"/>
        <v>-2.8067022438895946E-3</v>
      </c>
      <c r="D1227" s="5">
        <f t="shared" si="127"/>
        <v>7.8775774858548859E-6</v>
      </c>
      <c r="E1227" s="5">
        <f t="shared" si="131"/>
        <v>3.3417413007562336E-5</v>
      </c>
      <c r="F1227" s="5">
        <f t="shared" si="132"/>
        <v>4.4860596647352639E-5</v>
      </c>
      <c r="G1227" s="10">
        <f t="shared" si="128"/>
        <v>3.9992361990512015</v>
      </c>
      <c r="H1227" s="9">
        <f t="shared" si="129"/>
        <v>2.8067022438895946E-3</v>
      </c>
      <c r="I1227" s="9">
        <f t="shared" si="130"/>
        <v>6.6978053605156844E-3</v>
      </c>
      <c r="J1227" s="9">
        <f>GARCH!I1227</f>
        <v>6.377810473675409E-3</v>
      </c>
    </row>
    <row r="1228" spans="1:10" x14ac:dyDescent="0.25">
      <c r="A1228" s="8">
        <v>43735</v>
      </c>
      <c r="B1228" s="9">
        <v>-5.316326462073695E-3</v>
      </c>
      <c r="C1228" s="9">
        <f t="shared" si="126"/>
        <v>-5.6941122037370813E-3</v>
      </c>
      <c r="D1228" s="5">
        <f t="shared" si="127"/>
        <v>3.242291378874756E-5</v>
      </c>
      <c r="E1228" s="5">
        <f t="shared" si="131"/>
        <v>7.8775774858548859E-6</v>
      </c>
      <c r="F1228" s="5">
        <f t="shared" si="132"/>
        <v>4.1361657870443328E-5</v>
      </c>
      <c r="G1228" s="10">
        <f t="shared" si="128"/>
        <v>3.7356955102596161</v>
      </c>
      <c r="H1228" s="9">
        <f t="shared" si="129"/>
        <v>5.6941122037370813E-3</v>
      </c>
      <c r="I1228" s="9">
        <f t="shared" si="130"/>
        <v>6.4313029683294607E-3</v>
      </c>
      <c r="J1228" s="9">
        <f>GARCH!I1228</f>
        <v>6.049316915234291E-3</v>
      </c>
    </row>
    <row r="1229" spans="1:10" x14ac:dyDescent="0.25">
      <c r="A1229" s="8">
        <v>43738</v>
      </c>
      <c r="B1229" s="9">
        <v>5.0476232278453548E-3</v>
      </c>
      <c r="C1229" s="9">
        <f t="shared" si="126"/>
        <v>4.6698374861819684E-3</v>
      </c>
      <c r="D1229" s="5">
        <f t="shared" si="127"/>
        <v>2.1807382147350327E-5</v>
      </c>
      <c r="E1229" s="5">
        <f t="shared" si="131"/>
        <v>3.242291378874756E-5</v>
      </c>
      <c r="F1229" s="5">
        <f t="shared" si="132"/>
        <v>4.6875684162524445E-5</v>
      </c>
      <c r="G1229" s="10">
        <f t="shared" si="128"/>
        <v>3.8324585247458098</v>
      </c>
      <c r="H1229" s="9">
        <f t="shared" si="129"/>
        <v>4.6698374861819684E-3</v>
      </c>
      <c r="I1229" s="9">
        <f t="shared" si="130"/>
        <v>6.846581932798617E-3</v>
      </c>
      <c r="J1229" s="9">
        <f>GARCH!I1229</f>
        <v>6.2567560706760453E-3</v>
      </c>
    </row>
    <row r="1230" spans="1:10" x14ac:dyDescent="0.25">
      <c r="A1230" s="8">
        <v>43739</v>
      </c>
      <c r="B1230" s="9">
        <v>-1.2258376613342059E-2</v>
      </c>
      <c r="C1230" s="9">
        <f t="shared" si="126"/>
        <v>-1.2636162355005446E-2</v>
      </c>
      <c r="D1230" s="5">
        <f t="shared" si="127"/>
        <v>1.596725990620568E-4</v>
      </c>
      <c r="E1230" s="5">
        <f t="shared" si="131"/>
        <v>2.1807382147350327E-5</v>
      </c>
      <c r="F1230" s="5">
        <f t="shared" si="132"/>
        <v>4.054353273225382E-5</v>
      </c>
      <c r="G1230" s="10">
        <f t="shared" si="128"/>
        <v>2.1684785556231794</v>
      </c>
      <c r="H1230" s="9">
        <f t="shared" si="129"/>
        <v>1.2636162355005446E-2</v>
      </c>
      <c r="I1230" s="9">
        <f t="shared" si="130"/>
        <v>6.3673803665442999E-3</v>
      </c>
      <c r="J1230" s="9">
        <f>GARCH!I1230</f>
        <v>6.0836824628111566E-3</v>
      </c>
    </row>
    <row r="1231" spans="1:10" x14ac:dyDescent="0.25">
      <c r="A1231" s="8">
        <v>43740</v>
      </c>
      <c r="B1231" s="9">
        <v>-1.7903239520448921E-2</v>
      </c>
      <c r="C1231" s="9">
        <f t="shared" si="126"/>
        <v>-1.8281025262112307E-2</v>
      </c>
      <c r="D1231" s="5">
        <f t="shared" si="127"/>
        <v>3.3419588463398832E-4</v>
      </c>
      <c r="E1231" s="5">
        <f t="shared" si="131"/>
        <v>1.596725990620568E-4</v>
      </c>
      <c r="F1231" s="5">
        <f t="shared" si="132"/>
        <v>8.8882827444368266E-5</v>
      </c>
      <c r="G1231" s="10">
        <f t="shared" si="128"/>
        <v>1.8651772181422741</v>
      </c>
      <c r="H1231" s="9">
        <f t="shared" si="129"/>
        <v>1.8281025262112307E-2</v>
      </c>
      <c r="I1231" s="9">
        <f t="shared" si="130"/>
        <v>9.427768953700991E-3</v>
      </c>
      <c r="J1231" s="9">
        <f>GARCH!I1231</f>
        <v>8.1841082090016205E-3</v>
      </c>
    </row>
    <row r="1232" spans="1:10" x14ac:dyDescent="0.25">
      <c r="A1232" s="8">
        <v>43741</v>
      </c>
      <c r="B1232" s="9">
        <v>7.9719906774113891E-3</v>
      </c>
      <c r="C1232" s="9">
        <f t="shared" ref="C1232:C1272" si="133">B1232-B$5</f>
        <v>7.5942049357480028E-3</v>
      </c>
      <c r="D1232" s="5">
        <f t="shared" ref="D1232:D1272" si="134">C1232^2</f>
        <v>5.7671948606139329E-5</v>
      </c>
      <c r="E1232" s="5">
        <f t="shared" si="131"/>
        <v>3.3419588463398832E-4</v>
      </c>
      <c r="F1232" s="5">
        <f t="shared" si="132"/>
        <v>1.8481946152788085E-4</v>
      </c>
      <c r="G1232" s="10">
        <f t="shared" ref="G1232:G1272" si="135">IFERROR(LN(1/SQRT(2*PI()*F1232)*EXP(-D1232/(2*F1232))),-1000)</f>
        <v>3.2231046222312885</v>
      </c>
      <c r="H1232" s="9">
        <f t="shared" ref="H1232:H1272" si="136">SQRT(D1232)</f>
        <v>7.5942049357480028E-3</v>
      </c>
      <c r="I1232" s="9">
        <f t="shared" ref="I1232:I1272" si="137">SQRT(F1232)</f>
        <v>1.3594832162549152E-2</v>
      </c>
      <c r="J1232" s="9">
        <f>GARCH!I1232</f>
        <v>1.1237861059959983E-2</v>
      </c>
    </row>
    <row r="1233" spans="1:10" x14ac:dyDescent="0.25">
      <c r="A1233" s="8">
        <v>43742</v>
      </c>
      <c r="B1233" s="9">
        <v>1.4216853396000317E-2</v>
      </c>
      <c r="C1233" s="9">
        <f t="shared" si="133"/>
        <v>1.383906765433693E-2</v>
      </c>
      <c r="D1233" s="5">
        <f t="shared" si="134"/>
        <v>1.9151979354131466E-4</v>
      </c>
      <c r="E1233" s="5">
        <f t="shared" ref="E1233:E1272" si="138">D1232</f>
        <v>5.7671948606139329E-5</v>
      </c>
      <c r="F1233" s="5">
        <f t="shared" ref="F1233:F1272" si="139">$B$6 + $B$7*E1233 + $B$8*E1233*IF(C1232&lt;0,1,0) +$B$9*F1232</f>
        <v>1.4785343130254696E-4</v>
      </c>
      <c r="G1233" s="10">
        <f t="shared" si="135"/>
        <v>2.8430382850693539</v>
      </c>
      <c r="H1233" s="9">
        <f t="shared" si="136"/>
        <v>1.383906765433693E-2</v>
      </c>
      <c r="I1233" s="9">
        <f t="shared" si="137"/>
        <v>1.2159499632079724E-2</v>
      </c>
      <c r="J1233" s="9">
        <f>GARCH!I1233</f>
        <v>1.0421107043910371E-2</v>
      </c>
    </row>
    <row r="1234" spans="1:10" x14ac:dyDescent="0.25">
      <c r="A1234" s="8">
        <v>43745</v>
      </c>
      <c r="B1234" s="9">
        <v>-4.4783046127893078E-3</v>
      </c>
      <c r="C1234" s="9">
        <f t="shared" si="133"/>
        <v>-4.8560903544526942E-3</v>
      </c>
      <c r="D1234" s="5">
        <f t="shared" si="134"/>
        <v>2.3581613530608493E-5</v>
      </c>
      <c r="E1234" s="5">
        <f t="shared" si="138"/>
        <v>1.9151979354131466E-4</v>
      </c>
      <c r="F1234" s="5">
        <f t="shared" si="139"/>
        <v>1.2080899184340379E-4</v>
      </c>
      <c r="G1234" s="10">
        <f t="shared" si="135"/>
        <v>3.4941126350883946</v>
      </c>
      <c r="H1234" s="9">
        <f t="shared" si="136"/>
        <v>4.8560903544526942E-3</v>
      </c>
      <c r="I1234" s="9">
        <f t="shared" si="137"/>
        <v>1.0991314381974695E-2</v>
      </c>
      <c r="J1234" s="9">
        <f>GARCH!I1234</f>
        <v>1.1046001775756813E-2</v>
      </c>
    </row>
    <row r="1235" spans="1:10" x14ac:dyDescent="0.25">
      <c r="A1235" s="8">
        <v>43746</v>
      </c>
      <c r="B1235" s="9">
        <v>-1.5560826054260457E-2</v>
      </c>
      <c r="C1235" s="9">
        <f t="shared" si="133"/>
        <v>-1.5938611795923843E-2</v>
      </c>
      <c r="D1235" s="5">
        <f t="shared" si="134"/>
        <v>2.5403934598116268E-4</v>
      </c>
      <c r="E1235" s="5">
        <f t="shared" si="138"/>
        <v>2.3581613530608493E-5</v>
      </c>
      <c r="F1235" s="5">
        <f t="shared" si="139"/>
        <v>1.054704933953832E-4</v>
      </c>
      <c r="G1235" s="10">
        <f t="shared" si="135"/>
        <v>2.455286360651042</v>
      </c>
      <c r="H1235" s="9">
        <f t="shared" si="136"/>
        <v>1.5938611795923843E-2</v>
      </c>
      <c r="I1235" s="9">
        <f t="shared" si="137"/>
        <v>1.0269882832602483E-2</v>
      </c>
      <c r="J1235" s="9">
        <f>GARCH!I1235</f>
        <v>1.0029419122912499E-2</v>
      </c>
    </row>
    <row r="1236" spans="1:10" x14ac:dyDescent="0.25">
      <c r="A1236" s="8">
        <v>43747</v>
      </c>
      <c r="B1236" s="9">
        <v>9.104546742895181E-3</v>
      </c>
      <c r="C1236" s="9">
        <f t="shared" si="133"/>
        <v>8.7267610012317937E-3</v>
      </c>
      <c r="D1236" s="5">
        <f t="shared" si="134"/>
        <v>7.6156357572620135E-5</v>
      </c>
      <c r="E1236" s="5">
        <f t="shared" si="138"/>
        <v>2.5403934598116268E-4</v>
      </c>
      <c r="F1236" s="5">
        <f t="shared" si="139"/>
        <v>1.7081169133744385E-4</v>
      </c>
      <c r="G1236" s="10">
        <f t="shared" si="135"/>
        <v>3.1956109835266333</v>
      </c>
      <c r="H1236" s="9">
        <f t="shared" si="136"/>
        <v>8.7267610012317937E-3</v>
      </c>
      <c r="I1236" s="9">
        <f t="shared" si="137"/>
        <v>1.3069494685619788E-2</v>
      </c>
      <c r="J1236" s="9">
        <f>GARCH!I1236</f>
        <v>1.1587271689100249E-2</v>
      </c>
    </row>
    <row r="1237" spans="1:10" x14ac:dyDescent="0.25">
      <c r="A1237" s="8">
        <v>43748</v>
      </c>
      <c r="B1237" s="9">
        <v>6.4157018565458301E-3</v>
      </c>
      <c r="C1237" s="9">
        <f t="shared" si="133"/>
        <v>6.0379161148824438E-3</v>
      </c>
      <c r="D1237" s="5">
        <f t="shared" si="134"/>
        <v>3.6456431010357102E-5</v>
      </c>
      <c r="E1237" s="5">
        <f t="shared" si="138"/>
        <v>7.6156357572620135E-5</v>
      </c>
      <c r="F1237" s="5">
        <f t="shared" si="139"/>
        <v>1.3722054308244148E-4</v>
      </c>
      <c r="G1237" s="10">
        <f t="shared" si="135"/>
        <v>3.3951832047599284</v>
      </c>
      <c r="H1237" s="9">
        <f t="shared" si="136"/>
        <v>6.0379161148824438E-3</v>
      </c>
      <c r="I1237" s="9">
        <f t="shared" si="137"/>
        <v>1.1714117255791896E-2</v>
      </c>
      <c r="J1237" s="9">
        <f>GARCH!I1237</f>
        <v>1.0869174237760786E-2</v>
      </c>
    </row>
    <row r="1238" spans="1:10" x14ac:dyDescent="0.25">
      <c r="A1238" s="8">
        <v>43749</v>
      </c>
      <c r="B1238" s="9">
        <v>1.0938930544257763E-2</v>
      </c>
      <c r="C1238" s="9">
        <f t="shared" si="133"/>
        <v>1.0561144802594376E-2</v>
      </c>
      <c r="D1238" s="5">
        <f t="shared" si="134"/>
        <v>1.115377795413662E-4</v>
      </c>
      <c r="E1238" s="5">
        <f t="shared" si="138"/>
        <v>3.6456431010357102E-5</v>
      </c>
      <c r="F1238" s="5">
        <f t="shared" si="139"/>
        <v>1.1071953050930547E-4</v>
      </c>
      <c r="G1238" s="10">
        <f t="shared" si="135"/>
        <v>3.131621476856687</v>
      </c>
      <c r="H1238" s="9">
        <f t="shared" si="136"/>
        <v>1.0561144802594376E-2</v>
      </c>
      <c r="I1238" s="9">
        <f t="shared" si="137"/>
        <v>1.0522334841151249E-2</v>
      </c>
      <c r="J1238" s="9">
        <f>GARCH!I1238</f>
        <v>9.9217305590853563E-3</v>
      </c>
    </row>
    <row r="1239" spans="1:10" x14ac:dyDescent="0.25">
      <c r="A1239" s="8">
        <v>43752</v>
      </c>
      <c r="B1239" s="9">
        <v>-1.3870792890882111E-3</v>
      </c>
      <c r="C1239" s="9">
        <f t="shared" si="133"/>
        <v>-1.7648650307515977E-3</v>
      </c>
      <c r="D1239" s="5">
        <f t="shared" si="134"/>
        <v>3.1147485767698378E-6</v>
      </c>
      <c r="E1239" s="5">
        <f t="shared" si="138"/>
        <v>1.115377795413662E-4</v>
      </c>
      <c r="F1239" s="5">
        <f t="shared" si="139"/>
        <v>9.1082162402351813E-5</v>
      </c>
      <c r="G1239" s="10">
        <f t="shared" si="135"/>
        <v>3.7158371892689717</v>
      </c>
      <c r="H1239" s="9">
        <f t="shared" si="136"/>
        <v>1.7648650307515977E-3</v>
      </c>
      <c r="I1239" s="9">
        <f t="shared" si="137"/>
        <v>9.5436975225722566E-3</v>
      </c>
      <c r="J1239" s="9">
        <f>GARCH!I1239</f>
        <v>9.9261035538521E-3</v>
      </c>
    </row>
    <row r="1240" spans="1:10" x14ac:dyDescent="0.25">
      <c r="A1240" s="8">
        <v>43753</v>
      </c>
      <c r="B1240" s="9">
        <v>9.9556664362894232E-3</v>
      </c>
      <c r="C1240" s="9">
        <f t="shared" si="133"/>
        <v>9.5778806946260359E-3</v>
      </c>
      <c r="D1240" s="5">
        <f t="shared" si="134"/>
        <v>9.1735798600490115E-5</v>
      </c>
      <c r="E1240" s="5">
        <f t="shared" si="138"/>
        <v>3.1147485767698378E-6</v>
      </c>
      <c r="F1240" s="5">
        <f t="shared" si="139"/>
        <v>7.5579111239531071E-5</v>
      </c>
      <c r="G1240" s="10">
        <f t="shared" si="135"/>
        <v>3.2193408453002204</v>
      </c>
      <c r="H1240" s="9">
        <f t="shared" si="136"/>
        <v>9.5778806946260359E-3</v>
      </c>
      <c r="I1240" s="9">
        <f t="shared" si="137"/>
        <v>8.6936247468780859E-3</v>
      </c>
      <c r="J1240" s="9">
        <f>GARCH!I1240</f>
        <v>8.8529833134469178E-3</v>
      </c>
    </row>
    <row r="1241" spans="1:10" x14ac:dyDescent="0.25">
      <c r="A1241" s="8">
        <v>43754</v>
      </c>
      <c r="B1241" s="9">
        <v>-1.9995460129251796E-3</v>
      </c>
      <c r="C1241" s="9">
        <f t="shared" si="133"/>
        <v>-2.377331754588566E-3</v>
      </c>
      <c r="D1241" s="5">
        <f t="shared" si="134"/>
        <v>5.6517062713751501E-6</v>
      </c>
      <c r="E1241" s="5">
        <f t="shared" si="138"/>
        <v>9.1735798600490115E-5</v>
      </c>
      <c r="F1241" s="5">
        <f t="shared" si="139"/>
        <v>6.3618247519563534E-5</v>
      </c>
      <c r="G1241" s="10">
        <f t="shared" si="135"/>
        <v>3.8679476670201507</v>
      </c>
      <c r="H1241" s="9">
        <f t="shared" si="136"/>
        <v>2.377331754588566E-3</v>
      </c>
      <c r="I1241" s="9">
        <f t="shared" si="137"/>
        <v>7.9761047836374079E-3</v>
      </c>
      <c r="J1241" s="9">
        <f>GARCH!I1241</f>
        <v>8.928236590997422E-3</v>
      </c>
    </row>
    <row r="1242" spans="1:10" x14ac:dyDescent="0.25">
      <c r="A1242" s="8">
        <v>43755</v>
      </c>
      <c r="B1242" s="9">
        <v>2.7628282530964832E-3</v>
      </c>
      <c r="C1242" s="9">
        <f t="shared" si="133"/>
        <v>2.3850425114330968E-3</v>
      </c>
      <c r="D1242" s="5">
        <f t="shared" si="134"/>
        <v>5.6884277813430936E-6</v>
      </c>
      <c r="E1242" s="5">
        <f t="shared" si="138"/>
        <v>5.6517062713751501E-6</v>
      </c>
      <c r="F1242" s="5">
        <f t="shared" si="139"/>
        <v>5.5149606215064262E-5</v>
      </c>
      <c r="G1242" s="10">
        <f t="shared" si="135"/>
        <v>3.9322192467980326</v>
      </c>
      <c r="H1242" s="9">
        <f t="shared" si="136"/>
        <v>2.3850425114330968E-3</v>
      </c>
      <c r="I1242" s="9">
        <f t="shared" si="137"/>
        <v>7.4262780863003147E-3</v>
      </c>
      <c r="J1242" s="9">
        <f>GARCH!I1242</f>
        <v>8.0647428489751625E-3</v>
      </c>
    </row>
    <row r="1243" spans="1:10" x14ac:dyDescent="0.25">
      <c r="A1243" s="8">
        <v>43756</v>
      </c>
      <c r="B1243" s="9">
        <v>-3.919344885671916E-3</v>
      </c>
      <c r="C1243" s="9">
        <f t="shared" si="133"/>
        <v>-4.2971306273353023E-3</v>
      </c>
      <c r="D1243" s="5">
        <f t="shared" si="134"/>
        <v>1.846533162838309E-5</v>
      </c>
      <c r="E1243" s="5">
        <f t="shared" si="138"/>
        <v>5.6884277813430936E-6</v>
      </c>
      <c r="F1243" s="5">
        <f t="shared" si="139"/>
        <v>4.676194644470092E-5</v>
      </c>
      <c r="G1243" s="10">
        <f t="shared" si="135"/>
        <v>3.8688421404613811</v>
      </c>
      <c r="H1243" s="9">
        <f t="shared" si="136"/>
        <v>4.2971306273353023E-3</v>
      </c>
      <c r="I1243" s="9">
        <f t="shared" si="137"/>
        <v>6.83827072034304E-3</v>
      </c>
      <c r="J1243" s="9">
        <f>GARCH!I1243</f>
        <v>7.3013307405222173E-3</v>
      </c>
    </row>
    <row r="1244" spans="1:10" x14ac:dyDescent="0.25">
      <c r="A1244" s="8">
        <v>43759</v>
      </c>
      <c r="B1244" s="9">
        <v>6.8716094032550412E-3</v>
      </c>
      <c r="C1244" s="9">
        <f t="shared" si="133"/>
        <v>6.4938236615916549E-3</v>
      </c>
      <c r="D1244" s="5">
        <f t="shared" si="134"/>
        <v>4.2169745747847646E-5</v>
      </c>
      <c r="E1244" s="5">
        <f t="shared" si="138"/>
        <v>1.846533162838309E-5</v>
      </c>
      <c r="F1244" s="5">
        <f t="shared" si="139"/>
        <v>4.6382794014559374E-5</v>
      </c>
      <c r="G1244" s="10">
        <f t="shared" si="135"/>
        <v>3.6157685280094811</v>
      </c>
      <c r="H1244" s="9">
        <f t="shared" si="136"/>
        <v>6.4938236615916549E-3</v>
      </c>
      <c r="I1244" s="9">
        <f t="shared" si="137"/>
        <v>6.8104914664478787E-3</v>
      </c>
      <c r="J1244" s="9">
        <f>GARCH!I1244</f>
        <v>6.9588163041403774E-3</v>
      </c>
    </row>
    <row r="1245" spans="1:10" x14ac:dyDescent="0.25">
      <c r="A1245" s="8">
        <v>43760</v>
      </c>
      <c r="B1245" s="9">
        <v>-3.5686728395061262E-3</v>
      </c>
      <c r="C1245" s="9">
        <f t="shared" si="133"/>
        <v>-3.9464585811695126E-3</v>
      </c>
      <c r="D1245" s="5">
        <f t="shared" si="134"/>
        <v>1.5574535332886483E-5</v>
      </c>
      <c r="E1245" s="5">
        <f t="shared" si="138"/>
        <v>4.2169745747847646E-5</v>
      </c>
      <c r="F1245" s="5">
        <f t="shared" si="139"/>
        <v>4.0404680477040765E-5</v>
      </c>
      <c r="G1245" s="10">
        <f t="shared" si="135"/>
        <v>3.946612108428909</v>
      </c>
      <c r="H1245" s="9">
        <f t="shared" si="136"/>
        <v>3.9464585811695126E-3</v>
      </c>
      <c r="I1245" s="9">
        <f t="shared" si="137"/>
        <v>6.3564676100048498E-3</v>
      </c>
      <c r="J1245" s="9">
        <f>GARCH!I1245</f>
        <v>6.9125469266697881E-3</v>
      </c>
    </row>
    <row r="1246" spans="1:10" x14ac:dyDescent="0.25">
      <c r="A1246" s="8">
        <v>43761</v>
      </c>
      <c r="B1246" s="9">
        <v>2.8471390091422411E-3</v>
      </c>
      <c r="C1246" s="9">
        <f t="shared" si="133"/>
        <v>2.4693532674788547E-3</v>
      </c>
      <c r="D1246" s="5">
        <f t="shared" si="134"/>
        <v>6.0977055596084962E-6</v>
      </c>
      <c r="E1246" s="5">
        <f t="shared" si="138"/>
        <v>1.5574535332886483E-5</v>
      </c>
      <c r="F1246" s="5">
        <f t="shared" si="139"/>
        <v>4.0488348902559672E-5</v>
      </c>
      <c r="G1246" s="10">
        <f t="shared" si="135"/>
        <v>4.0630076415937708</v>
      </c>
      <c r="H1246" s="9">
        <f t="shared" si="136"/>
        <v>2.4693532674788547E-3</v>
      </c>
      <c r="I1246" s="9">
        <f t="shared" si="137"/>
        <v>6.3630455681662123E-3</v>
      </c>
      <c r="J1246" s="9">
        <f>GARCH!I1246</f>
        <v>6.6077936169589725E-3</v>
      </c>
    </row>
    <row r="1247" spans="1:10" x14ac:dyDescent="0.25">
      <c r="A1247" s="8">
        <v>43762</v>
      </c>
      <c r="B1247" s="9">
        <v>1.920439870594981E-3</v>
      </c>
      <c r="C1247" s="9">
        <f t="shared" si="133"/>
        <v>1.5426541289315944E-3</v>
      </c>
      <c r="D1247" s="5">
        <f t="shared" si="134"/>
        <v>2.3797817615096964E-6</v>
      </c>
      <c r="E1247" s="5">
        <f t="shared" si="138"/>
        <v>6.0977055596084962E-6</v>
      </c>
      <c r="F1247" s="5">
        <f t="shared" si="139"/>
        <v>3.5406973577402839E-5</v>
      </c>
      <c r="G1247" s="10">
        <f t="shared" si="135"/>
        <v>4.1717562320011403</v>
      </c>
      <c r="H1247" s="9">
        <f t="shared" si="136"/>
        <v>1.5426541289315944E-3</v>
      </c>
      <c r="I1247" s="9">
        <f t="shared" si="137"/>
        <v>5.9503759189989706E-3</v>
      </c>
      <c r="J1247" s="9">
        <f>GARCH!I1247</f>
        <v>6.1243928470441945E-3</v>
      </c>
    </row>
    <row r="1248" spans="1:10" x14ac:dyDescent="0.25">
      <c r="A1248" s="8">
        <v>43763</v>
      </c>
      <c r="B1248" s="9">
        <v>4.0726973148768053E-3</v>
      </c>
      <c r="C1248" s="9">
        <f t="shared" si="133"/>
        <v>3.6949115732134189E-3</v>
      </c>
      <c r="D1248" s="5">
        <f t="shared" si="134"/>
        <v>1.3652371533866463E-5</v>
      </c>
      <c r="E1248" s="5">
        <f t="shared" si="138"/>
        <v>2.3797817615096964E-6</v>
      </c>
      <c r="F1248" s="5">
        <f t="shared" si="139"/>
        <v>3.1425436521819435E-5</v>
      </c>
      <c r="G1248" s="10">
        <f t="shared" si="135"/>
        <v>4.0477894363764451</v>
      </c>
      <c r="H1248" s="9">
        <f t="shared" si="136"/>
        <v>3.6949115732134189E-3</v>
      </c>
      <c r="I1248" s="9">
        <f t="shared" si="137"/>
        <v>5.6058395019675184E-3</v>
      </c>
      <c r="J1248" s="9">
        <f>GARCH!I1248</f>
        <v>5.6863776591020198E-3</v>
      </c>
    </row>
    <row r="1249" spans="1:10" x14ac:dyDescent="0.25">
      <c r="A1249" s="8">
        <v>43766</v>
      </c>
      <c r="B1249" s="9">
        <v>5.5813799606292402E-3</v>
      </c>
      <c r="C1249" s="9">
        <f t="shared" si="133"/>
        <v>5.2035942189658539E-3</v>
      </c>
      <c r="D1249" s="5">
        <f t="shared" si="134"/>
        <v>2.7077392795654853E-5</v>
      </c>
      <c r="E1249" s="5">
        <f t="shared" si="138"/>
        <v>1.3652371533866463E-5</v>
      </c>
      <c r="F1249" s="5">
        <f t="shared" si="139"/>
        <v>2.8475007926166716E-5</v>
      </c>
      <c r="G1249" s="10">
        <f t="shared" si="135"/>
        <v>3.838844436068046</v>
      </c>
      <c r="H1249" s="9">
        <f t="shared" si="136"/>
        <v>5.2035942189658539E-3</v>
      </c>
      <c r="I1249" s="9">
        <f t="shared" si="137"/>
        <v>5.336197890461589E-3</v>
      </c>
      <c r="J1249" s="9">
        <f>GARCH!I1249</f>
        <v>5.5173930148219273E-3</v>
      </c>
    </row>
    <row r="1250" spans="1:10" x14ac:dyDescent="0.25">
      <c r="A1250" s="8">
        <v>43767</v>
      </c>
      <c r="B1250" s="9">
        <v>-8.323956544341593E-4</v>
      </c>
      <c r="C1250" s="9">
        <f t="shared" si="133"/>
        <v>-1.2101813960975459E-3</v>
      </c>
      <c r="D1250" s="5">
        <f t="shared" si="134"/>
        <v>1.4645390114606052E-6</v>
      </c>
      <c r="E1250" s="5">
        <f t="shared" si="138"/>
        <v>2.7077392795654853E-5</v>
      </c>
      <c r="F1250" s="5">
        <f t="shared" si="139"/>
        <v>2.6349196280216298E-5</v>
      </c>
      <c r="G1250" s="10">
        <f t="shared" si="135"/>
        <v>4.3253068976251301</v>
      </c>
      <c r="H1250" s="9">
        <f t="shared" si="136"/>
        <v>1.2101813960975459E-3</v>
      </c>
      <c r="I1250" s="9">
        <f t="shared" si="137"/>
        <v>5.1331468204422418E-3</v>
      </c>
      <c r="J1250" s="9">
        <f>GARCH!I1250</f>
        <v>5.6162598364326074E-3</v>
      </c>
    </row>
    <row r="1251" spans="1:10" x14ac:dyDescent="0.25">
      <c r="A1251" s="8">
        <v>43768</v>
      </c>
      <c r="B1251" s="9">
        <v>3.2533282404039188E-3</v>
      </c>
      <c r="C1251" s="9">
        <f t="shared" si="133"/>
        <v>2.8755424987405324E-3</v>
      </c>
      <c r="D1251" s="5">
        <f t="shared" si="134"/>
        <v>8.2687446620629453E-6</v>
      </c>
      <c r="E1251" s="5">
        <f t="shared" si="138"/>
        <v>1.4645390114606052E-6</v>
      </c>
      <c r="F1251" s="5">
        <f t="shared" si="139"/>
        <v>2.4869633168962311E-5</v>
      </c>
      <c r="G1251" s="10">
        <f t="shared" si="135"/>
        <v>4.2157512020403658</v>
      </c>
      <c r="H1251" s="9">
        <f t="shared" si="136"/>
        <v>2.8755424987405324E-3</v>
      </c>
      <c r="I1251" s="9">
        <f t="shared" si="137"/>
        <v>4.9869462769276257E-3</v>
      </c>
      <c r="J1251" s="9">
        <f>GARCH!I1251</f>
        <v>5.3108142371803124E-3</v>
      </c>
    </row>
    <row r="1252" spans="1:10" x14ac:dyDescent="0.25">
      <c r="A1252" s="8">
        <v>43769</v>
      </c>
      <c r="B1252" s="9">
        <v>-3.0228734036372717E-3</v>
      </c>
      <c r="C1252" s="9">
        <f t="shared" si="133"/>
        <v>-3.4006591453006581E-3</v>
      </c>
      <c r="D1252" s="5">
        <f t="shared" si="134"/>
        <v>1.1564482622517003E-5</v>
      </c>
      <c r="E1252" s="5">
        <f t="shared" si="138"/>
        <v>8.2687446620629453E-6</v>
      </c>
      <c r="F1252" s="5">
        <f t="shared" si="139"/>
        <v>2.3331170064280452E-5</v>
      </c>
      <c r="G1252" s="10">
        <f t="shared" si="135"/>
        <v>4.1660883080837801</v>
      </c>
      <c r="H1252" s="9">
        <f t="shared" si="136"/>
        <v>3.4006591453006581E-3</v>
      </c>
      <c r="I1252" s="9">
        <f t="shared" si="137"/>
        <v>4.8302349905859085E-3</v>
      </c>
      <c r="J1252" s="9">
        <f>GARCH!I1252</f>
        <v>5.1388952278446122E-3</v>
      </c>
    </row>
    <row r="1253" spans="1:10" x14ac:dyDescent="0.25">
      <c r="A1253" s="8">
        <v>43770</v>
      </c>
      <c r="B1253" s="9">
        <v>9.6623605788856981E-3</v>
      </c>
      <c r="C1253" s="9">
        <f t="shared" si="133"/>
        <v>9.2845748372223109E-3</v>
      </c>
      <c r="D1253" s="5">
        <f t="shared" si="134"/>
        <v>8.6203329907981699E-5</v>
      </c>
      <c r="E1253" s="5">
        <f t="shared" si="138"/>
        <v>1.1564482622517003E-5</v>
      </c>
      <c r="F1253" s="5">
        <f t="shared" si="139"/>
        <v>2.5915666709586399E-5</v>
      </c>
      <c r="G1253" s="10">
        <f t="shared" si="135"/>
        <v>2.6982419858225968</v>
      </c>
      <c r="H1253" s="9">
        <f t="shared" si="136"/>
        <v>9.2845748372223109E-3</v>
      </c>
      <c r="I1253" s="9">
        <f t="shared" si="137"/>
        <v>5.0907432374444495E-3</v>
      </c>
      <c r="J1253" s="9">
        <f>GARCH!I1253</f>
        <v>5.1834634941088859E-3</v>
      </c>
    </row>
    <row r="1254" spans="1:10" x14ac:dyDescent="0.25">
      <c r="A1254" s="8">
        <v>43773</v>
      </c>
      <c r="B1254" s="9">
        <v>3.70405391746087E-3</v>
      </c>
      <c r="C1254" s="9">
        <f t="shared" si="133"/>
        <v>3.3262681757974836E-3</v>
      </c>
      <c r="D1254" s="5">
        <f t="shared" si="134"/>
        <v>1.1064059977323119E-5</v>
      </c>
      <c r="E1254" s="5">
        <f t="shared" si="138"/>
        <v>8.6203329907981699E-5</v>
      </c>
      <c r="F1254" s="5">
        <f t="shared" si="139"/>
        <v>2.5071903750862539E-5</v>
      </c>
      <c r="G1254" s="10">
        <f t="shared" si="135"/>
        <v>4.1572962355709775</v>
      </c>
      <c r="H1254" s="9">
        <f t="shared" si="136"/>
        <v>3.3262681757974836E-3</v>
      </c>
      <c r="I1254" s="9">
        <f t="shared" si="137"/>
        <v>5.0071852123585898E-3</v>
      </c>
      <c r="J1254" s="9">
        <f>GARCH!I1254</f>
        <v>6.3547119509138614E-3</v>
      </c>
    </row>
    <row r="1255" spans="1:10" x14ac:dyDescent="0.25">
      <c r="A1255" s="8">
        <v>43774</v>
      </c>
      <c r="B1255" s="9">
        <v>-1.1857309462782739E-3</v>
      </c>
      <c r="C1255" s="9">
        <f t="shared" si="133"/>
        <v>-1.5635166879416605E-3</v>
      </c>
      <c r="D1255" s="5">
        <f t="shared" si="134"/>
        <v>2.4445844334720595E-6</v>
      </c>
      <c r="E1255" s="5">
        <f t="shared" si="138"/>
        <v>1.1064059977323119E-5</v>
      </c>
      <c r="F1255" s="5">
        <f t="shared" si="139"/>
        <v>2.352125916850585E-5</v>
      </c>
      <c r="G1255" s="10">
        <f t="shared" si="135"/>
        <v>4.3578989924718199</v>
      </c>
      <c r="H1255" s="9">
        <f t="shared" si="136"/>
        <v>1.5635166879416605E-3</v>
      </c>
      <c r="I1255" s="9">
        <f t="shared" si="137"/>
        <v>4.8498720775403811E-3</v>
      </c>
      <c r="J1255" s="9">
        <f>GARCH!I1255</f>
        <v>5.9955665275272397E-3</v>
      </c>
    </row>
    <row r="1256" spans="1:10" x14ac:dyDescent="0.25">
      <c r="A1256" s="8">
        <v>43775</v>
      </c>
      <c r="B1256" s="9">
        <v>7.0252584059171674E-4</v>
      </c>
      <c r="C1256" s="9">
        <f t="shared" si="133"/>
        <v>3.2474009892833022E-4</v>
      </c>
      <c r="D1256" s="5">
        <f t="shared" si="134"/>
        <v>1.054561318519817E-7</v>
      </c>
      <c r="E1256" s="5">
        <f t="shared" si="138"/>
        <v>2.4445844334720595E-6</v>
      </c>
      <c r="F1256" s="5">
        <f t="shared" si="139"/>
        <v>2.3006897272204063E-5</v>
      </c>
      <c r="G1256" s="10">
        <f t="shared" si="135"/>
        <v>4.4186278822644294</v>
      </c>
      <c r="H1256" s="9">
        <f t="shared" si="136"/>
        <v>3.2474009892833022E-4</v>
      </c>
      <c r="I1256" s="9">
        <f t="shared" si="137"/>
        <v>4.7965505597464585E-3</v>
      </c>
      <c r="J1256" s="9">
        <f>GARCH!I1256</f>
        <v>5.6338130798652599E-3</v>
      </c>
    </row>
    <row r="1257" spans="1:10" x14ac:dyDescent="0.25">
      <c r="A1257" s="8">
        <v>43776</v>
      </c>
      <c r="B1257" s="9">
        <v>2.7301269509030224E-3</v>
      </c>
      <c r="C1257" s="9">
        <f t="shared" si="133"/>
        <v>2.352341209239636E-3</v>
      </c>
      <c r="D1257" s="5">
        <f t="shared" si="134"/>
        <v>5.5335091646869931E-6</v>
      </c>
      <c r="E1257" s="5">
        <f t="shared" si="138"/>
        <v>1.054561318519817E-7</v>
      </c>
      <c r="F1257" s="5">
        <f t="shared" si="139"/>
        <v>2.1790443343725772E-5</v>
      </c>
      <c r="G1257" s="10">
        <f t="shared" si="135"/>
        <v>4.321109989098602</v>
      </c>
      <c r="H1257" s="9">
        <f t="shared" si="136"/>
        <v>2.352341209239636E-3</v>
      </c>
      <c r="I1257" s="9">
        <f t="shared" si="137"/>
        <v>4.6680234943416651E-3</v>
      </c>
      <c r="J1257" s="9">
        <f>GARCH!I1257</f>
        <v>5.2724173168115143E-3</v>
      </c>
    </row>
    <row r="1258" spans="1:10" x14ac:dyDescent="0.25">
      <c r="A1258" s="8">
        <v>43777</v>
      </c>
      <c r="B1258" s="9">
        <v>2.5606285532773221E-3</v>
      </c>
      <c r="C1258" s="9">
        <f t="shared" si="133"/>
        <v>2.1828428116139357E-3</v>
      </c>
      <c r="D1258" s="5">
        <f t="shared" si="134"/>
        <v>4.7648027402146321E-6</v>
      </c>
      <c r="E1258" s="5">
        <f t="shared" si="138"/>
        <v>5.5335091646869931E-6</v>
      </c>
      <c r="F1258" s="5">
        <f t="shared" si="139"/>
        <v>2.0912699062344499E-5</v>
      </c>
      <c r="G1258" s="10">
        <f t="shared" si="135"/>
        <v>4.3547171768352433</v>
      </c>
      <c r="H1258" s="9">
        <f t="shared" si="136"/>
        <v>2.1828428116139357E-3</v>
      </c>
      <c r="I1258" s="9">
        <f t="shared" si="137"/>
        <v>4.5730404614812339E-3</v>
      </c>
      <c r="J1258" s="9">
        <f>GARCH!I1258</f>
        <v>5.0630199272819424E-3</v>
      </c>
    </row>
    <row r="1259" spans="1:10" x14ac:dyDescent="0.25">
      <c r="A1259" s="8">
        <v>43780</v>
      </c>
      <c r="B1259" s="9">
        <v>-1.9624452002533488E-3</v>
      </c>
      <c r="C1259" s="9">
        <f t="shared" si="133"/>
        <v>-2.3402309419167351E-3</v>
      </c>
      <c r="D1259" s="5">
        <f t="shared" si="134"/>
        <v>5.4766808615044898E-6</v>
      </c>
      <c r="E1259" s="5">
        <f t="shared" si="138"/>
        <v>4.7648027402146321E-6</v>
      </c>
      <c r="F1259" s="5">
        <f t="shared" si="139"/>
        <v>2.0223428429840086E-5</v>
      </c>
      <c r="G1259" s="10">
        <f t="shared" si="135"/>
        <v>4.3499915056477514</v>
      </c>
      <c r="H1259" s="9">
        <f t="shared" si="136"/>
        <v>2.3402309419167351E-3</v>
      </c>
      <c r="I1259" s="9">
        <f t="shared" si="137"/>
        <v>4.4970466341633687E-3</v>
      </c>
      <c r="J1259" s="9">
        <f>GARCH!I1259</f>
        <v>4.8886231589804112E-3</v>
      </c>
    </row>
    <row r="1260" spans="1:10" x14ac:dyDescent="0.25">
      <c r="A1260" s="8">
        <v>43781</v>
      </c>
      <c r="B1260" s="9">
        <v>1.5646207819215441E-3</v>
      </c>
      <c r="C1260" s="9">
        <f t="shared" si="133"/>
        <v>1.1868350402581575E-3</v>
      </c>
      <c r="D1260" s="5">
        <f t="shared" si="134"/>
        <v>1.4085774127845824E-6</v>
      </c>
      <c r="E1260" s="5">
        <f t="shared" si="138"/>
        <v>5.4766808615044898E-6</v>
      </c>
      <c r="F1260" s="5">
        <f t="shared" si="139"/>
        <v>2.1467714714489275E-5</v>
      </c>
      <c r="G1260" s="10">
        <f t="shared" si="135"/>
        <v>4.4227347846898493</v>
      </c>
      <c r="H1260" s="9">
        <f t="shared" si="136"/>
        <v>1.1868350402581575E-3</v>
      </c>
      <c r="I1260" s="9">
        <f t="shared" si="137"/>
        <v>4.6333265279374898E-3</v>
      </c>
      <c r="J1260" s="9">
        <f>GARCH!I1260</f>
        <v>4.8537845973316406E-3</v>
      </c>
    </row>
    <row r="1261" spans="1:10" x14ac:dyDescent="0.25">
      <c r="A1261" s="8">
        <v>43782</v>
      </c>
      <c r="B1261" s="9">
        <v>7.1155040364301314E-4</v>
      </c>
      <c r="C1261" s="9">
        <f t="shared" si="133"/>
        <v>3.3376466197962662E-4</v>
      </c>
      <c r="D1261" s="5">
        <f t="shared" si="134"/>
        <v>1.1139884958637441E-7</v>
      </c>
      <c r="E1261" s="5">
        <f t="shared" si="138"/>
        <v>1.4085774127845824E-6</v>
      </c>
      <c r="F1261" s="5">
        <f t="shared" si="139"/>
        <v>2.0613405872963785E-5</v>
      </c>
      <c r="G1261" s="10">
        <f t="shared" si="135"/>
        <v>4.4731438313159462</v>
      </c>
      <c r="H1261" s="9">
        <f t="shared" si="136"/>
        <v>3.3376466197962662E-4</v>
      </c>
      <c r="I1261" s="9">
        <f t="shared" si="137"/>
        <v>4.5401988803315417E-3</v>
      </c>
      <c r="J1261" s="9">
        <f>GARCH!I1261</f>
        <v>4.6734674040727437E-3</v>
      </c>
    </row>
    <row r="1262" spans="1:10" x14ac:dyDescent="0.25">
      <c r="A1262" s="8">
        <v>43783</v>
      </c>
      <c r="B1262" s="9">
        <v>8.3709325024883263E-4</v>
      </c>
      <c r="C1262" s="9">
        <f t="shared" si="133"/>
        <v>4.5930750858544611E-4</v>
      </c>
      <c r="D1262" s="5">
        <f t="shared" si="134"/>
        <v>2.1096338744296965E-7</v>
      </c>
      <c r="E1262" s="5">
        <f t="shared" si="138"/>
        <v>1.1139884958637441E-7</v>
      </c>
      <c r="F1262" s="5">
        <f t="shared" si="139"/>
        <v>1.9935985564527516E-5</v>
      </c>
      <c r="G1262" s="10">
        <f t="shared" si="135"/>
        <v>4.48726251675218</v>
      </c>
      <c r="H1262" s="9">
        <f t="shared" si="136"/>
        <v>4.5930750858544611E-4</v>
      </c>
      <c r="I1262" s="9">
        <f t="shared" si="137"/>
        <v>4.4649731874365738E-3</v>
      </c>
      <c r="J1262" s="9">
        <f>GARCH!I1262</f>
        <v>4.5220692068232357E-3</v>
      </c>
    </row>
    <row r="1263" spans="1:10" x14ac:dyDescent="0.25">
      <c r="A1263" s="8">
        <v>43784</v>
      </c>
      <c r="B1263" s="9">
        <v>7.6954624866387711E-3</v>
      </c>
      <c r="C1263" s="9">
        <f t="shared" si="133"/>
        <v>7.3176767449753847E-3</v>
      </c>
      <c r="D1263" s="5">
        <f t="shared" si="134"/>
        <v>5.3548392943953542E-5</v>
      </c>
      <c r="E1263" s="5">
        <f t="shared" si="138"/>
        <v>2.1096338744296965E-7</v>
      </c>
      <c r="F1263" s="5">
        <f t="shared" si="139"/>
        <v>1.9412294136249492E-5</v>
      </c>
      <c r="G1263" s="10">
        <f t="shared" si="135"/>
        <v>3.1266242829036504</v>
      </c>
      <c r="H1263" s="9">
        <f t="shared" si="136"/>
        <v>7.3176767449753847E-3</v>
      </c>
      <c r="I1263" s="9">
        <f t="shared" si="137"/>
        <v>4.4059385079968484E-3</v>
      </c>
      <c r="J1263" s="9">
        <f>GARCH!I1263</f>
        <v>4.4061128873435227E-3</v>
      </c>
    </row>
    <row r="1264" spans="1:10" x14ac:dyDescent="0.25">
      <c r="A1264" s="8">
        <v>43787</v>
      </c>
      <c r="B1264" s="9">
        <v>5.0313094864229413E-4</v>
      </c>
      <c r="C1264" s="9">
        <f t="shared" si="133"/>
        <v>1.2534520697890761E-4</v>
      </c>
      <c r="D1264" s="5">
        <f t="shared" si="134"/>
        <v>1.5711420912585187E-8</v>
      </c>
      <c r="E1264" s="5">
        <f t="shared" si="138"/>
        <v>5.3548392943953542E-5</v>
      </c>
      <c r="F1264" s="5">
        <f t="shared" si="139"/>
        <v>1.9643174028580515E-5</v>
      </c>
      <c r="G1264" s="10">
        <f t="shared" si="135"/>
        <v>4.4995518750087111</v>
      </c>
      <c r="H1264" s="9">
        <f t="shared" si="136"/>
        <v>1.2534520697890761E-4</v>
      </c>
      <c r="I1264" s="9">
        <f t="shared" si="137"/>
        <v>4.432062051526413E-3</v>
      </c>
      <c r="J1264" s="9">
        <f>GARCH!I1264</f>
        <v>5.3338209013964084E-3</v>
      </c>
    </row>
    <row r="1265" spans="1:10" x14ac:dyDescent="0.25">
      <c r="A1265" s="8">
        <v>43788</v>
      </c>
      <c r="B1265" s="9">
        <v>-5.9256317203881803E-4</v>
      </c>
      <c r="C1265" s="9">
        <f t="shared" si="133"/>
        <v>-9.7034891370220461E-4</v>
      </c>
      <c r="D1265" s="5">
        <f t="shared" si="134"/>
        <v>9.4157701432304848E-7</v>
      </c>
      <c r="E1265" s="5">
        <f t="shared" si="138"/>
        <v>1.5711420912585187E-8</v>
      </c>
      <c r="F1265" s="5">
        <f t="shared" si="139"/>
        <v>1.9183086878049936E-5</v>
      </c>
      <c r="G1265" s="10">
        <f t="shared" si="135"/>
        <v>4.4872603927865988</v>
      </c>
      <c r="H1265" s="9">
        <f t="shared" si="136"/>
        <v>9.7034891370220461E-4</v>
      </c>
      <c r="I1265" s="9">
        <f t="shared" si="137"/>
        <v>4.3798500976688619E-3</v>
      </c>
      <c r="J1265" s="9">
        <f>GARCH!I1265</f>
        <v>5.0371099726024349E-3</v>
      </c>
    </row>
    <row r="1266" spans="1:10" x14ac:dyDescent="0.25">
      <c r="A1266" s="8">
        <v>43789</v>
      </c>
      <c r="B1266" s="9">
        <v>-3.7561935529359936E-3</v>
      </c>
      <c r="C1266" s="9">
        <f t="shared" si="133"/>
        <v>-4.1339792945993799E-3</v>
      </c>
      <c r="D1266" s="5">
        <f t="shared" si="134"/>
        <v>1.7089784808176388E-5</v>
      </c>
      <c r="E1266" s="5">
        <f t="shared" si="138"/>
        <v>9.4157701432304848E-7</v>
      </c>
      <c r="F1266" s="5">
        <f t="shared" si="139"/>
        <v>1.9141933955263948E-5</v>
      </c>
      <c r="G1266" s="10">
        <f t="shared" si="135"/>
        <v>4.0664795296720033</v>
      </c>
      <c r="H1266" s="9">
        <f t="shared" si="136"/>
        <v>4.1339792945993799E-3</v>
      </c>
      <c r="I1266" s="9">
        <f t="shared" si="137"/>
        <v>4.375149592329838E-3</v>
      </c>
      <c r="J1266" s="9">
        <f>GARCH!I1266</f>
        <v>4.8449459712013847E-3</v>
      </c>
    </row>
    <row r="1267" spans="1:10" x14ac:dyDescent="0.25">
      <c r="A1267" s="8">
        <v>43790</v>
      </c>
      <c r="B1267" s="9">
        <v>-1.5827773238195064E-3</v>
      </c>
      <c r="C1267" s="9">
        <f t="shared" si="133"/>
        <v>-1.9605630654828928E-3</v>
      </c>
      <c r="D1267" s="5">
        <f t="shared" si="134"/>
        <v>3.8438075337356774E-6</v>
      </c>
      <c r="E1267" s="5">
        <f t="shared" si="138"/>
        <v>1.7089784808176388E-5</v>
      </c>
      <c r="F1267" s="5">
        <f t="shared" si="139"/>
        <v>2.4521270938712381E-5</v>
      </c>
      <c r="G1267" s="10">
        <f t="shared" si="135"/>
        <v>4.3106692698769766</v>
      </c>
      <c r="H1267" s="9">
        <f t="shared" si="136"/>
        <v>1.9605630654828928E-3</v>
      </c>
      <c r="I1267" s="9">
        <f t="shared" si="137"/>
        <v>4.9518956914208507E-3</v>
      </c>
      <c r="J1267" s="9">
        <f>GARCH!I1267</f>
        <v>5.0952069754655006E-3</v>
      </c>
    </row>
    <row r="1268" spans="1:10" x14ac:dyDescent="0.25">
      <c r="A1268" s="8">
        <v>43791</v>
      </c>
      <c r="B1268" s="9">
        <v>2.1749357185665286E-3</v>
      </c>
      <c r="C1268" s="9">
        <f t="shared" si="133"/>
        <v>1.797149976903142E-3</v>
      </c>
      <c r="D1268" s="5">
        <f t="shared" si="134"/>
        <v>3.2297480394829638E-6</v>
      </c>
      <c r="E1268" s="5">
        <f t="shared" si="138"/>
        <v>3.8438075337356774E-6</v>
      </c>
      <c r="F1268" s="5">
        <f t="shared" si="139"/>
        <v>2.4250604025027661E-5</v>
      </c>
      <c r="G1268" s="10">
        <f t="shared" si="135"/>
        <v>4.3280048987016988</v>
      </c>
      <c r="H1268" s="9">
        <f t="shared" si="136"/>
        <v>1.797149976903142E-3</v>
      </c>
      <c r="I1268" s="9">
        <f t="shared" si="137"/>
        <v>4.9244902299657028E-3</v>
      </c>
      <c r="J1268" s="9">
        <f>GARCH!I1268</f>
        <v>4.968477262950354E-3</v>
      </c>
    </row>
    <row r="1269" spans="1:10" x14ac:dyDescent="0.25">
      <c r="A1269" s="8">
        <v>43794</v>
      </c>
      <c r="B1269" s="9">
        <v>7.5073385439943241E-3</v>
      </c>
      <c r="C1269" s="9">
        <f t="shared" si="133"/>
        <v>7.1295528023309377E-3</v>
      </c>
      <c r="D1269" s="5">
        <f t="shared" si="134"/>
        <v>5.0830523161224926E-5</v>
      </c>
      <c r="E1269" s="5">
        <f t="shared" si="138"/>
        <v>3.2297480394829638E-6</v>
      </c>
      <c r="F1269" s="5">
        <f t="shared" si="139"/>
        <v>2.279138637178551E-5</v>
      </c>
      <c r="G1269" s="10">
        <f t="shared" si="135"/>
        <v>3.3104996694071356</v>
      </c>
      <c r="H1269" s="9">
        <f t="shared" si="136"/>
        <v>7.1295528023309377E-3</v>
      </c>
      <c r="I1269" s="9">
        <f t="shared" si="137"/>
        <v>4.7740325063603739E-3</v>
      </c>
      <c r="J1269" s="9">
        <f>GARCH!I1269</f>
        <v>4.7901709351473379E-3</v>
      </c>
    </row>
    <row r="1270" spans="1:10" x14ac:dyDescent="0.25">
      <c r="A1270" s="8">
        <v>43795</v>
      </c>
      <c r="B1270" s="9">
        <v>2.1955297992111156E-3</v>
      </c>
      <c r="C1270" s="9">
        <f t="shared" si="133"/>
        <v>1.817744057547729E-3</v>
      </c>
      <c r="D1270" s="5">
        <f t="shared" si="134"/>
        <v>3.3041934587500814E-6</v>
      </c>
      <c r="E1270" s="5">
        <f t="shared" si="138"/>
        <v>5.0830523161224926E-5</v>
      </c>
      <c r="F1270" s="5">
        <f t="shared" si="139"/>
        <v>2.2228926415973372E-5</v>
      </c>
      <c r="G1270" s="10">
        <f t="shared" si="135"/>
        <v>4.3637975988277855</v>
      </c>
      <c r="H1270" s="9">
        <f t="shared" si="136"/>
        <v>1.817744057547729E-3</v>
      </c>
      <c r="I1270" s="9">
        <f t="shared" si="137"/>
        <v>4.7147562414162382E-3</v>
      </c>
      <c r="J1270" s="9">
        <f>GARCH!I1270</f>
        <v>5.526626884990061E-3</v>
      </c>
    </row>
    <row r="1271" spans="1:10" x14ac:dyDescent="0.25">
      <c r="A1271" s="8">
        <v>43796</v>
      </c>
      <c r="B1271" s="9">
        <v>4.1744679225097503E-3</v>
      </c>
      <c r="C1271" s="9">
        <f t="shared" si="133"/>
        <v>3.7966821808463639E-3</v>
      </c>
      <c r="D1271" s="5">
        <f t="shared" si="134"/>
        <v>1.4414795582356303E-5</v>
      </c>
      <c r="E1271" s="5">
        <f t="shared" si="138"/>
        <v>3.3041934587500814E-6</v>
      </c>
      <c r="F1271" s="5">
        <f t="shared" si="139"/>
        <v>2.1225835592650307E-5</v>
      </c>
      <c r="G1271" s="10">
        <f t="shared" si="135"/>
        <v>4.1216494074861938</v>
      </c>
      <c r="H1271" s="9">
        <f t="shared" si="136"/>
        <v>3.7966821808463639E-3</v>
      </c>
      <c r="I1271" s="9">
        <f t="shared" si="137"/>
        <v>4.607150485131814E-3</v>
      </c>
      <c r="J1271" s="9">
        <f>GARCH!I1271</f>
        <v>5.2255579068685686E-3</v>
      </c>
    </row>
    <row r="1272" spans="1:10" x14ac:dyDescent="0.25">
      <c r="A1272" s="8">
        <v>43798</v>
      </c>
      <c r="B1272" s="9">
        <v>-4.0112505271703291E-3</v>
      </c>
      <c r="C1272" s="9">
        <f t="shared" si="133"/>
        <v>-4.3890362688337155E-3</v>
      </c>
      <c r="D1272" s="5">
        <f t="shared" si="134"/>
        <v>1.9263639369137781E-5</v>
      </c>
      <c r="E1272" s="5">
        <f t="shared" si="138"/>
        <v>1.4414795582356303E-5</v>
      </c>
      <c r="F1272" s="5">
        <f t="shared" si="139"/>
        <v>2.058123779920862E-5</v>
      </c>
      <c r="G1272" s="10">
        <f t="shared" si="135"/>
        <v>4.0086365070304444</v>
      </c>
      <c r="H1272" s="9">
        <f t="shared" si="136"/>
        <v>4.3890362688337155E-3</v>
      </c>
      <c r="I1272" s="9">
        <f t="shared" si="137"/>
        <v>4.5366549129516806E-3</v>
      </c>
      <c r="J1272" s="9">
        <f>GARCH!I1272</f>
        <v>5.1814950300066937E-3</v>
      </c>
    </row>
  </sheetData>
  <mergeCells count="1">
    <mergeCell ref="H13:J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FEB4C-3B19-464A-AE82-DAD0E7F07080}">
  <dimension ref="A1:K1272"/>
  <sheetViews>
    <sheetView workbookViewId="0">
      <selection activeCell="C4" sqref="C4"/>
    </sheetView>
  </sheetViews>
  <sheetFormatPr defaultRowHeight="15" x14ac:dyDescent="0.25"/>
  <cols>
    <col min="1" max="1" width="29.85546875" bestFit="1" customWidth="1"/>
    <col min="2" max="8" width="18.85546875" customWidth="1"/>
    <col min="9" max="11" width="12" customWidth="1"/>
  </cols>
  <sheetData>
    <row r="1" spans="1:11" x14ac:dyDescent="0.25">
      <c r="A1" t="s">
        <v>0</v>
      </c>
      <c r="B1" s="1">
        <f>AVERAGE(B15:B1272)</f>
        <v>3.7434340238909667E-4</v>
      </c>
      <c r="C1" s="1"/>
      <c r="F1" s="2"/>
      <c r="G1" s="2"/>
      <c r="H1" s="2"/>
    </row>
    <row r="2" spans="1:11" ht="16.5" customHeight="1" x14ac:dyDescent="0.25">
      <c r="A2" t="s">
        <v>1</v>
      </c>
      <c r="B2" s="3">
        <f>_xlfn.STDEV.S(B15:B1272)</f>
        <v>8.5300002356357221E-3</v>
      </c>
      <c r="C2" s="3"/>
      <c r="F2" s="4"/>
      <c r="G2" s="12" t="s">
        <v>25</v>
      </c>
    </row>
    <row r="3" spans="1:11" ht="16.5" customHeight="1" x14ac:dyDescent="0.25">
      <c r="A3" t="s">
        <v>2</v>
      </c>
      <c r="B3" s="5">
        <f>B2^2</f>
        <v>7.2760904019945479E-5</v>
      </c>
      <c r="C3" s="5"/>
      <c r="F3" s="4"/>
      <c r="G3" s="4"/>
      <c r="J3" s="4"/>
      <c r="K3" s="4"/>
    </row>
    <row r="4" spans="1:11" ht="16.5" customHeight="1" x14ac:dyDescent="0.25">
      <c r="B4" s="2"/>
      <c r="C4" s="2"/>
      <c r="F4" s="4"/>
      <c r="G4" s="4"/>
      <c r="J4" s="4"/>
      <c r="K4" s="4"/>
    </row>
    <row r="5" spans="1:11" ht="16.5" customHeight="1" x14ac:dyDescent="0.25">
      <c r="A5" t="s">
        <v>3</v>
      </c>
      <c r="B5" s="1">
        <v>-4.4383342215818572E-4</v>
      </c>
      <c r="C5" s="1"/>
      <c r="D5" s="1"/>
      <c r="F5" s="4"/>
      <c r="G5" s="4"/>
      <c r="J5" s="4"/>
      <c r="K5" s="4"/>
    </row>
    <row r="6" spans="1:11" x14ac:dyDescent="0.25">
      <c r="A6" t="s">
        <v>4</v>
      </c>
      <c r="B6" s="5">
        <v>4.2905206469092793E-6</v>
      </c>
      <c r="C6" s="5"/>
      <c r="D6" s="1"/>
      <c r="E6" s="2"/>
    </row>
    <row r="7" spans="1:11" x14ac:dyDescent="0.25">
      <c r="A7" t="s">
        <v>5</v>
      </c>
      <c r="B7" s="6">
        <v>0.20958170501470699</v>
      </c>
      <c r="C7" s="6"/>
      <c r="D7" s="1"/>
      <c r="H7" s="4"/>
    </row>
    <row r="8" spans="1:11" x14ac:dyDescent="0.25">
      <c r="A8" t="s">
        <v>6</v>
      </c>
      <c r="B8" s="6">
        <v>0.73884629032606108</v>
      </c>
      <c r="C8" s="6"/>
      <c r="D8" s="1"/>
      <c r="E8" s="7"/>
      <c r="G8" s="2" t="s">
        <v>7</v>
      </c>
      <c r="H8" s="4">
        <f>SUM(H15:H1272)</f>
        <v>4393.5327427754482</v>
      </c>
    </row>
    <row r="9" spans="1:11" x14ac:dyDescent="0.25">
      <c r="A9" t="s">
        <v>20</v>
      </c>
      <c r="B9" s="6">
        <v>0.20057583727199485</v>
      </c>
      <c r="C9" s="6"/>
      <c r="D9" s="1"/>
      <c r="E9" s="7"/>
      <c r="G9" s="2"/>
      <c r="H9" s="4"/>
    </row>
    <row r="10" spans="1:11" x14ac:dyDescent="0.25">
      <c r="A10" t="s">
        <v>8</v>
      </c>
      <c r="B10" s="6">
        <f>B7+B8</f>
        <v>0.94842799534076805</v>
      </c>
      <c r="C10" s="6"/>
      <c r="D10" s="1"/>
      <c r="E10" s="7"/>
      <c r="G10" s="2"/>
      <c r="H10" s="4"/>
    </row>
    <row r="11" spans="1:11" x14ac:dyDescent="0.25">
      <c r="A11" t="s">
        <v>9</v>
      </c>
      <c r="B11" s="3">
        <f>SQRT(B6/(1-B7-B8))</f>
        <v>9.1211162624123005E-3</v>
      </c>
      <c r="C11" s="3"/>
      <c r="D11" s="1"/>
      <c r="E11" s="7"/>
      <c r="G11" s="2"/>
      <c r="H11" s="4"/>
    </row>
    <row r="12" spans="1:11" x14ac:dyDescent="0.25">
      <c r="B12" s="3"/>
      <c r="C12" s="3"/>
      <c r="D12" s="1"/>
      <c r="E12" s="7"/>
      <c r="G12" s="2"/>
      <c r="H12" s="4"/>
    </row>
    <row r="13" spans="1:11" x14ac:dyDescent="0.25">
      <c r="I13" s="16" t="s">
        <v>10</v>
      </c>
      <c r="J13" s="16"/>
      <c r="K13" s="16"/>
    </row>
    <row r="14" spans="1:11" x14ac:dyDescent="0.25">
      <c r="A14" s="2" t="s">
        <v>11</v>
      </c>
      <c r="B14" s="2" t="s">
        <v>12</v>
      </c>
      <c r="C14" s="2" t="s">
        <v>21</v>
      </c>
      <c r="D14" s="2" t="s">
        <v>13</v>
      </c>
      <c r="E14" s="2" t="s">
        <v>14</v>
      </c>
      <c r="F14" s="2" t="s">
        <v>15</v>
      </c>
      <c r="G14" s="2" t="s">
        <v>16</v>
      </c>
      <c r="H14" s="2" t="s">
        <v>7</v>
      </c>
      <c r="I14" s="2" t="s">
        <v>17</v>
      </c>
      <c r="J14" s="2" t="s">
        <v>22</v>
      </c>
      <c r="K14" s="2" t="s">
        <v>18</v>
      </c>
    </row>
    <row r="15" spans="1:11" x14ac:dyDescent="0.25">
      <c r="A15" s="8">
        <v>41975</v>
      </c>
      <c r="B15" s="9">
        <v>6.3844086021505042E-3</v>
      </c>
      <c r="C15" s="9">
        <f>B$5+B$9*SQRT(G15)</f>
        <v>1.3856421090303697E-3</v>
      </c>
      <c r="D15" s="9">
        <f>B15-C15</f>
        <v>4.998766493120135E-3</v>
      </c>
      <c r="E15" s="5">
        <f>D15^2</f>
        <v>2.4987666452740572E-5</v>
      </c>
      <c r="F15" s="9"/>
      <c r="G15" s="5">
        <f>B11^2</f>
        <v>8.3194761872442132E-5</v>
      </c>
      <c r="H15" s="10">
        <f>IFERROR(LN(1/SQRT(2*PI()*G15)*EXP(-E15/(2*G15))),-1000)</f>
        <v>3.6280488324442062</v>
      </c>
      <c r="I15" s="9">
        <f>SQRT(E15)</f>
        <v>4.998766493120135E-3</v>
      </c>
      <c r="J15" s="9">
        <f>SQRT(G15)</f>
        <v>9.1211162624123005E-3</v>
      </c>
      <c r="K15" s="9">
        <f>GARCH!I15</f>
        <v>9.1127387626288373E-3</v>
      </c>
    </row>
    <row r="16" spans="1:11" x14ac:dyDescent="0.25">
      <c r="A16" s="8">
        <v>41976</v>
      </c>
      <c r="B16" s="9">
        <v>3.7647286540367642E-3</v>
      </c>
      <c r="C16" s="9">
        <f t="shared" ref="C16:C79" si="0">B$5+B$9*SQRT(G16)</f>
        <v>1.2461964869592335E-3</v>
      </c>
      <c r="D16" s="9">
        <f t="shared" ref="D16:D79" si="1">B16-C16</f>
        <v>2.5185321670775306E-3</v>
      </c>
      <c r="E16" s="5">
        <f t="shared" ref="E16:E79" si="2">D16^2</f>
        <v>6.3430042766042427E-6</v>
      </c>
      <c r="F16" s="5">
        <f>E15</f>
        <v>2.4987666452740572E-5</v>
      </c>
      <c r="G16" s="5">
        <f>B$6 + B$7*F16 + B$8*G15</f>
        <v>7.0995619570427332E-5</v>
      </c>
      <c r="H16" s="10">
        <f t="shared" ref="H16:H79" si="3">IFERROR(LN(1/SQRT(2*PI()*G16)*EXP(-E16/(2*G16))),-1000)</f>
        <v>3.8128358560226645</v>
      </c>
      <c r="I16" s="9">
        <f t="shared" ref="I16:I79" si="4">SQRT(E16)</f>
        <v>2.5185321670775306E-3</v>
      </c>
      <c r="J16" s="9">
        <f t="shared" ref="J16:J79" si="5">SQRT(G16)</f>
        <v>8.4258898384934593E-3</v>
      </c>
      <c r="K16" s="9">
        <f>GARCH!I16</f>
        <v>8.5036269074931399E-3</v>
      </c>
    </row>
    <row r="17" spans="1:11" x14ac:dyDescent="0.25">
      <c r="A17" s="8">
        <v>41977</v>
      </c>
      <c r="B17" s="9">
        <v>-1.1618209253108081E-3</v>
      </c>
      <c r="C17" s="9">
        <f t="shared" si="0"/>
        <v>1.0846906491912022E-3</v>
      </c>
      <c r="D17" s="9">
        <f t="shared" si="1"/>
        <v>-2.2465115745020103E-3</v>
      </c>
      <c r="E17" s="5">
        <f t="shared" si="2"/>
        <v>5.046814254371501E-6</v>
      </c>
      <c r="F17" s="5">
        <f t="shared" ref="F17:F80" si="6">E16</f>
        <v>6.3430042766042427E-6</v>
      </c>
      <c r="G17" s="5">
        <f t="shared" ref="G17:G80" si="7">B$6 + B$7*F17 + B$8*G16</f>
        <v>5.8074748447126114E-5</v>
      </c>
      <c r="H17" s="10">
        <f t="shared" si="3"/>
        <v>3.9145002509915323</v>
      </c>
      <c r="I17" s="9">
        <f t="shared" si="4"/>
        <v>2.2465115745020103E-3</v>
      </c>
      <c r="J17" s="9">
        <f t="shared" si="5"/>
        <v>7.6206790017114695E-3</v>
      </c>
      <c r="K17" s="9">
        <f>GARCH!I17</f>
        <v>7.7282104679744718E-3</v>
      </c>
    </row>
    <row r="18" spans="1:11" x14ac:dyDescent="0.25">
      <c r="A18" s="8">
        <v>41978</v>
      </c>
      <c r="B18" s="9">
        <v>1.6651222054904213E-3</v>
      </c>
      <c r="C18" s="9">
        <f t="shared" si="0"/>
        <v>9.4950547827623124E-4</v>
      </c>
      <c r="D18" s="9">
        <f t="shared" si="1"/>
        <v>7.156167272141901E-4</v>
      </c>
      <c r="E18" s="5">
        <f t="shared" si="2"/>
        <v>5.1210730026874857E-7</v>
      </c>
      <c r="F18" s="5">
        <f t="shared" si="6"/>
        <v>5.046814254371501E-6</v>
      </c>
      <c r="G18" s="5">
        <f t="shared" si="7"/>
        <v>4.8256553035011293E-5</v>
      </c>
      <c r="H18" s="10">
        <f t="shared" si="3"/>
        <v>4.0452448386380686</v>
      </c>
      <c r="I18" s="9">
        <f t="shared" si="4"/>
        <v>7.156167272141901E-4</v>
      </c>
      <c r="J18" s="9">
        <f t="shared" si="5"/>
        <v>6.9466936764918099E-3</v>
      </c>
      <c r="K18" s="9">
        <f>GARCH!I18</f>
        <v>7.0266563562521971E-3</v>
      </c>
    </row>
    <row r="19" spans="1:11" x14ac:dyDescent="0.25">
      <c r="A19" s="8">
        <v>41981</v>
      </c>
      <c r="B19" s="9">
        <v>-7.2565373885138396E-3</v>
      </c>
      <c r="C19" s="9">
        <f t="shared" si="0"/>
        <v>8.2554423110395997E-4</v>
      </c>
      <c r="D19" s="9">
        <f t="shared" si="1"/>
        <v>-8.0820816196177994E-3</v>
      </c>
      <c r="E19" s="5">
        <f t="shared" si="2"/>
        <v>6.5320043306163876E-5</v>
      </c>
      <c r="F19" s="5">
        <f t="shared" si="6"/>
        <v>5.1210730026874857E-7</v>
      </c>
      <c r="G19" s="5">
        <f t="shared" si="7"/>
        <v>4.0052024161890996E-5</v>
      </c>
      <c r="H19" s="10">
        <f t="shared" si="3"/>
        <v>3.328287162430339</v>
      </c>
      <c r="I19" s="9">
        <f t="shared" si="4"/>
        <v>8.0820816196177994E-3</v>
      </c>
      <c r="J19" s="9">
        <f t="shared" si="5"/>
        <v>6.3286668550249191E-3</v>
      </c>
      <c r="K19" s="9">
        <f>GARCH!I19</f>
        <v>6.4062652909601253E-3</v>
      </c>
    </row>
    <row r="20" spans="1:11" x14ac:dyDescent="0.25">
      <c r="A20" s="8">
        <v>41982</v>
      </c>
      <c r="B20" s="9">
        <v>-2.378282879760274E-4</v>
      </c>
      <c r="C20" s="9">
        <f t="shared" si="0"/>
        <v>9.3959755691642359E-4</v>
      </c>
      <c r="D20" s="9">
        <f t="shared" si="1"/>
        <v>-1.1774258448924509E-3</v>
      </c>
      <c r="E20" s="5">
        <f t="shared" si="2"/>
        <v>1.3863316202207017E-6</v>
      </c>
      <c r="F20" s="5">
        <f t="shared" si="6"/>
        <v>6.5320043306163876E-5</v>
      </c>
      <c r="G20" s="5">
        <f t="shared" si="7"/>
        <v>4.7572696166712532E-5</v>
      </c>
      <c r="H20" s="10">
        <f t="shared" si="3"/>
        <v>4.0431165876055406</v>
      </c>
      <c r="I20" s="9">
        <f t="shared" si="4"/>
        <v>1.1774258448924509E-3</v>
      </c>
      <c r="J20" s="9">
        <f t="shared" si="5"/>
        <v>6.897296293962768E-3</v>
      </c>
      <c r="K20" s="9">
        <f>GARCH!I20</f>
        <v>6.9379378726000061E-3</v>
      </c>
    </row>
    <row r="21" spans="1:11" x14ac:dyDescent="0.25">
      <c r="A21" s="8">
        <v>41983</v>
      </c>
      <c r="B21" s="9">
        <v>-1.6350943286306596E-2</v>
      </c>
      <c r="C21" s="9">
        <f t="shared" si="0"/>
        <v>8.2043063034171516E-4</v>
      </c>
      <c r="D21" s="9">
        <f t="shared" si="1"/>
        <v>-1.7171373916648313E-2</v>
      </c>
      <c r="E21" s="5">
        <f t="shared" si="2"/>
        <v>2.9485608218535002E-4</v>
      </c>
      <c r="F21" s="5">
        <f t="shared" si="6"/>
        <v>1.3863316202207017E-6</v>
      </c>
      <c r="G21" s="5">
        <f t="shared" si="7"/>
        <v>3.9729980475175318E-5</v>
      </c>
      <c r="H21" s="10">
        <f t="shared" si="3"/>
        <v>0.43701330274663353</v>
      </c>
      <c r="I21" s="9">
        <f t="shared" si="4"/>
        <v>1.7171373916648313E-2</v>
      </c>
      <c r="J21" s="9">
        <f t="shared" si="5"/>
        <v>6.3031722549185751E-3</v>
      </c>
      <c r="K21" s="9">
        <f>GARCH!I21</f>
        <v>6.3398534785737808E-3</v>
      </c>
    </row>
    <row r="22" spans="1:11" x14ac:dyDescent="0.25">
      <c r="A22" s="8">
        <v>41984</v>
      </c>
      <c r="B22" s="9">
        <v>4.5357181636016541E-3</v>
      </c>
      <c r="C22" s="9">
        <f t="shared" si="0"/>
        <v>1.5156735320505693E-3</v>
      </c>
      <c r="D22" s="9">
        <f t="shared" si="1"/>
        <v>3.0200446315510848E-3</v>
      </c>
      <c r="E22" s="5">
        <f t="shared" si="2"/>
        <v>9.120669576560527E-6</v>
      </c>
      <c r="F22" s="5">
        <f t="shared" si="6"/>
        <v>2.9485608218535002E-4</v>
      </c>
      <c r="G22" s="5">
        <f t="shared" si="7"/>
        <v>9.544130977408164E-5</v>
      </c>
      <c r="H22" s="10">
        <f t="shared" si="3"/>
        <v>3.6617794339176619</v>
      </c>
      <c r="I22" s="9">
        <f t="shared" si="4"/>
        <v>3.0200446315510848E-3</v>
      </c>
      <c r="J22" s="9">
        <f t="shared" si="5"/>
        <v>9.7694068281590999E-3</v>
      </c>
      <c r="K22" s="9">
        <f>GARCH!I22</f>
        <v>9.7416146266293708E-3</v>
      </c>
    </row>
    <row r="23" spans="1:11" x14ac:dyDescent="0.25">
      <c r="A23" s="8">
        <v>41985</v>
      </c>
      <c r="B23" s="9">
        <v>-1.6213586985894146E-2</v>
      </c>
      <c r="C23" s="9">
        <f t="shared" si="0"/>
        <v>1.312992277926256E-3</v>
      </c>
      <c r="D23" s="9">
        <f t="shared" si="1"/>
        <v>-1.7526579263820403E-2</v>
      </c>
      <c r="E23" s="5">
        <f t="shared" si="2"/>
        <v>3.0718098069097938E-4</v>
      </c>
      <c r="F23" s="5">
        <f t="shared" si="6"/>
        <v>9.120669576560527E-6</v>
      </c>
      <c r="G23" s="5">
        <f t="shared" si="7"/>
        <v>7.6718503798081249E-5</v>
      </c>
      <c r="H23" s="10">
        <f t="shared" si="3"/>
        <v>1.8167446854120723</v>
      </c>
      <c r="I23" s="9">
        <f t="shared" si="4"/>
        <v>1.7526579263820403E-2</v>
      </c>
      <c r="J23" s="9">
        <f t="shared" si="5"/>
        <v>8.7589099663189403E-3</v>
      </c>
      <c r="K23" s="9">
        <f>GARCH!I23</f>
        <v>8.8068044662473408E-3</v>
      </c>
    </row>
    <row r="24" spans="1:11" x14ac:dyDescent="0.25">
      <c r="A24" s="8">
        <v>41988</v>
      </c>
      <c r="B24" s="9">
        <v>-6.342610858349973E-3</v>
      </c>
      <c r="C24" s="9">
        <f t="shared" si="0"/>
        <v>1.8018387350542497E-3</v>
      </c>
      <c r="D24" s="9">
        <f t="shared" si="1"/>
        <v>-8.1444495934042231E-3</v>
      </c>
      <c r="E24" s="5">
        <f t="shared" si="2"/>
        <v>6.6332059179502215E-5</v>
      </c>
      <c r="F24" s="5">
        <f t="shared" si="6"/>
        <v>3.0718098069097938E-4</v>
      </c>
      <c r="G24" s="5">
        <f t="shared" si="7"/>
        <v>1.253532162587927E-4</v>
      </c>
      <c r="H24" s="10">
        <f t="shared" si="3"/>
        <v>3.308668401175153</v>
      </c>
      <c r="I24" s="9">
        <f t="shared" si="4"/>
        <v>8.1444495934042231E-3</v>
      </c>
      <c r="J24" s="9">
        <f t="shared" si="5"/>
        <v>1.1196125055517765E-2</v>
      </c>
      <c r="K24" s="9">
        <f>GARCH!I24</f>
        <v>1.10304327953112E-2</v>
      </c>
    </row>
    <row r="25" spans="1:11" x14ac:dyDescent="0.25">
      <c r="A25" s="8">
        <v>41989</v>
      </c>
      <c r="B25" s="9">
        <v>-8.4890155456039951E-3</v>
      </c>
      <c r="C25" s="9">
        <f t="shared" si="0"/>
        <v>1.6675477859513705E-3</v>
      </c>
      <c r="D25" s="9">
        <f t="shared" si="1"/>
        <v>-1.0156563331555365E-2</v>
      </c>
      <c r="E25" s="5">
        <f t="shared" si="2"/>
        <v>1.0315577870789502E-4</v>
      </c>
      <c r="F25" s="5">
        <f t="shared" si="6"/>
        <v>6.6332059179502215E-5</v>
      </c>
      <c r="G25" s="5">
        <f t="shared" si="7"/>
        <v>1.1080926552013527E-4</v>
      </c>
      <c r="H25" s="10">
        <f t="shared" si="3"/>
        <v>3.1694460559094293</v>
      </c>
      <c r="I25" s="9">
        <f t="shared" si="4"/>
        <v>1.0156563331555365E-2</v>
      </c>
      <c r="J25" s="9">
        <f t="shared" si="5"/>
        <v>1.0526598003160151E-2</v>
      </c>
      <c r="K25" s="9">
        <f>GARCH!I25</f>
        <v>1.0252994942814155E-2</v>
      </c>
    </row>
    <row r="26" spans="1:11" x14ac:dyDescent="0.25">
      <c r="A26" s="8">
        <v>41990</v>
      </c>
      <c r="B26" s="9">
        <v>2.0352403256384655E-2</v>
      </c>
      <c r="C26" s="9">
        <f t="shared" si="0"/>
        <v>1.6384983152065618E-3</v>
      </c>
      <c r="D26" s="9">
        <f t="shared" si="1"/>
        <v>1.8713904941178094E-2</v>
      </c>
      <c r="E26" s="5">
        <f t="shared" si="2"/>
        <v>3.5021023814744989E-4</v>
      </c>
      <c r="F26" s="5">
        <f t="shared" si="6"/>
        <v>1.0315577870789502E-4</v>
      </c>
      <c r="G26" s="5">
        <f t="shared" si="7"/>
        <v>1.0778109939393719E-4</v>
      </c>
      <c r="H26" s="10">
        <f t="shared" si="3"/>
        <v>2.0241289874255153</v>
      </c>
      <c r="I26" s="9">
        <f t="shared" si="4"/>
        <v>1.8713904941178094E-2</v>
      </c>
      <c r="J26" s="9">
        <f t="shared" si="5"/>
        <v>1.0381767643033493E-2</v>
      </c>
      <c r="K26" s="9">
        <f>GARCH!I26</f>
        <v>1.0006632701102672E-2</v>
      </c>
    </row>
    <row r="27" spans="1:11" x14ac:dyDescent="0.25">
      <c r="A27" s="8">
        <v>41991</v>
      </c>
      <c r="B27" s="9">
        <v>2.4015221894887473E-2</v>
      </c>
      <c r="C27" s="9">
        <f t="shared" si="0"/>
        <v>2.0719492942076157E-3</v>
      </c>
      <c r="D27" s="9">
        <f t="shared" si="1"/>
        <v>2.1943272600679856E-2</v>
      </c>
      <c r="E27" s="5">
        <f t="shared" si="2"/>
        <v>4.8150721242774732E-4</v>
      </c>
      <c r="F27" s="5">
        <f t="shared" si="6"/>
        <v>3.5021023814744989E-4</v>
      </c>
      <c r="G27" s="5">
        <f t="shared" si="7"/>
        <v>1.5732184492593337E-4</v>
      </c>
      <c r="H27" s="10">
        <f t="shared" si="3"/>
        <v>1.9293445659537034</v>
      </c>
      <c r="I27" s="9">
        <f t="shared" si="4"/>
        <v>2.1943272600679856E-2</v>
      </c>
      <c r="J27" s="9">
        <f t="shared" si="5"/>
        <v>1.2542800521651191E-2</v>
      </c>
      <c r="K27" s="9">
        <f>GARCH!I27</f>
        <v>1.2550162260850248E-2</v>
      </c>
    </row>
    <row r="28" spans="1:11" x14ac:dyDescent="0.25">
      <c r="A28" s="8">
        <v>41992</v>
      </c>
      <c r="B28" s="9">
        <v>4.5700867928373246E-3</v>
      </c>
      <c r="C28" s="9">
        <f t="shared" si="0"/>
        <v>2.5409229673634035E-3</v>
      </c>
      <c r="D28" s="9">
        <f t="shared" si="1"/>
        <v>2.029163825473921E-3</v>
      </c>
      <c r="E28" s="5">
        <f t="shared" si="2"/>
        <v>4.1175058306119577E-6</v>
      </c>
      <c r="F28" s="5">
        <f t="shared" si="6"/>
        <v>4.8150721242774732E-4</v>
      </c>
      <c r="G28" s="5">
        <f t="shared" si="7"/>
        <v>2.2144228471517301E-4</v>
      </c>
      <c r="H28" s="10">
        <f t="shared" si="3"/>
        <v>3.2794387327837242</v>
      </c>
      <c r="I28" s="9">
        <f t="shared" si="4"/>
        <v>2.029163825473921E-3</v>
      </c>
      <c r="J28" s="9">
        <f t="shared" si="5"/>
        <v>1.488093695689801E-2</v>
      </c>
      <c r="K28" s="9">
        <f>GARCH!I28</f>
        <v>1.5246593688516606E-2</v>
      </c>
    </row>
    <row r="29" spans="1:11" x14ac:dyDescent="0.25">
      <c r="A29" s="8">
        <v>41995</v>
      </c>
      <c r="B29" s="9">
        <v>3.8103977012049484E-3</v>
      </c>
      <c r="C29" s="9">
        <f t="shared" si="0"/>
        <v>2.1618411358195842E-3</v>
      </c>
      <c r="D29" s="9">
        <f t="shared" si="1"/>
        <v>1.6485565653853642E-3</v>
      </c>
      <c r="E29" s="5">
        <f t="shared" si="2"/>
        <v>2.7177387492751884E-6</v>
      </c>
      <c r="F29" s="5">
        <f t="shared" si="6"/>
        <v>4.1175058306119577E-6</v>
      </c>
      <c r="G29" s="5">
        <f t="shared" si="7"/>
        <v>1.6876528512242993E-4</v>
      </c>
      <c r="H29" s="10">
        <f t="shared" si="3"/>
        <v>3.4165104637660857</v>
      </c>
      <c r="I29" s="9">
        <f t="shared" si="4"/>
        <v>1.6485565653853642E-3</v>
      </c>
      <c r="J29" s="9">
        <f t="shared" si="5"/>
        <v>1.2990969368081426E-2</v>
      </c>
      <c r="K29" s="9">
        <f>GARCH!I29</f>
        <v>1.340672379027312E-2</v>
      </c>
    </row>
    <row r="30" spans="1:11" x14ac:dyDescent="0.25">
      <c r="A30" s="8">
        <v>41996</v>
      </c>
      <c r="B30" s="9">
        <v>1.7464181588999761E-3</v>
      </c>
      <c r="C30" s="9">
        <f t="shared" si="0"/>
        <v>1.8391365278641503E-3</v>
      </c>
      <c r="D30" s="9">
        <f t="shared" si="1"/>
        <v>-9.2718368964174198E-5</v>
      </c>
      <c r="E30" s="5">
        <f t="shared" si="2"/>
        <v>8.5966959433767407E-9</v>
      </c>
      <c r="F30" s="5">
        <f t="shared" si="6"/>
        <v>2.7177387492751884E-6</v>
      </c>
      <c r="G30" s="5">
        <f t="shared" si="7"/>
        <v>1.2955171381629426E-4</v>
      </c>
      <c r="H30" s="10">
        <f t="shared" si="3"/>
        <v>3.5567434991928275</v>
      </c>
      <c r="I30" s="9">
        <f t="shared" si="4"/>
        <v>9.2718368964174198E-5</v>
      </c>
      <c r="J30" s="9">
        <f t="shared" si="5"/>
        <v>1.1382078624587613E-2</v>
      </c>
      <c r="K30" s="9">
        <f>GARCH!I30</f>
        <v>1.1812654906278502E-2</v>
      </c>
    </row>
    <row r="31" spans="1:11" x14ac:dyDescent="0.25">
      <c r="A31" s="8">
        <v>41997</v>
      </c>
      <c r="B31" s="9">
        <v>-1.3927777270827946E-4</v>
      </c>
      <c r="C31" s="9">
        <f t="shared" si="0"/>
        <v>1.5620365229394783E-3</v>
      </c>
      <c r="D31" s="9">
        <f t="shared" si="1"/>
        <v>-1.7013142956477578E-3</v>
      </c>
      <c r="E31" s="5">
        <f t="shared" si="2"/>
        <v>2.8944703325754263E-6</v>
      </c>
      <c r="F31" s="5">
        <f t="shared" si="6"/>
        <v>8.5966959433767407E-9</v>
      </c>
      <c r="G31" s="5">
        <f t="shared" si="7"/>
        <v>1.0001112551565511E-4</v>
      </c>
      <c r="H31" s="10">
        <f t="shared" si="3"/>
        <v>3.6717052865810991</v>
      </c>
      <c r="I31" s="9">
        <f t="shared" si="4"/>
        <v>1.7013142956477578E-3</v>
      </c>
      <c r="J31" s="9">
        <f t="shared" si="5"/>
        <v>1.0000556260311478E-2</v>
      </c>
      <c r="K31" s="9">
        <f>GARCH!I31</f>
        <v>1.0392826536960763E-2</v>
      </c>
    </row>
    <row r="32" spans="1:11" x14ac:dyDescent="0.25">
      <c r="A32" s="8">
        <v>41999</v>
      </c>
      <c r="B32" s="9">
        <v>3.3095087132783974E-3</v>
      </c>
      <c r="C32" s="9">
        <f t="shared" si="0"/>
        <v>1.3365525255859636E-3</v>
      </c>
      <c r="D32" s="9">
        <f t="shared" si="1"/>
        <v>1.9729561876924337E-3</v>
      </c>
      <c r="E32" s="5">
        <f t="shared" si="2"/>
        <v>3.8925561185538622E-6</v>
      </c>
      <c r="F32" s="5">
        <f t="shared" si="6"/>
        <v>2.8944703325754263E-6</v>
      </c>
      <c r="G32" s="5">
        <f t="shared" si="7"/>
        <v>7.8789997752900761E-5</v>
      </c>
      <c r="H32" s="10">
        <f t="shared" si="3"/>
        <v>3.7807216217774848</v>
      </c>
      <c r="I32" s="9">
        <f t="shared" si="4"/>
        <v>1.9729561876924337E-3</v>
      </c>
      <c r="J32" s="9">
        <f t="shared" si="5"/>
        <v>8.8763730066340023E-3</v>
      </c>
      <c r="K32" s="9">
        <f>GARCH!I32</f>
        <v>9.1981713322424746E-3</v>
      </c>
    </row>
    <row r="33" spans="1:11" x14ac:dyDescent="0.25">
      <c r="A33" s="8">
        <v>42002</v>
      </c>
      <c r="B33" s="9">
        <v>8.617511741360051E-4</v>
      </c>
      <c r="C33" s="9">
        <f t="shared" si="0"/>
        <v>1.1522263758344886E-3</v>
      </c>
      <c r="D33" s="9">
        <f t="shared" si="1"/>
        <v>-2.9047520169848354E-4</v>
      </c>
      <c r="E33" s="5">
        <f t="shared" si="2"/>
        <v>8.4375842801774703E-8</v>
      </c>
      <c r="F33" s="5">
        <f t="shared" si="6"/>
        <v>3.8925561185538622E-6</v>
      </c>
      <c r="G33" s="5">
        <f t="shared" si="7"/>
        <v>6.3320026749630651E-5</v>
      </c>
      <c r="H33" s="10">
        <f t="shared" si="3"/>
        <v>3.9140496519856662</v>
      </c>
      <c r="I33" s="9">
        <f t="shared" si="4"/>
        <v>2.9047520169848354E-4</v>
      </c>
      <c r="J33" s="9">
        <f t="shared" si="5"/>
        <v>7.9573881864359649E-3</v>
      </c>
      <c r="K33" s="9">
        <f>GARCH!I33</f>
        <v>8.2667698070864534E-3</v>
      </c>
    </row>
    <row r="34" spans="1:11" x14ac:dyDescent="0.25">
      <c r="A34" s="8">
        <v>42003</v>
      </c>
      <c r="B34" s="9">
        <v>-4.8886188934119668E-3</v>
      </c>
      <c r="C34" s="9">
        <f t="shared" si="0"/>
        <v>9.8985554408118938E-4</v>
      </c>
      <c r="D34" s="9">
        <f t="shared" si="1"/>
        <v>-5.8784744374931561E-3</v>
      </c>
      <c r="E34" s="5">
        <f t="shared" si="2"/>
        <v>3.4556461712260478E-5</v>
      </c>
      <c r="F34" s="5">
        <f t="shared" si="6"/>
        <v>8.4375842801774703E-8</v>
      </c>
      <c r="G34" s="5">
        <f t="shared" si="7"/>
        <v>5.1091971147217293E-5</v>
      </c>
      <c r="H34" s="10">
        <f t="shared" si="3"/>
        <v>3.6838240802723878</v>
      </c>
      <c r="I34" s="9">
        <f t="shared" si="4"/>
        <v>5.8784744374931561E-3</v>
      </c>
      <c r="J34" s="9">
        <f t="shared" si="5"/>
        <v>7.1478647963722211E-3</v>
      </c>
      <c r="K34" s="9">
        <f>GARCH!I34</f>
        <v>7.414116745776753E-3</v>
      </c>
    </row>
    <row r="35" spans="1:11" x14ac:dyDescent="0.25">
      <c r="A35" s="8">
        <v>42004</v>
      </c>
      <c r="B35" s="9">
        <v>-1.0310765015502099E-2</v>
      </c>
      <c r="C35" s="9">
        <f t="shared" si="0"/>
        <v>9.6423232951680716E-4</v>
      </c>
      <c r="D35" s="9">
        <f t="shared" si="1"/>
        <v>-1.1274997345018906E-2</v>
      </c>
      <c r="E35" s="5">
        <f t="shared" si="2"/>
        <v>1.2712556513018339E-4</v>
      </c>
      <c r="F35" s="5">
        <f t="shared" si="6"/>
        <v>3.4556461712260478E-5</v>
      </c>
      <c r="G35" s="5">
        <f t="shared" si="7"/>
        <v>4.928203615940792E-5</v>
      </c>
      <c r="H35" s="10">
        <f t="shared" si="3"/>
        <v>2.7502610270246177</v>
      </c>
      <c r="I35" s="9">
        <f t="shared" si="4"/>
        <v>1.1274997345018906E-2</v>
      </c>
      <c r="J35" s="9">
        <f t="shared" si="5"/>
        <v>7.0201165346031056E-3</v>
      </c>
      <c r="K35" s="9">
        <f>GARCH!I35</f>
        <v>7.1933632110482652E-3</v>
      </c>
    </row>
    <row r="36" spans="1:11" x14ac:dyDescent="0.25">
      <c r="A36" s="8">
        <v>42006</v>
      </c>
      <c r="B36" s="9">
        <v>-3.3998737189777639E-4</v>
      </c>
      <c r="C36" s="9">
        <f t="shared" si="0"/>
        <v>1.2021789965290532E-3</v>
      </c>
      <c r="D36" s="9">
        <f t="shared" si="1"/>
        <v>-1.5421663684268296E-3</v>
      </c>
      <c r="E36" s="5">
        <f t="shared" si="2"/>
        <v>2.378277107906796E-6</v>
      </c>
      <c r="F36" s="5">
        <f t="shared" si="6"/>
        <v>1.2712556513018339E-4</v>
      </c>
      <c r="G36" s="5">
        <f t="shared" si="7"/>
        <v>6.7345562933944644E-5</v>
      </c>
      <c r="H36" s="10">
        <f t="shared" si="3"/>
        <v>3.8662409692668551</v>
      </c>
      <c r="I36" s="9">
        <f t="shared" si="4"/>
        <v>1.5421663684268296E-3</v>
      </c>
      <c r="J36" s="9">
        <f t="shared" si="5"/>
        <v>8.2064342399086245E-3</v>
      </c>
      <c r="K36" s="9">
        <f>GARCH!I36</f>
        <v>8.2575079401980452E-3</v>
      </c>
    </row>
    <row r="37" spans="1:11" x14ac:dyDescent="0.25">
      <c r="A37" s="8">
        <v>42009</v>
      </c>
      <c r="B37" s="9">
        <v>-1.8278107083859685E-2</v>
      </c>
      <c r="C37" s="9">
        <f t="shared" si="0"/>
        <v>1.0375380694223738E-3</v>
      </c>
      <c r="D37" s="9">
        <f t="shared" si="1"/>
        <v>-1.931564515328206E-2</v>
      </c>
      <c r="E37" s="5">
        <f t="shared" si="2"/>
        <v>3.7309414768750874E-4</v>
      </c>
      <c r="F37" s="5">
        <f t="shared" si="6"/>
        <v>2.378277107906796E-6</v>
      </c>
      <c r="G37" s="5">
        <f t="shared" si="7"/>
        <v>5.4546983361847113E-5</v>
      </c>
      <c r="H37" s="10">
        <f t="shared" si="3"/>
        <v>0.5693517084124502</v>
      </c>
      <c r="I37" s="9">
        <f t="shared" si="4"/>
        <v>1.931564515328206E-2</v>
      </c>
      <c r="J37" s="9">
        <f t="shared" si="5"/>
        <v>7.3855929593937891E-3</v>
      </c>
      <c r="K37" s="9">
        <f>GARCH!I37</f>
        <v>7.4247317401753693E-3</v>
      </c>
    </row>
    <row r="38" spans="1:11" x14ac:dyDescent="0.25">
      <c r="A38" s="8">
        <v>42010</v>
      </c>
      <c r="B38" s="9">
        <v>-8.8934860287640527E-3</v>
      </c>
      <c r="C38" s="9">
        <f t="shared" si="0"/>
        <v>1.7787248366196713E-3</v>
      </c>
      <c r="D38" s="9">
        <f t="shared" si="1"/>
        <v>-1.0672210865383724E-2</v>
      </c>
      <c r="E38" s="5">
        <f t="shared" si="2"/>
        <v>1.1389608475521442E-4</v>
      </c>
      <c r="F38" s="5">
        <f t="shared" si="6"/>
        <v>3.7309414768750874E-4</v>
      </c>
      <c r="G38" s="5">
        <f t="shared" si="7"/>
        <v>1.2278606455564439E-4</v>
      </c>
      <c r="H38" s="10">
        <f t="shared" si="3"/>
        <v>3.1197960758371419</v>
      </c>
      <c r="I38" s="9">
        <f t="shared" si="4"/>
        <v>1.0672210865383724E-2</v>
      </c>
      <c r="J38" s="9">
        <f t="shared" si="5"/>
        <v>1.108088735416277E-2</v>
      </c>
      <c r="K38" s="9">
        <f>GARCH!I38</f>
        <v>1.0973468403370223E-2</v>
      </c>
    </row>
    <row r="39" spans="1:11" x14ac:dyDescent="0.25">
      <c r="A39" s="8">
        <v>42011</v>
      </c>
      <c r="B39" s="9">
        <v>1.1629823080879564E-2</v>
      </c>
      <c r="C39" s="9">
        <f t="shared" si="0"/>
        <v>1.7430971361328267E-3</v>
      </c>
      <c r="D39" s="9">
        <f t="shared" si="1"/>
        <v>9.8867259447467382E-3</v>
      </c>
      <c r="E39" s="5">
        <f t="shared" si="2"/>
        <v>9.7747349906528283E-5</v>
      </c>
      <c r="F39" s="5">
        <f t="shared" si="6"/>
        <v>1.1389608475521442E-4</v>
      </c>
      <c r="G39" s="5">
        <f t="shared" si="7"/>
        <v>1.1888108458508082E-4</v>
      </c>
      <c r="H39" s="10">
        <f t="shared" si="3"/>
        <v>3.1886409210123765</v>
      </c>
      <c r="I39" s="9">
        <f t="shared" si="4"/>
        <v>9.8867259447467382E-3</v>
      </c>
      <c r="J39" s="9">
        <f t="shared" si="5"/>
        <v>1.0903260273197225E-2</v>
      </c>
      <c r="K39" s="9">
        <f>GARCH!I39</f>
        <v>1.0633633932062731E-2</v>
      </c>
    </row>
    <row r="40" spans="1:11" x14ac:dyDescent="0.25">
      <c r="A40" s="8">
        <v>42012</v>
      </c>
      <c r="B40" s="9">
        <v>1.7888345920331616E-2</v>
      </c>
      <c r="C40" s="9">
        <f t="shared" si="0"/>
        <v>1.6846478891261807E-3</v>
      </c>
      <c r="D40" s="9">
        <f t="shared" si="1"/>
        <v>1.6203698031205437E-2</v>
      </c>
      <c r="E40" s="5">
        <f t="shared" si="2"/>
        <v>2.6255982988649095E-4</v>
      </c>
      <c r="F40" s="5">
        <f t="shared" si="6"/>
        <v>9.7747349906528283E-5</v>
      </c>
      <c r="G40" s="5">
        <f t="shared" si="7"/>
        <v>1.126114252366143E-4</v>
      </c>
      <c r="H40" s="10">
        <f t="shared" si="3"/>
        <v>2.4610672202249795</v>
      </c>
      <c r="I40" s="9">
        <f t="shared" si="4"/>
        <v>1.6203698031205437E-2</v>
      </c>
      <c r="J40" s="9">
        <f t="shared" si="5"/>
        <v>1.0611853053855123E-2</v>
      </c>
      <c r="K40" s="9">
        <f>GARCH!I40</f>
        <v>1.0601088089242686E-2</v>
      </c>
    </row>
    <row r="41" spans="1:11" x14ac:dyDescent="0.25">
      <c r="A41" s="8">
        <v>42013</v>
      </c>
      <c r="B41" s="9">
        <v>-8.4038911034167718E-3</v>
      </c>
      <c r="C41" s="9">
        <f t="shared" si="0"/>
        <v>1.9506824833245948E-3</v>
      </c>
      <c r="D41" s="9">
        <f t="shared" si="1"/>
        <v>-1.0354573586741366E-2</v>
      </c>
      <c r="E41" s="5">
        <f t="shared" si="2"/>
        <v>1.0721719416324196E-4</v>
      </c>
      <c r="F41" s="5">
        <f t="shared" si="6"/>
        <v>2.6255982988649095E-4</v>
      </c>
      <c r="G41" s="5">
        <f t="shared" si="7"/>
        <v>1.4252079124729453E-4</v>
      </c>
      <c r="H41" s="10">
        <f t="shared" si="3"/>
        <v>3.1329269992100555</v>
      </c>
      <c r="I41" s="9">
        <f t="shared" si="4"/>
        <v>1.0354573586741366E-2</v>
      </c>
      <c r="J41" s="9">
        <f t="shared" si="5"/>
        <v>1.19382072040694E-2</v>
      </c>
      <c r="K41" s="9">
        <f>GARCH!I41</f>
        <v>1.2163632932647023E-2</v>
      </c>
    </row>
    <row r="42" spans="1:11" x14ac:dyDescent="0.25">
      <c r="A42" s="8">
        <v>42016</v>
      </c>
      <c r="B42" s="9">
        <v>-8.0936615137836565E-3</v>
      </c>
      <c r="C42" s="9">
        <f t="shared" si="0"/>
        <v>1.8611507363779805E-3</v>
      </c>
      <c r="D42" s="9">
        <f t="shared" si="1"/>
        <v>-9.9548122501616366E-3</v>
      </c>
      <c r="E42" s="5">
        <f t="shared" si="2"/>
        <v>9.9098286935968182E-5</v>
      </c>
      <c r="F42" s="5">
        <f t="shared" si="6"/>
        <v>1.0721719416324196E-4</v>
      </c>
      <c r="G42" s="5">
        <f t="shared" si="7"/>
        <v>1.3206224091393294E-4</v>
      </c>
      <c r="H42" s="10">
        <f t="shared" si="3"/>
        <v>3.1719846929196498</v>
      </c>
      <c r="I42" s="9">
        <f t="shared" si="4"/>
        <v>9.9548122501616366E-3</v>
      </c>
      <c r="J42" s="9">
        <f t="shared" si="5"/>
        <v>1.1491833661950251E-2</v>
      </c>
      <c r="K42" s="9">
        <f>GARCH!I42</f>
        <v>1.1471929813434072E-2</v>
      </c>
    </row>
    <row r="43" spans="1:11" x14ac:dyDescent="0.25">
      <c r="A43" s="8">
        <v>42017</v>
      </c>
      <c r="B43" s="9">
        <v>-2.5785648782700177E-3</v>
      </c>
      <c r="C43" s="9">
        <f t="shared" si="0"/>
        <v>1.7773427602311943E-3</v>
      </c>
      <c r="D43" s="9">
        <f t="shared" si="1"/>
        <v>-4.355907638501212E-3</v>
      </c>
      <c r="E43" s="5">
        <f t="shared" si="2"/>
        <v>1.8973931355153206E-5</v>
      </c>
      <c r="F43" s="5">
        <f t="shared" si="6"/>
        <v>9.9098286935968182E-5</v>
      </c>
      <c r="G43" s="5">
        <f t="shared" si="7"/>
        <v>1.2263340537839207E-4</v>
      </c>
      <c r="H43" s="10">
        <f t="shared" si="3"/>
        <v>3.5068566447995937</v>
      </c>
      <c r="I43" s="9">
        <f t="shared" si="4"/>
        <v>4.355907638501212E-3</v>
      </c>
      <c r="J43" s="9">
        <f t="shared" si="5"/>
        <v>1.1073996811377185E-2</v>
      </c>
      <c r="K43" s="9">
        <f>GARCH!I43</f>
        <v>1.0876881551885953E-2</v>
      </c>
    </row>
    <row r="44" spans="1:11" x14ac:dyDescent="0.25">
      <c r="A44" s="8">
        <v>42018</v>
      </c>
      <c r="B44" s="9">
        <v>-5.8130625843413331E-3</v>
      </c>
      <c r="C44" s="9">
        <f t="shared" si="0"/>
        <v>1.5506040538510457E-3</v>
      </c>
      <c r="D44" s="9">
        <f t="shared" si="1"/>
        <v>-7.3636666381923788E-3</v>
      </c>
      <c r="E44" s="5">
        <f t="shared" si="2"/>
        <v>5.4223586358427449E-5</v>
      </c>
      <c r="F44" s="5">
        <f t="shared" si="6"/>
        <v>1.8973931355153206E-5</v>
      </c>
      <c r="G44" s="5">
        <f t="shared" si="7"/>
        <v>9.8874346165031307E-5</v>
      </c>
      <c r="H44" s="10">
        <f t="shared" si="3"/>
        <v>3.4176873135663661</v>
      </c>
      <c r="I44" s="9">
        <f t="shared" si="4"/>
        <v>7.3636666381923788E-3</v>
      </c>
      <c r="J44" s="9">
        <f t="shared" si="5"/>
        <v>9.9435580234155281E-3</v>
      </c>
      <c r="K44" s="9">
        <f>GARCH!I44</f>
        <v>9.7176767550681258E-3</v>
      </c>
    </row>
    <row r="45" spans="1:11" x14ac:dyDescent="0.25">
      <c r="A45" s="8">
        <v>42019</v>
      </c>
      <c r="B45" s="9">
        <v>-9.2478881502732202E-3</v>
      </c>
      <c r="C45" s="9">
        <f t="shared" si="0"/>
        <v>1.445285777578291E-3</v>
      </c>
      <c r="D45" s="9">
        <f t="shared" si="1"/>
        <v>-1.0693173927851511E-2</v>
      </c>
      <c r="E45" s="5">
        <f t="shared" si="2"/>
        <v>1.1434396865128332E-4</v>
      </c>
      <c r="F45" s="5">
        <f t="shared" si="6"/>
        <v>5.4223586358427449E-5</v>
      </c>
      <c r="G45" s="5">
        <f t="shared" si="7"/>
        <v>8.8707736200368886E-5</v>
      </c>
      <c r="H45" s="10">
        <f t="shared" si="3"/>
        <v>3.1016449038340062</v>
      </c>
      <c r="I45" s="9">
        <f t="shared" si="4"/>
        <v>1.0693173927851511E-2</v>
      </c>
      <c r="J45" s="9">
        <f t="shared" si="5"/>
        <v>9.4184784440146645E-3</v>
      </c>
      <c r="K45" s="9">
        <f>GARCH!I45</f>
        <v>9.1321318796122805E-3</v>
      </c>
    </row>
    <row r="46" spans="1:11" x14ac:dyDescent="0.25">
      <c r="A46" s="8">
        <v>42020</v>
      </c>
      <c r="B46" s="9">
        <v>1.3424199691870697E-2</v>
      </c>
      <c r="C46" s="9">
        <f t="shared" si="0"/>
        <v>1.4987133392481283E-3</v>
      </c>
      <c r="D46" s="9">
        <f t="shared" si="1"/>
        <v>1.1925486352622569E-2</v>
      </c>
      <c r="E46" s="5">
        <f t="shared" si="2"/>
        <v>1.4221722474658716E-4</v>
      </c>
      <c r="F46" s="5">
        <f t="shared" si="6"/>
        <v>1.1434396865128332E-4</v>
      </c>
      <c r="G46" s="5">
        <f t="shared" si="7"/>
        <v>9.3796306369858825E-5</v>
      </c>
      <c r="H46" s="10">
        <f t="shared" si="3"/>
        <v>2.9601366021300359</v>
      </c>
      <c r="I46" s="9">
        <f t="shared" si="4"/>
        <v>1.1925486352622569E-2</v>
      </c>
      <c r="J46" s="9">
        <f t="shared" si="5"/>
        <v>9.6848493209682317E-3</v>
      </c>
      <c r="K46" s="9">
        <f>GARCH!I46</f>
        <v>9.3292779672647739E-3</v>
      </c>
    </row>
    <row r="47" spans="1:11" x14ac:dyDescent="0.25">
      <c r="A47" s="8">
        <v>42024</v>
      </c>
      <c r="B47" s="9">
        <v>1.5499499856392873E-3</v>
      </c>
      <c r="C47" s="9">
        <f t="shared" si="0"/>
        <v>1.5957151724467953E-3</v>
      </c>
      <c r="D47" s="9">
        <f t="shared" si="1"/>
        <v>-4.5765186807507959E-5</v>
      </c>
      <c r="E47" s="5">
        <f t="shared" si="2"/>
        <v>2.0944523235261005E-9</v>
      </c>
      <c r="F47" s="5">
        <f t="shared" si="6"/>
        <v>1.4221722474658716E-4</v>
      </c>
      <c r="G47" s="5">
        <f t="shared" si="7"/>
        <v>1.0339770209941569E-4</v>
      </c>
      <c r="H47" s="10">
        <f t="shared" si="3"/>
        <v>3.6695152484310536</v>
      </c>
      <c r="I47" s="9">
        <f t="shared" si="4"/>
        <v>4.5765186807507959E-5</v>
      </c>
      <c r="J47" s="9">
        <f t="shared" si="5"/>
        <v>1.0168466064230912E-2</v>
      </c>
      <c r="K47" s="9">
        <f>GARCH!I47</f>
        <v>1.0086716979416674E-2</v>
      </c>
    </row>
    <row r="48" spans="1:11" x14ac:dyDescent="0.25">
      <c r="A48" s="8">
        <v>42025</v>
      </c>
      <c r="B48" s="9">
        <v>4.7316506390446822E-3</v>
      </c>
      <c r="C48" s="9">
        <f t="shared" si="0"/>
        <v>1.3578464270063463E-3</v>
      </c>
      <c r="D48" s="9">
        <f t="shared" si="1"/>
        <v>3.3738042120383359E-3</v>
      </c>
      <c r="E48" s="5">
        <f t="shared" si="2"/>
        <v>1.1382554861167616E-5</v>
      </c>
      <c r="F48" s="5">
        <f t="shared" si="6"/>
        <v>2.0944523235261005E-9</v>
      </c>
      <c r="G48" s="5">
        <f t="shared" si="7"/>
        <v>8.0685968230190784E-5</v>
      </c>
      <c r="H48" s="10">
        <f t="shared" si="3"/>
        <v>3.7229982551325689</v>
      </c>
      <c r="I48" s="9">
        <f t="shared" si="4"/>
        <v>3.3738042120383359E-3</v>
      </c>
      <c r="J48" s="9">
        <f t="shared" si="5"/>
        <v>8.9825368482512099E-3</v>
      </c>
      <c r="K48" s="9">
        <f>GARCH!I48</f>
        <v>8.9376311030322422E-3</v>
      </c>
    </row>
    <row r="49" spans="1:11" x14ac:dyDescent="0.25">
      <c r="A49" s="8">
        <v>42026</v>
      </c>
      <c r="B49" s="9">
        <v>1.526976753341347E-2</v>
      </c>
      <c r="C49" s="9">
        <f t="shared" si="0"/>
        <v>1.1892360786621855E-3</v>
      </c>
      <c r="D49" s="9">
        <f t="shared" si="1"/>
        <v>1.4080531454751284E-2</v>
      </c>
      <c r="E49" s="5">
        <f t="shared" si="2"/>
        <v>1.9826136604824031E-4</v>
      </c>
      <c r="F49" s="5">
        <f t="shared" si="6"/>
        <v>1.1382554861167616E-5</v>
      </c>
      <c r="G49" s="5">
        <f t="shared" si="7"/>
        <v>6.6290624210379109E-5</v>
      </c>
      <c r="H49" s="10">
        <f t="shared" si="3"/>
        <v>2.3963972827191675</v>
      </c>
      <c r="I49" s="9">
        <f t="shared" si="4"/>
        <v>1.4080531454751284E-2</v>
      </c>
      <c r="J49" s="9">
        <f t="shared" si="5"/>
        <v>8.141905441011895E-3</v>
      </c>
      <c r="K49" s="9">
        <f>GARCH!I49</f>
        <v>8.1682373230490043E-3</v>
      </c>
    </row>
    <row r="50" spans="1:11" x14ac:dyDescent="0.25">
      <c r="A50" s="8">
        <v>42027</v>
      </c>
      <c r="B50" s="9">
        <v>-5.4916026464386647E-3</v>
      </c>
      <c r="C50" s="9">
        <f t="shared" si="0"/>
        <v>1.509295949836279E-3</v>
      </c>
      <c r="D50" s="9">
        <f t="shared" si="1"/>
        <v>-7.0008985962749437E-3</v>
      </c>
      <c r="E50" s="5">
        <f t="shared" si="2"/>
        <v>4.9012581155324477E-5</v>
      </c>
      <c r="F50" s="5">
        <f t="shared" si="6"/>
        <v>1.9826136604824031E-4</v>
      </c>
      <c r="G50" s="5">
        <f t="shared" si="7"/>
        <v>9.4821057563081992E-5</v>
      </c>
      <c r="H50" s="10">
        <f t="shared" si="3"/>
        <v>3.4543732235323832</v>
      </c>
      <c r="I50" s="9">
        <f t="shared" si="4"/>
        <v>7.0008985962749437E-3</v>
      </c>
      <c r="J50" s="9">
        <f t="shared" si="5"/>
        <v>9.7376104647434927E-3</v>
      </c>
      <c r="K50" s="9">
        <f>GARCH!I50</f>
        <v>9.8481361143239621E-3</v>
      </c>
    </row>
    <row r="51" spans="1:11" x14ac:dyDescent="0.25">
      <c r="A51" s="8">
        <v>42030</v>
      </c>
      <c r="B51" s="9">
        <v>2.5684514236141709E-3</v>
      </c>
      <c r="C51" s="9">
        <f t="shared" si="0"/>
        <v>1.4012554912643696E-3</v>
      </c>
      <c r="D51" s="9">
        <f t="shared" si="1"/>
        <v>1.1671959323498013E-3</v>
      </c>
      <c r="E51" s="5">
        <f t="shared" si="2"/>
        <v>1.3623463444939219E-6</v>
      </c>
      <c r="F51" s="5">
        <f t="shared" si="6"/>
        <v>4.9012581155324477E-5</v>
      </c>
      <c r="G51" s="5">
        <f t="shared" si="7"/>
        <v>8.4620847597890908E-5</v>
      </c>
      <c r="H51" s="10">
        <f t="shared" si="3"/>
        <v>3.7616767062069725</v>
      </c>
      <c r="I51" s="9">
        <f t="shared" si="4"/>
        <v>1.1671959323498013E-3</v>
      </c>
      <c r="J51" s="9">
        <f t="shared" si="5"/>
        <v>9.1989590496909437E-3</v>
      </c>
      <c r="K51" s="9">
        <f>GARCH!I51</f>
        <v>9.18873557871684E-3</v>
      </c>
    </row>
    <row r="52" spans="1:11" x14ac:dyDescent="0.25">
      <c r="A52" s="8">
        <v>42031</v>
      </c>
      <c r="B52" s="9">
        <v>-1.3387843993213799E-2</v>
      </c>
      <c r="C52" s="9">
        <f t="shared" si="0"/>
        <v>1.1991489083410527E-3</v>
      </c>
      <c r="D52" s="9">
        <f t="shared" si="1"/>
        <v>-1.4586992901554852E-2</v>
      </c>
      <c r="E52" s="5">
        <f t="shared" si="2"/>
        <v>2.1278036191001162E-4</v>
      </c>
      <c r="F52" s="5">
        <f t="shared" si="6"/>
        <v>1.3623463444939219E-6</v>
      </c>
      <c r="G52" s="5">
        <f t="shared" si="7"/>
        <v>6.7097842848557547E-5</v>
      </c>
      <c r="H52" s="10">
        <f t="shared" si="3"/>
        <v>2.3001431628918776</v>
      </c>
      <c r="I52" s="9">
        <f t="shared" si="4"/>
        <v>1.4586992901554852E-2</v>
      </c>
      <c r="J52" s="9">
        <f t="shared" si="5"/>
        <v>8.1913272946792671E-3</v>
      </c>
      <c r="K52" s="9">
        <f>GARCH!I52</f>
        <v>8.2193524844304273E-3</v>
      </c>
    </row>
    <row r="53" spans="1:11" x14ac:dyDescent="0.25">
      <c r="A53" s="8">
        <v>42032</v>
      </c>
      <c r="B53" s="9">
        <v>-1.3495602473454604E-2</v>
      </c>
      <c r="C53" s="9">
        <f t="shared" si="0"/>
        <v>1.5464245688033766E-3</v>
      </c>
      <c r="D53" s="9">
        <f t="shared" si="1"/>
        <v>-1.5042027042257981E-2</v>
      </c>
      <c r="E53" s="5">
        <f t="shared" si="2"/>
        <v>2.2626257754002039E-4</v>
      </c>
      <c r="F53" s="5">
        <f t="shared" si="6"/>
        <v>2.1278036191001162E-4</v>
      </c>
      <c r="G53" s="5">
        <f t="shared" si="7"/>
        <v>9.8460383967193709E-5</v>
      </c>
      <c r="H53" s="10">
        <f t="shared" si="3"/>
        <v>2.5449864847374868</v>
      </c>
      <c r="I53" s="9">
        <f t="shared" si="4"/>
        <v>1.5042027042257981E-2</v>
      </c>
      <c r="J53" s="9">
        <f t="shared" si="5"/>
        <v>9.9227205930225455E-3</v>
      </c>
      <c r="K53" s="9">
        <f>GARCH!I53</f>
        <v>9.798963947953274E-3</v>
      </c>
    </row>
    <row r="54" spans="1:11" x14ac:dyDescent="0.25">
      <c r="A54" s="8">
        <v>42033</v>
      </c>
      <c r="B54" s="9">
        <v>9.5347025212770831E-3</v>
      </c>
      <c r="C54" s="9">
        <f t="shared" si="0"/>
        <v>1.7938065377682715E-3</v>
      </c>
      <c r="D54" s="9">
        <f t="shared" si="1"/>
        <v>7.740895983508812E-3</v>
      </c>
      <c r="E54" s="5">
        <f t="shared" si="2"/>
        <v>5.9921470627502855E-5</v>
      </c>
      <c r="F54" s="5">
        <f t="shared" si="6"/>
        <v>2.2626257754002039E-4</v>
      </c>
      <c r="G54" s="5">
        <f t="shared" si="7"/>
        <v>1.2445810686700974E-4</v>
      </c>
      <c r="H54" s="10">
        <f t="shared" si="3"/>
        <v>3.3361026819262198</v>
      </c>
      <c r="I54" s="9">
        <f t="shared" si="4"/>
        <v>7.740895983508812E-3</v>
      </c>
      <c r="J54" s="9">
        <f t="shared" si="5"/>
        <v>1.1156079368084907E-2</v>
      </c>
      <c r="K54" s="9">
        <f>GARCH!I54</f>
        <v>1.0852877462425444E-2</v>
      </c>
    </row>
    <row r="55" spans="1:11" x14ac:dyDescent="0.25">
      <c r="A55" s="8">
        <v>42034</v>
      </c>
      <c r="B55" s="9">
        <v>-1.2991960420531856E-2</v>
      </c>
      <c r="C55" s="9">
        <f t="shared" si="0"/>
        <v>1.6483598126149236E-3</v>
      </c>
      <c r="D55" s="9">
        <f t="shared" si="1"/>
        <v>-1.464032023314678E-2</v>
      </c>
      <c r="E55" s="5">
        <f t="shared" si="2"/>
        <v>2.1433897652908698E-4</v>
      </c>
      <c r="F55" s="5">
        <f t="shared" si="6"/>
        <v>5.9921470627502855E-5</v>
      </c>
      <c r="G55" s="5">
        <f t="shared" si="7"/>
        <v>1.0880437518770463E-4</v>
      </c>
      <c r="H55" s="10">
        <f t="shared" si="3"/>
        <v>2.6590669023903351</v>
      </c>
      <c r="I55" s="9">
        <f t="shared" si="4"/>
        <v>1.464032023314678E-2</v>
      </c>
      <c r="J55" s="9">
        <f t="shared" si="5"/>
        <v>1.0430933572202664E-2</v>
      </c>
      <c r="K55" s="9">
        <f>GARCH!I55</f>
        <v>1.0364221852854667E-2</v>
      </c>
    </row>
    <row r="56" spans="1:11" x14ac:dyDescent="0.25">
      <c r="A56" s="8">
        <v>42037</v>
      </c>
      <c r="B56" s="9">
        <v>1.29624709898295E-2</v>
      </c>
      <c r="C56" s="9">
        <f t="shared" si="0"/>
        <v>1.8395774244975411E-3</v>
      </c>
      <c r="D56" s="9">
        <f t="shared" si="1"/>
        <v>1.1122893565331958E-2</v>
      </c>
      <c r="E56" s="5">
        <f t="shared" si="2"/>
        <v>1.2371876126570307E-4</v>
      </c>
      <c r="F56" s="5">
        <f t="shared" si="6"/>
        <v>2.1433897652908698E-4</v>
      </c>
      <c r="G56" s="5">
        <f t="shared" si="7"/>
        <v>1.296017577776631E-4</v>
      </c>
      <c r="H56" s="10">
        <f t="shared" si="3"/>
        <v>3.0792800102830138</v>
      </c>
      <c r="I56" s="9">
        <f t="shared" si="4"/>
        <v>1.1122893565331958E-2</v>
      </c>
      <c r="J56" s="9">
        <f t="shared" si="5"/>
        <v>1.1384276778858773E-2</v>
      </c>
      <c r="K56" s="9">
        <f>GARCH!I56</f>
        <v>1.1105059931464691E-2</v>
      </c>
    </row>
    <row r="57" spans="1:11" x14ac:dyDescent="0.25">
      <c r="A57" s="8">
        <v>42038</v>
      </c>
      <c r="B57" s="9">
        <v>1.443946854046585E-2</v>
      </c>
      <c r="C57" s="9">
        <f t="shared" si="0"/>
        <v>1.8074057534123713E-3</v>
      </c>
      <c r="D57" s="9">
        <f t="shared" si="1"/>
        <v>1.2632062787053477E-2</v>
      </c>
      <c r="E57" s="5">
        <f t="shared" si="2"/>
        <v>1.5956901025606128E-4</v>
      </c>
      <c r="F57" s="5">
        <f t="shared" si="6"/>
        <v>1.2371876126570307E-4</v>
      </c>
      <c r="G57" s="5">
        <f t="shared" si="7"/>
        <v>1.2597548752904593E-4</v>
      </c>
      <c r="H57" s="10">
        <f t="shared" si="3"/>
        <v>2.9374395044372075</v>
      </c>
      <c r="I57" s="9">
        <f t="shared" si="4"/>
        <v>1.2632062787053477E-2</v>
      </c>
      <c r="J57" s="9">
        <f t="shared" si="5"/>
        <v>1.1223880234974264E-2</v>
      </c>
      <c r="K57" s="9">
        <f>GARCH!I57</f>
        <v>1.1239158747886292E-2</v>
      </c>
    </row>
    <row r="58" spans="1:11" x14ac:dyDescent="0.25">
      <c r="A58" s="8">
        <v>42039</v>
      </c>
      <c r="B58" s="9">
        <v>-4.1560367409257948E-3</v>
      </c>
      <c r="C58" s="9">
        <f t="shared" si="0"/>
        <v>1.8501946805852348E-3</v>
      </c>
      <c r="D58" s="9">
        <f t="shared" si="1"/>
        <v>-6.00623142151103E-3</v>
      </c>
      <c r="E58" s="5">
        <f t="shared" si="2"/>
        <v>3.6074815888746409E-5</v>
      </c>
      <c r="F58" s="5">
        <f t="shared" si="6"/>
        <v>1.5956901025606128E-4</v>
      </c>
      <c r="G58" s="5">
        <f t="shared" si="7"/>
        <v>1.3080978751673643E-4</v>
      </c>
      <c r="H58" s="10">
        <f t="shared" si="3"/>
        <v>3.4140542593278043</v>
      </c>
      <c r="I58" s="9">
        <f t="shared" si="4"/>
        <v>6.00623142151103E-3</v>
      </c>
      <c r="J58" s="9">
        <f t="shared" si="5"/>
        <v>1.1437210652809383E-2</v>
      </c>
      <c r="K58" s="9">
        <f>GARCH!I58</f>
        <v>1.1679604151299662E-2</v>
      </c>
    </row>
    <row r="59" spans="1:11" x14ac:dyDescent="0.25">
      <c r="A59" s="8">
        <v>42040</v>
      </c>
      <c r="B59" s="9">
        <v>1.0291401952476242E-2</v>
      </c>
      <c r="C59" s="9">
        <f t="shared" si="0"/>
        <v>1.6454262373584165E-3</v>
      </c>
      <c r="D59" s="9">
        <f t="shared" si="1"/>
        <v>8.6459757151178263E-3</v>
      </c>
      <c r="E59" s="5">
        <f t="shared" si="2"/>
        <v>7.475289606640721E-5</v>
      </c>
      <c r="F59" s="5">
        <f t="shared" si="6"/>
        <v>3.6074815888746409E-5</v>
      </c>
      <c r="G59" s="5">
        <f t="shared" si="7"/>
        <v>1.0849946831404541E-4</v>
      </c>
      <c r="H59" s="10">
        <f t="shared" si="3"/>
        <v>3.3009590293567594</v>
      </c>
      <c r="I59" s="9">
        <f t="shared" si="4"/>
        <v>8.6459757151178263E-3</v>
      </c>
      <c r="J59" s="9">
        <f t="shared" si="5"/>
        <v>1.0416307806226033E-2</v>
      </c>
      <c r="K59" s="9">
        <f>GARCH!I59</f>
        <v>1.0516510610418464E-2</v>
      </c>
    </row>
    <row r="60" spans="1:11" x14ac:dyDescent="0.25">
      <c r="A60" s="8">
        <v>42041</v>
      </c>
      <c r="B60" s="9">
        <v>-3.4181486724977894E-3</v>
      </c>
      <c r="C60" s="9">
        <f t="shared" si="0"/>
        <v>1.5631459827098932E-3</v>
      </c>
      <c r="D60" s="9">
        <f t="shared" si="1"/>
        <v>-4.9812946552076822E-3</v>
      </c>
      <c r="E60" s="5">
        <f t="shared" si="2"/>
        <v>2.4813296442000621E-5</v>
      </c>
      <c r="F60" s="5">
        <f t="shared" si="6"/>
        <v>7.475289606640721E-5</v>
      </c>
      <c r="G60" s="5">
        <f t="shared" si="7"/>
        <v>1.0012178972547655E-4</v>
      </c>
      <c r="H60" s="10">
        <f t="shared" si="3"/>
        <v>3.5617075088910486</v>
      </c>
      <c r="I60" s="9">
        <f t="shared" si="4"/>
        <v>4.9812946552076822E-3</v>
      </c>
      <c r="J60" s="9">
        <f t="shared" si="5"/>
        <v>1.0006087633309861E-2</v>
      </c>
      <c r="K60" s="9">
        <f>GARCH!I60</f>
        <v>1.024344039199201E-2</v>
      </c>
    </row>
    <row r="61" spans="1:11" x14ac:dyDescent="0.25">
      <c r="A61" s="8">
        <v>42044</v>
      </c>
      <c r="B61" s="9">
        <v>-4.2472038025365144E-3</v>
      </c>
      <c r="C61" s="9">
        <f t="shared" si="0"/>
        <v>1.3886170047130307E-3</v>
      </c>
      <c r="D61" s="9">
        <f t="shared" si="1"/>
        <v>-5.6358208072495447E-3</v>
      </c>
      <c r="E61" s="5">
        <f t="shared" si="2"/>
        <v>3.1762476171426913E-5</v>
      </c>
      <c r="F61" s="5">
        <f t="shared" si="6"/>
        <v>2.4813296442000621E-5</v>
      </c>
      <c r="G61" s="5">
        <f t="shared" si="7"/>
        <v>8.3465546541733435E-5</v>
      </c>
      <c r="H61" s="10">
        <f t="shared" si="3"/>
        <v>3.5863268027390185</v>
      </c>
      <c r="I61" s="9">
        <f t="shared" si="4"/>
        <v>5.6358208072495447E-3</v>
      </c>
      <c r="J61" s="9">
        <f t="shared" si="5"/>
        <v>9.1359480373814205E-3</v>
      </c>
      <c r="K61" s="9">
        <f>GARCH!I61</f>
        <v>9.2639611698208633E-3</v>
      </c>
    </row>
    <row r="62" spans="1:11" x14ac:dyDescent="0.25">
      <c r="A62" s="8">
        <v>42045</v>
      </c>
      <c r="B62" s="9">
        <v>1.0675513255225422E-2</v>
      </c>
      <c r="C62" s="9">
        <f t="shared" si="0"/>
        <v>1.265368888111673E-3</v>
      </c>
      <c r="D62" s="9">
        <f t="shared" si="1"/>
        <v>9.4101443671137479E-3</v>
      </c>
      <c r="E62" s="5">
        <f t="shared" si="2"/>
        <v>8.8550817009922604E-5</v>
      </c>
      <c r="F62" s="5">
        <f t="shared" si="6"/>
        <v>3.1762476171426913E-5</v>
      </c>
      <c r="G62" s="5">
        <f t="shared" si="7"/>
        <v>7.261556399080288E-5</v>
      </c>
      <c r="H62" s="10">
        <f t="shared" si="3"/>
        <v>3.2365037072181</v>
      </c>
      <c r="I62" s="9">
        <f t="shared" si="4"/>
        <v>9.4101443671137479E-3</v>
      </c>
      <c r="J62" s="9">
        <f t="shared" si="5"/>
        <v>8.5214766320634173E-3</v>
      </c>
      <c r="K62" s="9">
        <f>GARCH!I62</f>
        <v>8.5571573859243993E-3</v>
      </c>
    </row>
    <row r="63" spans="1:11" x14ac:dyDescent="0.25">
      <c r="A63" s="8">
        <v>42046</v>
      </c>
      <c r="B63" s="9">
        <v>-2.9005264455483903E-5</v>
      </c>
      <c r="C63" s="9">
        <f t="shared" si="0"/>
        <v>1.3104988924333453E-3</v>
      </c>
      <c r="D63" s="9">
        <f t="shared" si="1"/>
        <v>-1.3395041568888292E-3</v>
      </c>
      <c r="E63" s="5">
        <f t="shared" si="2"/>
        <v>1.7942713863224533E-6</v>
      </c>
      <c r="F63" s="5">
        <f t="shared" si="6"/>
        <v>8.8550817009922604E-5</v>
      </c>
      <c r="G63" s="5">
        <f t="shared" si="7"/>
        <v>7.6500891930833596E-5</v>
      </c>
      <c r="H63" s="10">
        <f t="shared" si="3"/>
        <v>3.8084384185482536</v>
      </c>
      <c r="I63" s="9">
        <f t="shared" si="4"/>
        <v>1.3395041568888292E-3</v>
      </c>
      <c r="J63" s="9">
        <f t="shared" si="5"/>
        <v>8.746478830411332E-3</v>
      </c>
      <c r="K63" s="9">
        <f>GARCH!I63</f>
        <v>8.8723275495277889E-3</v>
      </c>
    </row>
    <row r="64" spans="1:11" x14ac:dyDescent="0.25">
      <c r="A64" s="8">
        <v>42047</v>
      </c>
      <c r="B64" s="9">
        <v>9.644530173601451E-3</v>
      </c>
      <c r="C64" s="9">
        <f t="shared" si="0"/>
        <v>1.1251385142667745E-3</v>
      </c>
      <c r="D64" s="9">
        <f t="shared" si="1"/>
        <v>8.5193916593346766E-3</v>
      </c>
      <c r="E64" s="5">
        <f t="shared" si="2"/>
        <v>7.2580034245141255E-5</v>
      </c>
      <c r="F64" s="5">
        <f t="shared" si="6"/>
        <v>1.7942713863224533E-6</v>
      </c>
      <c r="G64" s="5">
        <f t="shared" si="7"/>
        <v>6.1188967313045145E-5</v>
      </c>
      <c r="H64" s="10">
        <f t="shared" si="3"/>
        <v>3.3387522431850027</v>
      </c>
      <c r="I64" s="9">
        <f t="shared" si="4"/>
        <v>8.5193916593346766E-3</v>
      </c>
      <c r="J64" s="9">
        <f t="shared" si="5"/>
        <v>7.8223377140753236E-3</v>
      </c>
      <c r="K64" s="9">
        <f>GARCH!I64</f>
        <v>7.9257965059541871E-3</v>
      </c>
    </row>
    <row r="65" spans="1:11" x14ac:dyDescent="0.25">
      <c r="A65" s="8">
        <v>42048</v>
      </c>
      <c r="B65" s="9">
        <v>4.0747337776754211E-3</v>
      </c>
      <c r="C65" s="9">
        <f t="shared" si="0"/>
        <v>1.1696643582300012E-3</v>
      </c>
      <c r="D65" s="9">
        <f t="shared" si="1"/>
        <v>2.9050694194454199E-3</v>
      </c>
      <c r="E65" s="5">
        <f t="shared" si="2"/>
        <v>8.43942833179695E-6</v>
      </c>
      <c r="F65" s="5">
        <f t="shared" si="6"/>
        <v>7.2580034245141255E-5</v>
      </c>
      <c r="G65" s="5">
        <f t="shared" si="7"/>
        <v>6.4711209482157828E-5</v>
      </c>
      <c r="H65" s="10">
        <f t="shared" si="3"/>
        <v>3.8386411300446923</v>
      </c>
      <c r="I65" s="9">
        <f t="shared" si="4"/>
        <v>2.9050694194454199E-3</v>
      </c>
      <c r="J65" s="9">
        <f t="shared" si="5"/>
        <v>8.0443277831126342E-3</v>
      </c>
      <c r="K65" s="9">
        <f>GARCH!I65</f>
        <v>8.1857935727045594E-3</v>
      </c>
    </row>
    <row r="66" spans="1:11" x14ac:dyDescent="0.25">
      <c r="A66" s="8">
        <v>42052</v>
      </c>
      <c r="B66" s="9">
        <v>1.5975278852071728E-3</v>
      </c>
      <c r="C66" s="9">
        <f t="shared" si="0"/>
        <v>1.0283291073605858E-3</v>
      </c>
      <c r="D66" s="9">
        <f t="shared" si="1"/>
        <v>5.6919877784658698E-4</v>
      </c>
      <c r="E66" s="5">
        <f t="shared" si="2"/>
        <v>3.2398724870204828E-7</v>
      </c>
      <c r="F66" s="5">
        <f t="shared" si="6"/>
        <v>8.43942833179695E-6</v>
      </c>
      <c r="G66" s="5">
        <f t="shared" si="7"/>
        <v>5.3870907494441651E-5</v>
      </c>
      <c r="H66" s="10">
        <f t="shared" si="3"/>
        <v>3.9925143838568959</v>
      </c>
      <c r="I66" s="9">
        <f t="shared" si="4"/>
        <v>5.6919877784658698E-4</v>
      </c>
      <c r="J66" s="9">
        <f t="shared" si="5"/>
        <v>7.3396803400721513E-3</v>
      </c>
      <c r="K66" s="9">
        <f>GARCH!I66</f>
        <v>7.4957234035264528E-3</v>
      </c>
    </row>
    <row r="67" spans="1:11" x14ac:dyDescent="0.25">
      <c r="A67" s="8">
        <v>42053</v>
      </c>
      <c r="B67" s="9">
        <v>-3.1423483816916953E-4</v>
      </c>
      <c r="C67" s="9">
        <f t="shared" si="0"/>
        <v>8.8906421383799902E-4</v>
      </c>
      <c r="D67" s="9">
        <f t="shared" si="1"/>
        <v>-1.2032990520071687E-3</v>
      </c>
      <c r="E67" s="5">
        <f t="shared" si="2"/>
        <v>1.4479286085613507E-6</v>
      </c>
      <c r="F67" s="5">
        <f t="shared" si="6"/>
        <v>3.2398724870204828E-7</v>
      </c>
      <c r="G67" s="5">
        <f t="shared" si="7"/>
        <v>4.416074260566189E-5</v>
      </c>
      <c r="H67" s="10">
        <f t="shared" si="3"/>
        <v>4.0785047932117795</v>
      </c>
      <c r="I67" s="9">
        <f t="shared" si="4"/>
        <v>1.2032990520071687E-3</v>
      </c>
      <c r="J67" s="9">
        <f t="shared" si="5"/>
        <v>6.6453549646096326E-3</v>
      </c>
      <c r="K67" s="9">
        <f>GARCH!I67</f>
        <v>6.787824507533442E-3</v>
      </c>
    </row>
    <row r="68" spans="1:11" x14ac:dyDescent="0.25">
      <c r="A68" s="8">
        <v>42054</v>
      </c>
      <c r="B68" s="9">
        <v>-1.0620666006249113E-3</v>
      </c>
      <c r="C68" s="9">
        <f t="shared" si="0"/>
        <v>7.7987614214752616E-4</v>
      </c>
      <c r="D68" s="9">
        <f t="shared" si="1"/>
        <v>-1.8419427427724374E-3</v>
      </c>
      <c r="E68" s="5">
        <f t="shared" si="2"/>
        <v>3.3927530676520494E-6</v>
      </c>
      <c r="F68" s="5">
        <f t="shared" si="6"/>
        <v>1.4479286085613507E-6</v>
      </c>
      <c r="G68" s="5">
        <f t="shared" si="7"/>
        <v>3.7221980845668461E-5</v>
      </c>
      <c r="H68" s="10">
        <f t="shared" si="3"/>
        <v>4.1347924204370443</v>
      </c>
      <c r="I68" s="9">
        <f t="shared" si="4"/>
        <v>1.8419427427724374E-3</v>
      </c>
      <c r="J68" s="9">
        <f t="shared" si="5"/>
        <v>6.1009819574940937E-3</v>
      </c>
      <c r="K68" s="9">
        <f>GARCH!I68</f>
        <v>6.2207903361211009E-3</v>
      </c>
    </row>
    <row r="69" spans="1:11" x14ac:dyDescent="0.25">
      <c r="A69" s="8">
        <v>42055</v>
      </c>
      <c r="B69" s="9">
        <v>6.1264869245991616E-3</v>
      </c>
      <c r="C69" s="9">
        <f t="shared" si="0"/>
        <v>6.9967583185575287E-4</v>
      </c>
      <c r="D69" s="9">
        <f t="shared" si="1"/>
        <v>5.4268110927434086E-3</v>
      </c>
      <c r="E69" s="5">
        <f t="shared" si="2"/>
        <v>2.9450278636322908E-5</v>
      </c>
      <c r="F69" s="5">
        <f t="shared" si="6"/>
        <v>3.3927530676520494E-6</v>
      </c>
      <c r="G69" s="5">
        <f t="shared" si="7"/>
        <v>3.2502902085931515E-5</v>
      </c>
      <c r="H69" s="10">
        <f t="shared" si="3"/>
        <v>3.7951113000898453</v>
      </c>
      <c r="I69" s="9">
        <f t="shared" si="4"/>
        <v>5.4268110927434086E-3</v>
      </c>
      <c r="J69" s="9">
        <f t="shared" si="5"/>
        <v>5.7011316495877828E-3</v>
      </c>
      <c r="K69" s="9">
        <f>GARCH!I69</f>
        <v>5.803782622770131E-3</v>
      </c>
    </row>
    <row r="70" spans="1:11" x14ac:dyDescent="0.25">
      <c r="A70" s="8">
        <v>42058</v>
      </c>
      <c r="B70" s="9">
        <v>-3.032744159600087E-4</v>
      </c>
      <c r="C70" s="9">
        <f t="shared" si="0"/>
        <v>7.3389708124818435E-4</v>
      </c>
      <c r="D70" s="9">
        <f t="shared" si="1"/>
        <v>-1.0371714972081929E-3</v>
      </c>
      <c r="E70" s="5">
        <f t="shared" si="2"/>
        <v>1.0757247146210846E-6</v>
      </c>
      <c r="F70" s="5">
        <f t="shared" si="6"/>
        <v>2.9450278636322908E-5</v>
      </c>
      <c r="G70" s="5">
        <f t="shared" si="7"/>
        <v>3.4477408887689727E-5</v>
      </c>
      <c r="H70" s="10">
        <f t="shared" si="3"/>
        <v>4.203064169778318</v>
      </c>
      <c r="I70" s="9">
        <f t="shared" si="4"/>
        <v>1.0371714972081929E-3</v>
      </c>
      <c r="J70" s="9">
        <f t="shared" si="5"/>
        <v>5.8717466641272703E-3</v>
      </c>
      <c r="K70" s="9">
        <f>GARCH!I70</f>
        <v>5.9233773302195493E-3</v>
      </c>
    </row>
    <row r="71" spans="1:11" x14ac:dyDescent="0.25">
      <c r="A71" s="8">
        <v>42059</v>
      </c>
      <c r="B71" s="9">
        <v>2.7587383749041461E-3</v>
      </c>
      <c r="C71" s="9">
        <f t="shared" si="0"/>
        <v>6.5457301851244503E-4</v>
      </c>
      <c r="D71" s="9">
        <f t="shared" si="1"/>
        <v>2.1041653563917012E-3</v>
      </c>
      <c r="E71" s="5">
        <f t="shared" si="2"/>
        <v>4.427511847039015E-6</v>
      </c>
      <c r="F71" s="5">
        <f t="shared" si="6"/>
        <v>1.0757247146210846E-6</v>
      </c>
      <c r="G71" s="5">
        <f t="shared" si="7"/>
        <v>2.9989478523450347E-5</v>
      </c>
      <c r="H71" s="10">
        <f t="shared" si="3"/>
        <v>4.2145756904705305</v>
      </c>
      <c r="I71" s="9">
        <f t="shared" si="4"/>
        <v>2.1041653563917012E-3</v>
      </c>
      <c r="J71" s="9">
        <f t="shared" si="5"/>
        <v>5.4762650158160118E-3</v>
      </c>
      <c r="K71" s="9">
        <f>GARCH!I71</f>
        <v>5.525877915177552E-3</v>
      </c>
    </row>
    <row r="72" spans="1:11" x14ac:dyDescent="0.25">
      <c r="A72" s="8">
        <v>42060</v>
      </c>
      <c r="B72" s="9">
        <v>-7.6578365193713527E-4</v>
      </c>
      <c r="C72" s="9">
        <f t="shared" si="0"/>
        <v>6.0562223841443402E-4</v>
      </c>
      <c r="D72" s="9">
        <f t="shared" si="1"/>
        <v>-1.3714058903515694E-3</v>
      </c>
      <c r="E72" s="5">
        <f t="shared" si="2"/>
        <v>1.8807541160909807E-6</v>
      </c>
      <c r="F72" s="5">
        <f t="shared" si="6"/>
        <v>4.427511847039015E-6</v>
      </c>
      <c r="G72" s="5">
        <f t="shared" si="7"/>
        <v>2.7376061084648899E-5</v>
      </c>
      <c r="H72" s="10">
        <f t="shared" si="3"/>
        <v>4.2996319296463907</v>
      </c>
      <c r="I72" s="9">
        <f t="shared" si="4"/>
        <v>1.3714058903515694E-3</v>
      </c>
      <c r="J72" s="9">
        <f t="shared" si="5"/>
        <v>5.2322137843028643E-3</v>
      </c>
      <c r="K72" s="9">
        <f>GARCH!I72</f>
        <v>5.2620381228183893E-3</v>
      </c>
    </row>
    <row r="73" spans="1:11" x14ac:dyDescent="0.25">
      <c r="A73" s="8">
        <v>42061</v>
      </c>
      <c r="B73" s="9">
        <v>-1.4759728648067183E-3</v>
      </c>
      <c r="C73" s="9">
        <f t="shared" si="0"/>
        <v>5.5726695391509053E-4</v>
      </c>
      <c r="D73" s="9">
        <f t="shared" si="1"/>
        <v>-2.0332398187218087E-3</v>
      </c>
      <c r="E73" s="5">
        <f t="shared" si="2"/>
        <v>4.1340641604358937E-6</v>
      </c>
      <c r="F73" s="5">
        <f t="shared" si="6"/>
        <v>1.8807541160909807E-6</v>
      </c>
      <c r="G73" s="5">
        <f t="shared" si="7"/>
        <v>2.4911393477405537E-5</v>
      </c>
      <c r="H73" s="10">
        <f t="shared" si="3"/>
        <v>4.298178742114696</v>
      </c>
      <c r="I73" s="9">
        <f t="shared" si="4"/>
        <v>2.0332398187218087E-3</v>
      </c>
      <c r="J73" s="9">
        <f t="shared" si="5"/>
        <v>4.9911314826806092E-3</v>
      </c>
      <c r="K73" s="9">
        <f>GARCH!I73</f>
        <v>5.0298852057145708E-3</v>
      </c>
    </row>
    <row r="74" spans="1:11" x14ac:dyDescent="0.25">
      <c r="A74" s="8">
        <v>42062</v>
      </c>
      <c r="B74" s="9">
        <v>-2.9563091617157422E-3</v>
      </c>
      <c r="C74" s="9">
        <f t="shared" si="0"/>
        <v>5.2978895402320386E-4</v>
      </c>
      <c r="D74" s="9">
        <f t="shared" si="1"/>
        <v>-3.4860981157389462E-3</v>
      </c>
      <c r="E74" s="5">
        <f t="shared" si="2"/>
        <v>1.2152880072558632E-5</v>
      </c>
      <c r="F74" s="5">
        <f t="shared" si="6"/>
        <v>4.1340641604358937E-6</v>
      </c>
      <c r="G74" s="5">
        <f t="shared" si="7"/>
        <v>2.3562635519927542E-5</v>
      </c>
      <c r="H74" s="10">
        <f t="shared" si="3"/>
        <v>4.1511010713674921</v>
      </c>
      <c r="I74" s="9">
        <f t="shared" si="4"/>
        <v>3.4860981157389462E-3</v>
      </c>
      <c r="J74" s="9">
        <f t="shared" si="5"/>
        <v>4.8541359189795607E-3</v>
      </c>
      <c r="K74" s="9">
        <f>GARCH!I74</f>
        <v>4.9083220335902874E-3</v>
      </c>
    </row>
    <row r="75" spans="1:11" x14ac:dyDescent="0.25">
      <c r="A75" s="8">
        <v>42065</v>
      </c>
      <c r="B75" s="9">
        <v>6.1249703017343116E-3</v>
      </c>
      <c r="C75" s="9">
        <f t="shared" si="0"/>
        <v>5.4382097886840157E-4</v>
      </c>
      <c r="D75" s="9">
        <f t="shared" si="1"/>
        <v>5.5811493228659099E-3</v>
      </c>
      <c r="E75" s="5">
        <f t="shared" si="2"/>
        <v>3.1149227764126606E-5</v>
      </c>
      <c r="F75" s="5">
        <f t="shared" si="6"/>
        <v>1.2152880072558632E-5</v>
      </c>
      <c r="G75" s="5">
        <f t="shared" si="7"/>
        <v>2.4246707817558917E-5</v>
      </c>
      <c r="H75" s="10">
        <f t="shared" si="3"/>
        <v>3.7523369988450601</v>
      </c>
      <c r="I75" s="9">
        <f t="shared" si="4"/>
        <v>5.5811493228659099E-3</v>
      </c>
      <c r="J75" s="9">
        <f t="shared" si="5"/>
        <v>4.9240946190704862E-3</v>
      </c>
      <c r="K75" s="9">
        <f>GARCH!I75</f>
        <v>5.0043937220321747E-3</v>
      </c>
    </row>
    <row r="76" spans="1:11" x14ac:dyDescent="0.25">
      <c r="A76" s="8">
        <v>42066</v>
      </c>
      <c r="B76" s="9">
        <v>-4.5386064919545888E-3</v>
      </c>
      <c r="C76" s="9">
        <f t="shared" si="0"/>
        <v>6.3132451904639446E-4</v>
      </c>
      <c r="D76" s="9">
        <f t="shared" si="1"/>
        <v>-5.1699310110009831E-3</v>
      </c>
      <c r="E76" s="5">
        <f t="shared" si="2"/>
        <v>2.6728186658509649E-5</v>
      </c>
      <c r="F76" s="5">
        <f t="shared" si="6"/>
        <v>3.1149227764126606E-5</v>
      </c>
      <c r="G76" s="5">
        <f t="shared" si="7"/>
        <v>2.873341903522969E-5</v>
      </c>
      <c r="H76" s="10">
        <f t="shared" si="3"/>
        <v>3.8446800407320381</v>
      </c>
      <c r="I76" s="9">
        <f t="shared" si="4"/>
        <v>5.1699310110009831E-3</v>
      </c>
      <c r="J76" s="9">
        <f t="shared" si="5"/>
        <v>5.3603562414479217E-3</v>
      </c>
      <c r="K76" s="9">
        <f>GARCH!I76</f>
        <v>5.3543055115182567E-3</v>
      </c>
    </row>
    <row r="77" spans="1:11" x14ac:dyDescent="0.25">
      <c r="A77" s="8">
        <v>42067</v>
      </c>
      <c r="B77" s="9">
        <v>-4.3885035440131004E-3</v>
      </c>
      <c r="C77" s="9">
        <f t="shared" si="0"/>
        <v>6.7511802960105235E-4</v>
      </c>
      <c r="D77" s="9">
        <f t="shared" si="1"/>
        <v>-5.0636215736141526E-3</v>
      </c>
      <c r="E77" s="5">
        <f t="shared" si="2"/>
        <v>2.5640263440770668E-5</v>
      </c>
      <c r="F77" s="5">
        <f t="shared" si="6"/>
        <v>2.6728186658509649E-5</v>
      </c>
      <c r="G77" s="5">
        <f t="shared" si="7"/>
        <v>3.1121839641314757E-5</v>
      </c>
      <c r="H77" s="10">
        <f t="shared" si="3"/>
        <v>3.8579282308341138</v>
      </c>
      <c r="I77" s="9">
        <f t="shared" si="4"/>
        <v>5.0636215736141526E-3</v>
      </c>
      <c r="J77" s="9">
        <f t="shared" si="5"/>
        <v>5.5786951557971649E-3</v>
      </c>
      <c r="K77" s="9">
        <f>GARCH!I77</f>
        <v>5.605346097130909E-3</v>
      </c>
    </row>
    <row r="78" spans="1:11" x14ac:dyDescent="0.25">
      <c r="A78" s="8">
        <v>42068</v>
      </c>
      <c r="B78" s="9">
        <v>1.1960753479816066E-3</v>
      </c>
      <c r="C78" s="9">
        <f t="shared" si="0"/>
        <v>7.0240978285187651E-4</v>
      </c>
      <c r="D78" s="9">
        <f t="shared" si="1"/>
        <v>4.9366556512973013E-4</v>
      </c>
      <c r="E78" s="5">
        <f t="shared" si="2"/>
        <v>2.4370569019485584E-7</v>
      </c>
      <c r="F78" s="5">
        <f t="shared" si="6"/>
        <v>2.5640263440770668E-5</v>
      </c>
      <c r="G78" s="5">
        <f t="shared" si="7"/>
        <v>3.2658506542960217E-5</v>
      </c>
      <c r="H78" s="10">
        <f t="shared" si="3"/>
        <v>4.2420329450628511</v>
      </c>
      <c r="I78" s="9">
        <f t="shared" si="4"/>
        <v>4.9366556512973013E-4</v>
      </c>
      <c r="J78" s="9">
        <f t="shared" si="5"/>
        <v>5.7147621597893484E-3</v>
      </c>
      <c r="K78" s="9">
        <f>GARCH!I78</f>
        <v>5.7563555000726295E-3</v>
      </c>
    </row>
    <row r="79" spans="1:11" x14ac:dyDescent="0.25">
      <c r="A79" s="8">
        <v>42069</v>
      </c>
      <c r="B79" s="9">
        <v>-1.4173932909416154E-2</v>
      </c>
      <c r="C79" s="9">
        <f t="shared" si="0"/>
        <v>6.2640761955291607E-4</v>
      </c>
      <c r="D79" s="9">
        <f t="shared" si="1"/>
        <v>-1.480034052896907E-2</v>
      </c>
      <c r="E79" s="5">
        <f t="shared" si="2"/>
        <v>2.1905007977344445E-4</v>
      </c>
      <c r="F79" s="5">
        <f t="shared" si="6"/>
        <v>2.4370569019485584E-7</v>
      </c>
      <c r="G79" s="5">
        <f t="shared" si="7"/>
        <v>2.8471213307837653E-5</v>
      </c>
      <c r="H79" s="10">
        <f t="shared" si="3"/>
        <v>0.46750056485872449</v>
      </c>
      <c r="I79" s="9">
        <f t="shared" si="4"/>
        <v>1.480034052896907E-2</v>
      </c>
      <c r="J79" s="9">
        <f t="shared" si="5"/>
        <v>5.3358423241169385E-3</v>
      </c>
      <c r="K79" s="9">
        <f>GARCH!I79</f>
        <v>5.3724938887799879E-3</v>
      </c>
    </row>
    <row r="80" spans="1:11" x14ac:dyDescent="0.25">
      <c r="A80" s="8">
        <v>42072</v>
      </c>
      <c r="B80" s="9">
        <v>3.9444589283814668E-3</v>
      </c>
      <c r="C80" s="9">
        <f t="shared" ref="C80:C143" si="8">B$5+B$9*SQRT(G80)</f>
        <v>1.2490463713521497E-3</v>
      </c>
      <c r="D80" s="9">
        <f t="shared" ref="D80:D143" si="9">B80-C80</f>
        <v>2.6954125570293171E-3</v>
      </c>
      <c r="E80" s="5">
        <f t="shared" ref="E80:E143" si="10">D80^2</f>
        <v>7.2652488525913214E-6</v>
      </c>
      <c r="F80" s="5">
        <f t="shared" si="6"/>
        <v>2.1905007977344445E-4</v>
      </c>
      <c r="G80" s="5">
        <f t="shared" si="7"/>
        <v>7.1235260183013187E-5</v>
      </c>
      <c r="H80" s="10">
        <f t="shared" ref="H80:H143" si="11">IFERROR(LN(1/SQRT(2*PI()*G80)*EXP(-E80/(2*G80))),-1000)</f>
        <v>3.8048280322215371</v>
      </c>
      <c r="I80" s="9">
        <f t="shared" ref="I80:I143" si="12">SQRT(E80)</f>
        <v>2.6954125570293171E-3</v>
      </c>
      <c r="J80" s="9">
        <f t="shared" ref="J80:J143" si="13">SQRT(G80)</f>
        <v>8.4400983515011945E-3</v>
      </c>
      <c r="K80" s="9">
        <f>GARCH!I80</f>
        <v>8.4871124525616216E-3</v>
      </c>
    </row>
    <row r="81" spans="1:11" x14ac:dyDescent="0.25">
      <c r="A81" s="8">
        <v>42073</v>
      </c>
      <c r="B81" s="9">
        <v>-1.6961378839393415E-2</v>
      </c>
      <c r="C81" s="9">
        <f t="shared" si="8"/>
        <v>1.0895566094997157E-3</v>
      </c>
      <c r="D81" s="9">
        <f t="shared" si="9"/>
        <v>-1.8050935448893132E-2</v>
      </c>
      <c r="E81" s="5">
        <f t="shared" si="10"/>
        <v>3.2583627058010669E-4</v>
      </c>
      <c r="F81" s="5">
        <f t="shared" ref="F81:F144" si="14">E80</f>
        <v>7.2652488525913214E-6</v>
      </c>
      <c r="G81" s="5">
        <f t="shared" ref="G81:G144" si="15">B$6 + B$7*F81 + B$8*G80</f>
        <v>5.8445091615422571E-5</v>
      </c>
      <c r="H81" s="10">
        <f t="shared" si="11"/>
        <v>1.1672311016158119</v>
      </c>
      <c r="I81" s="9">
        <f t="shared" si="12"/>
        <v>1.8050935448893132E-2</v>
      </c>
      <c r="J81" s="9">
        <f t="shared" si="13"/>
        <v>7.6449389543293651E-3</v>
      </c>
      <c r="K81" s="9">
        <f>GARCH!I81</f>
        <v>7.7293775391529757E-3</v>
      </c>
    </row>
    <row r="82" spans="1:11" x14ac:dyDescent="0.25">
      <c r="A82" s="8">
        <v>42074</v>
      </c>
      <c r="B82" s="9">
        <v>-1.9176581089542788E-3</v>
      </c>
      <c r="C82" s="9">
        <f t="shared" si="8"/>
        <v>1.7142151410754051E-3</v>
      </c>
      <c r="D82" s="9">
        <f t="shared" si="9"/>
        <v>-3.6318732500296839E-3</v>
      </c>
      <c r="E82" s="5">
        <f t="shared" si="10"/>
        <v>1.3190503304281179E-5</v>
      </c>
      <c r="F82" s="5">
        <f t="shared" si="14"/>
        <v>3.2583627058010669E-4</v>
      </c>
      <c r="G82" s="5">
        <f t="shared" si="15"/>
        <v>1.1576178091854319E-4</v>
      </c>
      <c r="H82" s="10">
        <f t="shared" si="11"/>
        <v>3.5560768950013735</v>
      </c>
      <c r="I82" s="9">
        <f t="shared" si="12"/>
        <v>3.6318732500296839E-3</v>
      </c>
      <c r="J82" s="9">
        <f t="shared" si="13"/>
        <v>1.0759264887460629E-2</v>
      </c>
      <c r="K82" s="9">
        <f>GARCH!I82</f>
        <v>1.0668560847667869E-2</v>
      </c>
    </row>
    <row r="83" spans="1:11" x14ac:dyDescent="0.25">
      <c r="A83" s="8">
        <v>42075</v>
      </c>
      <c r="B83" s="9">
        <v>1.2601458651923192E-2</v>
      </c>
      <c r="C83" s="9">
        <f t="shared" si="8"/>
        <v>1.4861311230229728E-3</v>
      </c>
      <c r="D83" s="9">
        <f t="shared" si="9"/>
        <v>1.111532752890022E-2</v>
      </c>
      <c r="E83" s="5">
        <f t="shared" si="10"/>
        <v>1.2355050607472707E-4</v>
      </c>
      <c r="F83" s="5">
        <f t="shared" si="14"/>
        <v>1.3190503304281179E-5</v>
      </c>
      <c r="G83" s="5">
        <f t="shared" si="15"/>
        <v>9.2585171212626496E-5</v>
      </c>
      <c r="H83" s="10">
        <f t="shared" si="11"/>
        <v>3.0575260388221146</v>
      </c>
      <c r="I83" s="9">
        <f t="shared" si="12"/>
        <v>1.111532752890022E-2</v>
      </c>
      <c r="J83" s="9">
        <f t="shared" si="13"/>
        <v>9.6221188525514745E-3</v>
      </c>
      <c r="K83" s="9">
        <f>GARCH!I83</f>
        <v>9.5008754202483975E-3</v>
      </c>
    </row>
    <row r="84" spans="1:11" x14ac:dyDescent="0.25">
      <c r="A84" s="8">
        <v>42076</v>
      </c>
      <c r="B84" s="9">
        <v>-6.0746871899125532E-3</v>
      </c>
      <c r="C84" s="9">
        <f t="shared" si="8"/>
        <v>1.5477407862630184E-3</v>
      </c>
      <c r="D84" s="9">
        <f t="shared" si="9"/>
        <v>-7.622427976175572E-3</v>
      </c>
      <c r="E84" s="5">
        <f t="shared" si="10"/>
        <v>5.8101408251984029E-5</v>
      </c>
      <c r="F84" s="5">
        <f t="shared" si="14"/>
        <v>1.2355050607472707E-4</v>
      </c>
      <c r="G84" s="5">
        <f t="shared" si="15"/>
        <v>9.8590656655132792E-5</v>
      </c>
      <c r="H84" s="10">
        <f t="shared" si="11"/>
        <v>3.3986686875855354</v>
      </c>
      <c r="I84" s="9">
        <f t="shared" si="12"/>
        <v>7.622427976175572E-3</v>
      </c>
      <c r="J84" s="9">
        <f t="shared" si="13"/>
        <v>9.929282786542681E-3</v>
      </c>
      <c r="K84" s="9">
        <f>GARCH!I84</f>
        <v>9.9995453268698058E-3</v>
      </c>
    </row>
    <row r="85" spans="1:11" x14ac:dyDescent="0.25">
      <c r="A85" s="8">
        <v>42079</v>
      </c>
      <c r="B85" s="9">
        <v>1.353365150482122E-2</v>
      </c>
      <c r="C85" s="9">
        <f t="shared" si="8"/>
        <v>1.4516968923240833E-3</v>
      </c>
      <c r="D85" s="9">
        <f t="shared" si="9"/>
        <v>1.2081954612497137E-2</v>
      </c>
      <c r="E85" s="5">
        <f t="shared" si="10"/>
        <v>1.4597362725844083E-4</v>
      </c>
      <c r="F85" s="5">
        <f t="shared" si="14"/>
        <v>5.8101408251984029E-5</v>
      </c>
      <c r="G85" s="5">
        <f t="shared" si="15"/>
        <v>8.9310853782570898E-5</v>
      </c>
      <c r="H85" s="10">
        <f t="shared" si="11"/>
        <v>2.9255330204419079</v>
      </c>
      <c r="I85" s="9">
        <f t="shared" si="12"/>
        <v>1.2081954612497137E-2</v>
      </c>
      <c r="J85" s="9">
        <f t="shared" si="13"/>
        <v>9.4504419887416324E-3</v>
      </c>
      <c r="K85" s="9">
        <f>GARCH!I85</f>
        <v>9.3942433728240841E-3</v>
      </c>
    </row>
    <row r="86" spans="1:11" x14ac:dyDescent="0.25">
      <c r="A86" s="8">
        <v>42080</v>
      </c>
      <c r="B86" s="9">
        <v>-3.3202158380540858E-3</v>
      </c>
      <c r="C86" s="9">
        <f t="shared" si="8"/>
        <v>1.5706402446460021E-3</v>
      </c>
      <c r="D86" s="9">
        <f t="shared" si="9"/>
        <v>-4.8908560827000879E-3</v>
      </c>
      <c r="E86" s="5">
        <f t="shared" si="10"/>
        <v>2.3920473221684448E-5</v>
      </c>
      <c r="F86" s="5">
        <f t="shared" si="14"/>
        <v>1.4597362725844083E-4</v>
      </c>
      <c r="G86" s="5">
        <f t="shared" si="15"/>
        <v>1.0087091533802039E-4</v>
      </c>
      <c r="H86" s="10">
        <f t="shared" si="11"/>
        <v>3.5633262048541918</v>
      </c>
      <c r="I86" s="9">
        <f t="shared" si="12"/>
        <v>4.8908560827000879E-3</v>
      </c>
      <c r="J86" s="9">
        <f t="shared" si="13"/>
        <v>1.0043451365841345E-2</v>
      </c>
      <c r="K86" s="9">
        <f>GARCH!I86</f>
        <v>1.0159629871465561E-2</v>
      </c>
    </row>
    <row r="87" spans="1:11" x14ac:dyDescent="0.25">
      <c r="A87" s="8">
        <v>42081</v>
      </c>
      <c r="B87" s="9">
        <v>1.2158435698169878E-2</v>
      </c>
      <c r="C87" s="9">
        <f t="shared" si="8"/>
        <v>1.3926343414404829E-3</v>
      </c>
      <c r="D87" s="9">
        <f t="shared" si="9"/>
        <v>1.0765801356729394E-2</v>
      </c>
      <c r="E87" s="5">
        <f t="shared" si="10"/>
        <v>1.1590247885255647E-4</v>
      </c>
      <c r="F87" s="5">
        <f t="shared" si="14"/>
        <v>2.3920473221684448E-5</v>
      </c>
      <c r="G87" s="5">
        <f t="shared" si="15"/>
        <v>8.3831915808759073E-5</v>
      </c>
      <c r="H87" s="10">
        <f t="shared" si="11"/>
        <v>3.0831308916090996</v>
      </c>
      <c r="I87" s="9">
        <f t="shared" si="12"/>
        <v>1.0765801356729394E-2</v>
      </c>
      <c r="J87" s="9">
        <f t="shared" si="13"/>
        <v>9.1559770537479549E-3</v>
      </c>
      <c r="K87" s="9">
        <f>GARCH!I87</f>
        <v>9.1859914204778445E-3</v>
      </c>
    </row>
    <row r="88" spans="1:11" x14ac:dyDescent="0.25">
      <c r="A88" s="8">
        <v>42082</v>
      </c>
      <c r="B88" s="9">
        <v>-4.8725887115980138E-3</v>
      </c>
      <c r="C88" s="9">
        <f t="shared" si="8"/>
        <v>1.4644900380701951E-3</v>
      </c>
      <c r="D88" s="9">
        <f t="shared" si="9"/>
        <v>-6.3370787496682089E-3</v>
      </c>
      <c r="E88" s="5">
        <f t="shared" si="10"/>
        <v>4.0158567079496388E-5</v>
      </c>
      <c r="F88" s="5">
        <f t="shared" si="14"/>
        <v>1.1590247885255647E-4</v>
      </c>
      <c r="G88" s="5">
        <f t="shared" si="15"/>
        <v>9.0520459786487401E-5</v>
      </c>
      <c r="H88" s="10">
        <f t="shared" si="11"/>
        <v>3.5142084073966644</v>
      </c>
      <c r="I88" s="9">
        <f t="shared" si="12"/>
        <v>6.3370787496682089E-3</v>
      </c>
      <c r="J88" s="9">
        <f t="shared" si="13"/>
        <v>9.5142240769538009E-3</v>
      </c>
      <c r="K88" s="9">
        <f>GARCH!I88</f>
        <v>9.6697272975747022E-3</v>
      </c>
    </row>
    <row r="89" spans="1:11" x14ac:dyDescent="0.25">
      <c r="A89" s="8">
        <v>42083</v>
      </c>
      <c r="B89" s="9">
        <v>9.0127173606091571E-3</v>
      </c>
      <c r="C89" s="9">
        <f t="shared" si="8"/>
        <v>1.3455428163866713E-3</v>
      </c>
      <c r="D89" s="9">
        <f t="shared" si="9"/>
        <v>7.6671745442224853E-3</v>
      </c>
      <c r="E89" s="5">
        <f t="shared" si="10"/>
        <v>5.8785565491573273E-5</v>
      </c>
      <c r="F89" s="5">
        <f t="shared" si="14"/>
        <v>4.0158567079496388E-5</v>
      </c>
      <c r="G89" s="5">
        <f t="shared" si="15"/>
        <v>7.958772751823322E-5</v>
      </c>
      <c r="H89" s="10">
        <f t="shared" si="11"/>
        <v>3.4310737895667258</v>
      </c>
      <c r="I89" s="9">
        <f t="shared" si="12"/>
        <v>7.6671745442224853E-3</v>
      </c>
      <c r="J89" s="9">
        <f t="shared" si="13"/>
        <v>8.9211954085892109E-3</v>
      </c>
      <c r="K89" s="9">
        <f>GARCH!I89</f>
        <v>8.9619002209018455E-3</v>
      </c>
    </row>
    <row r="90" spans="1:11" x14ac:dyDescent="0.25">
      <c r="A90" s="8">
        <v>42086</v>
      </c>
      <c r="B90" s="9">
        <v>-1.7456477396706749E-3</v>
      </c>
      <c r="C90" s="9">
        <f t="shared" si="8"/>
        <v>1.2979918731947631E-3</v>
      </c>
      <c r="D90" s="9">
        <f t="shared" si="9"/>
        <v>-3.043639612865438E-3</v>
      </c>
      <c r="E90" s="5">
        <f t="shared" si="10"/>
        <v>9.2637420930036728E-6</v>
      </c>
      <c r="F90" s="5">
        <f t="shared" si="14"/>
        <v>5.8785565491573273E-5</v>
      </c>
      <c r="G90" s="5">
        <f t="shared" si="15"/>
        <v>7.5413996925214911E-5</v>
      </c>
      <c r="H90" s="10">
        <f t="shared" si="11"/>
        <v>3.7659010501939263</v>
      </c>
      <c r="I90" s="9">
        <f t="shared" si="12"/>
        <v>3.043639612865438E-3</v>
      </c>
      <c r="J90" s="9">
        <f t="shared" si="13"/>
        <v>8.6841232675046089E-3</v>
      </c>
      <c r="K90" s="9">
        <f>GARCH!I90</f>
        <v>8.8188854462807314E-3</v>
      </c>
    </row>
    <row r="91" spans="1:11" x14ac:dyDescent="0.25">
      <c r="A91" s="8">
        <v>42087</v>
      </c>
      <c r="B91" s="9">
        <v>-6.1394588532707184E-3</v>
      </c>
      <c r="C91" s="9">
        <f t="shared" si="8"/>
        <v>1.1348829689860557E-3</v>
      </c>
      <c r="D91" s="9">
        <f t="shared" si="9"/>
        <v>-7.2743418222567741E-3</v>
      </c>
      <c r="E91" s="5">
        <f t="shared" si="10"/>
        <v>5.2916048947034007E-5</v>
      </c>
      <c r="F91" s="5">
        <f t="shared" si="14"/>
        <v>9.2637420930036728E-6</v>
      </c>
      <c r="G91" s="5">
        <f t="shared" si="15"/>
        <v>6.1951383376433508E-5</v>
      </c>
      <c r="H91" s="10">
        <f t="shared" si="11"/>
        <v>3.4985645584396128</v>
      </c>
      <c r="I91" s="9">
        <f t="shared" si="12"/>
        <v>7.2743418222567741E-3</v>
      </c>
      <c r="J91" s="9">
        <f t="shared" si="13"/>
        <v>7.8709201099003354E-3</v>
      </c>
      <c r="K91" s="9">
        <f>GARCH!I91</f>
        <v>7.9572704200253554E-3</v>
      </c>
    </row>
    <row r="92" spans="1:11" x14ac:dyDescent="0.25">
      <c r="A92" s="8">
        <v>42088</v>
      </c>
      <c r="B92" s="9">
        <v>-1.4558928998326448E-2</v>
      </c>
      <c r="C92" s="9">
        <f t="shared" si="8"/>
        <v>1.1246812468159312E-3</v>
      </c>
      <c r="D92" s="9">
        <f t="shared" si="9"/>
        <v>-1.5683610245142379E-2</v>
      </c>
      <c r="E92" s="5">
        <f t="shared" si="10"/>
        <v>2.4597563032153499E-4</v>
      </c>
      <c r="F92" s="5">
        <f t="shared" si="14"/>
        <v>5.2916048947034007E-5</v>
      </c>
      <c r="G92" s="5">
        <f t="shared" si="15"/>
        <v>6.1153306196115868E-5</v>
      </c>
      <c r="H92" s="10">
        <f t="shared" si="11"/>
        <v>1.92098551882669</v>
      </c>
      <c r="I92" s="9">
        <f t="shared" si="12"/>
        <v>1.5683610245142379E-2</v>
      </c>
      <c r="J92" s="9">
        <f t="shared" si="13"/>
        <v>7.8200579407134742E-3</v>
      </c>
      <c r="K92" s="9">
        <f>GARCH!I92</f>
        <v>7.8236954820375751E-3</v>
      </c>
    </row>
    <row r="93" spans="1:11" x14ac:dyDescent="0.25">
      <c r="A93" s="8">
        <v>42089</v>
      </c>
      <c r="B93" s="9">
        <v>-2.3774289803740745E-3</v>
      </c>
      <c r="C93" s="9">
        <f t="shared" si="8"/>
        <v>1.5721823067485334E-3</v>
      </c>
      <c r="D93" s="9">
        <f t="shared" si="9"/>
        <v>-3.9496112871226074E-3</v>
      </c>
      <c r="E93" s="5">
        <f t="shared" si="10"/>
        <v>1.55994293193663E-5</v>
      </c>
      <c r="F93" s="5">
        <f t="shared" si="14"/>
        <v>2.4597563032153499E-4</v>
      </c>
      <c r="G93" s="5">
        <f t="shared" si="15"/>
        <v>1.0102540606593777E-4</v>
      </c>
      <c r="H93" s="10">
        <f t="shared" si="11"/>
        <v>3.603925253616358</v>
      </c>
      <c r="I93" s="9">
        <f t="shared" si="12"/>
        <v>3.9496112871226074E-3</v>
      </c>
      <c r="J93" s="9">
        <f t="shared" si="13"/>
        <v>1.0051139540665912E-2</v>
      </c>
      <c r="K93" s="9">
        <f>GARCH!I93</f>
        <v>9.9226929615634767E-3</v>
      </c>
    </row>
    <row r="94" spans="1:11" x14ac:dyDescent="0.25">
      <c r="A94" s="8">
        <v>42090</v>
      </c>
      <c r="B94" s="9">
        <v>2.3685042433674308E-3</v>
      </c>
      <c r="C94" s="9">
        <f t="shared" si="8"/>
        <v>1.3746951482104205E-3</v>
      </c>
      <c r="D94" s="9">
        <f t="shared" si="9"/>
        <v>9.9380909515701032E-4</v>
      </c>
      <c r="E94" s="5">
        <f t="shared" si="10"/>
        <v>9.8765651761679564E-7</v>
      </c>
      <c r="F94" s="5">
        <f t="shared" si="14"/>
        <v>1.55994293193663E-5</v>
      </c>
      <c r="G94" s="5">
        <f t="shared" si="15"/>
        <v>8.220212214142055E-5</v>
      </c>
      <c r="H94" s="10">
        <f t="shared" si="11"/>
        <v>3.7782186985531716</v>
      </c>
      <c r="I94" s="9">
        <f t="shared" si="12"/>
        <v>9.9380909515701032E-4</v>
      </c>
      <c r="J94" s="9">
        <f t="shared" si="13"/>
        <v>9.0665385975806975E-3</v>
      </c>
      <c r="K94" s="9">
        <f>GARCH!I94</f>
        <v>8.9121028013701403E-3</v>
      </c>
    </row>
    <row r="95" spans="1:11" x14ac:dyDescent="0.25">
      <c r="A95" s="8">
        <v>42093</v>
      </c>
      <c r="B95" s="9">
        <v>1.2236659518102488E-2</v>
      </c>
      <c r="C95" s="9">
        <f t="shared" si="8"/>
        <v>1.176147080702369E-3</v>
      </c>
      <c r="D95" s="9">
        <f t="shared" si="9"/>
        <v>1.1060512437400119E-2</v>
      </c>
      <c r="E95" s="5">
        <f t="shared" si="10"/>
        <v>1.2233493537788272E-4</v>
      </c>
      <c r="F95" s="5">
        <f t="shared" si="14"/>
        <v>9.8765651761679564E-7</v>
      </c>
      <c r="G95" s="5">
        <f t="shared" si="15"/>
        <v>6.5232248384958639E-5</v>
      </c>
      <c r="H95" s="10">
        <f t="shared" si="11"/>
        <v>2.9621522109150806</v>
      </c>
      <c r="I95" s="9">
        <f t="shared" si="12"/>
        <v>1.1060512437400119E-2</v>
      </c>
      <c r="J95" s="9">
        <f t="shared" si="13"/>
        <v>8.0766483385720494E-3</v>
      </c>
      <c r="K95" s="9">
        <f>GARCH!I95</f>
        <v>7.9814124989520049E-3</v>
      </c>
    </row>
    <row r="96" spans="1:11" x14ac:dyDescent="0.25">
      <c r="A96" s="8">
        <v>42094</v>
      </c>
      <c r="B96" s="9">
        <v>-8.7957282000152848E-3</v>
      </c>
      <c r="C96" s="9">
        <f t="shared" si="8"/>
        <v>1.3290378947188883E-3</v>
      </c>
      <c r="D96" s="9">
        <f t="shared" si="9"/>
        <v>-1.0124766094734172E-2</v>
      </c>
      <c r="E96" s="5">
        <f t="shared" si="10"/>
        <v>1.0251088847307866E-4</v>
      </c>
      <c r="F96" s="5">
        <f t="shared" si="14"/>
        <v>1.2233493537788272E-4</v>
      </c>
      <c r="G96" s="5">
        <f t="shared" si="15"/>
        <v>7.8126289715124819E-5</v>
      </c>
      <c r="H96" s="10">
        <f t="shared" si="11"/>
        <v>3.153594581864382</v>
      </c>
      <c r="I96" s="9">
        <f t="shared" si="12"/>
        <v>1.0124766094734172E-2</v>
      </c>
      <c r="J96" s="9">
        <f t="shared" si="13"/>
        <v>8.8389077218355896E-3</v>
      </c>
      <c r="K96" s="9">
        <f>GARCH!I96</f>
        <v>8.8610902756526659E-3</v>
      </c>
    </row>
    <row r="97" spans="1:11" x14ac:dyDescent="0.25">
      <c r="A97" s="8">
        <v>42095</v>
      </c>
      <c r="B97" s="9">
        <v>-3.965394677666545E-3</v>
      </c>
      <c r="C97" s="9">
        <f t="shared" si="8"/>
        <v>1.3889759293192433E-3</v>
      </c>
      <c r="D97" s="9">
        <f t="shared" si="9"/>
        <v>-5.3543706069857887E-3</v>
      </c>
      <c r="E97" s="5">
        <f t="shared" si="10"/>
        <v>2.8669284596953364E-5</v>
      </c>
      <c r="F97" s="5">
        <f t="shared" si="14"/>
        <v>1.0251088847307866E-4</v>
      </c>
      <c r="G97" s="5">
        <f t="shared" si="15"/>
        <v>8.3498246768628649E-5</v>
      </c>
      <c r="H97" s="10">
        <f t="shared" si="11"/>
        <v>3.6047279608516969</v>
      </c>
      <c r="I97" s="9">
        <f t="shared" si="12"/>
        <v>5.3543706069857887E-3</v>
      </c>
      <c r="J97" s="9">
        <f t="shared" si="13"/>
        <v>9.1377375081925314E-3</v>
      </c>
      <c r="K97" s="9">
        <f>GARCH!I97</f>
        <v>9.0320661730536721E-3</v>
      </c>
    </row>
    <row r="98" spans="1:11" x14ac:dyDescent="0.25">
      <c r="A98" s="8">
        <v>42096</v>
      </c>
      <c r="B98" s="9">
        <v>3.5296573756244953E-3</v>
      </c>
      <c r="C98" s="9">
        <f t="shared" si="8"/>
        <v>1.2580079153015462E-3</v>
      </c>
      <c r="D98" s="9">
        <f t="shared" si="9"/>
        <v>2.2716494603229492E-3</v>
      </c>
      <c r="E98" s="5">
        <f t="shared" si="10"/>
        <v>5.1603912705855459E-6</v>
      </c>
      <c r="F98" s="5">
        <f t="shared" si="14"/>
        <v>2.8669284596953364E-5</v>
      </c>
      <c r="G98" s="5">
        <f t="shared" si="15"/>
        <v>7.1991448068021944E-5</v>
      </c>
      <c r="H98" s="10">
        <f t="shared" si="11"/>
        <v>3.8147027707248187</v>
      </c>
      <c r="I98" s="9">
        <f t="shared" si="12"/>
        <v>2.2716494603229492E-3</v>
      </c>
      <c r="J98" s="9">
        <f t="shared" si="13"/>
        <v>8.4847774318494613E-3</v>
      </c>
      <c r="K98" s="9">
        <f>GARCH!I98</f>
        <v>8.3368380313668961E-3</v>
      </c>
    </row>
    <row r="99" spans="1:11" x14ac:dyDescent="0.25">
      <c r="A99" s="8">
        <v>42100</v>
      </c>
      <c r="B99" s="9">
        <v>6.6087394047296133E-3</v>
      </c>
      <c r="C99" s="9">
        <f t="shared" si="8"/>
        <v>1.091098102979261E-3</v>
      </c>
      <c r="D99" s="9">
        <f t="shared" si="9"/>
        <v>5.5176413017503523E-3</v>
      </c>
      <c r="E99" s="5">
        <f t="shared" si="10"/>
        <v>3.0444365534781323E-5</v>
      </c>
      <c r="F99" s="5">
        <f t="shared" si="14"/>
        <v>5.1603912705855459E-6</v>
      </c>
      <c r="G99" s="5">
        <f t="shared" si="15"/>
        <v>5.8562658588200901E-5</v>
      </c>
      <c r="H99" s="10">
        <f t="shared" si="11"/>
        <v>3.6938382668099088</v>
      </c>
      <c r="I99" s="9">
        <f t="shared" si="12"/>
        <v>5.5176413017503523E-3</v>
      </c>
      <c r="J99" s="9">
        <f t="shared" si="13"/>
        <v>7.6526242942013623E-3</v>
      </c>
      <c r="K99" s="9">
        <f>GARCH!I99</f>
        <v>7.5739032860183235E-3</v>
      </c>
    </row>
    <row r="100" spans="1:11" x14ac:dyDescent="0.25">
      <c r="A100" s="8">
        <v>42101</v>
      </c>
      <c r="B100" s="9">
        <v>-2.0618853995443276E-3</v>
      </c>
      <c r="C100" s="9">
        <f t="shared" si="8"/>
        <v>1.0292715837581165E-3</v>
      </c>
      <c r="D100" s="9">
        <f t="shared" si="9"/>
        <v>-3.0911569833024441E-3</v>
      </c>
      <c r="E100" s="5">
        <f t="shared" si="10"/>
        <v>9.5552514954194665E-6</v>
      </c>
      <c r="F100" s="5">
        <f t="shared" si="14"/>
        <v>3.0444365534781323E-5</v>
      </c>
      <c r="G100" s="5">
        <f t="shared" si="15"/>
        <v>5.3939905733303611E-5</v>
      </c>
      <c r="H100" s="10">
        <f t="shared" si="11"/>
        <v>3.9063083406514507</v>
      </c>
      <c r="I100" s="9">
        <f t="shared" si="12"/>
        <v>3.0911569833024441E-3</v>
      </c>
      <c r="J100" s="9">
        <f t="shared" si="13"/>
        <v>7.3443791931860113E-3</v>
      </c>
      <c r="K100" s="9">
        <f>GARCH!I100</f>
        <v>7.3331581967718195E-3</v>
      </c>
    </row>
    <row r="101" spans="1:11" x14ac:dyDescent="0.25">
      <c r="A101" s="8">
        <v>42102</v>
      </c>
      <c r="B101" s="9">
        <v>2.6826178882932705E-3</v>
      </c>
      <c r="C101" s="9">
        <f t="shared" si="8"/>
        <v>9.1870151917537843E-4</v>
      </c>
      <c r="D101" s="9">
        <f t="shared" si="9"/>
        <v>1.763916369117892E-3</v>
      </c>
      <c r="E101" s="5">
        <f t="shared" si="10"/>
        <v>3.1114009572420472E-6</v>
      </c>
      <c r="F101" s="5">
        <f t="shared" si="14"/>
        <v>9.5552514954194665E-6</v>
      </c>
      <c r="G101" s="5">
        <f t="shared" si="15"/>
        <v>4.6146425798752426E-5</v>
      </c>
      <c r="H101" s="10">
        <f t="shared" si="11"/>
        <v>4.039194726772033</v>
      </c>
      <c r="I101" s="9">
        <f t="shared" si="12"/>
        <v>1.763916369117892E-3</v>
      </c>
      <c r="J101" s="9">
        <f t="shared" si="13"/>
        <v>6.7931160595673928E-3</v>
      </c>
      <c r="K101" s="9">
        <f>GARCH!I101</f>
        <v>6.771712358315001E-3</v>
      </c>
    </row>
    <row r="102" spans="1:11" x14ac:dyDescent="0.25">
      <c r="A102" s="8">
        <v>42103</v>
      </c>
      <c r="B102" s="9">
        <v>4.4574667371151122E-3</v>
      </c>
      <c r="C102" s="9">
        <f t="shared" si="8"/>
        <v>8.0936801867017725E-4</v>
      </c>
      <c r="D102" s="9">
        <f t="shared" si="9"/>
        <v>3.6480987184449348E-3</v>
      </c>
      <c r="E102" s="5">
        <f t="shared" si="10"/>
        <v>1.3308624259519576E-5</v>
      </c>
      <c r="F102" s="5">
        <f t="shared" si="14"/>
        <v>3.1114009572420472E-6</v>
      </c>
      <c r="G102" s="5">
        <f t="shared" si="15"/>
        <v>3.9037728877727535E-5</v>
      </c>
      <c r="H102" s="10">
        <f t="shared" si="11"/>
        <v>3.9860939677802665</v>
      </c>
      <c r="I102" s="9">
        <f t="shared" si="12"/>
        <v>3.6480987184449348E-3</v>
      </c>
      <c r="J102" s="9">
        <f t="shared" si="13"/>
        <v>6.2480179959509986E-3</v>
      </c>
      <c r="K102" s="9">
        <f>GARCH!I102</f>
        <v>6.2452633200951874E-3</v>
      </c>
    </row>
    <row r="103" spans="1:11" x14ac:dyDescent="0.25">
      <c r="A103" s="8">
        <v>42104</v>
      </c>
      <c r="B103" s="9">
        <v>5.2028041584177842E-3</v>
      </c>
      <c r="C103" s="9">
        <f t="shared" si="8"/>
        <v>7.5832796048154428E-4</v>
      </c>
      <c r="D103" s="9">
        <f t="shared" si="9"/>
        <v>4.4444761979362396E-3</v>
      </c>
      <c r="E103" s="5">
        <f t="shared" si="10"/>
        <v>1.9753368674021771E-5</v>
      </c>
      <c r="F103" s="5">
        <f t="shared" si="14"/>
        <v>1.3308624259519576E-5</v>
      </c>
      <c r="G103" s="5">
        <f t="shared" si="15"/>
        <v>3.5922645974683018E-5</v>
      </c>
      <c r="H103" s="10">
        <f t="shared" si="11"/>
        <v>3.9231896746424719</v>
      </c>
      <c r="I103" s="9">
        <f t="shared" si="12"/>
        <v>4.4444761979362396E-3</v>
      </c>
      <c r="J103" s="9">
        <f t="shared" si="13"/>
        <v>5.9935503647406702E-3</v>
      </c>
      <c r="K103" s="9">
        <f>GARCH!I103</f>
        <v>5.9951871311744219E-3</v>
      </c>
    </row>
    <row r="104" spans="1:11" x14ac:dyDescent="0.25">
      <c r="A104" s="8">
        <v>42107</v>
      </c>
      <c r="B104" s="9">
        <v>-4.5812203267271423E-3</v>
      </c>
      <c r="C104" s="9">
        <f t="shared" si="8"/>
        <v>7.4231074268836354E-4</v>
      </c>
      <c r="D104" s="9">
        <f t="shared" si="9"/>
        <v>-5.3235310694155057E-3</v>
      </c>
      <c r="E104" s="5">
        <f t="shared" si="10"/>
        <v>2.8339983047032199E-5</v>
      </c>
      <c r="F104" s="5">
        <f t="shared" si="14"/>
        <v>1.9753368674021771E-5</v>
      </c>
      <c r="G104" s="5">
        <f t="shared" si="15"/>
        <v>3.4971779050485825E-5</v>
      </c>
      <c r="H104" s="10">
        <f t="shared" si="11"/>
        <v>3.8063624286600959</v>
      </c>
      <c r="I104" s="9">
        <f t="shared" si="12"/>
        <v>5.3235310694155057E-3</v>
      </c>
      <c r="J104" s="9">
        <f t="shared" si="13"/>
        <v>5.9136941965649377E-3</v>
      </c>
      <c r="K104" s="9">
        <f>GARCH!I104</f>
        <v>5.9083714080984057E-3</v>
      </c>
    </row>
    <row r="105" spans="1:11" x14ac:dyDescent="0.25">
      <c r="A105" s="8">
        <v>42108</v>
      </c>
      <c r="B105" s="9">
        <v>1.6296841471401535E-3</v>
      </c>
      <c r="C105" s="9">
        <f t="shared" si="8"/>
        <v>7.6077155224813181E-4</v>
      </c>
      <c r="D105" s="9">
        <f t="shared" si="9"/>
        <v>8.6891259489202172E-4</v>
      </c>
      <c r="E105" s="5">
        <f t="shared" si="10"/>
        <v>7.550090975619866E-7</v>
      </c>
      <c r="F105" s="5">
        <f t="shared" si="14"/>
        <v>2.8339983047032199E-5</v>
      </c>
      <c r="G105" s="5">
        <f t="shared" si="15"/>
        <v>3.6068831831548285E-5</v>
      </c>
      <c r="H105" s="10">
        <f t="shared" si="11"/>
        <v>4.185635965566429</v>
      </c>
      <c r="I105" s="9">
        <f t="shared" si="12"/>
        <v>8.6891259489202172E-4</v>
      </c>
      <c r="J105" s="9">
        <f t="shared" si="13"/>
        <v>6.0057332467857985E-3</v>
      </c>
      <c r="K105" s="9">
        <f>GARCH!I105</f>
        <v>6.0122642609759559E-3</v>
      </c>
    </row>
    <row r="106" spans="1:11" x14ac:dyDescent="0.25">
      <c r="A106" s="8">
        <v>42109</v>
      </c>
      <c r="B106" s="9">
        <v>5.1482937628826164E-3</v>
      </c>
      <c r="C106" s="9">
        <f t="shared" si="8"/>
        <v>6.7469081024609855E-4</v>
      </c>
      <c r="D106" s="9">
        <f t="shared" si="9"/>
        <v>4.4736029526365175E-3</v>
      </c>
      <c r="E106" s="5">
        <f t="shared" si="10"/>
        <v>2.0013123377838168E-5</v>
      </c>
      <c r="F106" s="5">
        <f t="shared" si="14"/>
        <v>7.550090975619866E-7</v>
      </c>
      <c r="G106" s="5">
        <f t="shared" si="15"/>
        <v>3.1098079336011935E-5</v>
      </c>
      <c r="H106" s="10">
        <f t="shared" si="11"/>
        <v>3.9484694488048979</v>
      </c>
      <c r="I106" s="9">
        <f t="shared" si="12"/>
        <v>4.4736029526365175E-3</v>
      </c>
      <c r="J106" s="9">
        <f t="shared" si="13"/>
        <v>5.5765651915862992E-3</v>
      </c>
      <c r="K106" s="9">
        <f>GARCH!I106</f>
        <v>5.586432178642878E-3</v>
      </c>
    </row>
    <row r="107" spans="1:11" x14ac:dyDescent="0.25">
      <c r="A107" s="8">
        <v>42110</v>
      </c>
      <c r="B107" s="9">
        <v>-7.784945624055295E-4</v>
      </c>
      <c r="C107" s="9">
        <f t="shared" si="8"/>
        <v>6.812094069040506E-4</v>
      </c>
      <c r="D107" s="9">
        <f t="shared" si="9"/>
        <v>-1.4597039693095802E-3</v>
      </c>
      <c r="E107" s="5">
        <f t="shared" si="10"/>
        <v>2.1307356780181437E-6</v>
      </c>
      <c r="F107" s="5">
        <f t="shared" si="14"/>
        <v>2.0013123377838168E-5</v>
      </c>
      <c r="G107" s="5">
        <f t="shared" si="15"/>
        <v>3.1461605720784249E-5</v>
      </c>
      <c r="H107" s="10">
        <f t="shared" si="11"/>
        <v>4.2305703025176156</v>
      </c>
      <c r="I107" s="9">
        <f t="shared" si="12"/>
        <v>1.4597039693095802E-3</v>
      </c>
      <c r="J107" s="9">
        <f t="shared" si="13"/>
        <v>5.609064603013969E-3</v>
      </c>
      <c r="K107" s="9">
        <f>GARCH!I107</f>
        <v>5.5942637385085394E-3</v>
      </c>
    </row>
    <row r="108" spans="1:11" x14ac:dyDescent="0.25">
      <c r="A108" s="8">
        <v>42111</v>
      </c>
      <c r="B108" s="9">
        <v>-1.131121763048748E-2</v>
      </c>
      <c r="C108" s="9">
        <f t="shared" si="8"/>
        <v>6.1718004516084473E-4</v>
      </c>
      <c r="D108" s="9">
        <f t="shared" si="9"/>
        <v>-1.1928397675648324E-2</v>
      </c>
      <c r="E108" s="5">
        <f t="shared" si="10"/>
        <v>1.4228667110841234E-4</v>
      </c>
      <c r="F108" s="5">
        <f t="shared" si="14"/>
        <v>2.1307356780181437E-6</v>
      </c>
      <c r="G108" s="5">
        <f t="shared" si="15"/>
        <v>2.7982374537746612E-5</v>
      </c>
      <c r="H108" s="10">
        <f t="shared" si="11"/>
        <v>1.780595504274761</v>
      </c>
      <c r="I108" s="9">
        <f t="shared" si="12"/>
        <v>1.1928397675648324E-2</v>
      </c>
      <c r="J108" s="9">
        <f t="shared" si="13"/>
        <v>5.2898369103164811E-3</v>
      </c>
      <c r="K108" s="9">
        <f>GARCH!I108</f>
        <v>5.2901571916815771E-3</v>
      </c>
    </row>
    <row r="109" spans="1:11" x14ac:dyDescent="0.25">
      <c r="A109" s="8">
        <v>42114</v>
      </c>
      <c r="B109" s="9">
        <v>9.2351454463335259E-3</v>
      </c>
      <c r="C109" s="9">
        <f t="shared" si="8"/>
        <v>1.0407784336684709E-3</v>
      </c>
      <c r="D109" s="9">
        <f t="shared" si="9"/>
        <v>8.194367012665054E-3</v>
      </c>
      <c r="E109" s="5">
        <f t="shared" si="10"/>
        <v>6.7147650738253199E-5</v>
      </c>
      <c r="F109" s="5">
        <f t="shared" si="14"/>
        <v>1.4228667110841234E-4</v>
      </c>
      <c r="G109" s="5">
        <f t="shared" si="15"/>
        <v>5.4785877400405699E-5</v>
      </c>
      <c r="H109" s="10">
        <f t="shared" si="11"/>
        <v>3.3742815437580305</v>
      </c>
      <c r="I109" s="9">
        <f t="shared" si="12"/>
        <v>8.194367012665054E-3</v>
      </c>
      <c r="J109" s="9">
        <f t="shared" si="13"/>
        <v>7.4017482664844592E-3</v>
      </c>
      <c r="K109" s="9">
        <f>GARCH!I109</f>
        <v>7.4397953714376982E-3</v>
      </c>
    </row>
    <row r="110" spans="1:11" x14ac:dyDescent="0.25">
      <c r="A110" s="8">
        <v>42115</v>
      </c>
      <c r="B110" s="9">
        <v>-1.4806703485050754E-3</v>
      </c>
      <c r="C110" s="9">
        <f t="shared" si="8"/>
        <v>1.0947516778612655E-3</v>
      </c>
      <c r="D110" s="9">
        <f t="shared" si="9"/>
        <v>-2.5754220263663409E-3</v>
      </c>
      <c r="E110" s="5">
        <f t="shared" si="10"/>
        <v>6.6327986138929093E-6</v>
      </c>
      <c r="F110" s="5">
        <f t="shared" si="14"/>
        <v>6.7147650738253199E-5</v>
      </c>
      <c r="G110" s="5">
        <f t="shared" si="15"/>
        <v>5.8841782055912571E-5</v>
      </c>
      <c r="H110" s="10">
        <f t="shared" si="11"/>
        <v>3.8950293553135857</v>
      </c>
      <c r="I110" s="9">
        <f t="shared" si="12"/>
        <v>2.5754220263663409E-3</v>
      </c>
      <c r="J110" s="9">
        <f t="shared" si="13"/>
        <v>7.6708397229972528E-3</v>
      </c>
      <c r="K110" s="9">
        <f>GARCH!I110</f>
        <v>7.7461326069862496E-3</v>
      </c>
    </row>
    <row r="111" spans="1:11" x14ac:dyDescent="0.25">
      <c r="A111" s="8">
        <v>42116</v>
      </c>
      <c r="B111" s="9">
        <v>5.08751770141469E-3</v>
      </c>
      <c r="C111" s="9">
        <f t="shared" si="8"/>
        <v>9.6242587700050427E-4</v>
      </c>
      <c r="D111" s="9">
        <f t="shared" si="9"/>
        <v>4.1250918244141854E-3</v>
      </c>
      <c r="E111" s="5">
        <f t="shared" si="10"/>
        <v>1.7016382559848753E-5</v>
      </c>
      <c r="F111" s="5">
        <f t="shared" si="14"/>
        <v>6.6327986138929093E-6</v>
      </c>
      <c r="G111" s="5">
        <f t="shared" si="15"/>
        <v>4.9155666277613728E-5</v>
      </c>
      <c r="H111" s="10">
        <f t="shared" si="11"/>
        <v>3.8682339990173822</v>
      </c>
      <c r="I111" s="9">
        <f t="shared" si="12"/>
        <v>4.1250918244141854E-3</v>
      </c>
      <c r="J111" s="9">
        <f t="shared" si="13"/>
        <v>7.0111102029289003E-3</v>
      </c>
      <c r="K111" s="9">
        <f>GARCH!I111</f>
        <v>7.0611754843557095E-3</v>
      </c>
    </row>
    <row r="112" spans="1:11" x14ac:dyDescent="0.25">
      <c r="A112" s="8">
        <v>42117</v>
      </c>
      <c r="B112" s="9">
        <v>2.357729748192483E-3</v>
      </c>
      <c r="C112" s="9">
        <f t="shared" si="8"/>
        <v>8.8928426177989751E-4</v>
      </c>
      <c r="D112" s="9">
        <f t="shared" si="9"/>
        <v>1.4684454864125856E-3</v>
      </c>
      <c r="E112" s="5">
        <f t="shared" si="10"/>
        <v>2.1563321465654952E-6</v>
      </c>
      <c r="F112" s="5">
        <f t="shared" si="14"/>
        <v>1.7016382559848753E-5</v>
      </c>
      <c r="G112" s="5">
        <f t="shared" si="15"/>
        <v>4.4175324794705667E-5</v>
      </c>
      <c r="H112" s="10">
        <f t="shared" si="11"/>
        <v>4.0703270376269511</v>
      </c>
      <c r="I112" s="9">
        <f t="shared" si="12"/>
        <v>1.4684454864125856E-3</v>
      </c>
      <c r="J112" s="9">
        <f t="shared" si="13"/>
        <v>6.6464520456184489E-3</v>
      </c>
      <c r="K112" s="9">
        <f>GARCH!I112</f>
        <v>6.7108233658643747E-3</v>
      </c>
    </row>
    <row r="113" spans="1:11" x14ac:dyDescent="0.25">
      <c r="A113" s="8">
        <v>42118</v>
      </c>
      <c r="B113" s="9">
        <v>2.2527958806020099E-3</v>
      </c>
      <c r="C113" s="9">
        <f t="shared" si="8"/>
        <v>7.8249097471586526E-4</v>
      </c>
      <c r="D113" s="9">
        <f t="shared" si="9"/>
        <v>1.4703049058861447E-3</v>
      </c>
      <c r="E113" s="5">
        <f t="shared" si="10"/>
        <v>2.1617965162728647E-6</v>
      </c>
      <c r="F113" s="5">
        <f t="shared" si="14"/>
        <v>2.1563321465654952E-6</v>
      </c>
      <c r="G113" s="5">
        <f t="shared" si="15"/>
        <v>3.7381223263281648E-5</v>
      </c>
      <c r="H113" s="10">
        <f t="shared" si="11"/>
        <v>4.149316942450989</v>
      </c>
      <c r="I113" s="9">
        <f t="shared" si="12"/>
        <v>1.4703049058861447E-3</v>
      </c>
      <c r="J113" s="9">
        <f t="shared" si="13"/>
        <v>6.1140185854543861E-3</v>
      </c>
      <c r="K113" s="9">
        <f>GARCH!I113</f>
        <v>6.1776864806031805E-3</v>
      </c>
    </row>
    <row r="114" spans="1:11" x14ac:dyDescent="0.25">
      <c r="A114" s="8">
        <v>42121</v>
      </c>
      <c r="B114" s="9">
        <v>-4.1413049124281454E-3</v>
      </c>
      <c r="C114" s="9">
        <f t="shared" si="8"/>
        <v>6.97204628207854E-4</v>
      </c>
      <c r="D114" s="9">
        <f t="shared" si="9"/>
        <v>-4.838509540635999E-3</v>
      </c>
      <c r="E114" s="5">
        <f t="shared" si="10"/>
        <v>2.3411174574825587E-5</v>
      </c>
      <c r="F114" s="5">
        <f t="shared" si="14"/>
        <v>2.1617965162728647E-6</v>
      </c>
      <c r="G114" s="5">
        <f t="shared" si="15"/>
        <v>3.2362571782610503E-5</v>
      </c>
      <c r="H114" s="10">
        <f t="shared" si="11"/>
        <v>3.888614071429195</v>
      </c>
      <c r="I114" s="9">
        <f t="shared" si="12"/>
        <v>4.838509540635999E-3</v>
      </c>
      <c r="J114" s="9">
        <f t="shared" si="13"/>
        <v>5.6888111044936709E-3</v>
      </c>
      <c r="K114" s="9">
        <f>GARCH!I114</f>
        <v>5.7443365657153791E-3</v>
      </c>
    </row>
    <row r="115" spans="1:11" x14ac:dyDescent="0.25">
      <c r="A115" s="8">
        <v>42122</v>
      </c>
      <c r="B115" s="9">
        <v>2.7691899171140566E-3</v>
      </c>
      <c r="C115" s="9">
        <f t="shared" si="8"/>
        <v>7.1027166026543808E-4</v>
      </c>
      <c r="D115" s="9">
        <f t="shared" si="9"/>
        <v>2.0589182568486186E-3</v>
      </c>
      <c r="E115" s="5">
        <f t="shared" si="10"/>
        <v>4.2391443883845541E-6</v>
      </c>
      <c r="F115" s="5">
        <f t="shared" si="14"/>
        <v>2.3411174574825587E-5</v>
      </c>
      <c r="G115" s="5">
        <f t="shared" si="15"/>
        <v>3.3108040637690813E-5</v>
      </c>
      <c r="H115" s="10">
        <f t="shared" si="11"/>
        <v>4.1749087975075883</v>
      </c>
      <c r="I115" s="9">
        <f t="shared" si="12"/>
        <v>2.0589182568486186E-3</v>
      </c>
      <c r="J115" s="9">
        <f t="shared" si="13"/>
        <v>5.7539586927341435E-3</v>
      </c>
      <c r="K115" s="9">
        <f>GARCH!I115</f>
        <v>5.8128054638050377E-3</v>
      </c>
    </row>
    <row r="116" spans="1:11" x14ac:dyDescent="0.25">
      <c r="A116" s="8">
        <v>42123</v>
      </c>
      <c r="B116" s="9">
        <v>-3.740377158637509E-3</v>
      </c>
      <c r="C116" s="9">
        <f t="shared" si="8"/>
        <v>6.4816747146199439E-4</v>
      </c>
      <c r="D116" s="9">
        <f t="shared" si="9"/>
        <v>-4.3885446300995033E-3</v>
      </c>
      <c r="E116" s="5">
        <f t="shared" si="10"/>
        <v>1.9259323970375185E-5</v>
      </c>
      <c r="F116" s="5">
        <f t="shared" si="14"/>
        <v>4.2391443883845541E-6</v>
      </c>
      <c r="G116" s="5">
        <f t="shared" si="15"/>
        <v>2.9640720760752776E-5</v>
      </c>
      <c r="H116" s="10">
        <f t="shared" si="11"/>
        <v>3.9693627058603207</v>
      </c>
      <c r="I116" s="9">
        <f t="shared" si="12"/>
        <v>4.3885446300995033E-3</v>
      </c>
      <c r="J116" s="9">
        <f t="shared" si="13"/>
        <v>5.4443292296437011E-3</v>
      </c>
      <c r="K116" s="9">
        <f>GARCH!I116</f>
        <v>5.4875202893249451E-3</v>
      </c>
    </row>
    <row r="117" spans="1:11" x14ac:dyDescent="0.25">
      <c r="A117" s="8">
        <v>42124</v>
      </c>
      <c r="B117" s="9">
        <v>-1.0128865367728945E-2</v>
      </c>
      <c r="C117" s="9">
        <f t="shared" si="8"/>
        <v>6.5891164850953793E-4</v>
      </c>
      <c r="D117" s="9">
        <f t="shared" si="9"/>
        <v>-1.0787777016238483E-2</v>
      </c>
      <c r="E117" s="5">
        <f t="shared" si="10"/>
        <v>1.1637613295208326E-4</v>
      </c>
      <c r="F117" s="5">
        <f t="shared" si="14"/>
        <v>1.9259323970375185E-5</v>
      </c>
      <c r="G117" s="5">
        <f t="shared" si="15"/>
        <v>3.0226859178723977E-5</v>
      </c>
      <c r="H117" s="10">
        <f t="shared" si="11"/>
        <v>2.3594062151378372</v>
      </c>
      <c r="I117" s="9">
        <f t="shared" si="12"/>
        <v>1.0787777016238483E-2</v>
      </c>
      <c r="J117" s="9">
        <f t="shared" si="13"/>
        <v>5.4978958864936667E-3</v>
      </c>
      <c r="K117" s="9">
        <f>GARCH!I117</f>
        <v>5.5552300891094026E-3</v>
      </c>
    </row>
    <row r="118" spans="1:11" x14ac:dyDescent="0.25">
      <c r="A118" s="8">
        <v>42125</v>
      </c>
      <c r="B118" s="9">
        <v>1.0922987662490113E-2</v>
      </c>
      <c r="C118" s="9">
        <f t="shared" si="8"/>
        <v>9.8875879244879079E-4</v>
      </c>
      <c r="D118" s="9">
        <f t="shared" si="9"/>
        <v>9.9342288700413235E-3</v>
      </c>
      <c r="E118" s="5">
        <f t="shared" si="10"/>
        <v>9.8688903242362511E-5</v>
      </c>
      <c r="F118" s="5">
        <f t="shared" si="14"/>
        <v>1.1637613295208326E-4</v>
      </c>
      <c r="G118" s="5">
        <f t="shared" si="15"/>
        <v>5.1013831786433575E-5</v>
      </c>
      <c r="H118" s="10">
        <f t="shared" si="11"/>
        <v>3.0554924113243889</v>
      </c>
      <c r="I118" s="9">
        <f t="shared" si="12"/>
        <v>9.9342288700413235E-3</v>
      </c>
      <c r="J118" s="9">
        <f t="shared" si="13"/>
        <v>7.1423967816436505E-3</v>
      </c>
      <c r="K118" s="9">
        <f>GARCH!I118</f>
        <v>7.2008976439621765E-3</v>
      </c>
    </row>
    <row r="119" spans="1:11" x14ac:dyDescent="0.25">
      <c r="A119" s="8">
        <v>42128</v>
      </c>
      <c r="B119" s="9">
        <v>2.9407719051932624E-3</v>
      </c>
      <c r="C119" s="9">
        <f t="shared" si="8"/>
        <v>1.1439532032647558E-3</v>
      </c>
      <c r="D119" s="9">
        <f t="shared" si="9"/>
        <v>1.7968187019285066E-3</v>
      </c>
      <c r="E119" s="5">
        <f t="shared" si="10"/>
        <v>3.2285574476000434E-6</v>
      </c>
      <c r="F119" s="5">
        <f t="shared" si="14"/>
        <v>9.8688903242362511E-5</v>
      </c>
      <c r="G119" s="5">
        <f t="shared" si="15"/>
        <v>6.26652896251992E-5</v>
      </c>
      <c r="H119" s="10">
        <f t="shared" si="11"/>
        <v>3.8941525629218416</v>
      </c>
      <c r="I119" s="9">
        <f t="shared" si="12"/>
        <v>1.7968187019285066E-3</v>
      </c>
      <c r="J119" s="9">
        <f t="shared" si="13"/>
        <v>7.9161410816886782E-3</v>
      </c>
      <c r="K119" s="9">
        <f>GARCH!I119</f>
        <v>7.9920598519033024E-3</v>
      </c>
    </row>
    <row r="120" spans="1:11" x14ac:dyDescent="0.25">
      <c r="A120" s="8">
        <v>42129</v>
      </c>
      <c r="B120" s="9">
        <v>-1.1837369767650707E-2</v>
      </c>
      <c r="C120" s="9">
        <f t="shared" si="8"/>
        <v>9.9231175904509724E-4</v>
      </c>
      <c r="D120" s="9">
        <f t="shared" si="9"/>
        <v>-1.2829681526695804E-2</v>
      </c>
      <c r="E120" s="5">
        <f t="shared" si="10"/>
        <v>1.6460072807643957E-4</v>
      </c>
      <c r="F120" s="5">
        <f t="shared" si="14"/>
        <v>3.2285574476000434E-6</v>
      </c>
      <c r="G120" s="5">
        <f t="shared" si="15"/>
        <v>5.1267183993301859E-5</v>
      </c>
      <c r="H120" s="10">
        <f t="shared" si="11"/>
        <v>2.4149688149409418</v>
      </c>
      <c r="I120" s="9">
        <f t="shared" si="12"/>
        <v>1.2829681526695804E-2</v>
      </c>
      <c r="J120" s="9">
        <f t="shared" si="13"/>
        <v>7.1601106132029736E-3</v>
      </c>
      <c r="K120" s="9">
        <f>GARCH!I120</f>
        <v>7.2521274162875094E-3</v>
      </c>
    </row>
    <row r="121" spans="1:11" x14ac:dyDescent="0.25">
      <c r="A121" s="8">
        <v>42130</v>
      </c>
      <c r="B121" s="9">
        <v>-4.4556966871822645E-3</v>
      </c>
      <c r="C121" s="9">
        <f t="shared" si="8"/>
        <v>1.3123954898841056E-3</v>
      </c>
      <c r="D121" s="9">
        <f t="shared" si="9"/>
        <v>-5.7680921770663701E-3</v>
      </c>
      <c r="E121" s="5">
        <f t="shared" si="10"/>
        <v>3.3270887363134257E-5</v>
      </c>
      <c r="F121" s="5">
        <f t="shared" si="14"/>
        <v>1.6460072807643957E-4</v>
      </c>
      <c r="G121" s="5">
        <f t="shared" si="15"/>
        <v>7.6666390592746326E-5</v>
      </c>
      <c r="H121" s="10">
        <f t="shared" si="11"/>
        <v>3.6021002067602139</v>
      </c>
      <c r="I121" s="9">
        <f t="shared" si="12"/>
        <v>5.7680921770663701E-3</v>
      </c>
      <c r="J121" s="9">
        <f t="shared" si="13"/>
        <v>8.7559345927631458E-3</v>
      </c>
      <c r="K121" s="9">
        <f>GARCH!I121</f>
        <v>8.7356597436065893E-3</v>
      </c>
    </row>
    <row r="122" spans="1:11" x14ac:dyDescent="0.25">
      <c r="A122" s="8">
        <v>42131</v>
      </c>
      <c r="B122" s="9">
        <v>3.7737663149290945E-3</v>
      </c>
      <c r="C122" s="9">
        <f t="shared" si="8"/>
        <v>1.2090400964470723E-3</v>
      </c>
      <c r="D122" s="9">
        <f t="shared" si="9"/>
        <v>2.5647262184820222E-3</v>
      </c>
      <c r="E122" s="5">
        <f t="shared" si="10"/>
        <v>6.5778205757690938E-6</v>
      </c>
      <c r="F122" s="5">
        <f t="shared" si="14"/>
        <v>3.3270887363134257E-5</v>
      </c>
      <c r="G122" s="5">
        <f t="shared" si="15"/>
        <v>6.7908168229966674E-5</v>
      </c>
      <c r="H122" s="10">
        <f t="shared" si="11"/>
        <v>3.8313068499134371</v>
      </c>
      <c r="I122" s="9">
        <f t="shared" si="12"/>
        <v>2.5647262184820222E-3</v>
      </c>
      <c r="J122" s="9">
        <f t="shared" si="13"/>
        <v>8.2406412511385717E-3</v>
      </c>
      <c r="K122" s="9">
        <f>GARCH!I122</f>
        <v>8.1614649784788884E-3</v>
      </c>
    </row>
    <row r="123" spans="1:11" x14ac:dyDescent="0.25">
      <c r="A123" s="8">
        <v>42132</v>
      </c>
      <c r="B123" s="9">
        <v>1.3457854406130121E-2</v>
      </c>
      <c r="C123" s="9">
        <f t="shared" si="8"/>
        <v>1.0550306318612623E-3</v>
      </c>
      <c r="D123" s="9">
        <f t="shared" si="9"/>
        <v>1.2402823774268858E-2</v>
      </c>
      <c r="E123" s="5">
        <f t="shared" si="10"/>
        <v>1.5383003757556881E-4</v>
      </c>
      <c r="F123" s="5">
        <f t="shared" si="14"/>
        <v>6.5778205757690938E-6</v>
      </c>
      <c r="G123" s="5">
        <f t="shared" si="15"/>
        <v>5.584280967800874E-5</v>
      </c>
      <c r="H123" s="10">
        <f t="shared" si="11"/>
        <v>2.6001977041359901</v>
      </c>
      <c r="I123" s="9">
        <f t="shared" si="12"/>
        <v>1.2402823774268858E-2</v>
      </c>
      <c r="J123" s="9">
        <f t="shared" si="13"/>
        <v>7.4728046728125275E-3</v>
      </c>
      <c r="K123" s="9">
        <f>GARCH!I123</f>
        <v>7.4500263131337917E-3</v>
      </c>
    </row>
    <row r="124" spans="1:11" x14ac:dyDescent="0.25">
      <c r="A124" s="8">
        <v>42135</v>
      </c>
      <c r="B124" s="9">
        <v>-5.0895515334814512E-3</v>
      </c>
      <c r="C124" s="9">
        <f t="shared" si="8"/>
        <v>1.3252151596382261E-3</v>
      </c>
      <c r="D124" s="9">
        <f t="shared" si="9"/>
        <v>-6.4147666931196768E-3</v>
      </c>
      <c r="E124" s="5">
        <f t="shared" si="10"/>
        <v>4.1149231727157552E-5</v>
      </c>
      <c r="F124" s="5">
        <f t="shared" si="14"/>
        <v>1.5383003757556881E-4</v>
      </c>
      <c r="G124" s="5">
        <f t="shared" si="15"/>
        <v>7.7789734976454463E-5</v>
      </c>
      <c r="H124" s="10">
        <f t="shared" si="11"/>
        <v>3.5473218912337736</v>
      </c>
      <c r="I124" s="9">
        <f t="shared" si="12"/>
        <v>6.4147666931196768E-3</v>
      </c>
      <c r="J124" s="9">
        <f t="shared" si="13"/>
        <v>8.8198489202737738E-3</v>
      </c>
      <c r="K124" s="9">
        <f>GARCH!I124</f>
        <v>8.8604244872898964E-3</v>
      </c>
    </row>
    <row r="125" spans="1:11" x14ac:dyDescent="0.25">
      <c r="A125" s="8">
        <v>42136</v>
      </c>
      <c r="B125" s="9">
        <v>-2.9496563484109339E-3</v>
      </c>
      <c r="C125" s="9">
        <f t="shared" si="8"/>
        <v>1.2389644297506083E-3</v>
      </c>
      <c r="D125" s="9">
        <f t="shared" si="9"/>
        <v>-4.1886207781615427E-3</v>
      </c>
      <c r="E125" s="5">
        <f t="shared" si="10"/>
        <v>1.7544544023246607E-5</v>
      </c>
      <c r="F125" s="5">
        <f t="shared" si="14"/>
        <v>4.1149231727157552E-5</v>
      </c>
      <c r="G125" s="5">
        <f t="shared" si="15"/>
        <v>7.0389303905133053E-5</v>
      </c>
      <c r="H125" s="10">
        <f t="shared" si="11"/>
        <v>3.7371710153394964</v>
      </c>
      <c r="I125" s="9">
        <f t="shared" si="12"/>
        <v>4.1886207781615427E-3</v>
      </c>
      <c r="J125" s="9">
        <f t="shared" si="13"/>
        <v>8.389833365754832E-3</v>
      </c>
      <c r="K125" s="9">
        <f>GARCH!I125</f>
        <v>8.3487036297497947E-3</v>
      </c>
    </row>
    <row r="126" spans="1:11" x14ac:dyDescent="0.25">
      <c r="A126" s="8">
        <v>42137</v>
      </c>
      <c r="B126" s="9">
        <v>-3.0488966805131135E-4</v>
      </c>
      <c r="C126" s="9">
        <f t="shared" si="8"/>
        <v>1.1094890087052769E-3</v>
      </c>
      <c r="D126" s="9">
        <f t="shared" si="9"/>
        <v>-1.4143786767565883E-3</v>
      </c>
      <c r="E126" s="5">
        <f t="shared" si="10"/>
        <v>2.0004670412637177E-6</v>
      </c>
      <c r="F126" s="5">
        <f t="shared" si="14"/>
        <v>1.7544544023246607E-5</v>
      </c>
      <c r="G126" s="5">
        <f t="shared" si="15"/>
        <v>5.9974412165948167E-5</v>
      </c>
      <c r="H126" s="10">
        <f t="shared" si="11"/>
        <v>3.9251800709957685</v>
      </c>
      <c r="I126" s="9">
        <f t="shared" si="12"/>
        <v>1.4143786767565883E-3</v>
      </c>
      <c r="J126" s="9">
        <f t="shared" si="13"/>
        <v>7.7443148286951875E-3</v>
      </c>
      <c r="K126" s="9">
        <f>GARCH!I126</f>
        <v>7.6743019169423655E-3</v>
      </c>
    </row>
    <row r="127" spans="1:11" x14ac:dyDescent="0.25">
      <c r="A127" s="8">
        <v>42138</v>
      </c>
      <c r="B127" s="9">
        <v>1.0779230681254859E-2</v>
      </c>
      <c r="C127" s="9">
        <f t="shared" si="8"/>
        <v>9.6050763632361997E-4</v>
      </c>
      <c r="D127" s="9">
        <f t="shared" si="9"/>
        <v>9.818723044931239E-3</v>
      </c>
      <c r="E127" s="5">
        <f t="shared" si="10"/>
        <v>9.6407322233063787E-5</v>
      </c>
      <c r="F127" s="5">
        <f t="shared" si="14"/>
        <v>2.0004670412637177E-6</v>
      </c>
      <c r="G127" s="5">
        <f t="shared" si="15"/>
        <v>4.9021653883540044E-5</v>
      </c>
      <c r="H127" s="10">
        <f t="shared" si="11"/>
        <v>3.0593720435063143</v>
      </c>
      <c r="I127" s="9">
        <f t="shared" si="12"/>
        <v>9.818723044931239E-3</v>
      </c>
      <c r="J127" s="9">
        <f t="shared" si="13"/>
        <v>7.0015465351263677E-3</v>
      </c>
      <c r="K127" s="9">
        <f>GARCH!I127</f>
        <v>6.9434882188923099E-3</v>
      </c>
    </row>
    <row r="128" spans="1:11" x14ac:dyDescent="0.25">
      <c r="A128" s="8">
        <v>42139</v>
      </c>
      <c r="B128" s="9">
        <v>7.6846919051432039E-4</v>
      </c>
      <c r="C128" s="9">
        <f t="shared" si="8"/>
        <v>1.1190526618496434E-3</v>
      </c>
      <c r="D128" s="9">
        <f t="shared" si="9"/>
        <v>-3.50583471335323E-4</v>
      </c>
      <c r="E128" s="5">
        <f t="shared" si="10"/>
        <v>1.2290877037352524E-7</v>
      </c>
      <c r="F128" s="5">
        <f t="shared" si="14"/>
        <v>9.6407322233063787E-5</v>
      </c>
      <c r="G128" s="5">
        <f t="shared" si="15"/>
        <v>6.0715198733918764E-5</v>
      </c>
      <c r="H128" s="10">
        <f t="shared" si="11"/>
        <v>3.9347075422616222</v>
      </c>
      <c r="I128" s="9">
        <f t="shared" si="12"/>
        <v>3.50583471335323E-4</v>
      </c>
      <c r="J128" s="9">
        <f t="shared" si="13"/>
        <v>7.7919958119803149E-3</v>
      </c>
      <c r="K128" s="9">
        <f>GARCH!I128</f>
        <v>7.7828820146343854E-3</v>
      </c>
    </row>
    <row r="129" spans="1:11" x14ac:dyDescent="0.25">
      <c r="A129" s="8">
        <v>42142</v>
      </c>
      <c r="B129" s="9">
        <v>3.0479618227470251E-3</v>
      </c>
      <c r="C129" s="9">
        <f t="shared" si="8"/>
        <v>9.6270925856532092E-4</v>
      </c>
      <c r="D129" s="9">
        <f t="shared" si="9"/>
        <v>2.0852525641817041E-3</v>
      </c>
      <c r="E129" s="5">
        <f t="shared" si="10"/>
        <v>4.3482782564263721E-6</v>
      </c>
      <c r="F129" s="5">
        <f t="shared" si="14"/>
        <v>1.2290877037352524E-7</v>
      </c>
      <c r="G129" s="5">
        <f t="shared" si="15"/>
        <v>4.9175479427530867E-5</v>
      </c>
      <c r="H129" s="10">
        <f t="shared" si="11"/>
        <v>3.9969073347241939</v>
      </c>
      <c r="I129" s="9">
        <f t="shared" si="12"/>
        <v>2.0852525641817041E-3</v>
      </c>
      <c r="J129" s="9">
        <f t="shared" si="13"/>
        <v>7.0125230429233434E-3</v>
      </c>
      <c r="K129" s="9">
        <f>GARCH!I129</f>
        <v>7.0144842724292446E-3</v>
      </c>
    </row>
    <row r="130" spans="1:11" x14ac:dyDescent="0.25">
      <c r="A130" s="8">
        <v>42143</v>
      </c>
      <c r="B130" s="9">
        <v>-6.4343415367273948E-4</v>
      </c>
      <c r="C130" s="9">
        <f t="shared" si="8"/>
        <v>8.4883016695949979E-4</v>
      </c>
      <c r="D130" s="9">
        <f t="shared" si="9"/>
        <v>-1.4922643206322392E-3</v>
      </c>
      <c r="E130" s="5">
        <f t="shared" si="10"/>
        <v>2.2268528026319983E-6</v>
      </c>
      <c r="F130" s="5">
        <f t="shared" si="14"/>
        <v>4.3482782564263721E-6</v>
      </c>
      <c r="G130" s="5">
        <f t="shared" si="15"/>
        <v>4.1534960767806214E-5</v>
      </c>
      <c r="H130" s="10">
        <f t="shared" si="11"/>
        <v>4.0987420265168986</v>
      </c>
      <c r="I130" s="9">
        <f t="shared" si="12"/>
        <v>1.4922643206322392E-3</v>
      </c>
      <c r="J130" s="9">
        <f t="shared" si="13"/>
        <v>6.4447622739559765E-3</v>
      </c>
      <c r="K130" s="9">
        <f>GARCH!I130</f>
        <v>6.4652064457028334E-3</v>
      </c>
    </row>
    <row r="131" spans="1:11" x14ac:dyDescent="0.25">
      <c r="A131" s="8">
        <v>42144</v>
      </c>
      <c r="B131" s="9">
        <v>-9.305254649102368E-4</v>
      </c>
      <c r="C131" s="9">
        <f t="shared" si="8"/>
        <v>7.5031196804922079E-4</v>
      </c>
      <c r="D131" s="9">
        <f t="shared" si="9"/>
        <v>-1.6808374329594575E-3</v>
      </c>
      <c r="E131" s="5">
        <f t="shared" si="10"/>
        <v>2.8252144760377388E-6</v>
      </c>
      <c r="F131" s="5">
        <f t="shared" si="14"/>
        <v>2.2268528026319983E-6</v>
      </c>
      <c r="G131" s="5">
        <f t="shared" si="15"/>
        <v>3.5445179936233777E-5</v>
      </c>
      <c r="H131" s="10">
        <f t="shared" si="11"/>
        <v>4.1649698121599323</v>
      </c>
      <c r="I131" s="9">
        <f t="shared" si="12"/>
        <v>1.6808374329594575E-3</v>
      </c>
      <c r="J131" s="9">
        <f t="shared" si="13"/>
        <v>5.9535854689618571E-3</v>
      </c>
      <c r="K131" s="9">
        <f>GARCH!I131</f>
        <v>5.9748462018256914E-3</v>
      </c>
    </row>
    <row r="132" spans="1:11" x14ac:dyDescent="0.25">
      <c r="A132" s="8">
        <v>42145</v>
      </c>
      <c r="B132" s="9">
        <v>2.3378883740623468E-3</v>
      </c>
      <c r="C132" s="9">
        <f t="shared" si="8"/>
        <v>6.7420683810706379E-4</v>
      </c>
      <c r="D132" s="9">
        <f t="shared" si="9"/>
        <v>1.6636815359552829E-3</v>
      </c>
      <c r="E132" s="5">
        <f t="shared" si="10"/>
        <v>2.7678362530785294E-6</v>
      </c>
      <c r="F132" s="5">
        <f t="shared" si="14"/>
        <v>2.8252144760377388E-6</v>
      </c>
      <c r="G132" s="5">
        <f t="shared" si="15"/>
        <v>3.1071173619655553E-5</v>
      </c>
      <c r="H132" s="10">
        <f t="shared" si="11"/>
        <v>4.2261362385339254</v>
      </c>
      <c r="I132" s="9">
        <f t="shared" si="12"/>
        <v>1.6636815359552829E-3</v>
      </c>
      <c r="J132" s="9">
        <f t="shared" si="13"/>
        <v>5.5741522781186693E-3</v>
      </c>
      <c r="K132" s="9">
        <f>GARCH!I132</f>
        <v>5.5999127611212358E-3</v>
      </c>
    </row>
    <row r="133" spans="1:11" x14ac:dyDescent="0.25">
      <c r="A133" s="8">
        <v>42146</v>
      </c>
      <c r="B133" s="9">
        <v>-2.2338817919862475E-3</v>
      </c>
      <c r="C133" s="9">
        <f t="shared" si="8"/>
        <v>6.1423843262975268E-4</v>
      </c>
      <c r="D133" s="9">
        <f t="shared" si="9"/>
        <v>-2.8481202246160003E-3</v>
      </c>
      <c r="E133" s="5">
        <f t="shared" si="10"/>
        <v>8.1117888138666959E-6</v>
      </c>
      <c r="F133" s="5">
        <f t="shared" si="14"/>
        <v>2.7678362530785294E-6</v>
      </c>
      <c r="G133" s="5">
        <f t="shared" si="15"/>
        <v>2.7827429852990472E-5</v>
      </c>
      <c r="H133" s="10">
        <f t="shared" si="11"/>
        <v>4.1800539647528145</v>
      </c>
      <c r="I133" s="9">
        <f t="shared" si="12"/>
        <v>2.8481202246160003E-3</v>
      </c>
      <c r="J133" s="9">
        <f t="shared" si="13"/>
        <v>5.2751710733388042E-3</v>
      </c>
      <c r="K133" s="9">
        <f>GARCH!I133</f>
        <v>5.2912870919690136E-3</v>
      </c>
    </row>
    <row r="134" spans="1:11" x14ac:dyDescent="0.25">
      <c r="A134" s="8">
        <v>42150</v>
      </c>
      <c r="B134" s="9">
        <v>-1.028192995494015E-2</v>
      </c>
      <c r="C134" s="9">
        <f t="shared" si="8"/>
        <v>5.8968302133290834E-4</v>
      </c>
      <c r="D134" s="9">
        <f t="shared" si="9"/>
        <v>-1.0871612976273058E-2</v>
      </c>
      <c r="E134" s="5">
        <f t="shared" si="10"/>
        <v>1.1819196870586874E-4</v>
      </c>
      <c r="F134" s="5">
        <f t="shared" si="14"/>
        <v>8.1117888138666959E-6</v>
      </c>
      <c r="G134" s="5">
        <f t="shared" si="15"/>
        <v>2.6550796493429386E-5</v>
      </c>
      <c r="H134" s="10">
        <f t="shared" si="11"/>
        <v>2.1235161927638493</v>
      </c>
      <c r="I134" s="9">
        <f t="shared" si="12"/>
        <v>1.0871612976273058E-2</v>
      </c>
      <c r="J134" s="9">
        <f t="shared" si="13"/>
        <v>5.1527465000162182E-3</v>
      </c>
      <c r="K134" s="9">
        <f>GARCH!I134</f>
        <v>5.1892508694362681E-3</v>
      </c>
    </row>
    <row r="135" spans="1:11" x14ac:dyDescent="0.25">
      <c r="A135" s="8">
        <v>42151</v>
      </c>
      <c r="B135" s="9">
        <v>9.1626271266991299E-3</v>
      </c>
      <c r="C135" s="9">
        <f t="shared" si="8"/>
        <v>9.5558165691156177E-4</v>
      </c>
      <c r="D135" s="9">
        <f t="shared" si="9"/>
        <v>8.2070454697875678E-3</v>
      </c>
      <c r="E135" s="5">
        <f t="shared" si="10"/>
        <v>6.7355595343160642E-5</v>
      </c>
      <c r="F135" s="5">
        <f t="shared" si="14"/>
        <v>1.1819196870586874E-4</v>
      </c>
      <c r="G135" s="5">
        <f t="shared" si="15"/>
        <v>4.867835246170263E-5</v>
      </c>
      <c r="H135" s="10">
        <f t="shared" si="11"/>
        <v>3.3543561177363781</v>
      </c>
      <c r="I135" s="9">
        <f t="shared" si="12"/>
        <v>8.2070454697875678E-3</v>
      </c>
      <c r="J135" s="9">
        <f t="shared" si="13"/>
        <v>6.9769873485411044E-3</v>
      </c>
      <c r="K135" s="9">
        <f>GARCH!I135</f>
        <v>7.0448620324149976E-3</v>
      </c>
    </row>
    <row r="136" spans="1:11" x14ac:dyDescent="0.25">
      <c r="A136" s="8">
        <v>42152</v>
      </c>
      <c r="B136" s="9">
        <v>-1.2667884792887385E-3</v>
      </c>
      <c r="C136" s="9">
        <f t="shared" si="8"/>
        <v>1.0351715287200873E-3</v>
      </c>
      <c r="D136" s="9">
        <f t="shared" si="9"/>
        <v>-2.3019600080088258E-3</v>
      </c>
      <c r="E136" s="5">
        <f t="shared" si="10"/>
        <v>5.2990198784719938E-6</v>
      </c>
      <c r="F136" s="5">
        <f t="shared" si="14"/>
        <v>6.7355595343160642E-5</v>
      </c>
      <c r="G136" s="5">
        <f t="shared" si="15"/>
        <v>5.4372841296723015E-5</v>
      </c>
      <c r="H136" s="10">
        <f t="shared" si="11"/>
        <v>3.9421557975022616</v>
      </c>
      <c r="I136" s="9">
        <f t="shared" si="12"/>
        <v>2.3019600080088258E-3</v>
      </c>
      <c r="J136" s="9">
        <f t="shared" si="13"/>
        <v>7.3737942266327867E-3</v>
      </c>
      <c r="K136" s="9">
        <f>GARCH!I136</f>
        <v>7.4501059800719995E-3</v>
      </c>
    </row>
    <row r="137" spans="1:11" x14ac:dyDescent="0.25">
      <c r="A137" s="8">
        <v>42153</v>
      </c>
      <c r="B137" s="9">
        <v>-6.3184002187864907E-3</v>
      </c>
      <c r="C137" s="9">
        <f t="shared" si="8"/>
        <v>9.102283458174127E-4</v>
      </c>
      <c r="D137" s="9">
        <f t="shared" si="9"/>
        <v>-7.2286285646039035E-3</v>
      </c>
      <c r="E137" s="5">
        <f t="shared" si="10"/>
        <v>5.2253070925007488E-5</v>
      </c>
      <c r="F137" s="5">
        <f t="shared" si="14"/>
        <v>5.2990198784719938E-6</v>
      </c>
      <c r="G137" s="5">
        <f t="shared" si="15"/>
        <v>4.5574270354517725E-5</v>
      </c>
      <c r="H137" s="10">
        <f t="shared" si="11"/>
        <v>3.5058712835535646</v>
      </c>
      <c r="I137" s="9">
        <f t="shared" si="12"/>
        <v>7.2286285646039035E-3</v>
      </c>
      <c r="J137" s="9">
        <f t="shared" si="13"/>
        <v>6.7508718218107005E-3</v>
      </c>
      <c r="K137" s="9">
        <f>GARCH!I137</f>
        <v>6.806444800274058E-3</v>
      </c>
    </row>
    <row r="138" spans="1:11" x14ac:dyDescent="0.25">
      <c r="A138" s="8">
        <v>42156</v>
      </c>
      <c r="B138" s="9">
        <v>2.0594194714789182E-3</v>
      </c>
      <c r="C138" s="9">
        <f t="shared" si="8"/>
        <v>9.5896749807490198E-4</v>
      </c>
      <c r="D138" s="9">
        <f t="shared" si="9"/>
        <v>1.1004519734040164E-3</v>
      </c>
      <c r="E138" s="5">
        <f t="shared" si="10"/>
        <v>1.2109945457687939E-6</v>
      </c>
      <c r="F138" s="5">
        <f t="shared" si="14"/>
        <v>5.2253070925007488E-5</v>
      </c>
      <c r="G138" s="5">
        <f t="shared" si="15"/>
        <v>4.891418892937916E-5</v>
      </c>
      <c r="H138" s="10">
        <f t="shared" si="11"/>
        <v>4.0314042220345687</v>
      </c>
      <c r="I138" s="9">
        <f t="shared" si="12"/>
        <v>1.1004519734040164E-3</v>
      </c>
      <c r="J138" s="9">
        <f t="shared" si="13"/>
        <v>6.9938679519547095E-3</v>
      </c>
      <c r="K138" s="9">
        <f>GARCH!I138</f>
        <v>7.0083081833936037E-3</v>
      </c>
    </row>
    <row r="139" spans="1:11" x14ac:dyDescent="0.25">
      <c r="A139" s="8">
        <v>42157</v>
      </c>
      <c r="B139" s="9">
        <v>-1.0086516742198182E-3</v>
      </c>
      <c r="C139" s="9">
        <f t="shared" si="8"/>
        <v>8.3552584132840673E-4</v>
      </c>
      <c r="D139" s="9">
        <f t="shared" si="9"/>
        <v>-1.844177515548225E-3</v>
      </c>
      <c r="E139" s="5">
        <f t="shared" si="10"/>
        <v>3.4009907088536236E-6</v>
      </c>
      <c r="F139" s="5">
        <f t="shared" si="14"/>
        <v>1.2109945457687939E-6</v>
      </c>
      <c r="G139" s="5">
        <f t="shared" si="15"/>
        <v>4.0684389983354894E-5</v>
      </c>
      <c r="H139" s="10">
        <f t="shared" si="11"/>
        <v>4.0940972620930554</v>
      </c>
      <c r="I139" s="9">
        <f t="shared" si="12"/>
        <v>1.844177515548225E-3</v>
      </c>
      <c r="J139" s="9">
        <f t="shared" si="13"/>
        <v>6.3784316241028167E-3</v>
      </c>
      <c r="K139" s="9">
        <f>GARCH!I139</f>
        <v>6.4047650193984158E-3</v>
      </c>
    </row>
    <row r="140" spans="1:11" x14ac:dyDescent="0.25">
      <c r="A140" s="8">
        <v>42158</v>
      </c>
      <c r="B140" s="9">
        <v>2.1188850967008843E-3</v>
      </c>
      <c r="C140" s="9">
        <f t="shared" si="8"/>
        <v>7.4385360933856067E-4</v>
      </c>
      <c r="D140" s="9">
        <f t="shared" si="9"/>
        <v>1.3750314873623238E-3</v>
      </c>
      <c r="E140" s="5">
        <f t="shared" si="10"/>
        <v>1.8907115912378443E-6</v>
      </c>
      <c r="F140" s="5">
        <f t="shared" si="14"/>
        <v>3.4009907088536236E-6</v>
      </c>
      <c r="G140" s="5">
        <f t="shared" si="15"/>
        <v>3.506281669179052E-5</v>
      </c>
      <c r="H140" s="10">
        <f t="shared" si="11"/>
        <v>4.1832843624504141</v>
      </c>
      <c r="I140" s="9">
        <f t="shared" si="12"/>
        <v>1.3750314873623238E-3</v>
      </c>
      <c r="J140" s="9">
        <f t="shared" si="13"/>
        <v>5.9213863825788738E-3</v>
      </c>
      <c r="K140" s="9">
        <f>GARCH!I140</f>
        <v>5.9470760752528854E-3</v>
      </c>
    </row>
    <row r="141" spans="1:11" x14ac:dyDescent="0.25">
      <c r="A141" s="8">
        <v>42159</v>
      </c>
      <c r="B141" s="9">
        <v>-8.6231770944197317E-3</v>
      </c>
      <c r="C141" s="9">
        <f t="shared" si="8"/>
        <v>6.6556695033812799E-4</v>
      </c>
      <c r="D141" s="9">
        <f t="shared" si="9"/>
        <v>-9.2887440447578604E-3</v>
      </c>
      <c r="E141" s="5">
        <f t="shared" si="10"/>
        <v>8.6280765929024612E-5</v>
      </c>
      <c r="F141" s="5">
        <f t="shared" si="14"/>
        <v>1.8907115912378443E-6</v>
      </c>
      <c r="G141" s="5">
        <f t="shared" si="15"/>
        <v>3.0592811247004097E-5</v>
      </c>
      <c r="H141" s="10">
        <f t="shared" si="11"/>
        <v>2.8682865004691216</v>
      </c>
      <c r="I141" s="9">
        <f t="shared" si="12"/>
        <v>9.2887440447578604E-3</v>
      </c>
      <c r="J141" s="9">
        <f t="shared" si="13"/>
        <v>5.5310768614261815E-3</v>
      </c>
      <c r="K141" s="9">
        <f>GARCH!I141</f>
        <v>5.5538465278258684E-3</v>
      </c>
    </row>
    <row r="142" spans="1:11" x14ac:dyDescent="0.25">
      <c r="A142" s="8">
        <v>42160</v>
      </c>
      <c r="B142" s="9">
        <v>-1.4361783342240475E-3</v>
      </c>
      <c r="C142" s="9">
        <f t="shared" si="8"/>
        <v>9.0132295037376523E-4</v>
      </c>
      <c r="D142" s="9">
        <f t="shared" si="9"/>
        <v>-2.3375012845978128E-3</v>
      </c>
      <c r="E142" s="5">
        <f t="shared" si="10"/>
        <v>5.4639122554964252E-6</v>
      </c>
      <c r="F142" s="5">
        <f t="shared" si="14"/>
        <v>8.6280765929024612E-5</v>
      </c>
      <c r="G142" s="5">
        <f t="shared" si="15"/>
        <v>4.4976775780783469E-5</v>
      </c>
      <c r="H142" s="10">
        <f t="shared" si="11"/>
        <v>4.0250021299102849</v>
      </c>
      <c r="I142" s="9">
        <f t="shared" si="12"/>
        <v>2.3375012845978128E-3</v>
      </c>
      <c r="J142" s="9">
        <f t="shared" si="13"/>
        <v>6.7064726780017127E-3</v>
      </c>
      <c r="K142" s="9">
        <f>GARCH!I142</f>
        <v>6.7457879720524052E-3</v>
      </c>
    </row>
    <row r="143" spans="1:11" x14ac:dyDescent="0.25">
      <c r="A143" s="8">
        <v>42163</v>
      </c>
      <c r="B143" s="9">
        <v>-6.4744866998274198E-3</v>
      </c>
      <c r="C143" s="9">
        <f t="shared" si="8"/>
        <v>8.0339643232570036E-4</v>
      </c>
      <c r="D143" s="9">
        <f t="shared" si="9"/>
        <v>-7.2778831321531198E-3</v>
      </c>
      <c r="E143" s="5">
        <f t="shared" si="10"/>
        <v>5.2967582885278906E-5</v>
      </c>
      <c r="F143" s="5">
        <f t="shared" si="14"/>
        <v>5.4639122554964252E-6</v>
      </c>
      <c r="G143" s="5">
        <f t="shared" si="15"/>
        <v>3.8666580629925865E-5</v>
      </c>
      <c r="H143" s="10">
        <f t="shared" si="11"/>
        <v>3.4764017423224196</v>
      </c>
      <c r="I143" s="9">
        <f t="shared" si="12"/>
        <v>7.2778831321531198E-3</v>
      </c>
      <c r="J143" s="9">
        <f t="shared" si="13"/>
        <v>6.2182457839752413E-3</v>
      </c>
      <c r="K143" s="9">
        <f>GARCH!I143</f>
        <v>6.2494577868921946E-3</v>
      </c>
    </row>
    <row r="144" spans="1:11" x14ac:dyDescent="0.25">
      <c r="A144" s="8">
        <v>42164</v>
      </c>
      <c r="B144" s="9">
        <v>4.1841406640763523E-4</v>
      </c>
      <c r="C144" s="9">
        <f t="shared" ref="C144:C207" si="16">B$5+B$9*SQRT(G144)</f>
        <v>8.860345467229118E-4</v>
      </c>
      <c r="D144" s="9">
        <f t="shared" ref="D144:D207" si="17">B144-C144</f>
        <v>-4.6762048031527656E-4</v>
      </c>
      <c r="E144" s="5">
        <f t="shared" ref="E144:E207" si="18">D144^2</f>
        <v>2.1866891361028995E-7</v>
      </c>
      <c r="F144" s="5">
        <f t="shared" si="14"/>
        <v>5.2967582885278906E-5</v>
      </c>
      <c r="G144" s="5">
        <f t="shared" si="15"/>
        <v>4.3960216636528099E-5</v>
      </c>
      <c r="H144" s="10">
        <f t="shared" ref="H144:H207" si="19">IFERROR(LN(1/SQRT(2*PI()*G144)*EXP(-E144/(2*G144))),-1000)</f>
        <v>4.094687094203552</v>
      </c>
      <c r="I144" s="9">
        <f t="shared" ref="I144:I207" si="20">SQRT(E144)</f>
        <v>4.6762048031527656E-4</v>
      </c>
      <c r="J144" s="9">
        <f t="shared" ref="J144:J207" si="21">SQRT(G144)</f>
        <v>6.6302501187005076E-3</v>
      </c>
      <c r="K144" s="9">
        <f>GARCH!I144</f>
        <v>6.6469642738851212E-3</v>
      </c>
    </row>
    <row r="145" spans="1:11" x14ac:dyDescent="0.25">
      <c r="A145" s="8">
        <v>42165</v>
      </c>
      <c r="B145" s="9">
        <v>1.2042400788404573E-2</v>
      </c>
      <c r="C145" s="9">
        <f t="shared" si="16"/>
        <v>7.7318751750581267E-4</v>
      </c>
      <c r="D145" s="9">
        <f t="shared" si="17"/>
        <v>1.126921327089876E-2</v>
      </c>
      <c r="E145" s="5">
        <f t="shared" si="18"/>
        <v>1.2699516774500072E-4</v>
      </c>
      <c r="F145" s="5">
        <f t="shared" ref="F145:F208" si="22">E144</f>
        <v>2.1866891361028995E-7</v>
      </c>
      <c r="G145" s="5">
        <f t="shared" ref="G145:G208" si="23">B$6 + B$7*F145 + B$8*G144</f>
        <v>3.6816192634486224E-5</v>
      </c>
      <c r="H145" s="10">
        <f t="shared" si="19"/>
        <v>2.4611289463965744</v>
      </c>
      <c r="I145" s="9">
        <f t="shared" si="20"/>
        <v>1.126921327089876E-2</v>
      </c>
      <c r="J145" s="9">
        <f t="shared" si="21"/>
        <v>6.0676348468316895E-3</v>
      </c>
      <c r="K145" s="9">
        <f>GARCH!I145</f>
        <v>6.0880815936206799E-3</v>
      </c>
    </row>
    <row r="146" spans="1:11" x14ac:dyDescent="0.25">
      <c r="A146" s="8">
        <v>42166</v>
      </c>
      <c r="B146" s="9">
        <v>1.738552156564932E-3</v>
      </c>
      <c r="C146" s="9">
        <f t="shared" si="16"/>
        <v>1.0851267523411265E-3</v>
      </c>
      <c r="D146" s="9">
        <f t="shared" si="17"/>
        <v>6.5342540422380548E-4</v>
      </c>
      <c r="E146" s="5">
        <f t="shared" si="18"/>
        <v>4.2696475888504361E-7</v>
      </c>
      <c r="F146" s="5">
        <f t="shared" si="22"/>
        <v>1.2699516774500072E-4</v>
      </c>
      <c r="G146" s="5">
        <f t="shared" si="23"/>
        <v>5.8107891783455056E-5</v>
      </c>
      <c r="H146" s="10">
        <f t="shared" si="19"/>
        <v>3.9539921064541854</v>
      </c>
      <c r="I146" s="9">
        <f t="shared" si="20"/>
        <v>6.5342540422380548E-4</v>
      </c>
      <c r="J146" s="9">
        <f t="shared" si="21"/>
        <v>7.6228532573738459E-3</v>
      </c>
      <c r="K146" s="9">
        <f>GARCH!I146</f>
        <v>7.6047618347074167E-3</v>
      </c>
    </row>
    <row r="147" spans="1:11" x14ac:dyDescent="0.25">
      <c r="A147" s="8">
        <v>42167</v>
      </c>
      <c r="B147" s="9">
        <v>-6.9943002380432606E-3</v>
      </c>
      <c r="C147" s="9">
        <f t="shared" si="16"/>
        <v>9.3581351683427684E-4</v>
      </c>
      <c r="D147" s="9">
        <f t="shared" si="17"/>
        <v>-7.930113754877538E-3</v>
      </c>
      <c r="E147" s="5">
        <f t="shared" si="18"/>
        <v>6.2886704165297924E-5</v>
      </c>
      <c r="F147" s="5">
        <f t="shared" si="22"/>
        <v>4.2696475888504361E-7</v>
      </c>
      <c r="G147" s="5">
        <f t="shared" si="23"/>
        <v>4.7312804931931571E-5</v>
      </c>
      <c r="H147" s="10">
        <f t="shared" si="19"/>
        <v>3.3958418575605358</v>
      </c>
      <c r="I147" s="9">
        <f t="shared" si="20"/>
        <v>7.930113754877538E-3</v>
      </c>
      <c r="J147" s="9">
        <f t="shared" si="21"/>
        <v>6.8784304119422169E-3</v>
      </c>
      <c r="K147" s="9">
        <f>GARCH!I147</f>
        <v>6.8809279853256104E-3</v>
      </c>
    </row>
    <row r="148" spans="1:11" x14ac:dyDescent="0.25">
      <c r="A148" s="8">
        <v>42170</v>
      </c>
      <c r="B148" s="9">
        <v>-4.622488789987278E-3</v>
      </c>
      <c r="C148" s="9">
        <f t="shared" si="16"/>
        <v>1.0084701873967036E-3</v>
      </c>
      <c r="D148" s="9">
        <f t="shared" si="17"/>
        <v>-5.6309589773839812E-3</v>
      </c>
      <c r="E148" s="5">
        <f t="shared" si="18"/>
        <v>3.170769900498125E-5</v>
      </c>
      <c r="F148" s="5">
        <f t="shared" si="22"/>
        <v>6.2886704165297924E-5</v>
      </c>
      <c r="G148" s="5">
        <f t="shared" si="23"/>
        <v>5.2427313737506106E-5</v>
      </c>
      <c r="H148" s="10">
        <f t="shared" si="19"/>
        <v>3.7067061366108662</v>
      </c>
      <c r="I148" s="9">
        <f t="shared" si="20"/>
        <v>5.6309589773839812E-3</v>
      </c>
      <c r="J148" s="9">
        <f t="shared" si="21"/>
        <v>7.2406708071494387E-3</v>
      </c>
      <c r="K148" s="9">
        <f>GARCH!I148</f>
        <v>7.2081757132605477E-3</v>
      </c>
    </row>
    <row r="149" spans="1:11" x14ac:dyDescent="0.25">
      <c r="A149" s="8">
        <v>42171</v>
      </c>
      <c r="B149" s="9">
        <v>5.6898048867077833E-3</v>
      </c>
      <c r="C149" s="9">
        <f t="shared" si="16"/>
        <v>9.6978661004306808E-4</v>
      </c>
      <c r="D149" s="9">
        <f t="shared" si="17"/>
        <v>4.7200182766647149E-3</v>
      </c>
      <c r="E149" s="5">
        <f t="shared" si="18"/>
        <v>2.2278572532048944E-5</v>
      </c>
      <c r="F149" s="5">
        <f t="shared" si="22"/>
        <v>3.170769900498125E-5</v>
      </c>
      <c r="G149" s="5">
        <f t="shared" si="23"/>
        <v>4.96716005331833E-5</v>
      </c>
      <c r="H149" s="10">
        <f t="shared" si="19"/>
        <v>3.8118414160415557</v>
      </c>
      <c r="I149" s="9">
        <f t="shared" si="20"/>
        <v>4.7200182766647149E-3</v>
      </c>
      <c r="J149" s="9">
        <f t="shared" si="21"/>
        <v>7.0478082077468102E-3</v>
      </c>
      <c r="K149" s="9">
        <f>GARCH!I149</f>
        <v>6.9926440026143394E-3</v>
      </c>
    </row>
    <row r="150" spans="1:11" x14ac:dyDescent="0.25">
      <c r="A150" s="8">
        <v>42172</v>
      </c>
      <c r="B150" s="9">
        <v>1.9796879248576982E-3</v>
      </c>
      <c r="C150" s="9">
        <f t="shared" si="16"/>
        <v>9.1149210156474855E-4</v>
      </c>
      <c r="D150" s="9">
        <f t="shared" si="17"/>
        <v>1.0681958232929495E-3</v>
      </c>
      <c r="E150" s="5">
        <f t="shared" si="18"/>
        <v>1.1410423169005023E-6</v>
      </c>
      <c r="F150" s="5">
        <f t="shared" si="22"/>
        <v>2.2278572532048944E-5</v>
      </c>
      <c r="G150" s="5">
        <f t="shared" si="23"/>
        <v>4.5659379651970388E-5</v>
      </c>
      <c r="H150" s="10">
        <f t="shared" si="19"/>
        <v>4.0657170604943804</v>
      </c>
      <c r="I150" s="9">
        <f t="shared" si="20"/>
        <v>1.0681958232929495E-3</v>
      </c>
      <c r="J150" s="9">
        <f t="shared" si="21"/>
        <v>6.7571724598363171E-3</v>
      </c>
      <c r="K150" s="9">
        <f>GARCH!I150</f>
        <v>6.7424367322984893E-3</v>
      </c>
    </row>
    <row r="151" spans="1:11" x14ac:dyDescent="0.25">
      <c r="A151" s="8">
        <v>42173</v>
      </c>
      <c r="B151" s="9">
        <v>9.9026870560452451E-3</v>
      </c>
      <c r="C151" s="9">
        <f t="shared" si="16"/>
        <v>7.9690162488673798E-4</v>
      </c>
      <c r="D151" s="9">
        <f t="shared" si="17"/>
        <v>9.1057854311585064E-3</v>
      </c>
      <c r="E151" s="5">
        <f t="shared" si="18"/>
        <v>8.2915328318298507E-5</v>
      </c>
      <c r="F151" s="5">
        <f t="shared" si="22"/>
        <v>1.1410423169005023E-6</v>
      </c>
      <c r="G151" s="5">
        <f t="shared" si="23"/>
        <v>3.8264925515626775E-5</v>
      </c>
      <c r="H151" s="10">
        <f t="shared" si="19"/>
        <v>3.0831121657848501</v>
      </c>
      <c r="I151" s="9">
        <f t="shared" si="20"/>
        <v>9.1057854311585064E-3</v>
      </c>
      <c r="J151" s="9">
        <f t="shared" si="21"/>
        <v>6.1858649771577437E-3</v>
      </c>
      <c r="K151" s="9">
        <f>GARCH!I151</f>
        <v>6.1860178150340474E-3</v>
      </c>
    </row>
    <row r="152" spans="1:11" x14ac:dyDescent="0.25">
      <c r="A152" s="8">
        <v>42174</v>
      </c>
      <c r="B152" s="9">
        <v>-5.3035017254059458E-3</v>
      </c>
      <c r="C152" s="9">
        <f t="shared" si="16"/>
        <v>9.7360005643342556E-4</v>
      </c>
      <c r="D152" s="9">
        <f t="shared" si="17"/>
        <v>-6.2771017818393712E-3</v>
      </c>
      <c r="E152" s="5">
        <f t="shared" si="18"/>
        <v>3.9402006779571011E-5</v>
      </c>
      <c r="F152" s="5">
        <f t="shared" si="22"/>
        <v>8.2915328318298507E-5</v>
      </c>
      <c r="G152" s="5">
        <f t="shared" si="23"/>
        <v>4.9939954794536387E-5</v>
      </c>
      <c r="H152" s="10">
        <f t="shared" si="19"/>
        <v>3.6389122389079311</v>
      </c>
      <c r="I152" s="9">
        <f t="shared" si="20"/>
        <v>6.2771017818393712E-3</v>
      </c>
      <c r="J152" s="9">
        <f t="shared" si="21"/>
        <v>7.0668206991925577E-3</v>
      </c>
      <c r="K152" s="9">
        <f>GARCH!I152</f>
        <v>7.0523943455396308E-3</v>
      </c>
    </row>
    <row r="153" spans="1:11" x14ac:dyDescent="0.25">
      <c r="A153" s="8">
        <v>42177</v>
      </c>
      <c r="B153" s="9">
        <v>6.0948156152398347E-3</v>
      </c>
      <c r="C153" s="9">
        <f t="shared" si="16"/>
        <v>9.6657859575891459E-4</v>
      </c>
      <c r="D153" s="9">
        <f t="shared" si="17"/>
        <v>5.1282370194809202E-3</v>
      </c>
      <c r="E153" s="5">
        <f t="shared" si="18"/>
        <v>2.6298814927974553E-5</v>
      </c>
      <c r="F153" s="5">
        <f t="shared" si="22"/>
        <v>3.9402006779571011E-5</v>
      </c>
      <c r="G153" s="5">
        <f t="shared" si="23"/>
        <v>4.9446410747767214E-5</v>
      </c>
      <c r="H153" s="10">
        <f t="shared" si="19"/>
        <v>3.7724395130718142</v>
      </c>
      <c r="I153" s="9">
        <f t="shared" si="20"/>
        <v>5.1282370194809202E-3</v>
      </c>
      <c r="J153" s="9">
        <f t="shared" si="21"/>
        <v>7.031814186095023E-3</v>
      </c>
      <c r="K153" s="9">
        <f>GARCH!I153</f>
        <v>6.9908162215074282E-3</v>
      </c>
    </row>
    <row r="154" spans="1:11" x14ac:dyDescent="0.25">
      <c r="A154" s="8">
        <v>42178</v>
      </c>
      <c r="B154" s="9">
        <v>6.3593753680191156E-4</v>
      </c>
      <c r="C154" s="9">
        <f t="shared" si="16"/>
        <v>9.2149100597179324E-4</v>
      </c>
      <c r="D154" s="9">
        <f t="shared" si="17"/>
        <v>-2.8555346916988168E-4</v>
      </c>
      <c r="E154" s="5">
        <f t="shared" si="18"/>
        <v>8.1540783754954572E-8</v>
      </c>
      <c r="F154" s="5">
        <f t="shared" si="22"/>
        <v>2.6298814927974553E-5</v>
      </c>
      <c r="G154" s="5">
        <f t="shared" si="23"/>
        <v>4.6335568270306892E-5</v>
      </c>
      <c r="H154" s="10">
        <f t="shared" si="19"/>
        <v>4.0699819120302125</v>
      </c>
      <c r="I154" s="9">
        <f t="shared" si="20"/>
        <v>2.8555346916988168E-4</v>
      </c>
      <c r="J154" s="9">
        <f t="shared" si="21"/>
        <v>6.8070234515760922E-3</v>
      </c>
      <c r="K154" s="9">
        <f>GARCH!I154</f>
        <v>6.8038669422108922E-3</v>
      </c>
    </row>
    <row r="155" spans="1:11" x14ac:dyDescent="0.25">
      <c r="A155" s="8">
        <v>42179</v>
      </c>
      <c r="B155" s="9">
        <v>-7.3533565577629245E-3</v>
      </c>
      <c r="C155" s="9">
        <f t="shared" si="16"/>
        <v>8.0139321199717715E-4</v>
      </c>
      <c r="D155" s="9">
        <f t="shared" si="17"/>
        <v>-8.1547497697601022E-3</v>
      </c>
      <c r="E155" s="5">
        <f t="shared" si="18"/>
        <v>6.6499943807402445E-5</v>
      </c>
      <c r="F155" s="5">
        <f t="shared" si="22"/>
        <v>8.1540783754954572E-8</v>
      </c>
      <c r="G155" s="5">
        <f t="shared" si="23"/>
        <v>3.8542472830063065E-5</v>
      </c>
      <c r="H155" s="10">
        <f t="shared" si="19"/>
        <v>3.3002524047277002</v>
      </c>
      <c r="I155" s="9">
        <f t="shared" si="20"/>
        <v>8.1547497697601022E-3</v>
      </c>
      <c r="J155" s="9">
        <f t="shared" si="21"/>
        <v>6.2082584377636104E-3</v>
      </c>
      <c r="K155" s="9">
        <f>GARCH!I155</f>
        <v>6.213409401775033E-3</v>
      </c>
    </row>
    <row r="156" spans="1:11" x14ac:dyDescent="0.25">
      <c r="A156" s="8">
        <v>42180</v>
      </c>
      <c r="B156" s="9">
        <v>-2.9735651481090919E-3</v>
      </c>
      <c r="C156" s="9">
        <f t="shared" si="16"/>
        <v>9.2691798207649139E-4</v>
      </c>
      <c r="D156" s="9">
        <f t="shared" si="17"/>
        <v>-3.9004831301855834E-3</v>
      </c>
      <c r="E156" s="5">
        <f t="shared" si="18"/>
        <v>1.5213768648862328E-5</v>
      </c>
      <c r="F156" s="5">
        <f t="shared" si="22"/>
        <v>6.6499943807402445E-5</v>
      </c>
      <c r="G156" s="5">
        <f t="shared" si="23"/>
        <v>4.6704655323931979E-5</v>
      </c>
      <c r="H156" s="10">
        <f t="shared" si="19"/>
        <v>3.9040227437805308</v>
      </c>
      <c r="I156" s="9">
        <f t="shared" si="20"/>
        <v>3.9004831301855834E-3</v>
      </c>
      <c r="J156" s="9">
        <f t="shared" si="21"/>
        <v>6.8340804300163153E-3</v>
      </c>
      <c r="K156" s="9">
        <f>GARCH!I156</f>
        <v>6.8302737379361605E-3</v>
      </c>
    </row>
    <row r="157" spans="1:11" x14ac:dyDescent="0.25">
      <c r="A157" s="8">
        <v>42181</v>
      </c>
      <c r="B157" s="9">
        <v>-3.900471386237836E-4</v>
      </c>
      <c r="C157" s="9">
        <f t="shared" si="16"/>
        <v>8.5583933897962676E-4</v>
      </c>
      <c r="D157" s="9">
        <f t="shared" si="17"/>
        <v>-1.2458864776034102E-3</v>
      </c>
      <c r="E157" s="5">
        <f t="shared" si="18"/>
        <v>1.5522331150750328E-6</v>
      </c>
      <c r="F157" s="5">
        <f t="shared" si="22"/>
        <v>1.5213768648862328E-5</v>
      </c>
      <c r="G157" s="5">
        <f t="shared" si="23"/>
        <v>4.1986609547081606E-5</v>
      </c>
      <c r="H157" s="10">
        <f t="shared" si="19"/>
        <v>4.1016565132024816</v>
      </c>
      <c r="I157" s="9">
        <f t="shared" si="20"/>
        <v>1.2458864776034102E-3</v>
      </c>
      <c r="J157" s="9">
        <f t="shared" si="21"/>
        <v>6.4797075201803367E-3</v>
      </c>
      <c r="K157" s="9">
        <f>GARCH!I157</f>
        <v>6.4668882787434611E-3</v>
      </c>
    </row>
    <row r="158" spans="1:11" x14ac:dyDescent="0.25">
      <c r="A158" s="8">
        <v>42184</v>
      </c>
      <c r="B158" s="9">
        <v>-2.0866147352592623E-2</v>
      </c>
      <c r="C158" s="9">
        <f t="shared" si="16"/>
        <v>7.53547058686031E-4</v>
      </c>
      <c r="D158" s="9">
        <f t="shared" si="17"/>
        <v>-2.1619694411278655E-2</v>
      </c>
      <c r="E158" s="5">
        <f t="shared" si="18"/>
        <v>4.674111864370735E-4</v>
      </c>
      <c r="F158" s="5">
        <f t="shared" si="22"/>
        <v>1.5522331150750328E-6</v>
      </c>
      <c r="G158" s="5">
        <f t="shared" si="23"/>
        <v>3.5637491016977015E-5</v>
      </c>
      <c r="H158" s="10">
        <f t="shared" si="19"/>
        <v>-2.3557400088455638</v>
      </c>
      <c r="I158" s="9">
        <f t="shared" si="20"/>
        <v>2.1619694411278655E-2</v>
      </c>
      <c r="J158" s="9">
        <f t="shared" si="21"/>
        <v>5.9697144837066547E-3</v>
      </c>
      <c r="K158" s="9">
        <f>GARCH!I158</f>
        <v>5.9645905795162437E-3</v>
      </c>
    </row>
    <row r="159" spans="1:11" x14ac:dyDescent="0.25">
      <c r="A159" s="8">
        <v>42185</v>
      </c>
      <c r="B159" s="9">
        <v>2.6583853346553443E-3</v>
      </c>
      <c r="C159" s="9">
        <f t="shared" si="16"/>
        <v>1.8305761360656865E-3</v>
      </c>
      <c r="D159" s="9">
        <f t="shared" si="17"/>
        <v>8.2780919858965784E-4</v>
      </c>
      <c r="E159" s="5">
        <f t="shared" si="18"/>
        <v>6.8526806926965159E-7</v>
      </c>
      <c r="F159" s="5">
        <f t="shared" si="22"/>
        <v>4.674111864370735E-4</v>
      </c>
      <c r="G159" s="5">
        <f t="shared" si="23"/>
        <v>1.2858198207776002E-4</v>
      </c>
      <c r="H159" s="10">
        <f t="shared" si="19"/>
        <v>3.5578686862604147</v>
      </c>
      <c r="I159" s="9">
        <f t="shared" si="20"/>
        <v>8.2780919858965784E-4</v>
      </c>
      <c r="J159" s="9">
        <f t="shared" si="21"/>
        <v>1.1339399546614452E-2</v>
      </c>
      <c r="K159" s="9">
        <f>GARCH!I159</f>
        <v>1.1300321127633656E-2</v>
      </c>
    </row>
    <row r="160" spans="1:11" x14ac:dyDescent="0.25">
      <c r="A160" s="8">
        <v>42186</v>
      </c>
      <c r="B160" s="9">
        <v>6.9361304050681305E-3</v>
      </c>
      <c r="C160" s="9">
        <f t="shared" si="16"/>
        <v>1.5562653480130527E-3</v>
      </c>
      <c r="D160" s="9">
        <f t="shared" si="17"/>
        <v>5.3798650570550778E-3</v>
      </c>
      <c r="E160" s="5">
        <f t="shared" si="18"/>
        <v>2.8942948032122235E-5</v>
      </c>
      <c r="F160" s="5">
        <f t="shared" si="22"/>
        <v>6.8526806926965159E-7</v>
      </c>
      <c r="G160" s="5">
        <f t="shared" si="23"/>
        <v>9.9436460758184022E-5</v>
      </c>
      <c r="H160" s="10">
        <f t="shared" si="19"/>
        <v>3.5435224320031078</v>
      </c>
      <c r="I160" s="9">
        <f t="shared" si="20"/>
        <v>5.3798650570550778E-3</v>
      </c>
      <c r="J160" s="9">
        <f t="shared" si="21"/>
        <v>9.9717832285997881E-3</v>
      </c>
      <c r="K160" s="9">
        <f>GARCH!I160</f>
        <v>9.9872583783245823E-3</v>
      </c>
    </row>
    <row r="161" spans="1:11" x14ac:dyDescent="0.25">
      <c r="A161" s="8">
        <v>42187</v>
      </c>
      <c r="B161" s="9">
        <v>-3.0807443848612781E-4</v>
      </c>
      <c r="C161" s="9">
        <f t="shared" si="16"/>
        <v>1.3925552285068165E-3</v>
      </c>
      <c r="D161" s="9">
        <f t="shared" si="17"/>
        <v>-1.7006296669929443E-3</v>
      </c>
      <c r="E161" s="5">
        <f t="shared" si="18"/>
        <v>2.8921412642565328E-6</v>
      </c>
      <c r="F161" s="5">
        <f t="shared" si="22"/>
        <v>2.8942948032122235E-5</v>
      </c>
      <c r="G161" s="5">
        <f t="shared" si="23"/>
        <v>8.382469319797072E-5</v>
      </c>
      <c r="H161" s="10">
        <f t="shared" si="19"/>
        <v>3.7572018001856975</v>
      </c>
      <c r="I161" s="9">
        <f t="shared" si="20"/>
        <v>1.7006296669929443E-3</v>
      </c>
      <c r="J161" s="9">
        <f t="shared" si="21"/>
        <v>9.1555826247143174E-3</v>
      </c>
      <c r="K161" s="9">
        <f>GARCH!I161</f>
        <v>9.2761582414509231E-3</v>
      </c>
    </row>
    <row r="162" spans="1:11" x14ac:dyDescent="0.25">
      <c r="A162" s="8">
        <v>42191</v>
      </c>
      <c r="B162" s="9">
        <v>-3.8617475129768541E-3</v>
      </c>
      <c r="C162" s="9">
        <f t="shared" si="16"/>
        <v>1.1958691300667989E-3</v>
      </c>
      <c r="D162" s="9">
        <f t="shared" si="17"/>
        <v>-5.0576166430436531E-3</v>
      </c>
      <c r="E162" s="5">
        <f t="shared" si="18"/>
        <v>2.557948610799215E-5</v>
      </c>
      <c r="F162" s="5">
        <f t="shared" si="22"/>
        <v>2.8921412642565328E-6</v>
      </c>
      <c r="G162" s="5">
        <f t="shared" si="23"/>
        <v>6.683022415125643E-5</v>
      </c>
      <c r="H162" s="10">
        <f t="shared" si="19"/>
        <v>3.6963623983853546</v>
      </c>
      <c r="I162" s="9">
        <f t="shared" si="20"/>
        <v>5.0576166430436531E-3</v>
      </c>
      <c r="J162" s="9">
        <f t="shared" si="21"/>
        <v>8.1749754832205115E-3</v>
      </c>
      <c r="K162" s="9">
        <f>GARCH!I162</f>
        <v>8.2687292657924114E-3</v>
      </c>
    </row>
    <row r="163" spans="1:11" x14ac:dyDescent="0.25">
      <c r="A163" s="8">
        <v>42192</v>
      </c>
      <c r="B163" s="9">
        <v>6.0809373731123273E-3</v>
      </c>
      <c r="C163" s="9">
        <f t="shared" si="16"/>
        <v>1.0971944838917441E-3</v>
      </c>
      <c r="D163" s="9">
        <f t="shared" si="17"/>
        <v>4.9837428892205837E-3</v>
      </c>
      <c r="E163" s="5">
        <f t="shared" si="18"/>
        <v>2.483769318585673E-5</v>
      </c>
      <c r="F163" s="5">
        <f t="shared" si="22"/>
        <v>2.557948610799215E-5</v>
      </c>
      <c r="G163" s="5">
        <f t="shared" si="23"/>
        <v>5.9028776154637229E-5</v>
      </c>
      <c r="H163" s="10">
        <f t="shared" si="19"/>
        <v>3.7394179042730116</v>
      </c>
      <c r="I163" s="9">
        <f t="shared" si="20"/>
        <v>4.9837428892205837E-3</v>
      </c>
      <c r="J163" s="9">
        <f t="shared" si="21"/>
        <v>7.6830186876407653E-3</v>
      </c>
      <c r="K163" s="9">
        <f>GARCH!I163</f>
        <v>7.7133659790069092E-3</v>
      </c>
    </row>
    <row r="164" spans="1:11" x14ac:dyDescent="0.25">
      <c r="A164" s="8">
        <v>42193</v>
      </c>
      <c r="B164" s="9">
        <v>-1.6652733335255188E-2</v>
      </c>
      <c r="C164" s="9">
        <f t="shared" si="16"/>
        <v>1.017884773272369E-3</v>
      </c>
      <c r="D164" s="9">
        <f t="shared" si="17"/>
        <v>-1.7670618108527558E-2</v>
      </c>
      <c r="E164" s="5">
        <f t="shared" si="18"/>
        <v>3.1225074433742202E-4</v>
      </c>
      <c r="F164" s="5">
        <f t="shared" si="22"/>
        <v>2.483769318585673E-5</v>
      </c>
      <c r="G164" s="5">
        <f t="shared" si="23"/>
        <v>5.3109239017774474E-5</v>
      </c>
      <c r="H164" s="10">
        <f t="shared" si="19"/>
        <v>1.0629386147896718</v>
      </c>
      <c r="I164" s="9">
        <f t="shared" si="20"/>
        <v>1.7670618108527558E-2</v>
      </c>
      <c r="J164" s="9">
        <f t="shared" si="21"/>
        <v>7.2876085938924076E-3</v>
      </c>
      <c r="K164" s="9">
        <f>GARCH!I164</f>
        <v>7.3586807833338833E-3</v>
      </c>
    </row>
    <row r="165" spans="1:11" x14ac:dyDescent="0.25">
      <c r="A165" s="8">
        <v>42194</v>
      </c>
      <c r="B165" s="9">
        <v>2.2622002462524549E-3</v>
      </c>
      <c r="C165" s="9">
        <f t="shared" si="16"/>
        <v>1.6499720487107659E-3</v>
      </c>
      <c r="D165" s="9">
        <f t="shared" si="17"/>
        <v>6.1222819754168899E-4</v>
      </c>
      <c r="E165" s="5">
        <f t="shared" si="18"/>
        <v>3.7482336586514537E-7</v>
      </c>
      <c r="F165" s="5">
        <f t="shared" si="22"/>
        <v>3.1225074433742202E-4</v>
      </c>
      <c r="G165" s="5">
        <f t="shared" si="23"/>
        <v>1.0897212826758033E-4</v>
      </c>
      <c r="H165" s="10">
        <f t="shared" si="19"/>
        <v>3.6415508599944655</v>
      </c>
      <c r="I165" s="9">
        <f t="shared" si="20"/>
        <v>6.1222819754168899E-4</v>
      </c>
      <c r="J165" s="9">
        <f t="shared" si="21"/>
        <v>1.0438971609674027E-2</v>
      </c>
      <c r="K165" s="9">
        <f>GARCH!I165</f>
        <v>1.0364323780190962E-2</v>
      </c>
    </row>
    <row r="166" spans="1:11" x14ac:dyDescent="0.25">
      <c r="A166" s="8">
        <v>42195</v>
      </c>
      <c r="B166" s="9">
        <v>1.2338456888524973E-2</v>
      </c>
      <c r="C166" s="9">
        <f t="shared" si="16"/>
        <v>1.4041083467714812E-3</v>
      </c>
      <c r="D166" s="9">
        <f t="shared" si="17"/>
        <v>1.0934348541753493E-2</v>
      </c>
      <c r="E166" s="5">
        <f t="shared" si="18"/>
        <v>1.1955997803254674E-4</v>
      </c>
      <c r="F166" s="5">
        <f t="shared" si="22"/>
        <v>3.7482336586514537E-7</v>
      </c>
      <c r="G166" s="5">
        <f t="shared" si="23"/>
        <v>8.4882729486444075E-5</v>
      </c>
      <c r="H166" s="10">
        <f t="shared" si="19"/>
        <v>3.0639157896936289</v>
      </c>
      <c r="I166" s="9">
        <f t="shared" si="20"/>
        <v>1.0934348541753493E-2</v>
      </c>
      <c r="J166" s="9">
        <f t="shared" si="21"/>
        <v>9.2131823756204934E-3</v>
      </c>
      <c r="K166" s="9">
        <f>GARCH!I166</f>
        <v>9.1880229081293622E-3</v>
      </c>
    </row>
    <row r="167" spans="1:11" x14ac:dyDescent="0.25">
      <c r="A167" s="8">
        <v>42198</v>
      </c>
      <c r="B167" s="9">
        <v>1.1066059269389639E-2</v>
      </c>
      <c r="C167" s="9">
        <f t="shared" si="16"/>
        <v>1.4806851462827357E-3</v>
      </c>
      <c r="D167" s="9">
        <f t="shared" si="17"/>
        <v>9.5853741231069038E-3</v>
      </c>
      <c r="E167" s="5">
        <f t="shared" si="18"/>
        <v>9.1879397079927443E-5</v>
      </c>
      <c r="F167" s="5">
        <f t="shared" si="22"/>
        <v>1.1955997803254674E-4</v>
      </c>
      <c r="G167" s="5">
        <f t="shared" si="23"/>
        <v>9.2063394488301105E-5</v>
      </c>
      <c r="H167" s="10">
        <f t="shared" si="19"/>
        <v>3.2285773379692224</v>
      </c>
      <c r="I167" s="9">
        <f t="shared" si="20"/>
        <v>9.5853741231069038E-3</v>
      </c>
      <c r="J167" s="9">
        <f t="shared" si="21"/>
        <v>9.5949671436801227E-3</v>
      </c>
      <c r="K167" s="9">
        <f>GARCH!I167</f>
        <v>9.7150653014931431E-3</v>
      </c>
    </row>
    <row r="168" spans="1:11" x14ac:dyDescent="0.25">
      <c r="A168" s="8">
        <v>42199</v>
      </c>
      <c r="B168" s="9">
        <v>4.4532291865115869E-3</v>
      </c>
      <c r="C168" s="9">
        <f t="shared" si="16"/>
        <v>1.4754945587788434E-3</v>
      </c>
      <c r="D168" s="9">
        <f t="shared" si="17"/>
        <v>2.9777346277327435E-3</v>
      </c>
      <c r="E168" s="5">
        <f t="shared" si="18"/>
        <v>8.8669035131986598E-6</v>
      </c>
      <c r="F168" s="5">
        <f t="shared" si="22"/>
        <v>9.1879397079927443E-5</v>
      </c>
      <c r="G168" s="5">
        <f t="shared" si="23"/>
        <v>9.1567458835149779E-5</v>
      </c>
      <c r="H168" s="10">
        <f t="shared" si="19"/>
        <v>3.6818614391985567</v>
      </c>
      <c r="I168" s="9">
        <f t="shared" si="20"/>
        <v>2.9777346277327435E-3</v>
      </c>
      <c r="J168" s="9">
        <f t="shared" si="21"/>
        <v>9.5690887149795928E-3</v>
      </c>
      <c r="K168" s="9">
        <f>GARCH!I168</f>
        <v>9.800521579030148E-3</v>
      </c>
    </row>
    <row r="169" spans="1:11" x14ac:dyDescent="0.25">
      <c r="A169" s="8">
        <v>42200</v>
      </c>
      <c r="B169" s="9">
        <v>-7.3496289622787536E-4</v>
      </c>
      <c r="C169" s="9">
        <f t="shared" si="16"/>
        <v>1.2792885870526768E-3</v>
      </c>
      <c r="D169" s="9">
        <f t="shared" si="17"/>
        <v>-2.0142514832805522E-3</v>
      </c>
      <c r="E169" s="5">
        <f t="shared" si="18"/>
        <v>4.0572090378979044E-6</v>
      </c>
      <c r="F169" s="5">
        <f t="shared" si="22"/>
        <v>8.8669035131986598E-6</v>
      </c>
      <c r="G169" s="5">
        <f t="shared" si="23"/>
        <v>7.3803138678341066E-5</v>
      </c>
      <c r="H169" s="10">
        <f t="shared" si="19"/>
        <v>3.8106294185535474</v>
      </c>
      <c r="I169" s="9">
        <f t="shared" si="20"/>
        <v>2.0142514832805522E-3</v>
      </c>
      <c r="J169" s="9">
        <f t="shared" si="21"/>
        <v>8.5908753150270474E-3</v>
      </c>
      <c r="K169" s="9">
        <f>GARCH!I169</f>
        <v>8.8480933381898108E-3</v>
      </c>
    </row>
    <row r="170" spans="1:11" x14ac:dyDescent="0.25">
      <c r="A170" s="8">
        <v>42201</v>
      </c>
      <c r="B170" s="9">
        <v>8.0146151656068643E-3</v>
      </c>
      <c r="C170" s="9">
        <f t="shared" si="16"/>
        <v>1.1055420582472531E-3</v>
      </c>
      <c r="D170" s="9">
        <f t="shared" si="17"/>
        <v>6.9090731073596107E-3</v>
      </c>
      <c r="E170" s="5">
        <f t="shared" si="18"/>
        <v>4.7735291202839785E-5</v>
      </c>
      <c r="F170" s="5">
        <f t="shared" si="22"/>
        <v>4.0572090378979044E-6</v>
      </c>
      <c r="G170" s="5">
        <f t="shared" si="23"/>
        <v>5.9670012661585128E-5</v>
      </c>
      <c r="H170" s="10">
        <f t="shared" si="19"/>
        <v>3.5444079730990561</v>
      </c>
      <c r="I170" s="9">
        <f t="shared" si="20"/>
        <v>6.9090731073596107E-3</v>
      </c>
      <c r="J170" s="9">
        <f t="shared" si="21"/>
        <v>7.7246367333088954E-3</v>
      </c>
      <c r="K170" s="9">
        <f>GARCH!I170</f>
        <v>7.927562419017339E-3</v>
      </c>
    </row>
    <row r="171" spans="1:11" x14ac:dyDescent="0.25">
      <c r="A171" s="8">
        <v>42202</v>
      </c>
      <c r="B171" s="9">
        <v>1.1062519712468077E-3</v>
      </c>
      <c r="C171" s="9">
        <f t="shared" si="16"/>
        <v>1.0887278426349677E-3</v>
      </c>
      <c r="D171" s="9">
        <f t="shared" si="17"/>
        <v>1.7524128611840026E-5</v>
      </c>
      <c r="E171" s="5">
        <f t="shared" si="18"/>
        <v>3.0709508360431023E-10</v>
      </c>
      <c r="F171" s="5">
        <f t="shared" si="22"/>
        <v>4.7735291202839785E-5</v>
      </c>
      <c r="G171" s="5">
        <f t="shared" si="23"/>
        <v>5.8381931865295251E-5</v>
      </c>
      <c r="H171" s="10">
        <f t="shared" si="19"/>
        <v>3.9553108876768999</v>
      </c>
      <c r="I171" s="9">
        <f t="shared" si="20"/>
        <v>1.7524128611840026E-5</v>
      </c>
      <c r="J171" s="9">
        <f t="shared" si="21"/>
        <v>7.6408070166243073E-3</v>
      </c>
      <c r="K171" s="9">
        <f>GARCH!I171</f>
        <v>7.850119480082237E-3</v>
      </c>
    </row>
    <row r="172" spans="1:11" x14ac:dyDescent="0.25">
      <c r="A172" s="8">
        <v>42205</v>
      </c>
      <c r="B172" s="9">
        <v>7.7116954444589325E-4</v>
      </c>
      <c r="C172" s="9">
        <f t="shared" si="16"/>
        <v>9.3746086520341031E-4</v>
      </c>
      <c r="D172" s="9">
        <f t="shared" si="17"/>
        <v>-1.6629132075751706E-4</v>
      </c>
      <c r="E172" s="5">
        <f t="shared" si="18"/>
        <v>2.7652803359279423E-8</v>
      </c>
      <c r="F172" s="5">
        <f t="shared" si="22"/>
        <v>3.0709508360431023E-10</v>
      </c>
      <c r="G172" s="5">
        <f t="shared" si="23"/>
        <v>4.7425858789162756E-5</v>
      </c>
      <c r="H172" s="10">
        <f t="shared" si="19"/>
        <v>4.0589413965753227</v>
      </c>
      <c r="I172" s="9">
        <f t="shared" si="20"/>
        <v>1.6629132075751706E-4</v>
      </c>
      <c r="J172" s="9">
        <f t="shared" si="21"/>
        <v>6.8866435067573197E-3</v>
      </c>
      <c r="K172" s="9">
        <f>GARCH!I172</f>
        <v>7.0711796257982452E-3</v>
      </c>
    </row>
    <row r="173" spans="1:11" x14ac:dyDescent="0.25">
      <c r="A173" s="8">
        <v>42206</v>
      </c>
      <c r="B173" s="9">
        <v>-4.2616573007311365E-3</v>
      </c>
      <c r="C173" s="9">
        <f t="shared" si="16"/>
        <v>8.1415827381215247E-4</v>
      </c>
      <c r="D173" s="9">
        <f t="shared" si="17"/>
        <v>-5.0758155745432888E-3</v>
      </c>
      <c r="E173" s="5">
        <f t="shared" si="18"/>
        <v>2.5763903746776217E-5</v>
      </c>
      <c r="F173" s="5">
        <f t="shared" si="22"/>
        <v>2.7652803359279423E-8</v>
      </c>
      <c r="G173" s="5">
        <f t="shared" si="23"/>
        <v>3.9336736000486276E-5</v>
      </c>
      <c r="H173" s="10">
        <f t="shared" si="19"/>
        <v>3.8252584041936846</v>
      </c>
      <c r="I173" s="9">
        <f t="shared" si="20"/>
        <v>5.0758155745432888E-3</v>
      </c>
      <c r="J173" s="9">
        <f t="shared" si="21"/>
        <v>6.2719005094537556E-3</v>
      </c>
      <c r="K173" s="9">
        <f>GARCH!I173</f>
        <v>6.4307315195374732E-3</v>
      </c>
    </row>
    <row r="174" spans="1:11" x14ac:dyDescent="0.25">
      <c r="A174" s="8">
        <v>42207</v>
      </c>
      <c r="B174" s="9">
        <v>-2.3876822023300992E-3</v>
      </c>
      <c r="C174" s="9">
        <f t="shared" si="16"/>
        <v>8.0480497263133029E-4</v>
      </c>
      <c r="D174" s="9">
        <f t="shared" si="17"/>
        <v>-3.1924871749614294E-3</v>
      </c>
      <c r="E174" s="5">
        <f t="shared" si="18"/>
        <v>1.0191974362293209E-5</v>
      </c>
      <c r="F174" s="5">
        <f t="shared" si="22"/>
        <v>2.5763903746776217E-5</v>
      </c>
      <c r="G174" s="5">
        <f t="shared" si="23"/>
        <v>3.8753964989488341E-5</v>
      </c>
      <c r="H174" s="10">
        <f t="shared" si="19"/>
        <v>4.0287043176934549</v>
      </c>
      <c r="I174" s="9">
        <f t="shared" si="20"/>
        <v>3.1924871749614294E-3</v>
      </c>
      <c r="J174" s="9">
        <f t="shared" si="21"/>
        <v>6.2252682664675858E-3</v>
      </c>
      <c r="K174" s="9">
        <f>GARCH!I174</f>
        <v>6.343669502835928E-3</v>
      </c>
    </row>
    <row r="175" spans="1:11" x14ac:dyDescent="0.25">
      <c r="A175" s="8">
        <v>42208</v>
      </c>
      <c r="B175" s="9">
        <v>-5.6760400160821289E-3</v>
      </c>
      <c r="C175" s="9">
        <f t="shared" si="16"/>
        <v>7.4380243589790773E-4</v>
      </c>
      <c r="D175" s="9">
        <f t="shared" si="17"/>
        <v>-6.419842451980037E-3</v>
      </c>
      <c r="E175" s="5">
        <f t="shared" si="18"/>
        <v>4.1214377108245051E-5</v>
      </c>
      <c r="F175" s="5">
        <f t="shared" si="22"/>
        <v>1.0191974362293209E-5</v>
      </c>
      <c r="G175" s="5">
        <f t="shared" si="23"/>
        <v>3.5059795279134381E-5</v>
      </c>
      <c r="H175" s="10">
        <f t="shared" si="19"/>
        <v>3.6225165820515919</v>
      </c>
      <c r="I175" s="9">
        <f t="shared" si="20"/>
        <v>6.419842451980037E-3</v>
      </c>
      <c r="J175" s="9">
        <f t="shared" si="21"/>
        <v>5.9211312499499943E-3</v>
      </c>
      <c r="K175" s="9">
        <f>GARCH!I175</f>
        <v>6.0180560572606918E-3</v>
      </c>
    </row>
    <row r="176" spans="1:11" x14ac:dyDescent="0.25">
      <c r="A176" s="8">
        <v>42209</v>
      </c>
      <c r="B176" s="9">
        <v>-1.0703327545608099E-2</v>
      </c>
      <c r="C176" s="9">
        <f t="shared" si="16"/>
        <v>8.0606307539415401E-4</v>
      </c>
      <c r="D176" s="9">
        <f t="shared" si="17"/>
        <v>-1.1509390621002253E-2</v>
      </c>
      <c r="E176" s="5">
        <f t="shared" si="18"/>
        <v>1.3246607246681461E-4</v>
      </c>
      <c r="F176" s="5">
        <f t="shared" si="22"/>
        <v>4.1214377108245051E-5</v>
      </c>
      <c r="G176" s="5">
        <f t="shared" si="23"/>
        <v>3.8832099753953975E-5</v>
      </c>
      <c r="H176" s="10">
        <f t="shared" si="19"/>
        <v>2.4535672074568042</v>
      </c>
      <c r="I176" s="9">
        <f t="shared" si="20"/>
        <v>1.1509390621002253E-2</v>
      </c>
      <c r="J176" s="9">
        <f t="shared" si="21"/>
        <v>6.2315407207169859E-3</v>
      </c>
      <c r="K176" s="9">
        <f>GARCH!I176</f>
        <v>6.3090298769012485E-3</v>
      </c>
    </row>
    <row r="177" spans="1:11" x14ac:dyDescent="0.25">
      <c r="A177" s="8">
        <v>42212</v>
      </c>
      <c r="B177" s="9">
        <v>-5.7750102180655905E-3</v>
      </c>
      <c r="C177" s="9">
        <f t="shared" si="16"/>
        <v>1.1194225211853853E-3</v>
      </c>
      <c r="D177" s="9">
        <f t="shared" si="17"/>
        <v>-6.8944327392509754E-3</v>
      </c>
      <c r="E177" s="5">
        <f t="shared" si="18"/>
        <v>4.7533202796055706E-5</v>
      </c>
      <c r="F177" s="5">
        <f t="shared" si="22"/>
        <v>1.3246607246681461E-4</v>
      </c>
      <c r="G177" s="5">
        <f t="shared" si="23"/>
        <v>6.0743938819886466E-5</v>
      </c>
      <c r="H177" s="10">
        <f t="shared" si="19"/>
        <v>3.5442242804381201</v>
      </c>
      <c r="I177" s="9">
        <f t="shared" si="20"/>
        <v>6.8944327392509754E-3</v>
      </c>
      <c r="J177" s="9">
        <f t="shared" si="21"/>
        <v>7.7938397994753821E-3</v>
      </c>
      <c r="K177" s="9">
        <f>GARCH!I177</f>
        <v>7.8202827322802447E-3</v>
      </c>
    </row>
    <row r="178" spans="1:11" x14ac:dyDescent="0.25">
      <c r="A178" s="8">
        <v>42213</v>
      </c>
      <c r="B178" s="9">
        <v>1.2386102029366963E-2</v>
      </c>
      <c r="C178" s="9">
        <f t="shared" si="16"/>
        <v>1.098554914093451E-3</v>
      </c>
      <c r="D178" s="9">
        <f t="shared" si="17"/>
        <v>1.1287547115273511E-2</v>
      </c>
      <c r="E178" s="5">
        <f t="shared" si="18"/>
        <v>1.2740871987951938E-4</v>
      </c>
      <c r="F178" s="5">
        <f t="shared" si="22"/>
        <v>4.7533202796055706E-5</v>
      </c>
      <c r="G178" s="5">
        <f t="shared" si="23"/>
        <v>5.9133044190582804E-5</v>
      </c>
      <c r="H178" s="10">
        <f t="shared" si="19"/>
        <v>2.8716161951432824</v>
      </c>
      <c r="I178" s="9">
        <f t="shared" si="20"/>
        <v>1.1287547115273511E-2</v>
      </c>
      <c r="J178" s="9">
        <f t="shared" si="21"/>
        <v>7.6898013102149011E-3</v>
      </c>
      <c r="K178" s="9">
        <f>GARCH!I178</f>
        <v>7.654207500899869E-3</v>
      </c>
    </row>
    <row r="179" spans="1:11" x14ac:dyDescent="0.25">
      <c r="A179" s="8">
        <v>42214</v>
      </c>
      <c r="B179" s="9">
        <v>7.3187626895976354E-3</v>
      </c>
      <c r="C179" s="9">
        <f t="shared" si="16"/>
        <v>1.2895327946430579E-3</v>
      </c>
      <c r="D179" s="9">
        <f t="shared" si="17"/>
        <v>6.029229894954578E-3</v>
      </c>
      <c r="E179" s="5">
        <f t="shared" si="18"/>
        <v>3.6351613126213989E-5</v>
      </c>
      <c r="F179" s="5">
        <f t="shared" si="22"/>
        <v>1.2740871987951938E-4</v>
      </c>
      <c r="G179" s="5">
        <f t="shared" si="23"/>
        <v>7.4683287728899276E-5</v>
      </c>
      <c r="H179" s="10">
        <f t="shared" si="19"/>
        <v>3.5888167694769235</v>
      </c>
      <c r="I179" s="9">
        <f t="shared" si="20"/>
        <v>6.029229894954578E-3</v>
      </c>
      <c r="J179" s="9">
        <f t="shared" si="21"/>
        <v>8.6419493014538839E-3</v>
      </c>
      <c r="K179" s="9">
        <f>GARCH!I179</f>
        <v>8.685108784794655E-3</v>
      </c>
    </row>
    <row r="180" spans="1:11" x14ac:dyDescent="0.25">
      <c r="A180" s="8">
        <v>42215</v>
      </c>
      <c r="B180" s="9">
        <v>2.8455303831442791E-5</v>
      </c>
      <c r="C180" s="9">
        <f t="shared" si="16"/>
        <v>1.1990360338896234E-3</v>
      </c>
      <c r="D180" s="9">
        <f t="shared" si="17"/>
        <v>-1.1705807300581806E-3</v>
      </c>
      <c r="E180" s="5">
        <f t="shared" si="18"/>
        <v>1.3702592455835431E-6</v>
      </c>
      <c r="F180" s="5">
        <f t="shared" si="22"/>
        <v>3.6351613126213989E-5</v>
      </c>
      <c r="G180" s="5">
        <f t="shared" si="23"/>
        <v>6.7088623793787287E-5</v>
      </c>
      <c r="H180" s="10">
        <f t="shared" si="19"/>
        <v>3.8755971945076064</v>
      </c>
      <c r="I180" s="9">
        <f t="shared" si="20"/>
        <v>1.1705807300581806E-3</v>
      </c>
      <c r="J180" s="9">
        <f t="shared" si="21"/>
        <v>8.1907645426899725E-3</v>
      </c>
      <c r="K180" s="9">
        <f>GARCH!I180</f>
        <v>8.3063290302342035E-3</v>
      </c>
    </row>
    <row r="181" spans="1:11" x14ac:dyDescent="0.25">
      <c r="A181" s="8">
        <v>42216</v>
      </c>
      <c r="B181" s="9">
        <v>-2.2716171163267296E-3</v>
      </c>
      <c r="C181" s="9">
        <f t="shared" si="16"/>
        <v>1.0320815314475151E-3</v>
      </c>
      <c r="D181" s="9">
        <f t="shared" si="17"/>
        <v>-3.3036986477742447E-3</v>
      </c>
      <c r="E181" s="5">
        <f t="shared" si="18"/>
        <v>1.0914424755305373E-5</v>
      </c>
      <c r="F181" s="5">
        <f t="shared" si="22"/>
        <v>1.3702592455835431E-6</v>
      </c>
      <c r="G181" s="5">
        <f t="shared" si="23"/>
        <v>5.41458827290313E-5</v>
      </c>
      <c r="H181" s="10">
        <f t="shared" si="19"/>
        <v>3.8921885691712563</v>
      </c>
      <c r="I181" s="9">
        <f t="shared" si="20"/>
        <v>3.3036986477742447E-3</v>
      </c>
      <c r="J181" s="9">
        <f t="shared" si="21"/>
        <v>7.3583885959516504E-3</v>
      </c>
      <c r="K181" s="9">
        <f>GARCH!I181</f>
        <v>7.4552294734096724E-3</v>
      </c>
    </row>
    <row r="182" spans="1:11" x14ac:dyDescent="0.25">
      <c r="A182" s="8">
        <v>42219</v>
      </c>
      <c r="B182" s="9">
        <v>-2.7568636398206392E-3</v>
      </c>
      <c r="C182" s="9">
        <f t="shared" si="16"/>
        <v>9.2513845670290026E-4</v>
      </c>
      <c r="D182" s="9">
        <f t="shared" si="17"/>
        <v>-3.6820020965235394E-3</v>
      </c>
      <c r="E182" s="5">
        <f t="shared" si="18"/>
        <v>1.3557139438803739E-5</v>
      </c>
      <c r="F182" s="5">
        <f t="shared" si="22"/>
        <v>1.0914424755305373E-5</v>
      </c>
      <c r="G182" s="5">
        <f t="shared" si="23"/>
        <v>4.658346898715562E-5</v>
      </c>
      <c r="H182" s="10">
        <f t="shared" si="19"/>
        <v>3.9226793883346835</v>
      </c>
      <c r="I182" s="9">
        <f t="shared" si="20"/>
        <v>3.6820020965235394E-3</v>
      </c>
      <c r="J182" s="9">
        <f t="shared" si="21"/>
        <v>6.8252083475272476E-3</v>
      </c>
      <c r="K182" s="9">
        <f>GARCH!I182</f>
        <v>6.8886904854291078E-3</v>
      </c>
    </row>
    <row r="183" spans="1:11" x14ac:dyDescent="0.25">
      <c r="A183" s="8">
        <v>42220</v>
      </c>
      <c r="B183" s="9">
        <v>-2.2497187851517886E-3</v>
      </c>
      <c r="C183" s="9">
        <f t="shared" si="16"/>
        <v>8.4906218669832318E-4</v>
      </c>
      <c r="D183" s="9">
        <f t="shared" si="17"/>
        <v>-3.0987809718501119E-3</v>
      </c>
      <c r="E183" s="5">
        <f t="shared" si="18"/>
        <v>9.6024435115003243E-6</v>
      </c>
      <c r="F183" s="5">
        <f t="shared" si="22"/>
        <v>1.3557139438803739E-5</v>
      </c>
      <c r="G183" s="5">
        <f t="shared" si="23"/>
        <v>4.1549872297294941E-5</v>
      </c>
      <c r="H183" s="10">
        <f t="shared" si="19"/>
        <v>4.0098162965404791</v>
      </c>
      <c r="I183" s="9">
        <f t="shared" si="20"/>
        <v>3.0987809718501119E-3</v>
      </c>
      <c r="J183" s="9">
        <f t="shared" si="21"/>
        <v>6.4459190420990348E-3</v>
      </c>
      <c r="K183" s="9">
        <f>GARCH!I183</f>
        <v>6.4874341520505087E-3</v>
      </c>
    </row>
    <row r="184" spans="1:11" x14ac:dyDescent="0.25">
      <c r="A184" s="8">
        <v>42221</v>
      </c>
      <c r="B184" s="9">
        <v>3.1146695201880181E-3</v>
      </c>
      <c r="C184" s="9">
        <f t="shared" si="16"/>
        <v>7.7625451080726518E-4</v>
      </c>
      <c r="D184" s="9">
        <f t="shared" si="17"/>
        <v>2.3384150093807531E-3</v>
      </c>
      <c r="E184" s="5">
        <f t="shared" si="18"/>
        <v>5.4681847560971875E-6</v>
      </c>
      <c r="F184" s="5">
        <f t="shared" si="22"/>
        <v>9.6024435115003243E-6</v>
      </c>
      <c r="G184" s="5">
        <f t="shared" si="23"/>
        <v>3.7001986140734874E-5</v>
      </c>
      <c r="H184" s="10">
        <f t="shared" si="19"/>
        <v>4.1094405282395199</v>
      </c>
      <c r="I184" s="9">
        <f t="shared" si="20"/>
        <v>2.3384150093807531E-3</v>
      </c>
      <c r="J184" s="9">
        <f t="shared" si="21"/>
        <v>6.0829257878700837E-3</v>
      </c>
      <c r="K184" s="9">
        <f>GARCH!I184</f>
        <v>6.1162341591855561E-3</v>
      </c>
    </row>
    <row r="185" spans="1:11" x14ac:dyDescent="0.25">
      <c r="A185" s="8">
        <v>42222</v>
      </c>
      <c r="B185" s="9">
        <v>-7.7529716549833427E-3</v>
      </c>
      <c r="C185" s="9">
        <f t="shared" si="16"/>
        <v>7.0445811928753399E-4</v>
      </c>
      <c r="D185" s="9">
        <f t="shared" si="17"/>
        <v>-8.4574297742708773E-3</v>
      </c>
      <c r="E185" s="5">
        <f t="shared" si="18"/>
        <v>7.1528118386723544E-5</v>
      </c>
      <c r="F185" s="5">
        <f t="shared" si="22"/>
        <v>5.4681847560971875E-6</v>
      </c>
      <c r="G185" s="5">
        <f t="shared" si="23"/>
        <v>3.2775332326205844E-5</v>
      </c>
      <c r="H185" s="10">
        <f t="shared" si="19"/>
        <v>3.1527903602384901</v>
      </c>
      <c r="I185" s="9">
        <f t="shared" si="20"/>
        <v>8.4574297742708773E-3</v>
      </c>
      <c r="J185" s="9">
        <f t="shared" si="21"/>
        <v>5.7249744389128799E-3</v>
      </c>
      <c r="K185" s="9">
        <f>GARCH!I185</f>
        <v>5.7536919452891274E-3</v>
      </c>
    </row>
    <row r="186" spans="1:11" x14ac:dyDescent="0.25">
      <c r="A186" s="8">
        <v>42223</v>
      </c>
      <c r="B186" s="9">
        <v>-2.8748872122712488E-3</v>
      </c>
      <c r="C186" s="9">
        <f t="shared" si="16"/>
        <v>8.7901612940951494E-4</v>
      </c>
      <c r="D186" s="9">
        <f t="shared" si="17"/>
        <v>-3.7539033416807638E-3</v>
      </c>
      <c r="E186" s="5">
        <f t="shared" si="18"/>
        <v>1.4091790298682005E-5</v>
      </c>
      <c r="F186" s="5">
        <f t="shared" si="22"/>
        <v>7.1528118386723544E-5</v>
      </c>
      <c r="G186" s="5">
        <f t="shared" si="23"/>
        <v>4.3497438358313631E-5</v>
      </c>
      <c r="H186" s="10">
        <f t="shared" si="19"/>
        <v>3.9404815816471688</v>
      </c>
      <c r="I186" s="9">
        <f t="shared" si="20"/>
        <v>3.7539033416807638E-3</v>
      </c>
      <c r="J186" s="9">
        <f t="shared" si="21"/>
        <v>6.5952587787223051E-3</v>
      </c>
      <c r="K186" s="9">
        <f>GARCH!I186</f>
        <v>6.629385878680138E-3</v>
      </c>
    </row>
    <row r="187" spans="1:11" x14ac:dyDescent="0.25">
      <c r="A187" s="8">
        <v>42226</v>
      </c>
      <c r="B187" s="9">
        <v>1.2808232694927035E-2</v>
      </c>
      <c r="C187" s="9">
        <f t="shared" si="16"/>
        <v>8.1487901098504492E-4</v>
      </c>
      <c r="D187" s="9">
        <f t="shared" si="17"/>
        <v>1.199335368394199E-2</v>
      </c>
      <c r="E187" s="5">
        <f t="shared" si="18"/>
        <v>1.4384053258812489E-4</v>
      </c>
      <c r="F187" s="5">
        <f t="shared" si="22"/>
        <v>1.4091790298682005E-5</v>
      </c>
      <c r="G187" s="5">
        <f t="shared" si="23"/>
        <v>3.9381823054143301E-5</v>
      </c>
      <c r="H187" s="10">
        <f t="shared" si="19"/>
        <v>2.3259345734714389</v>
      </c>
      <c r="I187" s="9">
        <f t="shared" si="20"/>
        <v>1.199335368394199E-2</v>
      </c>
      <c r="J187" s="9">
        <f t="shared" si="21"/>
        <v>6.2754938494227926E-3</v>
      </c>
      <c r="K187" s="9">
        <f>GARCH!I187</f>
        <v>6.2977042040477903E-3</v>
      </c>
    </row>
    <row r="188" spans="1:11" x14ac:dyDescent="0.25">
      <c r="A188" s="8">
        <v>42227</v>
      </c>
      <c r="B188" s="9">
        <v>-9.557167162504987E-3</v>
      </c>
      <c r="C188" s="9">
        <f t="shared" si="16"/>
        <v>1.1549205625985049E-3</v>
      </c>
      <c r="D188" s="9">
        <f t="shared" si="17"/>
        <v>-1.0712087725103491E-2</v>
      </c>
      <c r="E188" s="5">
        <f t="shared" si="18"/>
        <v>1.147488234303129E-4</v>
      </c>
      <c r="F188" s="5">
        <f t="shared" si="22"/>
        <v>1.4384053258812489E-4</v>
      </c>
      <c r="G188" s="5">
        <f t="shared" si="23"/>
        <v>6.3533978586783143E-5</v>
      </c>
      <c r="H188" s="10">
        <f t="shared" si="19"/>
        <v>3.0099784924513608</v>
      </c>
      <c r="I188" s="9">
        <f t="shared" si="20"/>
        <v>1.0712087725103491E-2</v>
      </c>
      <c r="J188" s="9">
        <f t="shared" si="21"/>
        <v>7.9708204462767291E-3</v>
      </c>
      <c r="K188" s="9">
        <f>GARCH!I188</f>
        <v>7.9647270170791675E-3</v>
      </c>
    </row>
    <row r="189" spans="1:11" x14ac:dyDescent="0.25">
      <c r="A189" s="8">
        <v>42228</v>
      </c>
      <c r="B189" s="9">
        <v>9.5006405734943122E-4</v>
      </c>
      <c r="C189" s="9">
        <f t="shared" si="16"/>
        <v>1.2964624467468057E-3</v>
      </c>
      <c r="D189" s="9">
        <f t="shared" si="17"/>
        <v>-3.4639838939737452E-4</v>
      </c>
      <c r="E189" s="5">
        <f t="shared" si="18"/>
        <v>1.199918441770951E-7</v>
      </c>
      <c r="F189" s="5">
        <f t="shared" si="22"/>
        <v>1.147488234303129E-4</v>
      </c>
      <c r="G189" s="5">
        <f t="shared" si="23"/>
        <v>7.5281619098365943E-5</v>
      </c>
      <c r="H189" s="10">
        <f t="shared" si="19"/>
        <v>3.8274017912815648</v>
      </c>
      <c r="I189" s="9">
        <f t="shared" si="20"/>
        <v>3.4639838939737452E-4</v>
      </c>
      <c r="J189" s="9">
        <f t="shared" si="21"/>
        <v>8.6764980895731158E-3</v>
      </c>
      <c r="K189" s="9">
        <f>GARCH!I189</f>
        <v>8.5745133383400614E-3</v>
      </c>
    </row>
    <row r="190" spans="1:11" x14ac:dyDescent="0.25">
      <c r="A190" s="8">
        <v>42229</v>
      </c>
      <c r="B190" s="9">
        <v>-1.2751372210638712E-3</v>
      </c>
      <c r="C190" s="9">
        <f t="shared" si="16"/>
        <v>1.1090072190108775E-3</v>
      </c>
      <c r="D190" s="9">
        <f t="shared" si="17"/>
        <v>-2.3841444400747487E-3</v>
      </c>
      <c r="E190" s="5">
        <f t="shared" si="18"/>
        <v>5.6841447111393374E-6</v>
      </c>
      <c r="F190" s="5">
        <f t="shared" si="22"/>
        <v>1.199918441770951E-7</v>
      </c>
      <c r="G190" s="5">
        <f t="shared" si="23"/>
        <v>5.9937213742767001E-5</v>
      </c>
      <c r="H190" s="10">
        <f t="shared" si="19"/>
        <v>3.8947504653853717</v>
      </c>
      <c r="I190" s="9">
        <f t="shared" si="20"/>
        <v>2.3841444400747487E-3</v>
      </c>
      <c r="J190" s="9">
        <f t="shared" si="21"/>
        <v>7.7419127961226098E-3</v>
      </c>
      <c r="K190" s="9">
        <f>GARCH!I190</f>
        <v>7.669456485255262E-3</v>
      </c>
    </row>
    <row r="191" spans="1:11" x14ac:dyDescent="0.25">
      <c r="A191" s="8">
        <v>42230</v>
      </c>
      <c r="B191" s="9">
        <v>3.9118935964941315E-3</v>
      </c>
      <c r="C191" s="9">
        <f t="shared" si="16"/>
        <v>9.7113210812895445E-4</v>
      </c>
      <c r="D191" s="9">
        <f t="shared" si="17"/>
        <v>2.9407614883651769E-3</v>
      </c>
      <c r="E191" s="5">
        <f t="shared" si="18"/>
        <v>8.6480781314517708E-6</v>
      </c>
      <c r="F191" s="5">
        <f t="shared" si="22"/>
        <v>5.6841447111393374E-6</v>
      </c>
      <c r="G191" s="5">
        <f t="shared" si="23"/>
        <v>4.9766201413343798E-5</v>
      </c>
      <c r="H191" s="10">
        <f t="shared" si="19"/>
        <v>3.9482616494436673</v>
      </c>
      <c r="I191" s="9">
        <f t="shared" si="20"/>
        <v>2.9407614883651769E-3</v>
      </c>
      <c r="J191" s="9">
        <f t="shared" si="21"/>
        <v>7.0545163840864244E-3</v>
      </c>
      <c r="K191" s="9">
        <f>GARCH!I191</f>
        <v>6.9854913592006154E-3</v>
      </c>
    </row>
    <row r="192" spans="1:11" x14ac:dyDescent="0.25">
      <c r="A192" s="8">
        <v>42233</v>
      </c>
      <c r="B192" s="9">
        <v>5.2114709735411324E-3</v>
      </c>
      <c r="C192" s="9">
        <f t="shared" si="16"/>
        <v>8.694800143113898E-4</v>
      </c>
      <c r="D192" s="9">
        <f t="shared" si="17"/>
        <v>4.3419909592297429E-3</v>
      </c>
      <c r="E192" s="5">
        <f t="shared" si="18"/>
        <v>1.8852885490032822E-5</v>
      </c>
      <c r="F192" s="5">
        <f t="shared" si="22"/>
        <v>8.6480781314517708E-6</v>
      </c>
      <c r="G192" s="5">
        <f t="shared" si="23"/>
        <v>4.2872572904667986E-5</v>
      </c>
      <c r="H192" s="10">
        <f t="shared" si="19"/>
        <v>3.8898294286311548</v>
      </c>
      <c r="I192" s="9">
        <f t="shared" si="20"/>
        <v>4.3419909592297429E-3</v>
      </c>
      <c r="J192" s="9">
        <f t="shared" si="21"/>
        <v>6.5477150903706849E-3</v>
      </c>
      <c r="K192" s="9">
        <f>GARCH!I192</f>
        <v>6.5155084912983455E-3</v>
      </c>
    </row>
    <row r="193" spans="1:11" x14ac:dyDescent="0.25">
      <c r="A193" s="8">
        <v>42234</v>
      </c>
      <c r="B193" s="9">
        <v>-2.6255208234241545E-3</v>
      </c>
      <c r="C193" s="9">
        <f t="shared" si="16"/>
        <v>8.234183366779207E-4</v>
      </c>
      <c r="D193" s="9">
        <f t="shared" si="17"/>
        <v>-3.4489391601020751E-3</v>
      </c>
      <c r="E193" s="5">
        <f t="shared" si="18"/>
        <v>1.1895181330085608E-5</v>
      </c>
      <c r="F193" s="5">
        <f t="shared" si="22"/>
        <v>1.8852885490032822E-5</v>
      </c>
      <c r="G193" s="5">
        <f t="shared" si="23"/>
        <v>3.9917981979704925E-5</v>
      </c>
      <c r="H193" s="10">
        <f t="shared" si="19"/>
        <v>3.9964080224386533</v>
      </c>
      <c r="I193" s="9">
        <f t="shared" si="20"/>
        <v>3.4489391601020751E-3</v>
      </c>
      <c r="J193" s="9">
        <f t="shared" si="21"/>
        <v>6.3180678992635813E-3</v>
      </c>
      <c r="K193" s="9">
        <f>GARCH!I193</f>
        <v>6.3053523713722751E-3</v>
      </c>
    </row>
    <row r="194" spans="1:11" x14ac:dyDescent="0.25">
      <c r="A194" s="8">
        <v>42235</v>
      </c>
      <c r="B194" s="9">
        <v>-8.254964424012301E-3</v>
      </c>
      <c r="C194" s="9">
        <f t="shared" si="16"/>
        <v>7.6423912389543276E-4</v>
      </c>
      <c r="D194" s="9">
        <f t="shared" si="17"/>
        <v>-9.019203547907733E-3</v>
      </c>
      <c r="E194" s="5">
        <f t="shared" si="18"/>
        <v>8.1346032638591445E-5</v>
      </c>
      <c r="F194" s="5">
        <f t="shared" si="22"/>
        <v>1.1895181330085608E-5</v>
      </c>
      <c r="G194" s="5">
        <f t="shared" si="23"/>
        <v>3.6276785934535269E-5</v>
      </c>
      <c r="H194" s="10">
        <f t="shared" si="19"/>
        <v>3.0720419563113497</v>
      </c>
      <c r="I194" s="9">
        <f t="shared" si="20"/>
        <v>9.019203547907733E-3</v>
      </c>
      <c r="J194" s="9">
        <f t="shared" si="21"/>
        <v>6.0230213294106194E-3</v>
      </c>
      <c r="K194" s="9">
        <f>GARCH!I194</f>
        <v>6.015216231866816E-3</v>
      </c>
    </row>
    <row r="195" spans="1:11" x14ac:dyDescent="0.25">
      <c r="A195" s="8">
        <v>42236</v>
      </c>
      <c r="B195" s="9">
        <v>-2.1100110116800797E-2</v>
      </c>
      <c r="C195" s="9">
        <f t="shared" si="16"/>
        <v>9.4785259108320734E-4</v>
      </c>
      <c r="D195" s="9">
        <f t="shared" si="17"/>
        <v>-2.2047962707884002E-2</v>
      </c>
      <c r="E195" s="5">
        <f t="shared" si="18"/>
        <v>4.8611265956824369E-4</v>
      </c>
      <c r="F195" s="5">
        <f t="shared" si="22"/>
        <v>8.1346032638591445E-5</v>
      </c>
      <c r="G195" s="5">
        <f t="shared" si="23"/>
        <v>4.8142129576171293E-5</v>
      </c>
      <c r="H195" s="10">
        <f t="shared" si="19"/>
        <v>-0.99698618781003723</v>
      </c>
      <c r="I195" s="9">
        <f t="shared" si="20"/>
        <v>2.2047962707884002E-2</v>
      </c>
      <c r="J195" s="9">
        <f t="shared" si="21"/>
        <v>6.9384529670648695E-3</v>
      </c>
      <c r="K195" s="9">
        <f>GARCH!I195</f>
        <v>6.9326447365652627E-3</v>
      </c>
    </row>
    <row r="196" spans="1:11" x14ac:dyDescent="0.25">
      <c r="A196" s="8">
        <v>42237</v>
      </c>
      <c r="B196" s="9">
        <v>-3.1850982202944356E-2</v>
      </c>
      <c r="C196" s="9">
        <f t="shared" si="16"/>
        <v>1.9441183695157664E-3</v>
      </c>
      <c r="D196" s="9">
        <f t="shared" si="17"/>
        <v>-3.3795100572460123E-2</v>
      </c>
      <c r="E196" s="5">
        <f t="shared" si="18"/>
        <v>1.1421088227026946E-3</v>
      </c>
      <c r="F196" s="5">
        <f t="shared" si="22"/>
        <v>4.8611265956824369E-4</v>
      </c>
      <c r="G196" s="5">
        <f t="shared" si="23"/>
        <v>1.4174047451420631E-4</v>
      </c>
      <c r="H196" s="10">
        <f t="shared" si="19"/>
        <v>-0.51705541105500119</v>
      </c>
      <c r="I196" s="9">
        <f t="shared" si="20"/>
        <v>3.3795100572460123E-2</v>
      </c>
      <c r="J196" s="9">
        <f t="shared" si="21"/>
        <v>1.1905480860267943E-2</v>
      </c>
      <c r="K196" s="9">
        <f>GARCH!I196</f>
        <v>1.1792932787079527E-2</v>
      </c>
    </row>
    <row r="197" spans="1:11" x14ac:dyDescent="0.25">
      <c r="A197" s="8">
        <v>42240</v>
      </c>
      <c r="B197" s="9">
        <v>-3.941366590728046E-2</v>
      </c>
      <c r="C197" s="9">
        <f t="shared" si="16"/>
        <v>3.2999029414392208E-3</v>
      </c>
      <c r="D197" s="9">
        <f t="shared" si="17"/>
        <v>-4.2713568848719678E-2</v>
      </c>
      <c r="E197" s="5">
        <f t="shared" si="18"/>
        <v>1.8244489637943161E-3</v>
      </c>
      <c r="F197" s="5">
        <f t="shared" si="22"/>
        <v>1.1421088227026946E-3</v>
      </c>
      <c r="G197" s="5">
        <f t="shared" si="23"/>
        <v>3.4838005880515662E-4</v>
      </c>
      <c r="H197" s="10">
        <f t="shared" si="19"/>
        <v>0.44369472106390317</v>
      </c>
      <c r="I197" s="9">
        <f t="shared" si="20"/>
        <v>4.2713568848719678E-2</v>
      </c>
      <c r="J197" s="9">
        <f t="shared" si="21"/>
        <v>1.8664941971652541E-2</v>
      </c>
      <c r="K197" s="9">
        <f>GARCH!I197</f>
        <v>1.8106597331996419E-2</v>
      </c>
    </row>
    <row r="198" spans="1:11" x14ac:dyDescent="0.25">
      <c r="A198" s="8">
        <v>42241</v>
      </c>
      <c r="B198" s="9">
        <v>-1.3522007595565322E-2</v>
      </c>
      <c r="C198" s="9">
        <f t="shared" si="16"/>
        <v>4.646451604839885E-3</v>
      </c>
      <c r="D198" s="9">
        <f t="shared" si="17"/>
        <v>-1.8168459200405208E-2</v>
      </c>
      <c r="E198" s="5">
        <f t="shared" si="18"/>
        <v>3.3009290971678864E-4</v>
      </c>
      <c r="F198" s="5">
        <f t="shared" si="22"/>
        <v>1.8244489637943161E-3</v>
      </c>
      <c r="G198" s="5">
        <f t="shared" si="23"/>
        <v>6.4406095926300248E-4</v>
      </c>
      <c r="H198" s="10">
        <f t="shared" si="19"/>
        <v>2.4986609981226464</v>
      </c>
      <c r="I198" s="9">
        <f t="shared" si="20"/>
        <v>1.8168459200405208E-2</v>
      </c>
      <c r="J198" s="9">
        <f t="shared" si="21"/>
        <v>2.5378356118216216E-2</v>
      </c>
      <c r="K198" s="9">
        <f>GARCH!I198</f>
        <v>2.4122171343126938E-2</v>
      </c>
    </row>
    <row r="199" spans="1:11" x14ac:dyDescent="0.25">
      <c r="A199" s="8">
        <v>42242</v>
      </c>
      <c r="B199" s="9">
        <v>3.9033845395987532E-2</v>
      </c>
      <c r="C199" s="9">
        <f t="shared" si="16"/>
        <v>4.2572380716607554E-3</v>
      </c>
      <c r="D199" s="9">
        <f t="shared" si="17"/>
        <v>3.4776607324326775E-2</v>
      </c>
      <c r="E199" s="5">
        <f t="shared" si="18"/>
        <v>1.2094124169904187E-3</v>
      </c>
      <c r="F199" s="5">
        <f t="shared" si="22"/>
        <v>3.3009290971678864E-4</v>
      </c>
      <c r="G199" s="5">
        <f t="shared" si="23"/>
        <v>5.4933400597393333E-4</v>
      </c>
      <c r="H199" s="10">
        <f t="shared" si="19"/>
        <v>1.7336646337117396</v>
      </c>
      <c r="I199" s="9">
        <f t="shared" si="20"/>
        <v>3.4776607324326775E-2</v>
      </c>
      <c r="J199" s="9">
        <f t="shared" si="21"/>
        <v>2.3437875457769916E-2</v>
      </c>
      <c r="K199" s="9">
        <f>GARCH!I199</f>
        <v>2.187815955731031E-2</v>
      </c>
    </row>
    <row r="200" spans="1:11" x14ac:dyDescent="0.25">
      <c r="A200" s="8">
        <v>42243</v>
      </c>
      <c r="B200" s="9">
        <v>2.4297736162143035E-2</v>
      </c>
      <c r="C200" s="9">
        <f t="shared" si="16"/>
        <v>4.7232221665404785E-3</v>
      </c>
      <c r="D200" s="9">
        <f t="shared" si="17"/>
        <v>1.9574513995602557E-2</v>
      </c>
      <c r="E200" s="5">
        <f t="shared" si="18"/>
        <v>3.8316159816404035E-4</v>
      </c>
      <c r="F200" s="5">
        <f t="shared" si="22"/>
        <v>1.2094124169904187E-3</v>
      </c>
      <c r="G200" s="5">
        <f t="shared" si="23"/>
        <v>6.6363462952951399E-4</v>
      </c>
      <c r="H200" s="10">
        <f t="shared" si="19"/>
        <v>2.4512667249093845</v>
      </c>
      <c r="I200" s="9">
        <f t="shared" si="20"/>
        <v>1.9574513995602557E-2</v>
      </c>
      <c r="J200" s="9">
        <f t="shared" si="21"/>
        <v>2.5761106915843386E-2</v>
      </c>
      <c r="K200" s="9">
        <f>GARCH!I200</f>
        <v>2.5720168559644676E-2</v>
      </c>
    </row>
    <row r="201" spans="1:11" x14ac:dyDescent="0.25">
      <c r="A201" s="8">
        <v>42244</v>
      </c>
      <c r="B201" s="9">
        <v>6.0875602467214129E-4</v>
      </c>
      <c r="C201" s="9">
        <f t="shared" si="16"/>
        <v>4.3654639270840684E-3</v>
      </c>
      <c r="D201" s="9">
        <f t="shared" si="17"/>
        <v>-3.7567079024119271E-3</v>
      </c>
      <c r="E201" s="5">
        <f t="shared" si="18"/>
        <v>1.4112854264044221E-5</v>
      </c>
      <c r="F201" s="5">
        <f t="shared" si="22"/>
        <v>3.8316159816404035E-4</v>
      </c>
      <c r="G201" s="5">
        <f t="shared" si="23"/>
        <v>5.7491816584608014E-4</v>
      </c>
      <c r="H201" s="10">
        <f t="shared" si="19"/>
        <v>2.7994290965811053</v>
      </c>
      <c r="I201" s="9">
        <f t="shared" si="20"/>
        <v>3.7567079024119271E-3</v>
      </c>
      <c r="J201" s="9">
        <f t="shared" si="21"/>
        <v>2.3977451195781426E-2</v>
      </c>
      <c r="K201" s="9">
        <f>GARCH!I201</f>
        <v>2.4685632355793276E-2</v>
      </c>
    </row>
    <row r="202" spans="1:11" x14ac:dyDescent="0.25">
      <c r="A202" s="8">
        <v>42247</v>
      </c>
      <c r="B202" s="9">
        <v>-8.3916998094394346E-3</v>
      </c>
      <c r="C202" s="9">
        <f t="shared" si="16"/>
        <v>3.7251751413680686E-3</v>
      </c>
      <c r="D202" s="9">
        <f t="shared" si="17"/>
        <v>-1.2116874950807504E-2</v>
      </c>
      <c r="E202" s="5">
        <f t="shared" si="18"/>
        <v>1.4681865857350633E-4</v>
      </c>
      <c r="F202" s="5">
        <f t="shared" si="22"/>
        <v>1.4112854264044221E-5</v>
      </c>
      <c r="G202" s="5">
        <f t="shared" si="23"/>
        <v>4.3202447078263123E-4</v>
      </c>
      <c r="H202" s="10">
        <f t="shared" si="19"/>
        <v>2.7846562519531335</v>
      </c>
      <c r="I202" s="9">
        <f t="shared" si="20"/>
        <v>1.2116874950807504E-2</v>
      </c>
      <c r="J202" s="9">
        <f t="shared" si="21"/>
        <v>2.0785198358029475E-2</v>
      </c>
      <c r="K202" s="9">
        <f>GARCH!I202</f>
        <v>2.1369541023750729E-2</v>
      </c>
    </row>
    <row r="203" spans="1:11" x14ac:dyDescent="0.25">
      <c r="A203" s="8">
        <v>42248</v>
      </c>
      <c r="B203" s="9">
        <v>-2.9576407832956453E-2</v>
      </c>
      <c r="C203" s="9">
        <f t="shared" si="16"/>
        <v>3.3313677904630939E-3</v>
      </c>
      <c r="D203" s="9">
        <f t="shared" si="17"/>
        <v>-3.2907775623419545E-2</v>
      </c>
      <c r="E203" s="5">
        <f t="shared" si="18"/>
        <v>1.0829216964813257E-3</v>
      </c>
      <c r="F203" s="5">
        <f t="shared" si="22"/>
        <v>1.4681865857350633E-4</v>
      </c>
      <c r="G203" s="5">
        <f t="shared" si="23"/>
        <v>3.5426070300654373E-4</v>
      </c>
      <c r="H203" s="10">
        <f t="shared" si="19"/>
        <v>1.5253753885744021</v>
      </c>
      <c r="I203" s="9">
        <f t="shared" si="20"/>
        <v>3.2907775623419545E-2</v>
      </c>
      <c r="J203" s="9">
        <f t="shared" si="21"/>
        <v>1.8821814551380101E-2</v>
      </c>
      <c r="K203" s="9">
        <f>GARCH!I203</f>
        <v>1.8993338594273112E-2</v>
      </c>
    </row>
    <row r="204" spans="1:11" x14ac:dyDescent="0.25">
      <c r="A204" s="8">
        <v>42249</v>
      </c>
      <c r="B204" s="9">
        <v>1.8292969668469272E-2</v>
      </c>
      <c r="C204" s="9">
        <f t="shared" si="16"/>
        <v>4.0096516846236194E-3</v>
      </c>
      <c r="D204" s="9">
        <f t="shared" si="17"/>
        <v>1.4283317983845653E-2</v>
      </c>
      <c r="E204" s="5">
        <f t="shared" si="18"/>
        <v>2.0401317262764865E-4</v>
      </c>
      <c r="F204" s="5">
        <f t="shared" si="22"/>
        <v>1.0829216964813257E-3</v>
      </c>
      <c r="G204" s="5">
        <f t="shared" si="23"/>
        <v>4.9299530241757187E-4</v>
      </c>
      <c r="H204" s="10">
        <f t="shared" si="19"/>
        <v>2.6816550401008548</v>
      </c>
      <c r="I204" s="9">
        <f t="shared" si="20"/>
        <v>1.4283317983845653E-2</v>
      </c>
      <c r="J204" s="9">
        <f t="shared" si="21"/>
        <v>2.2203497526686464E-2</v>
      </c>
      <c r="K204" s="9">
        <f>GARCH!I204</f>
        <v>2.1512713390405044E-2</v>
      </c>
    </row>
    <row r="205" spans="1:11" x14ac:dyDescent="0.25">
      <c r="A205" s="8">
        <v>42250</v>
      </c>
      <c r="B205" s="9">
        <v>1.1647835144650287E-3</v>
      </c>
      <c r="C205" s="9">
        <f t="shared" si="16"/>
        <v>3.6239301059292285E-3</v>
      </c>
      <c r="D205" s="9">
        <f t="shared" si="17"/>
        <v>-2.4591465914641998E-3</v>
      </c>
      <c r="E205" s="5">
        <f t="shared" si="18"/>
        <v>6.0474019583099925E-6</v>
      </c>
      <c r="F205" s="5">
        <f t="shared" si="22"/>
        <v>2.0401317262764865E-4</v>
      </c>
      <c r="G205" s="5">
        <f t="shared" si="23"/>
        <v>4.1129569955106925E-4</v>
      </c>
      <c r="H205" s="10">
        <f t="shared" si="19"/>
        <v>2.9718088886143375</v>
      </c>
      <c r="I205" s="9">
        <f t="shared" si="20"/>
        <v>2.4591465914641998E-3</v>
      </c>
      <c r="J205" s="9">
        <f t="shared" si="21"/>
        <v>2.0280426513046249E-2</v>
      </c>
      <c r="K205" s="9">
        <f>GARCH!I205</f>
        <v>2.0273104731785899E-2</v>
      </c>
    </row>
    <row r="206" spans="1:11" x14ac:dyDescent="0.25">
      <c r="A206" s="8">
        <v>42251</v>
      </c>
      <c r="B206" s="9">
        <v>-1.5329578244401953E-2</v>
      </c>
      <c r="C206" s="9">
        <f t="shared" si="16"/>
        <v>3.0844902380726923E-3</v>
      </c>
      <c r="D206" s="9">
        <f t="shared" si="17"/>
        <v>-1.8414068482474646E-2</v>
      </c>
      <c r="E206" s="5">
        <f t="shared" si="18"/>
        <v>3.3907791807726609E-4</v>
      </c>
      <c r="F206" s="5">
        <f t="shared" si="22"/>
        <v>6.0474019583099925E-6</v>
      </c>
      <c r="G206" s="5">
        <f t="shared" si="23"/>
        <v>3.0944224730061087E-4</v>
      </c>
      <c r="H206" s="10">
        <f t="shared" si="19"/>
        <v>2.573545383501131</v>
      </c>
      <c r="I206" s="9">
        <f t="shared" si="20"/>
        <v>1.8414068482474646E-2</v>
      </c>
      <c r="J206" s="9">
        <f t="shared" si="21"/>
        <v>1.7590970618490923E-2</v>
      </c>
      <c r="K206" s="9">
        <f>GARCH!I206</f>
        <v>1.7589563463107454E-2</v>
      </c>
    </row>
    <row r="207" spans="1:11" x14ac:dyDescent="0.25">
      <c r="A207" s="8">
        <v>42255</v>
      </c>
      <c r="B207" s="9">
        <v>2.5083020164270664E-2</v>
      </c>
      <c r="C207" s="9">
        <f t="shared" si="16"/>
        <v>3.0532412752390155E-3</v>
      </c>
      <c r="D207" s="9">
        <f t="shared" si="17"/>
        <v>2.2029778889031647E-2</v>
      </c>
      <c r="E207" s="5">
        <f t="shared" si="18"/>
        <v>4.8531115789962441E-4</v>
      </c>
      <c r="F207" s="5">
        <f t="shared" si="22"/>
        <v>3.3907791807726609E-4</v>
      </c>
      <c r="G207" s="5">
        <f t="shared" si="23"/>
        <v>3.0398530533859577E-4</v>
      </c>
      <c r="H207" s="10">
        <f t="shared" si="19"/>
        <v>2.332079337766495</v>
      </c>
      <c r="I207" s="9">
        <f t="shared" si="20"/>
        <v>2.2029778889031647E-2</v>
      </c>
      <c r="J207" s="9">
        <f t="shared" si="21"/>
        <v>1.743517437075396E-2</v>
      </c>
      <c r="K207" s="9">
        <f>GARCH!I207</f>
        <v>1.6962667988172687E-2</v>
      </c>
    </row>
    <row r="208" spans="1:11" x14ac:dyDescent="0.25">
      <c r="A208" s="8">
        <v>42256</v>
      </c>
      <c r="B208" s="9">
        <v>-1.3897563229596788E-2</v>
      </c>
      <c r="C208" s="9">
        <f t="shared" ref="C208:C271" si="24">B$5+B$9*SQRT(G208)</f>
        <v>3.2031255395123057E-3</v>
      </c>
      <c r="D208" s="9">
        <f t="shared" ref="D208:D271" si="25">B208-C208</f>
        <v>-1.7100688769109092E-2</v>
      </c>
      <c r="E208" s="5">
        <f t="shared" ref="E208:E271" si="26">D208^2</f>
        <v>2.9243355637793383E-4</v>
      </c>
      <c r="F208" s="5">
        <f t="shared" si="22"/>
        <v>4.8531115789962441E-4</v>
      </c>
      <c r="G208" s="5">
        <f t="shared" si="23"/>
        <v>3.3060127574523071E-4</v>
      </c>
      <c r="H208" s="10">
        <f t="shared" ref="H208:H271" si="27">IFERROR(LN(1/SQRT(2*PI()*G208)*EXP(-E208/(2*G208))),-1000)</f>
        <v>2.6460849243188851</v>
      </c>
      <c r="I208" s="9">
        <f t="shared" ref="I208:I271" si="28">SQRT(E208)</f>
        <v>1.7100688769109092E-2</v>
      </c>
      <c r="J208" s="9">
        <f t="shared" ref="J208:J271" si="29">SQRT(G208)</f>
        <v>1.818244416312699E-2</v>
      </c>
      <c r="K208" s="9">
        <f>GARCH!I208</f>
        <v>1.8428707870308061E-2</v>
      </c>
    </row>
    <row r="209" spans="1:11" x14ac:dyDescent="0.25">
      <c r="A209" s="8">
        <v>42257</v>
      </c>
      <c r="B209" s="9">
        <v>5.2779551399559921E-3</v>
      </c>
      <c r="C209" s="9">
        <f t="shared" si="24"/>
        <v>3.0867729213509042E-3</v>
      </c>
      <c r="D209" s="9">
        <f t="shared" si="25"/>
        <v>2.1911822186050879E-3</v>
      </c>
      <c r="E209" s="5">
        <f t="shared" si="26"/>
        <v>4.8012795151311152E-6</v>
      </c>
      <c r="F209" s="5">
        <f t="shared" ref="F209:F272" si="30">E208</f>
        <v>2.9243355637793383E-4</v>
      </c>
      <c r="G209" s="5">
        <f t="shared" ref="G209:G272" si="31">B$6 + B$7*F209 + B$8*G208</f>
        <v>3.0984277015753801E-4</v>
      </c>
      <c r="H209" s="10">
        <f t="shared" si="27"/>
        <v>3.1130363289773428</v>
      </c>
      <c r="I209" s="9">
        <f t="shared" si="28"/>
        <v>2.1911822186050879E-3</v>
      </c>
      <c r="J209" s="9">
        <f t="shared" si="29"/>
        <v>1.7602351267871519E-2</v>
      </c>
      <c r="K209" s="9">
        <f>GARCH!I209</f>
        <v>1.7350683843461671E-2</v>
      </c>
    </row>
    <row r="210" spans="1:11" x14ac:dyDescent="0.25">
      <c r="A210" s="8">
        <v>42258</v>
      </c>
      <c r="B210" s="9">
        <v>4.4870382986135215E-3</v>
      </c>
      <c r="C210" s="9">
        <f t="shared" si="24"/>
        <v>2.6258483011944414E-3</v>
      </c>
      <c r="D210" s="9">
        <f t="shared" si="25"/>
        <v>1.8611899974190801E-3</v>
      </c>
      <c r="E210" s="5">
        <f t="shared" si="26"/>
        <v>3.4640282064928354E-6</v>
      </c>
      <c r="F210" s="5">
        <f t="shared" si="30"/>
        <v>4.8012795151311152E-6</v>
      </c>
      <c r="G210" s="5">
        <f t="shared" si="31"/>
        <v>2.3422296230918998E-4</v>
      </c>
      <c r="H210" s="10">
        <f t="shared" si="27"/>
        <v>3.2532852759808568</v>
      </c>
      <c r="I210" s="9">
        <f t="shared" si="28"/>
        <v>1.8611899974190801E-3</v>
      </c>
      <c r="J210" s="9">
        <f t="shared" si="29"/>
        <v>1.5304344556667234E-2</v>
      </c>
      <c r="K210" s="9">
        <f>GARCH!I210</f>
        <v>1.522713130716789E-2</v>
      </c>
    </row>
    <row r="211" spans="1:11" x14ac:dyDescent="0.25">
      <c r="A211" s="8">
        <v>42261</v>
      </c>
      <c r="B211" s="9">
        <v>-4.0896458529868784E-3</v>
      </c>
      <c r="C211" s="9">
        <f t="shared" si="24"/>
        <v>2.2327178019530144E-3</v>
      </c>
      <c r="D211" s="9">
        <f t="shared" si="25"/>
        <v>-6.3223636549398932E-3</v>
      </c>
      <c r="E211" s="5">
        <f t="shared" si="26"/>
        <v>3.9972282185304924E-5</v>
      </c>
      <c r="F211" s="5">
        <f t="shared" si="30"/>
        <v>3.4640282064928354E-6</v>
      </c>
      <c r="G211" s="5">
        <f t="shared" si="31"/>
        <v>1.7807128439597094E-4</v>
      </c>
      <c r="H211" s="10">
        <f t="shared" si="27"/>
        <v>3.2854880300292928</v>
      </c>
      <c r="I211" s="9">
        <f t="shared" si="28"/>
        <v>6.3223636549398932E-3</v>
      </c>
      <c r="J211" s="9">
        <f t="shared" si="29"/>
        <v>1.3344335292399203E-2</v>
      </c>
      <c r="K211" s="9">
        <f>GARCH!I211</f>
        <v>1.3385521843381654E-2</v>
      </c>
    </row>
    <row r="212" spans="1:11" x14ac:dyDescent="0.25">
      <c r="A212" s="8">
        <v>42262</v>
      </c>
      <c r="B212" s="9">
        <v>1.2831344116577714E-2</v>
      </c>
      <c r="C212" s="9">
        <f t="shared" si="24"/>
        <v>1.965042197750858E-3</v>
      </c>
      <c r="D212" s="9">
        <f t="shared" si="25"/>
        <v>1.0866301918826857E-2</v>
      </c>
      <c r="E212" s="5">
        <f t="shared" si="26"/>
        <v>1.1807651739110023E-4</v>
      </c>
      <c r="F212" s="5">
        <f t="shared" si="30"/>
        <v>3.9972282185304924E-5</v>
      </c>
      <c r="G212" s="5">
        <f t="shared" si="31"/>
        <v>1.4423528759019462E-4</v>
      </c>
      <c r="H212" s="10">
        <f t="shared" si="27"/>
        <v>3.0937746878086014</v>
      </c>
      <c r="I212" s="9">
        <f t="shared" si="28"/>
        <v>1.0866301918826857E-2</v>
      </c>
      <c r="J212" s="9">
        <f t="shared" si="29"/>
        <v>1.2009799648212064E-2</v>
      </c>
      <c r="K212" s="9">
        <f>GARCH!I212</f>
        <v>1.1925057561424496E-2</v>
      </c>
    </row>
    <row r="213" spans="1:11" x14ac:dyDescent="0.25">
      <c r="A213" s="8">
        <v>42263</v>
      </c>
      <c r="B213" s="9">
        <v>8.7053672987578157E-3</v>
      </c>
      <c r="C213" s="9">
        <f t="shared" si="24"/>
        <v>1.8918625629337953E-3</v>
      </c>
      <c r="D213" s="9">
        <f t="shared" si="25"/>
        <v>6.8135047358240204E-3</v>
      </c>
      <c r="E213" s="5">
        <f t="shared" si="26"/>
        <v>4.6423846785096353E-5</v>
      </c>
      <c r="F213" s="5">
        <f t="shared" si="30"/>
        <v>1.1807651739110023E-4</v>
      </c>
      <c r="G213" s="5">
        <f t="shared" si="31"/>
        <v>1.3560490565406262E-4</v>
      </c>
      <c r="H213" s="10">
        <f t="shared" si="27"/>
        <v>3.3627707862043366</v>
      </c>
      <c r="I213" s="9">
        <f t="shared" si="28"/>
        <v>6.8135047358240204E-3</v>
      </c>
      <c r="J213" s="9">
        <f t="shared" si="29"/>
        <v>1.1644951938675515E-2</v>
      </c>
      <c r="K213" s="9">
        <f>GARCH!I213</f>
        <v>1.1818796229473074E-2</v>
      </c>
    </row>
    <row r="214" spans="1:11" x14ac:dyDescent="0.25">
      <c r="A214" s="8">
        <v>42264</v>
      </c>
      <c r="B214" s="9">
        <v>-2.5610055580335134E-3</v>
      </c>
      <c r="C214" s="9">
        <f t="shared" si="24"/>
        <v>1.6997141892928168E-3</v>
      </c>
      <c r="D214" s="9">
        <f t="shared" si="25"/>
        <v>-4.2607197473263306E-3</v>
      </c>
      <c r="E214" s="5">
        <f t="shared" si="26"/>
        <v>1.8153732765256551E-5</v>
      </c>
      <c r="F214" s="5">
        <f t="shared" si="30"/>
        <v>4.6423846785096353E-5</v>
      </c>
      <c r="G214" s="5">
        <f t="shared" si="31"/>
        <v>1.1421129110199098E-4</v>
      </c>
      <c r="H214" s="10">
        <f t="shared" si="27"/>
        <v>3.5403173292003864</v>
      </c>
      <c r="I214" s="9">
        <f t="shared" si="28"/>
        <v>4.2607197473263306E-3</v>
      </c>
      <c r="J214" s="9">
        <f t="shared" si="29"/>
        <v>1.0686968283942409E-2</v>
      </c>
      <c r="K214" s="9">
        <f>GARCH!I214</f>
        <v>1.0992104661378862E-2</v>
      </c>
    </row>
    <row r="215" spans="1:11" x14ac:dyDescent="0.25">
      <c r="A215" s="8">
        <v>42265</v>
      </c>
      <c r="B215" s="9">
        <v>-1.6164204602552523E-2</v>
      </c>
      <c r="C215" s="9">
        <f t="shared" si="24"/>
        <v>1.485032560152403E-3</v>
      </c>
      <c r="D215" s="9">
        <f t="shared" si="25"/>
        <v>-1.7649237162704928E-2</v>
      </c>
      <c r="E215" s="5">
        <f t="shared" si="26"/>
        <v>3.1149557242540467E-4</v>
      </c>
      <c r="F215" s="5">
        <f t="shared" si="30"/>
        <v>1.8153732765256551E-5</v>
      </c>
      <c r="G215" s="5">
        <f t="shared" si="31"/>
        <v>9.2479799656289001E-5</v>
      </c>
      <c r="H215" s="10">
        <f t="shared" si="27"/>
        <v>2.0411939922220226</v>
      </c>
      <c r="I215" s="9">
        <f t="shared" si="28"/>
        <v>1.7649237162704928E-2</v>
      </c>
      <c r="J215" s="9">
        <f t="shared" si="29"/>
        <v>9.616641807631653E-3</v>
      </c>
      <c r="K215" s="9">
        <f>GARCH!I215</f>
        <v>9.8122119859955503E-3</v>
      </c>
    </row>
    <row r="216" spans="1:11" x14ac:dyDescent="0.25">
      <c r="A216" s="8">
        <v>42268</v>
      </c>
      <c r="B216" s="9">
        <v>4.5658135983617232E-3</v>
      </c>
      <c r="C216" s="9">
        <f t="shared" si="24"/>
        <v>1.9115679344008513E-3</v>
      </c>
      <c r="D216" s="9">
        <f t="shared" si="25"/>
        <v>2.6542456639608719E-3</v>
      </c>
      <c r="E216" s="5">
        <f t="shared" si="26"/>
        <v>7.04502004465509E-6</v>
      </c>
      <c r="F216" s="5">
        <f t="shared" si="30"/>
        <v>3.1149557242540467E-4</v>
      </c>
      <c r="G216" s="5">
        <f t="shared" si="31"/>
        <v>1.3790265072650422E-4</v>
      </c>
      <c r="H216" s="10">
        <f t="shared" si="27"/>
        <v>3.4999992883732602</v>
      </c>
      <c r="I216" s="9">
        <f t="shared" si="28"/>
        <v>2.6542456639608719E-3</v>
      </c>
      <c r="J216" s="9">
        <f t="shared" si="29"/>
        <v>1.1743195933241692E-2</v>
      </c>
      <c r="K216" s="9">
        <f>GARCH!I216</f>
        <v>1.1628479528999853E-2</v>
      </c>
    </row>
    <row r="217" spans="1:11" x14ac:dyDescent="0.25">
      <c r="A217" s="8">
        <v>42269</v>
      </c>
      <c r="B217" s="9">
        <v>-1.2318439020422289E-2</v>
      </c>
      <c r="C217" s="9">
        <f t="shared" si="24"/>
        <v>1.6372884392529671E-3</v>
      </c>
      <c r="D217" s="9">
        <f t="shared" si="25"/>
        <v>-1.3955727459675257E-2</v>
      </c>
      <c r="E217" s="5">
        <f t="shared" si="26"/>
        <v>1.9476232892873401E-4</v>
      </c>
      <c r="F217" s="5">
        <f t="shared" si="30"/>
        <v>7.04502004465509E-6</v>
      </c>
      <c r="G217" s="5">
        <f t="shared" si="31"/>
        <v>1.0765588987513903E-4</v>
      </c>
      <c r="H217" s="10">
        <f t="shared" si="27"/>
        <v>2.7447872172117398</v>
      </c>
      <c r="I217" s="9">
        <f t="shared" si="28"/>
        <v>1.3955727459675257E-2</v>
      </c>
      <c r="J217" s="9">
        <f t="shared" si="29"/>
        <v>1.0375735630553577E-2</v>
      </c>
      <c r="K217" s="9">
        <f>GARCH!I217</f>
        <v>1.0370277698816171E-2</v>
      </c>
    </row>
    <row r="218" spans="1:11" x14ac:dyDescent="0.25">
      <c r="A218" s="8">
        <v>42270</v>
      </c>
      <c r="B218" s="9">
        <v>-2.0486529334856618E-3</v>
      </c>
      <c r="C218" s="9">
        <f t="shared" si="24"/>
        <v>1.795533565760888E-3</v>
      </c>
      <c r="D218" s="9">
        <f t="shared" si="25"/>
        <v>-3.8441864992465498E-3</v>
      </c>
      <c r="E218" s="5">
        <f t="shared" si="26"/>
        <v>1.4777769840989443E-5</v>
      </c>
      <c r="F218" s="5">
        <f t="shared" si="30"/>
        <v>1.9476232892873401E-4</v>
      </c>
      <c r="G218" s="5">
        <f t="shared" si="31"/>
        <v>1.2465029648242598E-4</v>
      </c>
      <c r="H218" s="10">
        <f t="shared" si="27"/>
        <v>3.5167837374074575</v>
      </c>
      <c r="I218" s="9">
        <f t="shared" si="28"/>
        <v>3.8441864992465498E-3</v>
      </c>
      <c r="J218" s="9">
        <f t="shared" si="29"/>
        <v>1.1164689717248124E-2</v>
      </c>
      <c r="K218" s="9">
        <f>GARCH!I218</f>
        <v>1.0939321713770087E-2</v>
      </c>
    </row>
    <row r="219" spans="1:11" x14ac:dyDescent="0.25">
      <c r="A219" s="8">
        <v>42271</v>
      </c>
      <c r="B219" s="9">
        <v>-3.3629742722152134E-3</v>
      </c>
      <c r="C219" s="9">
        <f t="shared" si="24"/>
        <v>1.5567542601403173E-3</v>
      </c>
      <c r="D219" s="9">
        <f t="shared" si="25"/>
        <v>-4.9197285323555311E-3</v>
      </c>
      <c r="E219" s="5">
        <f t="shared" si="26"/>
        <v>2.4203728832073109E-5</v>
      </c>
      <c r="F219" s="5">
        <f t="shared" si="30"/>
        <v>1.4777769840989443E-5</v>
      </c>
      <c r="G219" s="5">
        <f t="shared" si="31"/>
        <v>9.9485079990582856E-5</v>
      </c>
      <c r="H219" s="10">
        <f t="shared" si="27"/>
        <v>3.5671678855365636</v>
      </c>
      <c r="I219" s="9">
        <f t="shared" si="28"/>
        <v>4.9197285323555311E-3</v>
      </c>
      <c r="J219" s="9">
        <f t="shared" si="29"/>
        <v>9.9742207710970011E-3</v>
      </c>
      <c r="K219" s="9">
        <f>GARCH!I219</f>
        <v>9.734539221130014E-3</v>
      </c>
    </row>
    <row r="220" spans="1:11" x14ac:dyDescent="0.25">
      <c r="A220" s="8">
        <v>42272</v>
      </c>
      <c r="B220" s="9">
        <v>-4.6578064836666488E-4</v>
      </c>
      <c r="C220" s="9">
        <f t="shared" si="24"/>
        <v>1.3820387507913804E-3</v>
      </c>
      <c r="D220" s="9">
        <f t="shared" si="25"/>
        <v>-1.8478193991580453E-3</v>
      </c>
      <c r="E220" s="5">
        <f t="shared" si="26"/>
        <v>3.4144365319047993E-6</v>
      </c>
      <c r="F220" s="5">
        <f t="shared" si="30"/>
        <v>2.4203728832073109E-5</v>
      </c>
      <c r="G220" s="5">
        <f t="shared" si="31"/>
        <v>8.2867361697082365E-5</v>
      </c>
      <c r="H220" s="10">
        <f t="shared" si="27"/>
        <v>3.7595942893807792</v>
      </c>
      <c r="I220" s="9">
        <f t="shared" si="28"/>
        <v>1.8478193991580453E-3</v>
      </c>
      <c r="J220" s="9">
        <f t="shared" si="29"/>
        <v>9.1031511959915479E-3</v>
      </c>
      <c r="K220" s="9">
        <f>GARCH!I220</f>
        <v>8.8417875284846487E-3</v>
      </c>
    </row>
    <row r="221" spans="1:11" x14ac:dyDescent="0.25">
      <c r="A221" s="8">
        <v>42275</v>
      </c>
      <c r="B221" s="9">
        <v>-2.5666117824929779E-2</v>
      </c>
      <c r="C221" s="9">
        <f t="shared" si="24"/>
        <v>1.1885183359845687E-3</v>
      </c>
      <c r="D221" s="9">
        <f t="shared" si="25"/>
        <v>-2.6854636160914349E-2</v>
      </c>
      <c r="E221" s="5">
        <f t="shared" si="26"/>
        <v>7.2117148333508858E-4</v>
      </c>
      <c r="F221" s="5">
        <f t="shared" si="30"/>
        <v>3.4144365319047993E-6</v>
      </c>
      <c r="G221" s="5">
        <f t="shared" si="31"/>
        <v>6.6232366855927633E-5</v>
      </c>
      <c r="H221" s="10">
        <f t="shared" si="27"/>
        <v>-1.5520205823402673</v>
      </c>
      <c r="I221" s="9">
        <f t="shared" si="28"/>
        <v>2.6854636160914349E-2</v>
      </c>
      <c r="J221" s="9">
        <f t="shared" si="29"/>
        <v>8.1383270305344473E-3</v>
      </c>
      <c r="K221" s="9">
        <f>GARCH!I221</f>
        <v>7.9124517994046267E-3</v>
      </c>
    </row>
    <row r="222" spans="1:11" x14ac:dyDescent="0.25">
      <c r="A222" s="8">
        <v>42276</v>
      </c>
      <c r="B222" s="9">
        <v>1.2328818080848958E-3</v>
      </c>
      <c r="C222" s="9">
        <f t="shared" si="24"/>
        <v>2.4235622145780968E-3</v>
      </c>
      <c r="D222" s="9">
        <f t="shared" si="25"/>
        <v>-1.190680406493201E-3</v>
      </c>
      <c r="E222" s="5">
        <f t="shared" si="26"/>
        <v>1.4177198304068144E-6</v>
      </c>
      <c r="F222" s="5">
        <f t="shared" si="30"/>
        <v>7.2117148333508858E-4</v>
      </c>
      <c r="G222" s="5">
        <f t="shared" si="31"/>
        <v>2.0437040828327936E-4</v>
      </c>
      <c r="H222" s="10">
        <f t="shared" si="27"/>
        <v>3.3253812029886598</v>
      </c>
      <c r="I222" s="9">
        <f t="shared" si="28"/>
        <v>1.190680406493201E-3</v>
      </c>
      <c r="J222" s="9">
        <f t="shared" si="29"/>
        <v>1.4295817859894528E-2</v>
      </c>
      <c r="K222" s="9">
        <f>GARCH!I222</f>
        <v>1.3982659732987604E-2</v>
      </c>
    </row>
    <row r="223" spans="1:11" x14ac:dyDescent="0.25">
      <c r="A223" s="8">
        <v>42277</v>
      </c>
      <c r="B223" s="9">
        <v>1.9075521869974299E-2</v>
      </c>
      <c r="C223" s="9">
        <f t="shared" si="24"/>
        <v>2.0580313107858251E-3</v>
      </c>
      <c r="D223" s="9">
        <f t="shared" si="25"/>
        <v>1.7017490559188473E-2</v>
      </c>
      <c r="E223" s="5">
        <f t="shared" si="26"/>
        <v>2.895949849320688E-4</v>
      </c>
      <c r="F223" s="5">
        <f t="shared" si="30"/>
        <v>1.4177198304068144E-6</v>
      </c>
      <c r="G223" s="5">
        <f t="shared" si="31"/>
        <v>1.5558596679872256E-4</v>
      </c>
      <c r="H223" s="10">
        <f t="shared" si="27"/>
        <v>2.5345584574172824</v>
      </c>
      <c r="I223" s="9">
        <f t="shared" si="28"/>
        <v>1.7017490559188473E-2</v>
      </c>
      <c r="J223" s="9">
        <f t="shared" si="29"/>
        <v>1.2473410391658031E-2</v>
      </c>
      <c r="K223" s="9">
        <f>GARCH!I223</f>
        <v>1.2223899804453308E-2</v>
      </c>
    </row>
    <row r="224" spans="1:11" x14ac:dyDescent="0.25">
      <c r="A224" s="8">
        <v>42278</v>
      </c>
      <c r="B224" s="9">
        <v>1.9739274907162319E-3</v>
      </c>
      <c r="C224" s="9">
        <f t="shared" si="24"/>
        <v>2.2467136599368283E-3</v>
      </c>
      <c r="D224" s="9">
        <f t="shared" si="25"/>
        <v>-2.7278616922059643E-4</v>
      </c>
      <c r="E224" s="5">
        <f t="shared" si="26"/>
        <v>7.4412294118047871E-8</v>
      </c>
      <c r="F224" s="5">
        <f t="shared" si="30"/>
        <v>2.895949849320688E-4</v>
      </c>
      <c r="G224" s="5">
        <f t="shared" si="31"/>
        <v>1.799384457487105E-4</v>
      </c>
      <c r="H224" s="10">
        <f t="shared" si="27"/>
        <v>3.3923025620796721</v>
      </c>
      <c r="I224" s="9">
        <f t="shared" si="28"/>
        <v>2.7278616922059643E-4</v>
      </c>
      <c r="J224" s="9">
        <f t="shared" si="29"/>
        <v>1.3414113677344117E-2</v>
      </c>
      <c r="K224" s="9">
        <f>GARCH!I224</f>
        <v>1.3569262707536413E-2</v>
      </c>
    </row>
    <row r="225" spans="1:11" x14ac:dyDescent="0.25">
      <c r="A225" s="8">
        <v>42279</v>
      </c>
      <c r="B225" s="9">
        <v>1.4315268580220586E-2</v>
      </c>
      <c r="C225" s="9">
        <f t="shared" si="24"/>
        <v>1.9060130474860006E-3</v>
      </c>
      <c r="D225" s="9">
        <f t="shared" si="25"/>
        <v>1.2409255532734585E-2</v>
      </c>
      <c r="E225" s="5">
        <f t="shared" si="26"/>
        <v>1.539896228767039E-4</v>
      </c>
      <c r="F225" s="5">
        <f t="shared" si="30"/>
        <v>7.4412294118047871E-8</v>
      </c>
      <c r="G225" s="5">
        <f t="shared" si="31"/>
        <v>1.3725296923085655E-4</v>
      </c>
      <c r="H225" s="10">
        <f t="shared" si="27"/>
        <v>2.9669337920088701</v>
      </c>
      <c r="I225" s="9">
        <f t="shared" si="28"/>
        <v>1.2409255532734585E-2</v>
      </c>
      <c r="J225" s="9">
        <f t="shared" si="29"/>
        <v>1.1715501236859504E-2</v>
      </c>
      <c r="K225" s="9">
        <f>GARCH!I225</f>
        <v>1.1883246575519804E-2</v>
      </c>
    </row>
    <row r="226" spans="1:11" x14ac:dyDescent="0.25">
      <c r="A226" s="8">
        <v>42282</v>
      </c>
      <c r="B226" s="9">
        <v>1.8289808133814311E-2</v>
      </c>
      <c r="C226" s="9">
        <f t="shared" si="24"/>
        <v>1.9121667301162351E-3</v>
      </c>
      <c r="D226" s="9">
        <f t="shared" si="25"/>
        <v>1.6377641403698077E-2</v>
      </c>
      <c r="E226" s="5">
        <f t="shared" si="26"/>
        <v>2.6822713794812553E-4</v>
      </c>
      <c r="F226" s="5">
        <f t="shared" si="30"/>
        <v>1.539896228767039E-4</v>
      </c>
      <c r="G226" s="5">
        <f t="shared" si="31"/>
        <v>1.3797277551643599E-4</v>
      </c>
      <c r="H226" s="10">
        <f t="shared" si="27"/>
        <v>2.5532593352072208</v>
      </c>
      <c r="I226" s="9">
        <f t="shared" si="28"/>
        <v>1.6377641403698077E-2</v>
      </c>
      <c r="J226" s="9">
        <f t="shared" si="29"/>
        <v>1.1746181316344303E-2</v>
      </c>
      <c r="K226" s="9">
        <f>GARCH!I226</f>
        <v>1.2115009106345163E-2</v>
      </c>
    </row>
    <row r="227" spans="1:11" x14ac:dyDescent="0.25">
      <c r="A227" s="8">
        <v>42283</v>
      </c>
      <c r="B227" s="9">
        <v>-3.5882338139452408E-3</v>
      </c>
      <c r="C227" s="9">
        <f t="shared" si="24"/>
        <v>2.1125974504346821E-3</v>
      </c>
      <c r="D227" s="9">
        <f t="shared" si="25"/>
        <v>-5.7008312643799224E-3</v>
      </c>
      <c r="E227" s="5">
        <f t="shared" si="26"/>
        <v>3.2499477104931587E-5</v>
      </c>
      <c r="F227" s="5">
        <f t="shared" si="30"/>
        <v>2.6822713794812553E-4</v>
      </c>
      <c r="G227" s="5">
        <f t="shared" si="31"/>
        <v>1.6244669490560158E-4</v>
      </c>
      <c r="H227" s="10">
        <f t="shared" si="27"/>
        <v>3.3436105830115128</v>
      </c>
      <c r="I227" s="9">
        <f t="shared" si="28"/>
        <v>5.7008312643799224E-3</v>
      </c>
      <c r="J227" s="9">
        <f t="shared" si="29"/>
        <v>1.2745457814672708E-2</v>
      </c>
      <c r="K227" s="9">
        <f>GARCH!I227</f>
        <v>1.3279805701781831E-2</v>
      </c>
    </row>
    <row r="228" spans="1:11" x14ac:dyDescent="0.25">
      <c r="A228" s="8">
        <v>42284</v>
      </c>
      <c r="B228" s="9">
        <v>8.0356782092205759E-3</v>
      </c>
      <c r="C228" s="9">
        <f t="shared" si="24"/>
        <v>1.8529565789168292E-3</v>
      </c>
      <c r="D228" s="9">
        <f t="shared" si="25"/>
        <v>6.1827216303037471E-3</v>
      </c>
      <c r="E228" s="5">
        <f t="shared" si="26"/>
        <v>3.8226046757825825E-5</v>
      </c>
      <c r="F228" s="5">
        <f t="shared" si="30"/>
        <v>3.2499477104931587E-5</v>
      </c>
      <c r="G228" s="5">
        <f t="shared" si="31"/>
        <v>1.3112495437738044E-4</v>
      </c>
      <c r="H228" s="10">
        <f t="shared" si="27"/>
        <v>3.4049794795869044</v>
      </c>
      <c r="I228" s="9">
        <f t="shared" si="28"/>
        <v>6.1827216303037471E-3</v>
      </c>
      <c r="J228" s="9">
        <f t="shared" si="29"/>
        <v>1.1450980498515419E-2</v>
      </c>
      <c r="K228" s="9">
        <f>GARCH!I228</f>
        <v>1.1796250335719717E-2</v>
      </c>
    </row>
    <row r="229" spans="1:11" x14ac:dyDescent="0.25">
      <c r="A229" s="8">
        <v>42285</v>
      </c>
      <c r="B229" s="9">
        <v>8.818386335509576E-3</v>
      </c>
      <c r="C229" s="9">
        <f t="shared" si="24"/>
        <v>1.6519987218372562E-3</v>
      </c>
      <c r="D229" s="9">
        <f t="shared" si="25"/>
        <v>7.1663876136723193E-3</v>
      </c>
      <c r="E229" s="5">
        <f t="shared" si="26"/>
        <v>5.1357111429396041E-5</v>
      </c>
      <c r="F229" s="5">
        <f t="shared" si="30"/>
        <v>3.8226046757825825E-5</v>
      </c>
      <c r="G229" s="5">
        <f t="shared" si="31"/>
        <v>1.0918318681328788E-4</v>
      </c>
      <c r="H229" s="10">
        <f t="shared" si="27"/>
        <v>3.4071153832535526</v>
      </c>
      <c r="I229" s="9">
        <f t="shared" si="28"/>
        <v>7.1663876136723193E-3</v>
      </c>
      <c r="J229" s="9">
        <f t="shared" si="29"/>
        <v>1.0449075883219907E-2</v>
      </c>
      <c r="K229" s="9">
        <f>GARCH!I229</f>
        <v>1.0878323102305437E-2</v>
      </c>
    </row>
    <row r="230" spans="1:11" x14ac:dyDescent="0.25">
      <c r="A230" s="8">
        <v>42286</v>
      </c>
      <c r="B230" s="9">
        <v>7.2513074703373093E-4</v>
      </c>
      <c r="C230" s="9">
        <f t="shared" si="24"/>
        <v>1.518569492591249E-3</v>
      </c>
      <c r="D230" s="9">
        <f t="shared" si="25"/>
        <v>-7.9343874555751811E-4</v>
      </c>
      <c r="E230" s="5">
        <f t="shared" si="26"/>
        <v>6.2954504295188799E-7</v>
      </c>
      <c r="F230" s="5">
        <f t="shared" si="30"/>
        <v>5.1357111429396041E-5</v>
      </c>
      <c r="G230" s="5">
        <f t="shared" si="31"/>
        <v>9.5723624167887465E-5</v>
      </c>
      <c r="H230" s="10">
        <f t="shared" si="27"/>
        <v>3.7047958362215119</v>
      </c>
      <c r="I230" s="9">
        <f t="shared" si="28"/>
        <v>7.9343874555751811E-4</v>
      </c>
      <c r="J230" s="9">
        <f t="shared" si="29"/>
        <v>9.7838450605008797E-3</v>
      </c>
      <c r="K230" s="9">
        <f>GARCH!I230</f>
        <v>1.026402123316819E-2</v>
      </c>
    </row>
    <row r="231" spans="1:11" x14ac:dyDescent="0.25">
      <c r="A231" s="8">
        <v>42289</v>
      </c>
      <c r="B231" s="9">
        <v>1.2755038736604885E-3</v>
      </c>
      <c r="C231" s="9">
        <f t="shared" si="24"/>
        <v>1.2949116044110084E-3</v>
      </c>
      <c r="D231" s="9">
        <f t="shared" si="25"/>
        <v>-1.9407730750519922E-5</v>
      </c>
      <c r="E231" s="5">
        <f t="shared" si="26"/>
        <v>3.7666001288467659E-10</v>
      </c>
      <c r="F231" s="5">
        <f t="shared" si="30"/>
        <v>6.2954504295188799E-7</v>
      </c>
      <c r="G231" s="5">
        <f t="shared" si="31"/>
        <v>7.5147506383404424E-5</v>
      </c>
      <c r="H231" s="10">
        <f t="shared" si="27"/>
        <v>3.8290877727442156</v>
      </c>
      <c r="I231" s="9">
        <f t="shared" si="28"/>
        <v>1.9407730750519922E-5</v>
      </c>
      <c r="J231" s="9">
        <f t="shared" si="29"/>
        <v>8.6687661396189723E-3</v>
      </c>
      <c r="K231" s="9">
        <f>GARCH!I231</f>
        <v>9.0800551841088237E-3</v>
      </c>
    </row>
    <row r="232" spans="1:11" x14ac:dyDescent="0.25">
      <c r="A232" s="8">
        <v>42290</v>
      </c>
      <c r="B232" s="9">
        <v>-6.8254141346049124E-3</v>
      </c>
      <c r="C232" s="9">
        <f t="shared" si="24"/>
        <v>1.1073980577847821E-3</v>
      </c>
      <c r="D232" s="9">
        <f t="shared" si="25"/>
        <v>-7.9328121923896953E-3</v>
      </c>
      <c r="E232" s="5">
        <f t="shared" si="26"/>
        <v>6.2929509279726606E-5</v>
      </c>
      <c r="F232" s="5">
        <f t="shared" si="30"/>
        <v>3.7666001288467659E-10</v>
      </c>
      <c r="G232" s="5">
        <f t="shared" si="31"/>
        <v>5.981305590658934E-5</v>
      </c>
      <c r="H232" s="10">
        <f t="shared" si="27"/>
        <v>3.4171531494144327</v>
      </c>
      <c r="I232" s="9">
        <f t="shared" si="28"/>
        <v>7.9328121923896953E-3</v>
      </c>
      <c r="J232" s="9">
        <f t="shared" si="29"/>
        <v>7.7338900888614479E-3</v>
      </c>
      <c r="K232" s="9">
        <f>GARCH!I232</f>
        <v>8.0924601028747774E-3</v>
      </c>
    </row>
    <row r="233" spans="1:11" x14ac:dyDescent="0.25">
      <c r="A233" s="8">
        <v>42291</v>
      </c>
      <c r="B233" s="9">
        <v>-4.7162984293978027E-3</v>
      </c>
      <c r="C233" s="9">
        <f t="shared" si="24"/>
        <v>1.1313197875982665E-3</v>
      </c>
      <c r="D233" s="9">
        <f t="shared" si="25"/>
        <v>-5.8476182169960693E-3</v>
      </c>
      <c r="E233" s="5">
        <f t="shared" si="26"/>
        <v>3.4194638811744291E-5</v>
      </c>
      <c r="F233" s="5">
        <f t="shared" si="30"/>
        <v>6.2929509279726606E-5</v>
      </c>
      <c r="G233" s="5">
        <f t="shared" si="31"/>
        <v>6.1672048967142029E-5</v>
      </c>
      <c r="H233" s="10">
        <f t="shared" si="27"/>
        <v>3.6506717077534865</v>
      </c>
      <c r="I233" s="9">
        <f t="shared" si="28"/>
        <v>5.8476182169960693E-3</v>
      </c>
      <c r="J233" s="9">
        <f t="shared" si="29"/>
        <v>7.8531553510128669E-3</v>
      </c>
      <c r="K233" s="9">
        <f>GARCH!I233</f>
        <v>8.0552672211065737E-3</v>
      </c>
    </row>
    <row r="234" spans="1:11" x14ac:dyDescent="0.25">
      <c r="A234" s="8">
        <v>42292</v>
      </c>
      <c r="B234" s="9">
        <v>1.4852775994865119E-2</v>
      </c>
      <c r="C234" s="9">
        <f t="shared" si="24"/>
        <v>1.0707898288921445E-3</v>
      </c>
      <c r="D234" s="9">
        <f t="shared" si="25"/>
        <v>1.3781986165972974E-2</v>
      </c>
      <c r="E234" s="5">
        <f t="shared" si="26"/>
        <v>1.8994314267907044E-4</v>
      </c>
      <c r="F234" s="5">
        <f t="shared" si="30"/>
        <v>3.4194638811744291E-5</v>
      </c>
      <c r="G234" s="5">
        <f t="shared" si="31"/>
        <v>5.7023255947616792E-5</v>
      </c>
      <c r="H234" s="10">
        <f t="shared" si="27"/>
        <v>2.301598753423542</v>
      </c>
      <c r="I234" s="9">
        <f t="shared" si="28"/>
        <v>1.3781986165972974E-2</v>
      </c>
      <c r="J234" s="9">
        <f t="shared" si="29"/>
        <v>7.5513744409621743E-3</v>
      </c>
      <c r="K234" s="9">
        <f>GARCH!I234</f>
        <v>7.6621491489811617E-3</v>
      </c>
    </row>
    <row r="235" spans="1:11" x14ac:dyDescent="0.25">
      <c r="A235" s="8">
        <v>42293</v>
      </c>
      <c r="B235" s="9">
        <v>4.5704742422894018E-3</v>
      </c>
      <c r="C235" s="9">
        <f t="shared" si="24"/>
        <v>1.4187219400784976E-3</v>
      </c>
      <c r="D235" s="9">
        <f t="shared" si="25"/>
        <v>3.1517523022109042E-3</v>
      </c>
      <c r="E235" s="5">
        <f t="shared" si="26"/>
        <v>9.9335425744917351E-6</v>
      </c>
      <c r="F235" s="5">
        <f t="shared" si="30"/>
        <v>1.8994314267907044E-4</v>
      </c>
      <c r="G235" s="5">
        <f t="shared" si="31"/>
        <v>8.62305494646508E-5</v>
      </c>
      <c r="H235" s="10">
        <f t="shared" si="27"/>
        <v>3.7027057439178392</v>
      </c>
      <c r="I235" s="9">
        <f t="shared" si="28"/>
        <v>3.1517523022109042E-3</v>
      </c>
      <c r="J235" s="9">
        <f t="shared" si="29"/>
        <v>9.2860405698365761E-3</v>
      </c>
      <c r="K235" s="9">
        <f>GARCH!I235</f>
        <v>9.4117772307121695E-3</v>
      </c>
    </row>
    <row r="236" spans="1:11" x14ac:dyDescent="0.25">
      <c r="A236" s="8">
        <v>42296</v>
      </c>
      <c r="B236" s="9">
        <v>2.7052151629769483E-4</v>
      </c>
      <c r="C236" s="9">
        <f t="shared" si="24"/>
        <v>1.2353053938642176E-3</v>
      </c>
      <c r="D236" s="9">
        <f t="shared" si="25"/>
        <v>-9.647838775665228E-4</v>
      </c>
      <c r="E236" s="5">
        <f t="shared" si="26"/>
        <v>9.3080793041229521E-7</v>
      </c>
      <c r="F236" s="5">
        <f t="shared" si="30"/>
        <v>9.9335425744917351E-6</v>
      </c>
      <c r="G236" s="5">
        <f t="shared" si="31"/>
        <v>7.0083531021242603E-5</v>
      </c>
      <c r="H236" s="10">
        <f t="shared" si="27"/>
        <v>3.8573321265888971</v>
      </c>
      <c r="I236" s="9">
        <f t="shared" si="28"/>
        <v>9.647838775665228E-4</v>
      </c>
      <c r="J236" s="9">
        <f t="shared" si="29"/>
        <v>8.3715907103275537E-3</v>
      </c>
      <c r="K236" s="9">
        <f>GARCH!I236</f>
        <v>8.5395173176233338E-3</v>
      </c>
    </row>
    <row r="237" spans="1:11" x14ac:dyDescent="0.25">
      <c r="A237" s="8">
        <v>42297</v>
      </c>
      <c r="B237" s="9">
        <v>-1.4210831702448079E-3</v>
      </c>
      <c r="C237" s="9">
        <f t="shared" si="24"/>
        <v>1.0607067483065736E-3</v>
      </c>
      <c r="D237" s="9">
        <f t="shared" si="25"/>
        <v>-2.4817899185513815E-3</v>
      </c>
      <c r="E237" s="5">
        <f t="shared" si="26"/>
        <v>6.1592811998232725E-6</v>
      </c>
      <c r="F237" s="5">
        <f t="shared" si="30"/>
        <v>9.3080793041229521E-7</v>
      </c>
      <c r="G237" s="5">
        <f t="shared" si="31"/>
        <v>5.6266557868002817E-5</v>
      </c>
      <c r="H237" s="10">
        <f t="shared" si="27"/>
        <v>3.9190335109605017</v>
      </c>
      <c r="I237" s="9">
        <f t="shared" si="28"/>
        <v>2.4817899185513815E-3</v>
      </c>
      <c r="J237" s="9">
        <f t="shared" si="29"/>
        <v>7.5011037766453291E-3</v>
      </c>
      <c r="K237" s="9">
        <f>GARCH!I237</f>
        <v>7.6440244740793696E-3</v>
      </c>
    </row>
    <row r="238" spans="1:11" x14ac:dyDescent="0.25">
      <c r="A238" s="8">
        <v>42298</v>
      </c>
      <c r="B238" s="9">
        <v>-5.8253765812966707E-3</v>
      </c>
      <c r="C238" s="9">
        <f t="shared" si="24"/>
        <v>9.3349225466566037E-4</v>
      </c>
      <c r="D238" s="9">
        <f t="shared" si="25"/>
        <v>-6.7588688359623309E-3</v>
      </c>
      <c r="E238" s="5">
        <f t="shared" si="26"/>
        <v>4.5682307941742792E-5</v>
      </c>
      <c r="F238" s="5">
        <f t="shared" si="30"/>
        <v>6.1592811998232725E-6</v>
      </c>
      <c r="G238" s="5">
        <f t="shared" si="31"/>
        <v>4.7153730852623796E-5</v>
      </c>
      <c r="H238" s="10">
        <f t="shared" si="27"/>
        <v>3.5777125809549331</v>
      </c>
      <c r="I238" s="9">
        <f t="shared" si="28"/>
        <v>6.7588688359623309E-3</v>
      </c>
      <c r="J238" s="9">
        <f t="shared" si="29"/>
        <v>6.8668574218942249E-3</v>
      </c>
      <c r="K238" s="9">
        <f>GARCH!I238</f>
        <v>6.9740891019811043E-3</v>
      </c>
    </row>
    <row r="239" spans="1:11" x14ac:dyDescent="0.25">
      <c r="A239" s="8">
        <v>42299</v>
      </c>
      <c r="B239" s="9">
        <v>1.6627537222502875E-2</v>
      </c>
      <c r="C239" s="9">
        <f t="shared" si="24"/>
        <v>9.5595106980505141E-4</v>
      </c>
      <c r="D239" s="9">
        <f t="shared" si="25"/>
        <v>1.5671586152697824E-2</v>
      </c>
      <c r="E239" s="5">
        <f t="shared" si="26"/>
        <v>2.4559861254143021E-4</v>
      </c>
      <c r="F239" s="5">
        <f t="shared" si="30"/>
        <v>4.5682307941742792E-5</v>
      </c>
      <c r="G239" s="5">
        <f t="shared" si="31"/>
        <v>4.8704055749841253E-5</v>
      </c>
      <c r="H239" s="10">
        <f t="shared" si="27"/>
        <v>1.5245992399387678</v>
      </c>
      <c r="I239" s="9">
        <f t="shared" si="28"/>
        <v>1.5671586152697824E-2</v>
      </c>
      <c r="J239" s="9">
        <f t="shared" si="29"/>
        <v>6.9788291102334107E-3</v>
      </c>
      <c r="K239" s="9">
        <f>GARCH!I239</f>
        <v>7.0306542232814549E-3</v>
      </c>
    </row>
    <row r="240" spans="1:11" x14ac:dyDescent="0.25">
      <c r="A240" s="8">
        <v>42300</v>
      </c>
      <c r="B240" s="9">
        <v>1.1030396928638497E-2</v>
      </c>
      <c r="C240" s="9">
        <f t="shared" si="24"/>
        <v>1.4773889912609028E-3</v>
      </c>
      <c r="D240" s="9">
        <f t="shared" si="25"/>
        <v>9.5530079373775945E-3</v>
      </c>
      <c r="E240" s="5">
        <f t="shared" si="26"/>
        <v>9.1259960651599327E-5</v>
      </c>
      <c r="F240" s="5">
        <f t="shared" si="30"/>
        <v>2.4559861254143021E-4</v>
      </c>
      <c r="G240" s="5">
        <f t="shared" si="31"/>
        <v>9.1748307527192503E-5</v>
      </c>
      <c r="H240" s="10">
        <f t="shared" si="27"/>
        <v>3.2319535656480105</v>
      </c>
      <c r="I240" s="9">
        <f t="shared" si="28"/>
        <v>9.5530079373775945E-3</v>
      </c>
      <c r="J240" s="9">
        <f t="shared" si="29"/>
        <v>9.5785336835651682E-3</v>
      </c>
      <c r="K240" s="9">
        <f>GARCH!I240</f>
        <v>9.6252312247913242E-3</v>
      </c>
    </row>
    <row r="241" spans="1:11" x14ac:dyDescent="0.25">
      <c r="A241" s="8">
        <v>42303</v>
      </c>
      <c r="B241" s="9">
        <v>-1.9131147145990957E-3</v>
      </c>
      <c r="C241" s="9">
        <f t="shared" si="24"/>
        <v>1.4716903491216985E-3</v>
      </c>
      <c r="D241" s="9">
        <f t="shared" si="25"/>
        <v>-3.3848050637207941E-3</v>
      </c>
      <c r="E241" s="5">
        <f t="shared" si="26"/>
        <v>1.145690531938993E-5</v>
      </c>
      <c r="F241" s="5">
        <f t="shared" si="30"/>
        <v>9.1259960651599327E-5</v>
      </c>
      <c r="G241" s="5">
        <f t="shared" si="31"/>
        <v>9.1204835460007358E-5</v>
      </c>
      <c r="H241" s="10">
        <f t="shared" si="27"/>
        <v>3.6694541369644327</v>
      </c>
      <c r="I241" s="9">
        <f t="shared" si="28"/>
        <v>3.3848050637207941E-3</v>
      </c>
      <c r="J241" s="9">
        <f t="shared" si="29"/>
        <v>9.5501222746102767E-3</v>
      </c>
      <c r="K241" s="9">
        <f>GARCH!I241</f>
        <v>9.7267363103402636E-3</v>
      </c>
    </row>
    <row r="242" spans="1:11" x14ac:dyDescent="0.25">
      <c r="A242" s="8">
        <v>42304</v>
      </c>
      <c r="B242" s="9">
        <v>-2.5540995953997614E-3</v>
      </c>
      <c r="C242" s="9">
        <f t="shared" si="24"/>
        <v>1.2824946549573868E-3</v>
      </c>
      <c r="D242" s="9">
        <f t="shared" si="25"/>
        <v>-3.8365942503571482E-3</v>
      </c>
      <c r="E242" s="5">
        <f t="shared" si="26"/>
        <v>1.4719455441873528E-5</v>
      </c>
      <c r="F242" s="5">
        <f t="shared" si="30"/>
        <v>1.145690531938993E-5</v>
      </c>
      <c r="G242" s="5">
        <f t="shared" si="31"/>
        <v>7.4078032737364311E-5</v>
      </c>
      <c r="H242" s="10">
        <f t="shared" si="27"/>
        <v>3.7369062140251175</v>
      </c>
      <c r="I242" s="9">
        <f t="shared" si="28"/>
        <v>3.8365942503571482E-3</v>
      </c>
      <c r="J242" s="9">
        <f t="shared" si="29"/>
        <v>8.6068596327211182E-3</v>
      </c>
      <c r="K242" s="9">
        <f>GARCH!I242</f>
        <v>8.7178262774711846E-3</v>
      </c>
    </row>
    <row r="243" spans="1:11" x14ac:dyDescent="0.25">
      <c r="A243" s="8">
        <v>42305</v>
      </c>
      <c r="B243" s="9">
        <v>1.1839933394323987E-2</v>
      </c>
      <c r="C243" s="9">
        <f t="shared" si="24"/>
        <v>1.1368738019039925E-3</v>
      </c>
      <c r="D243" s="9">
        <f t="shared" si="25"/>
        <v>1.0703059592419994E-2</v>
      </c>
      <c r="E243" s="5">
        <f t="shared" si="26"/>
        <v>1.1455548463889365E-4</v>
      </c>
      <c r="F243" s="5">
        <f t="shared" si="30"/>
        <v>1.4719455441873528E-5</v>
      </c>
      <c r="G243" s="5">
        <f t="shared" si="31"/>
        <v>6.2107728897959263E-5</v>
      </c>
      <c r="H243" s="10">
        <f t="shared" si="27"/>
        <v>3.0021494084730485</v>
      </c>
      <c r="I243" s="9">
        <f t="shared" si="28"/>
        <v>1.0703059592419994E-2</v>
      </c>
      <c r="J243" s="9">
        <f t="shared" si="29"/>
        <v>7.8808456968753847E-3</v>
      </c>
      <c r="K243" s="9">
        <f>GARCH!I243</f>
        <v>7.9366362088730252E-3</v>
      </c>
    </row>
    <row r="244" spans="1:11" x14ac:dyDescent="0.25">
      <c r="A244" s="8">
        <v>42306</v>
      </c>
      <c r="B244" s="9">
        <v>-4.4968545937285054E-4</v>
      </c>
      <c r="C244" s="9">
        <f t="shared" si="24"/>
        <v>1.2837676054148223E-3</v>
      </c>
      <c r="D244" s="9">
        <f t="shared" si="25"/>
        <v>-1.7334530647876729E-3</v>
      </c>
      <c r="E244" s="5">
        <f t="shared" si="26"/>
        <v>3.0048595278217762E-6</v>
      </c>
      <c r="F244" s="5">
        <f t="shared" si="30"/>
        <v>1.1455548463889365E-4</v>
      </c>
      <c r="G244" s="5">
        <f t="shared" si="31"/>
        <v>7.4187319533148584E-5</v>
      </c>
      <c r="H244" s="10">
        <f t="shared" si="27"/>
        <v>3.8152682853611974</v>
      </c>
      <c r="I244" s="9">
        <f t="shared" si="28"/>
        <v>1.7334530647876729E-3</v>
      </c>
      <c r="J244" s="9">
        <f t="shared" si="29"/>
        <v>8.6132061123108273E-3</v>
      </c>
      <c r="K244" s="9">
        <f>GARCH!I244</f>
        <v>8.7263082578264844E-3</v>
      </c>
    </row>
    <row r="245" spans="1:11" x14ac:dyDescent="0.25">
      <c r="A245" s="8">
        <v>42307</v>
      </c>
      <c r="B245" s="9">
        <v>-4.8099702786910115E-3</v>
      </c>
      <c r="C245" s="9">
        <f t="shared" si="24"/>
        <v>1.106363621982256E-3</v>
      </c>
      <c r="D245" s="9">
        <f t="shared" si="25"/>
        <v>-5.9163339006732679E-3</v>
      </c>
      <c r="E245" s="5">
        <f t="shared" si="26"/>
        <v>3.5003006824255764E-5</v>
      </c>
      <c r="F245" s="5">
        <f t="shared" si="30"/>
        <v>3.0048595278217762E-6</v>
      </c>
      <c r="G245" s="5">
        <f t="shared" si="31"/>
        <v>5.9733310056380817E-5</v>
      </c>
      <c r="H245" s="10">
        <f t="shared" si="27"/>
        <v>3.6508778017776407</v>
      </c>
      <c r="I245" s="9">
        <f t="shared" si="28"/>
        <v>5.9163339006732679E-3</v>
      </c>
      <c r="J245" s="9">
        <f t="shared" si="29"/>
        <v>7.7287327587632904E-3</v>
      </c>
      <c r="K245" s="9">
        <f>GARCH!I245</f>
        <v>7.8161559168539885E-3</v>
      </c>
    </row>
    <row r="246" spans="1:11" x14ac:dyDescent="0.25">
      <c r="A246" s="8">
        <v>42310</v>
      </c>
      <c r="B246" s="9">
        <v>1.1873845798707316E-2</v>
      </c>
      <c r="C246" s="9">
        <f t="shared" si="24"/>
        <v>1.0539221727534462E-3</v>
      </c>
      <c r="D246" s="9">
        <f t="shared" si="25"/>
        <v>1.0819923625953871E-2</v>
      </c>
      <c r="E246" s="5">
        <f t="shared" si="26"/>
        <v>1.1707074727147476E-4</v>
      </c>
      <c r="F246" s="5">
        <f t="shared" si="30"/>
        <v>3.5003006824255764E-5</v>
      </c>
      <c r="G246" s="5">
        <f t="shared" si="31"/>
        <v>5.5760245041831588E-5</v>
      </c>
      <c r="H246" s="10">
        <f t="shared" si="27"/>
        <v>2.9285172198131879</v>
      </c>
      <c r="I246" s="9">
        <f t="shared" si="28"/>
        <v>1.0819923625953871E-2</v>
      </c>
      <c r="J246" s="9">
        <f t="shared" si="29"/>
        <v>7.4672782887630204E-3</v>
      </c>
      <c r="K246" s="9">
        <f>GARCH!I246</f>
        <v>7.4904351497435536E-3</v>
      </c>
    </row>
    <row r="247" spans="1:11" x14ac:dyDescent="0.25">
      <c r="A247" s="8">
        <v>42311</v>
      </c>
      <c r="B247" s="9">
        <v>2.7280720515194812E-3</v>
      </c>
      <c r="C247" s="9">
        <f t="shared" si="24"/>
        <v>1.2345999691570535E-3</v>
      </c>
      <c r="D247" s="9">
        <f t="shared" si="25"/>
        <v>1.4934720823624277E-3</v>
      </c>
      <c r="E247" s="5">
        <f t="shared" si="26"/>
        <v>2.2304588607959661E-6</v>
      </c>
      <c r="F247" s="5">
        <f t="shared" si="30"/>
        <v>1.1707074727147476E-4</v>
      </c>
      <c r="G247" s="5">
        <f t="shared" si="31"/>
        <v>7.0024657664240225E-5</v>
      </c>
      <c r="H247" s="10">
        <f t="shared" si="27"/>
        <v>3.848466790642139</v>
      </c>
      <c r="I247" s="9">
        <f t="shared" si="28"/>
        <v>1.4934720823624277E-3</v>
      </c>
      <c r="J247" s="9">
        <f t="shared" si="29"/>
        <v>8.368073712882805E-3</v>
      </c>
      <c r="K247" s="9">
        <f>GARCH!I247</f>
        <v>8.4375821162056969E-3</v>
      </c>
    </row>
    <row r="248" spans="1:11" x14ac:dyDescent="0.25">
      <c r="A248" s="8">
        <v>42312</v>
      </c>
      <c r="B248" s="9">
        <v>-3.5453765540646165E-3</v>
      </c>
      <c r="C248" s="9">
        <f t="shared" si="24"/>
        <v>1.0637637748520459E-3</v>
      </c>
      <c r="D248" s="9">
        <f t="shared" si="25"/>
        <v>-4.6091403289166624E-3</v>
      </c>
      <c r="E248" s="5">
        <f t="shared" si="26"/>
        <v>2.1244174571646E-5</v>
      </c>
      <c r="F248" s="5">
        <f t="shared" si="30"/>
        <v>2.2304588607959661E-6</v>
      </c>
      <c r="G248" s="5">
        <f t="shared" si="31"/>
        <v>5.6495442564496328E-5</v>
      </c>
      <c r="H248" s="10">
        <f t="shared" si="27"/>
        <v>3.7837200488216975</v>
      </c>
      <c r="I248" s="9">
        <f t="shared" si="28"/>
        <v>4.6091403289166624E-3</v>
      </c>
      <c r="J248" s="9">
        <f t="shared" si="29"/>
        <v>7.5163450269726392E-3</v>
      </c>
      <c r="K248" s="9">
        <f>GARCH!I248</f>
        <v>7.6058857397347576E-3</v>
      </c>
    </row>
    <row r="249" spans="1:11" x14ac:dyDescent="0.25">
      <c r="A249" s="8">
        <v>42313</v>
      </c>
      <c r="B249" s="9">
        <v>-1.1320880364932284E-3</v>
      </c>
      <c r="C249" s="9">
        <f t="shared" si="24"/>
        <v>9.8130496258484095E-4</v>
      </c>
      <c r="D249" s="9">
        <f t="shared" si="25"/>
        <v>-2.1133929990780694E-3</v>
      </c>
      <c r="E249" s="5">
        <f t="shared" si="26"/>
        <v>4.4664299685521964E-6</v>
      </c>
      <c r="F249" s="5">
        <f t="shared" si="30"/>
        <v>2.1244174571646E-5</v>
      </c>
      <c r="G249" s="5">
        <f t="shared" si="31"/>
        <v>5.0484359134372089E-5</v>
      </c>
      <c r="H249" s="10">
        <f t="shared" si="27"/>
        <v>3.9837491820719726</v>
      </c>
      <c r="I249" s="9">
        <f t="shared" si="28"/>
        <v>2.1133929990780694E-3</v>
      </c>
      <c r="J249" s="9">
        <f t="shared" si="29"/>
        <v>7.1052346290866493E-3</v>
      </c>
      <c r="K249" s="9">
        <f>GARCH!I249</f>
        <v>7.1480268593121536E-3</v>
      </c>
    </row>
    <row r="250" spans="1:11" x14ac:dyDescent="0.25">
      <c r="A250" s="8">
        <v>42314</v>
      </c>
      <c r="B250" s="9">
        <v>-3.4763063530685034E-4</v>
      </c>
      <c r="C250" s="9">
        <f t="shared" si="24"/>
        <v>8.6417302628765769E-4</v>
      </c>
      <c r="D250" s="9">
        <f t="shared" si="25"/>
        <v>-1.2118036615945079E-3</v>
      </c>
      <c r="E250" s="5">
        <f t="shared" si="26"/>
        <v>1.4684681142538566E-6</v>
      </c>
      <c r="F250" s="5">
        <f t="shared" si="30"/>
        <v>4.4664299685521964E-6</v>
      </c>
      <c r="G250" s="5">
        <f t="shared" si="31"/>
        <v>4.2526784120966642E-5</v>
      </c>
      <c r="H250" s="10">
        <f t="shared" si="27"/>
        <v>4.0964844850864433</v>
      </c>
      <c r="I250" s="9">
        <f t="shared" si="28"/>
        <v>1.2118036615945079E-3</v>
      </c>
      <c r="J250" s="9">
        <f t="shared" si="29"/>
        <v>6.5212563299541174E-3</v>
      </c>
      <c r="K250" s="9">
        <f>GARCH!I250</f>
        <v>6.553021262887892E-3</v>
      </c>
    </row>
    <row r="251" spans="1:11" x14ac:dyDescent="0.25">
      <c r="A251" s="8">
        <v>42317</v>
      </c>
      <c r="B251" s="9">
        <v>-9.8227896341462895E-3</v>
      </c>
      <c r="C251" s="9">
        <f t="shared" si="24"/>
        <v>7.5993982954987275E-4</v>
      </c>
      <c r="D251" s="9">
        <f t="shared" si="25"/>
        <v>-1.0582729463696162E-2</v>
      </c>
      <c r="E251" s="5">
        <f t="shared" si="26"/>
        <v>1.1199416290178285E-4</v>
      </c>
      <c r="F251" s="5">
        <f t="shared" si="30"/>
        <v>1.4684681142538566E-6</v>
      </c>
      <c r="G251" s="5">
        <f t="shared" si="31"/>
        <v>3.6019041385327777E-5</v>
      </c>
      <c r="H251" s="10">
        <f t="shared" si="27"/>
        <v>2.6421406961263929</v>
      </c>
      <c r="I251" s="9">
        <f t="shared" si="28"/>
        <v>1.0582729463696162E-2</v>
      </c>
      <c r="J251" s="9">
        <f t="shared" si="29"/>
        <v>6.0015865723429982E-3</v>
      </c>
      <c r="K251" s="9">
        <f>GARCH!I251</f>
        <v>6.0322729747059912E-3</v>
      </c>
    </row>
    <row r="252" spans="1:11" x14ac:dyDescent="0.25">
      <c r="A252" s="8">
        <v>42318</v>
      </c>
      <c r="B252" s="9">
        <v>1.5106466914911465E-3</v>
      </c>
      <c r="C252" s="9">
        <f t="shared" si="24"/>
        <v>1.035200661859506E-3</v>
      </c>
      <c r="D252" s="9">
        <f t="shared" si="25"/>
        <v>4.7544602963164049E-4</v>
      </c>
      <c r="E252" s="5">
        <f t="shared" si="26"/>
        <v>2.2604892709249077E-7</v>
      </c>
      <c r="F252" s="5">
        <f t="shared" si="30"/>
        <v>1.1199416290178285E-4</v>
      </c>
      <c r="G252" s="5">
        <f t="shared" si="31"/>
        <v>5.4374983368210074E-5</v>
      </c>
      <c r="H252" s="10">
        <f t="shared" si="27"/>
        <v>3.9887860425494348</v>
      </c>
      <c r="I252" s="9">
        <f t="shared" si="28"/>
        <v>4.7544602963164049E-4</v>
      </c>
      <c r="J252" s="9">
        <f t="shared" si="29"/>
        <v>7.3739394741352523E-3</v>
      </c>
      <c r="K252" s="9">
        <f>GARCH!I252</f>
        <v>7.3887091744639696E-3</v>
      </c>
    </row>
    <row r="253" spans="1:11" x14ac:dyDescent="0.25">
      <c r="A253" s="8">
        <v>42319</v>
      </c>
      <c r="B253" s="9">
        <v>-3.2280998405164185E-3</v>
      </c>
      <c r="C253" s="9">
        <f t="shared" si="24"/>
        <v>8.9436447871644455E-4</v>
      </c>
      <c r="D253" s="9">
        <f t="shared" si="25"/>
        <v>-4.1224643192328634E-3</v>
      </c>
      <c r="E253" s="5">
        <f t="shared" si="26"/>
        <v>1.6994712063348078E-5</v>
      </c>
      <c r="F253" s="5">
        <f t="shared" si="30"/>
        <v>2.2604892709249077E-7</v>
      </c>
      <c r="G253" s="5">
        <f t="shared" si="31"/>
        <v>4.4512651114609349E-5</v>
      </c>
      <c r="H253" s="10">
        <f t="shared" si="27"/>
        <v>3.9000324742653665</v>
      </c>
      <c r="I253" s="9">
        <f t="shared" si="28"/>
        <v>4.1224643192328634E-3</v>
      </c>
      <c r="J253" s="9">
        <f t="shared" si="29"/>
        <v>6.6717802058078434E-3</v>
      </c>
      <c r="K253" s="9">
        <f>GARCH!I253</f>
        <v>6.6981468071833257E-3</v>
      </c>
    </row>
    <row r="254" spans="1:11" x14ac:dyDescent="0.25">
      <c r="A254" s="8">
        <v>42320</v>
      </c>
      <c r="B254" s="9">
        <v>-1.3990361445783139E-2</v>
      </c>
      <c r="C254" s="9">
        <f t="shared" si="24"/>
        <v>8.3640474525778811E-4</v>
      </c>
      <c r="D254" s="9">
        <f t="shared" si="25"/>
        <v>-1.4826766191040928E-2</v>
      </c>
      <c r="E254" s="5">
        <f t="shared" si="26"/>
        <v>2.198329956837943E-4</v>
      </c>
      <c r="F254" s="5">
        <f t="shared" si="30"/>
        <v>1.6994712063348078E-5</v>
      </c>
      <c r="G254" s="5">
        <f t="shared" si="31"/>
        <v>4.07403085259871E-5</v>
      </c>
      <c r="H254" s="10">
        <f t="shared" si="27"/>
        <v>1.4372287296843451</v>
      </c>
      <c r="I254" s="9">
        <f t="shared" si="28"/>
        <v>1.4826766191040928E-2</v>
      </c>
      <c r="J254" s="9">
        <f t="shared" si="29"/>
        <v>6.3828135274334235E-3</v>
      </c>
      <c r="K254" s="9">
        <f>GARCH!I254</f>
        <v>6.3956714014534455E-3</v>
      </c>
    </row>
    <row r="255" spans="1:11" x14ac:dyDescent="0.25">
      <c r="A255" s="8">
        <v>42321</v>
      </c>
      <c r="B255" s="9">
        <v>-1.1207397957936904E-2</v>
      </c>
      <c r="C255" s="9">
        <f t="shared" si="24"/>
        <v>1.3553700804663431E-3</v>
      </c>
      <c r="D255" s="9">
        <f t="shared" si="25"/>
        <v>-1.2562768038403248E-2</v>
      </c>
      <c r="E255" s="5">
        <f t="shared" si="26"/>
        <v>1.5782314078672619E-4</v>
      </c>
      <c r="F255" s="5">
        <f t="shared" si="30"/>
        <v>2.198329956837943E-4</v>
      </c>
      <c r="G255" s="5">
        <f t="shared" si="31"/>
        <v>8.046432052197438E-5</v>
      </c>
      <c r="H255" s="10">
        <f t="shared" si="27"/>
        <v>2.814207188876225</v>
      </c>
      <c r="I255" s="9">
        <f t="shared" si="28"/>
        <v>1.2562768038403248E-2</v>
      </c>
      <c r="J255" s="9">
        <f t="shared" si="29"/>
        <v>8.970190662520746E-3</v>
      </c>
      <c r="K255" s="9">
        <f>GARCH!I255</f>
        <v>8.9353826336451871E-3</v>
      </c>
    </row>
    <row r="256" spans="1:11" x14ac:dyDescent="0.25">
      <c r="A256" s="8">
        <v>42324</v>
      </c>
      <c r="B256" s="9">
        <v>1.4903313824738973E-2</v>
      </c>
      <c r="C256" s="9">
        <f t="shared" si="24"/>
        <v>1.5297566646477498E-3</v>
      </c>
      <c r="D256" s="9">
        <f t="shared" si="25"/>
        <v>1.3373557160091223E-2</v>
      </c>
      <c r="E256" s="5">
        <f t="shared" si="26"/>
        <v>1.788520311142272E-4</v>
      </c>
      <c r="F256" s="5">
        <f t="shared" si="30"/>
        <v>1.5782314078672619E-4</v>
      </c>
      <c r="G256" s="5">
        <f t="shared" si="31"/>
        <v>9.6818128305035413E-5</v>
      </c>
      <c r="H256" s="10">
        <f t="shared" si="27"/>
        <v>2.7787501219714019</v>
      </c>
      <c r="I256" s="9">
        <f t="shared" si="28"/>
        <v>1.3373557160091223E-2</v>
      </c>
      <c r="J256" s="9">
        <f t="shared" si="29"/>
        <v>9.8396203333784901E-3</v>
      </c>
      <c r="K256" s="9">
        <f>GARCH!I256</f>
        <v>9.6608178374896162E-3</v>
      </c>
    </row>
    <row r="257" spans="1:11" x14ac:dyDescent="0.25">
      <c r="A257" s="8">
        <v>42325</v>
      </c>
      <c r="B257" s="9">
        <v>-1.3393792099123392E-3</v>
      </c>
      <c r="C257" s="9">
        <f t="shared" si="24"/>
        <v>1.6912240497474287E-3</v>
      </c>
      <c r="D257" s="9">
        <f t="shared" si="25"/>
        <v>-3.0306032596597678E-3</v>
      </c>
      <c r="E257" s="5">
        <f t="shared" si="26"/>
        <v>9.1845561174604099E-6</v>
      </c>
      <c r="F257" s="5">
        <f t="shared" si="30"/>
        <v>1.788520311142272E-4</v>
      </c>
      <c r="G257" s="5">
        <f t="shared" si="31"/>
        <v>1.1330834920766048E-4</v>
      </c>
      <c r="H257" s="10">
        <f t="shared" si="27"/>
        <v>3.5832312824716732</v>
      </c>
      <c r="I257" s="9">
        <f t="shared" si="28"/>
        <v>3.0306032596597678E-3</v>
      </c>
      <c r="J257" s="9">
        <f t="shared" si="29"/>
        <v>1.0644639458791476E-2</v>
      </c>
      <c r="K257" s="9">
        <f>GARCH!I257</f>
        <v>1.0704213823135271E-2</v>
      </c>
    </row>
    <row r="258" spans="1:11" x14ac:dyDescent="0.25">
      <c r="A258" s="8">
        <v>42326</v>
      </c>
      <c r="B258" s="9">
        <v>1.6162384658902518E-2</v>
      </c>
      <c r="C258" s="9">
        <f t="shared" si="24"/>
        <v>1.4582864653961804E-3</v>
      </c>
      <c r="D258" s="9">
        <f t="shared" si="25"/>
        <v>1.4704098193506338E-2</v>
      </c>
      <c r="E258" s="5">
        <f t="shared" si="26"/>
        <v>2.1621050368427635E-4</v>
      </c>
      <c r="F258" s="5">
        <f t="shared" si="30"/>
        <v>9.1845561174604099E-6</v>
      </c>
      <c r="G258" s="5">
        <f t="shared" si="31"/>
        <v>8.9932889052859712E-5</v>
      </c>
      <c r="H258" s="10">
        <f t="shared" si="27"/>
        <v>2.5372190703107895</v>
      </c>
      <c r="I258" s="9">
        <f t="shared" si="28"/>
        <v>1.4704098193506338E-2</v>
      </c>
      <c r="J258" s="9">
        <f t="shared" si="29"/>
        <v>9.483295263401836E-3</v>
      </c>
      <c r="K258" s="9">
        <f>GARCH!I258</f>
        <v>9.5000203032766604E-3</v>
      </c>
    </row>
    <row r="259" spans="1:11" x14ac:dyDescent="0.25">
      <c r="A259" s="8">
        <v>42327</v>
      </c>
      <c r="B259" s="9">
        <v>-1.1230670288638889E-3</v>
      </c>
      <c r="C259" s="9">
        <f t="shared" si="24"/>
        <v>1.7169080643478244E-3</v>
      </c>
      <c r="D259" s="9">
        <f t="shared" si="25"/>
        <v>-2.8399750932117133E-3</v>
      </c>
      <c r="E259" s="5">
        <f t="shared" si="26"/>
        <v>8.0654585300628789E-6</v>
      </c>
      <c r="F259" s="5">
        <f t="shared" si="30"/>
        <v>2.1621050368427635E-4</v>
      </c>
      <c r="G259" s="5">
        <f t="shared" si="31"/>
        <v>1.1605086810615913E-4</v>
      </c>
      <c r="H259" s="10">
        <f t="shared" si="27"/>
        <v>3.5770527701101686</v>
      </c>
      <c r="I259" s="9">
        <f t="shared" si="28"/>
        <v>2.8399750932117133E-3</v>
      </c>
      <c r="J259" s="9">
        <f t="shared" si="29"/>
        <v>1.0772690847980328E-2</v>
      </c>
      <c r="K259" s="9">
        <f>GARCH!I259</f>
        <v>1.0952380295244561E-2</v>
      </c>
    </row>
    <row r="260" spans="1:11" x14ac:dyDescent="0.25">
      <c r="A260" s="8">
        <v>42328</v>
      </c>
      <c r="B260" s="9">
        <v>3.8102285176146999E-3</v>
      </c>
      <c r="C260" s="9">
        <f t="shared" si="24"/>
        <v>1.4771412435828023E-3</v>
      </c>
      <c r="D260" s="9">
        <f t="shared" si="25"/>
        <v>2.3330872740318976E-3</v>
      </c>
      <c r="E260" s="5">
        <f t="shared" si="26"/>
        <v>5.4432962282495913E-6</v>
      </c>
      <c r="F260" s="5">
        <f t="shared" si="30"/>
        <v>8.0654585300628789E-6</v>
      </c>
      <c r="G260" s="5">
        <f t="shared" si="31"/>
        <v>9.1724646586719934E-5</v>
      </c>
      <c r="H260" s="10">
        <f t="shared" si="27"/>
        <v>3.6997492481890717</v>
      </c>
      <c r="I260" s="9">
        <f t="shared" si="28"/>
        <v>2.3330872740318976E-3</v>
      </c>
      <c r="J260" s="9">
        <f t="shared" si="29"/>
        <v>9.577298501494037E-3</v>
      </c>
      <c r="K260" s="9">
        <f>GARCH!I260</f>
        <v>9.6983661907855141E-3</v>
      </c>
    </row>
    <row r="261" spans="1:11" x14ac:dyDescent="0.25">
      <c r="A261" s="8">
        <v>42331</v>
      </c>
      <c r="B261" s="9">
        <v>-1.2349401915593416E-3</v>
      </c>
      <c r="C261" s="9">
        <f t="shared" si="24"/>
        <v>1.2722537621062363E-3</v>
      </c>
      <c r="D261" s="9">
        <f t="shared" si="25"/>
        <v>-2.5071939536655779E-3</v>
      </c>
      <c r="E261" s="5">
        <f t="shared" si="26"/>
        <v>6.2860215212972324E-6</v>
      </c>
      <c r="F261" s="5">
        <f t="shared" si="30"/>
        <v>5.4432962282495913E-6</v>
      </c>
      <c r="G261" s="5">
        <f t="shared" si="31"/>
        <v>7.3201750813392977E-5</v>
      </c>
      <c r="H261" s="10">
        <f t="shared" si="27"/>
        <v>3.7992707978148053</v>
      </c>
      <c r="I261" s="9">
        <f t="shared" si="28"/>
        <v>2.5071939536655779E-3</v>
      </c>
      <c r="J261" s="9">
        <f t="shared" si="29"/>
        <v>8.5558021724086736E-3</v>
      </c>
      <c r="K261" s="9">
        <f>GARCH!I261</f>
        <v>8.7135789752988673E-3</v>
      </c>
    </row>
    <row r="262" spans="1:11" x14ac:dyDescent="0.25">
      <c r="A262" s="8">
        <v>42332</v>
      </c>
      <c r="B262" s="9">
        <v>1.2220896294909966E-3</v>
      </c>
      <c r="C262" s="9">
        <f t="shared" si="24"/>
        <v>1.1058378462538284E-3</v>
      </c>
      <c r="D262" s="9">
        <f t="shared" si="25"/>
        <v>1.1625178323716821E-4</v>
      </c>
      <c r="E262" s="5">
        <f t="shared" si="26"/>
        <v>1.3514477105821543E-8</v>
      </c>
      <c r="F262" s="5">
        <f t="shared" si="30"/>
        <v>6.2860215212972324E-6</v>
      </c>
      <c r="G262" s="5">
        <f t="shared" si="31"/>
        <v>5.9692797788950018E-5</v>
      </c>
      <c r="H262" s="10">
        <f t="shared" si="27"/>
        <v>3.944097859010621</v>
      </c>
      <c r="I262" s="9">
        <f t="shared" si="28"/>
        <v>1.1625178323716821E-4</v>
      </c>
      <c r="J262" s="9">
        <f t="shared" si="29"/>
        <v>7.7261114274225955E-3</v>
      </c>
      <c r="K262" s="9">
        <f>GARCH!I262</f>
        <v>7.8398106704082437E-3</v>
      </c>
    </row>
    <row r="263" spans="1:11" x14ac:dyDescent="0.25">
      <c r="A263" s="8">
        <v>42333</v>
      </c>
      <c r="B263" s="9">
        <v>-1.2923978287715521E-4</v>
      </c>
      <c r="C263" s="9">
        <f t="shared" si="24"/>
        <v>9.5153384557669694E-4</v>
      </c>
      <c r="D263" s="9">
        <f t="shared" si="25"/>
        <v>-1.080773628453852E-3</v>
      </c>
      <c r="E263" s="5">
        <f t="shared" si="26"/>
        <v>1.1680716359613051E-6</v>
      </c>
      <c r="F263" s="5">
        <f t="shared" si="30"/>
        <v>1.3514477105821543E-8</v>
      </c>
      <c r="G263" s="5">
        <f t="shared" si="31"/>
        <v>4.8397155239612917E-5</v>
      </c>
      <c r="H263" s="10">
        <f t="shared" si="27"/>
        <v>4.0370286627732899</v>
      </c>
      <c r="I263" s="9">
        <f t="shared" si="28"/>
        <v>1.080773628453852E-3</v>
      </c>
      <c r="J263" s="9">
        <f t="shared" si="29"/>
        <v>6.9568063965883744E-3</v>
      </c>
      <c r="K263" s="9">
        <f>GARCH!I263</f>
        <v>7.0638942610225675E-3</v>
      </c>
    </row>
    <row r="264" spans="1:11" x14ac:dyDescent="0.25">
      <c r="A264" s="8">
        <v>42335</v>
      </c>
      <c r="B264" s="9">
        <v>5.9362238913873711E-4</v>
      </c>
      <c r="C264" s="9">
        <f t="shared" si="24"/>
        <v>8.2936324853727643E-4</v>
      </c>
      <c r="D264" s="9">
        <f t="shared" si="25"/>
        <v>-2.3574085939853933E-4</v>
      </c>
      <c r="E264" s="5">
        <f t="shared" si="26"/>
        <v>5.5573752789961891E-8</v>
      </c>
      <c r="F264" s="5">
        <f t="shared" si="30"/>
        <v>1.1680716359613051E-6</v>
      </c>
      <c r="G264" s="5">
        <f t="shared" si="31"/>
        <v>4.0293385703075858E-5</v>
      </c>
      <c r="H264" s="10">
        <f t="shared" si="27"/>
        <v>4.1400334674346793</v>
      </c>
      <c r="I264" s="9">
        <f t="shared" si="28"/>
        <v>2.3574085939853933E-4</v>
      </c>
      <c r="J264" s="9">
        <f t="shared" si="29"/>
        <v>6.3477071217153567E-3</v>
      </c>
      <c r="K264" s="9">
        <f>GARCH!I264</f>
        <v>6.4388392020228828E-3</v>
      </c>
    </row>
    <row r="265" spans="1:11" x14ac:dyDescent="0.25">
      <c r="A265" s="8">
        <v>42338</v>
      </c>
      <c r="B265" s="9">
        <v>-4.6409040672501511E-3</v>
      </c>
      <c r="C265" s="9">
        <f t="shared" si="24"/>
        <v>7.2696583813805363E-4</v>
      </c>
      <c r="D265" s="9">
        <f t="shared" si="25"/>
        <v>-5.3678699053882045E-3</v>
      </c>
      <c r="E265" s="5">
        <f t="shared" si="26"/>
        <v>2.8814027321172372E-5</v>
      </c>
      <c r="F265" s="5">
        <f t="shared" si="30"/>
        <v>5.5573752789961891E-8</v>
      </c>
      <c r="G265" s="5">
        <f t="shared" si="31"/>
        <v>3.4072786440167812E-5</v>
      </c>
      <c r="H265" s="10">
        <f t="shared" si="27"/>
        <v>3.8017367289494279</v>
      </c>
      <c r="I265" s="9">
        <f t="shared" si="28"/>
        <v>5.3678699053882045E-3</v>
      </c>
      <c r="J265" s="9">
        <f t="shared" si="29"/>
        <v>5.8371899438143873E-3</v>
      </c>
      <c r="K265" s="9">
        <f>GARCH!I265</f>
        <v>5.9178527417162634E-3</v>
      </c>
    </row>
    <row r="266" spans="1:11" x14ac:dyDescent="0.25">
      <c r="A266" s="8">
        <v>42339</v>
      </c>
      <c r="B266" s="9">
        <v>1.0680586999677999E-2</v>
      </c>
      <c r="C266" s="9">
        <f t="shared" si="24"/>
        <v>7.5130179810142946E-4</v>
      </c>
      <c r="D266" s="9">
        <f t="shared" si="25"/>
        <v>9.9292852015765692E-3</v>
      </c>
      <c r="E266" s="5">
        <f t="shared" si="26"/>
        <v>9.8590704614247445E-5</v>
      </c>
      <c r="F266" s="5">
        <f t="shared" si="30"/>
        <v>2.8814027321172372E-5</v>
      </c>
      <c r="G266" s="5">
        <f t="shared" si="31"/>
        <v>3.5503965483611044E-5</v>
      </c>
      <c r="H266" s="10">
        <f t="shared" si="27"/>
        <v>2.8155481700202198</v>
      </c>
      <c r="I266" s="9">
        <f t="shared" si="28"/>
        <v>9.9292852015765692E-3</v>
      </c>
      <c r="J266" s="9">
        <f t="shared" si="29"/>
        <v>5.9585204106062306E-3</v>
      </c>
      <c r="K266" s="9">
        <f>GARCH!I266</f>
        <v>6.0302730863395259E-3</v>
      </c>
    </row>
    <row r="267" spans="1:11" x14ac:dyDescent="0.25">
      <c r="A267" s="8">
        <v>42340</v>
      </c>
      <c r="B267" s="9">
        <v>-1.0995752937987158E-2</v>
      </c>
      <c r="C267" s="9">
        <f t="shared" si="24"/>
        <v>9.9116441986258188E-4</v>
      </c>
      <c r="D267" s="9">
        <f t="shared" si="25"/>
        <v>-1.1986917357849739E-2</v>
      </c>
      <c r="E267" s="5">
        <f t="shared" si="26"/>
        <v>1.4368618774391936E-4</v>
      </c>
      <c r="F267" s="5">
        <f t="shared" si="30"/>
        <v>9.8590704614247445E-5</v>
      </c>
      <c r="G267" s="5">
        <f t="shared" si="31"/>
        <v>5.1185301807995139E-5</v>
      </c>
      <c r="H267" s="10">
        <f t="shared" si="27"/>
        <v>2.6175021763931383</v>
      </c>
      <c r="I267" s="9">
        <f t="shared" si="28"/>
        <v>1.1986917357849739E-2</v>
      </c>
      <c r="J267" s="9">
        <f t="shared" si="29"/>
        <v>7.15439038688798E-3</v>
      </c>
      <c r="K267" s="9">
        <f>GARCH!I267</f>
        <v>7.1674726796849327E-3</v>
      </c>
    </row>
    <row r="268" spans="1:11" x14ac:dyDescent="0.25">
      <c r="A268" s="8">
        <v>42341</v>
      </c>
      <c r="B268" s="9">
        <v>-1.4373578391063457E-2</v>
      </c>
      <c r="C268" s="9">
        <f t="shared" si="24"/>
        <v>1.2607377321444953E-3</v>
      </c>
      <c r="D268" s="9">
        <f t="shared" si="25"/>
        <v>-1.5634316123207953E-2</v>
      </c>
      <c r="E268" s="5">
        <f t="shared" si="26"/>
        <v>2.4443184064040015E-4</v>
      </c>
      <c r="F268" s="5">
        <f t="shared" si="30"/>
        <v>1.4368618774391936E-4</v>
      </c>
      <c r="G268" s="5">
        <f t="shared" si="31"/>
        <v>7.2222587221400236E-5</v>
      </c>
      <c r="H268" s="10">
        <f t="shared" si="27"/>
        <v>2.1567284430462186</v>
      </c>
      <c r="I268" s="9">
        <f t="shared" si="28"/>
        <v>1.5634316123207953E-2</v>
      </c>
      <c r="J268" s="9">
        <f t="shared" si="29"/>
        <v>8.4983873306292788E-3</v>
      </c>
      <c r="K268" s="9">
        <f>GARCH!I268</f>
        <v>8.4353026367459914E-3</v>
      </c>
    </row>
    <row r="269" spans="1:11" x14ac:dyDescent="0.25">
      <c r="A269" s="8">
        <v>42342</v>
      </c>
      <c r="B269" s="9">
        <v>2.0525755993794137E-2</v>
      </c>
      <c r="C269" s="9">
        <f t="shared" si="24"/>
        <v>1.6490901737447024E-3</v>
      </c>
      <c r="D269" s="9">
        <f t="shared" si="25"/>
        <v>1.8876665820049435E-2</v>
      </c>
      <c r="E269" s="5">
        <f t="shared" si="26"/>
        <v>3.563285124818226E-4</v>
      </c>
      <c r="F269" s="5">
        <f t="shared" si="30"/>
        <v>2.4443184064040015E-4</v>
      </c>
      <c r="G269" s="5">
        <f t="shared" si="31"/>
        <v>1.0888035321448945E-4</v>
      </c>
      <c r="H269" s="10">
        <f t="shared" si="27"/>
        <v>2.0073613212698573</v>
      </c>
      <c r="I269" s="9">
        <f t="shared" si="28"/>
        <v>1.8876665820049435E-2</v>
      </c>
      <c r="J269" s="9">
        <f t="shared" si="29"/>
        <v>1.0434574893808059E-2</v>
      </c>
      <c r="K269" s="9">
        <f>GARCH!I269</f>
        <v>1.0230969738519854E-2</v>
      </c>
    </row>
    <row r="270" spans="1:11" x14ac:dyDescent="0.25">
      <c r="A270" s="8">
        <v>42345</v>
      </c>
      <c r="B270" s="9">
        <v>-6.9895634630370296E-3</v>
      </c>
      <c r="C270" s="9">
        <f t="shared" si="24"/>
        <v>2.0886404900899067E-3</v>
      </c>
      <c r="D270" s="9">
        <f t="shared" si="25"/>
        <v>-9.0782039531269367E-3</v>
      </c>
      <c r="E270" s="5">
        <f t="shared" si="26"/>
        <v>8.2413787014569547E-5</v>
      </c>
      <c r="F270" s="5">
        <f t="shared" si="30"/>
        <v>3.563285124818226E-4</v>
      </c>
      <c r="G270" s="5">
        <f t="shared" si="31"/>
        <v>1.5941630290012071E-4</v>
      </c>
      <c r="H270" s="10">
        <f t="shared" si="27"/>
        <v>3.1945711576561648</v>
      </c>
      <c r="I270" s="9">
        <f t="shared" si="28"/>
        <v>9.0782039531269367E-3</v>
      </c>
      <c r="J270" s="9">
        <f t="shared" si="29"/>
        <v>1.2626016905585099E-2</v>
      </c>
      <c r="K270" s="9">
        <f>GARCH!I270</f>
        <v>1.273905687905548E-2</v>
      </c>
    </row>
    <row r="271" spans="1:11" x14ac:dyDescent="0.25">
      <c r="A271" s="8">
        <v>42346</v>
      </c>
      <c r="B271" s="9">
        <v>-6.489911269239812E-3</v>
      </c>
      <c r="C271" s="9">
        <f t="shared" si="24"/>
        <v>1.9238714097103075E-3</v>
      </c>
      <c r="D271" s="9">
        <f t="shared" si="25"/>
        <v>-8.4137826789501199E-3</v>
      </c>
      <c r="E271" s="5">
        <f t="shared" si="26"/>
        <v>7.0791738968601053E-5</v>
      </c>
      <c r="F271" s="5">
        <f t="shared" si="30"/>
        <v>8.2413787014569547E-5</v>
      </c>
      <c r="G271" s="5">
        <f t="shared" si="31"/>
        <v>1.3934708666139156E-4</v>
      </c>
      <c r="H271" s="10">
        <f t="shared" si="27"/>
        <v>3.2663205545076681</v>
      </c>
      <c r="I271" s="9">
        <f t="shared" si="28"/>
        <v>8.4137826789501199E-3</v>
      </c>
      <c r="J271" s="9">
        <f t="shared" si="29"/>
        <v>1.1804536698294921E-2</v>
      </c>
      <c r="K271" s="9">
        <f>GARCH!I271</f>
        <v>1.1716391701976636E-2</v>
      </c>
    </row>
    <row r="272" spans="1:11" x14ac:dyDescent="0.25">
      <c r="A272" s="8">
        <v>42347</v>
      </c>
      <c r="B272" s="9">
        <v>-7.7389403902908827E-3</v>
      </c>
      <c r="C272" s="9">
        <f t="shared" ref="C272:C335" si="32">B$5+B$9*SQRT(G272)</f>
        <v>1.7723548816809226E-3</v>
      </c>
      <c r="D272" s="9">
        <f t="shared" ref="D272:D335" si="33">B272-C272</f>
        <v>-9.5112952719718057E-3</v>
      </c>
      <c r="E272" s="5">
        <f t="shared" ref="E272:E335" si="34">D272^2</f>
        <v>9.0464737750633228E-5</v>
      </c>
      <c r="F272" s="5">
        <f t="shared" si="30"/>
        <v>7.0791738968601053E-5</v>
      </c>
      <c r="G272" s="5">
        <f t="shared" si="31"/>
        <v>1.2208325204841807E-4</v>
      </c>
      <c r="H272" s="10">
        <f t="shared" ref="H272:H335" si="35">IFERROR(LN(1/SQRT(2*PI()*G272)*EXP(-E272/(2*G272))),-1000)</f>
        <v>3.2159608507710917</v>
      </c>
      <c r="I272" s="9">
        <f t="shared" ref="I272:I335" si="36">SQRT(E272)</f>
        <v>9.5112952719718057E-3</v>
      </c>
      <c r="J272" s="9">
        <f t="shared" ref="J272:J335" si="37">SQRT(G272)</f>
        <v>1.1049129017638363E-2</v>
      </c>
      <c r="K272" s="9">
        <f>GARCH!I272</f>
        <v>1.0823487135437824E-2</v>
      </c>
    </row>
    <row r="273" spans="1:11" x14ac:dyDescent="0.25">
      <c r="A273" s="8">
        <v>42348</v>
      </c>
      <c r="B273" s="9">
        <v>2.2513943016770899E-3</v>
      </c>
      <c r="C273" s="9">
        <f t="shared" si="32"/>
        <v>1.6925679102006951E-3</v>
      </c>
      <c r="D273" s="9">
        <f t="shared" si="33"/>
        <v>5.5882639147639482E-4</v>
      </c>
      <c r="E273" s="5">
        <f t="shared" si="34"/>
        <v>3.122869358105289E-7</v>
      </c>
      <c r="F273" s="5">
        <f t="shared" ref="F273:F336" si="38">E272</f>
        <v>9.0464737750633228E-5</v>
      </c>
      <c r="G273" s="5">
        <f t="shared" ref="G273:G336" si="39">B$6 + B$7*F273 + B$8*G272</f>
        <v>1.1345103251531049E-4</v>
      </c>
      <c r="H273" s="10">
        <f t="shared" si="35"/>
        <v>3.6217547824990204</v>
      </c>
      <c r="I273" s="9">
        <f t="shared" si="36"/>
        <v>5.5882639147639482E-4</v>
      </c>
      <c r="J273" s="9">
        <f t="shared" si="37"/>
        <v>1.0651339470475555E-2</v>
      </c>
      <c r="K273" s="9">
        <f>GARCH!I273</f>
        <v>1.0309920415366176E-2</v>
      </c>
    </row>
    <row r="274" spans="1:11" x14ac:dyDescent="0.25">
      <c r="A274" s="8">
        <v>42349</v>
      </c>
      <c r="B274" s="9">
        <v>-1.9422774250449582E-2</v>
      </c>
      <c r="C274" s="9">
        <f t="shared" si="32"/>
        <v>1.4396457246831705E-3</v>
      </c>
      <c r="D274" s="9">
        <f t="shared" si="33"/>
        <v>-2.0862419975132752E-2</v>
      </c>
      <c r="E274" s="5">
        <f t="shared" si="34"/>
        <v>4.3524056721881807E-4</v>
      </c>
      <c r="F274" s="5">
        <f t="shared" si="38"/>
        <v>3.122869358105289E-7</v>
      </c>
      <c r="G274" s="5">
        <f t="shared" si="39"/>
        <v>8.8178844782968766E-5</v>
      </c>
      <c r="H274" s="10">
        <f t="shared" si="35"/>
        <v>1.2811911034666961</v>
      </c>
      <c r="I274" s="9">
        <f t="shared" si="36"/>
        <v>2.0862419975132752E-2</v>
      </c>
      <c r="J274" s="9">
        <f t="shared" si="37"/>
        <v>9.3903591402549006E-3</v>
      </c>
      <c r="K274" s="9">
        <f>GARCH!I274</f>
        <v>9.1421142258641345E-3</v>
      </c>
    </row>
    <row r="275" spans="1:11" x14ac:dyDescent="0.25">
      <c r="A275" s="8">
        <v>42352</v>
      </c>
      <c r="B275" s="9">
        <v>4.7555866962836202E-3</v>
      </c>
      <c r="C275" s="9">
        <f t="shared" si="32"/>
        <v>2.0984967122651917E-3</v>
      </c>
      <c r="D275" s="9">
        <f t="shared" si="33"/>
        <v>2.6570899840184284E-3</v>
      </c>
      <c r="E275" s="5">
        <f t="shared" si="34"/>
        <v>7.0601271831710519E-6</v>
      </c>
      <c r="F275" s="5">
        <f t="shared" si="38"/>
        <v>4.3524056721881807E-4</v>
      </c>
      <c r="G275" s="5">
        <f t="shared" si="39"/>
        <v>1.6065959316933137E-4</v>
      </c>
      <c r="H275" s="10">
        <f t="shared" si="35"/>
        <v>3.4272005290227918</v>
      </c>
      <c r="I275" s="9">
        <f t="shared" si="36"/>
        <v>2.6570899840184284E-3</v>
      </c>
      <c r="J275" s="9">
        <f t="shared" si="37"/>
        <v>1.2675156534312757E-2</v>
      </c>
      <c r="K275" s="9">
        <f>GARCH!I275</f>
        <v>1.2281628231766746E-2</v>
      </c>
    </row>
    <row r="276" spans="1:11" x14ac:dyDescent="0.25">
      <c r="A276" s="8">
        <v>42353</v>
      </c>
      <c r="B276" s="9">
        <v>1.0618514891638675E-2</v>
      </c>
      <c r="C276" s="9">
        <f t="shared" si="32"/>
        <v>1.7939398637389472E-3</v>
      </c>
      <c r="D276" s="9">
        <f t="shared" si="33"/>
        <v>8.8245750278997288E-3</v>
      </c>
      <c r="E276" s="5">
        <f t="shared" si="34"/>
        <v>7.7873124423031494E-5</v>
      </c>
      <c r="F276" s="5">
        <f t="shared" si="38"/>
        <v>7.0601271831710519E-6</v>
      </c>
      <c r="G276" s="5">
        <f t="shared" si="39"/>
        <v>1.2447293855803363E-4</v>
      </c>
      <c r="H276" s="10">
        <f t="shared" si="35"/>
        <v>3.2639611155432413</v>
      </c>
      <c r="I276" s="9">
        <f t="shared" si="36"/>
        <v>8.8245750278997288E-3</v>
      </c>
      <c r="J276" s="9">
        <f t="shared" si="37"/>
        <v>1.115674408409701E-2</v>
      </c>
      <c r="K276" s="9">
        <f>GARCH!I276</f>
        <v>1.0928823276109088E-2</v>
      </c>
    </row>
    <row r="277" spans="1:11" x14ac:dyDescent="0.25">
      <c r="A277" s="8">
        <v>42354</v>
      </c>
      <c r="B277" s="9">
        <v>1.4514952946300674E-2</v>
      </c>
      <c r="C277" s="9">
        <f t="shared" si="32"/>
        <v>1.6843288758672313E-3</v>
      </c>
      <c r="D277" s="9">
        <f t="shared" si="33"/>
        <v>1.2830624070433443E-2</v>
      </c>
      <c r="E277" s="5">
        <f t="shared" si="34"/>
        <v>1.6462491403678605E-4</v>
      </c>
      <c r="F277" s="5">
        <f t="shared" si="38"/>
        <v>7.7873124423031494E-5</v>
      </c>
      <c r="G277" s="5">
        <f t="shared" si="39"/>
        <v>1.1257767173789753E-4</v>
      </c>
      <c r="H277" s="10">
        <f t="shared" si="35"/>
        <v>2.8958335669172137</v>
      </c>
      <c r="I277" s="9">
        <f t="shared" si="36"/>
        <v>1.2830624070433443E-2</v>
      </c>
      <c r="J277" s="9">
        <f t="shared" si="37"/>
        <v>1.0610262566868811E-2</v>
      </c>
      <c r="K277" s="9">
        <f>GARCH!I277</f>
        <v>1.0620587761784735E-2</v>
      </c>
    </row>
    <row r="278" spans="1:11" x14ac:dyDescent="0.25">
      <c r="A278" s="8">
        <v>42355</v>
      </c>
      <c r="B278" s="9">
        <v>-1.5040495497016582E-2</v>
      </c>
      <c r="C278" s="9">
        <f t="shared" si="32"/>
        <v>1.7713311186843411E-3</v>
      </c>
      <c r="D278" s="9">
        <f t="shared" si="33"/>
        <v>-1.6811826615700923E-2</v>
      </c>
      <c r="E278" s="5">
        <f t="shared" si="34"/>
        <v>2.8263751415638996E-4</v>
      </c>
      <c r="F278" s="5">
        <f t="shared" si="38"/>
        <v>1.6462491403678605E-4</v>
      </c>
      <c r="G278" s="5">
        <f t="shared" si="39"/>
        <v>1.2197048595572911E-4</v>
      </c>
      <c r="H278" s="10">
        <f t="shared" si="35"/>
        <v>2.4282964352930012</v>
      </c>
      <c r="I278" s="9">
        <f t="shared" si="36"/>
        <v>1.6811826615700923E-2</v>
      </c>
      <c r="J278" s="9">
        <f t="shared" si="37"/>
        <v>1.1044024898366044E-2</v>
      </c>
      <c r="K278" s="9">
        <f>GARCH!I278</f>
        <v>1.1260581126786375E-2</v>
      </c>
    </row>
    <row r="279" spans="1:11" x14ac:dyDescent="0.25">
      <c r="A279" s="8">
        <v>42356</v>
      </c>
      <c r="B279" s="9">
        <v>-1.7797236873680844E-2</v>
      </c>
      <c r="C279" s="9">
        <f t="shared" si="32"/>
        <v>2.0423654813791639E-3</v>
      </c>
      <c r="D279" s="9">
        <f t="shared" si="33"/>
        <v>-1.9839602355060007E-2</v>
      </c>
      <c r="E279" s="5">
        <f t="shared" si="34"/>
        <v>3.9360982160690258E-4</v>
      </c>
      <c r="F279" s="5">
        <f t="shared" si="38"/>
        <v>2.8263751415638996E-4</v>
      </c>
      <c r="G279" s="5">
        <f t="shared" si="39"/>
        <v>1.5364361384258125E-4</v>
      </c>
      <c r="H279" s="10">
        <f t="shared" si="35"/>
        <v>2.1905806214759118</v>
      </c>
      <c r="I279" s="9">
        <f t="shared" si="36"/>
        <v>1.9839602355060007E-2</v>
      </c>
      <c r="J279" s="9">
        <f t="shared" si="37"/>
        <v>1.2395306121374383E-2</v>
      </c>
      <c r="K279" s="9">
        <f>GARCH!I279</f>
        <v>1.2258114523361167E-2</v>
      </c>
    </row>
    <row r="280" spans="1:11" x14ac:dyDescent="0.25">
      <c r="A280" s="8">
        <v>42359</v>
      </c>
      <c r="B280" s="9">
        <v>7.7784148986563828E-3</v>
      </c>
      <c r="C280" s="9">
        <f t="shared" si="32"/>
        <v>2.3948848224028818E-3</v>
      </c>
      <c r="D280" s="9">
        <f t="shared" si="33"/>
        <v>5.383530076253501E-3</v>
      </c>
      <c r="E280" s="5">
        <f t="shared" si="34"/>
        <v>2.8982396081926027E-5</v>
      </c>
      <c r="F280" s="5">
        <f t="shared" si="38"/>
        <v>3.9360982160690258E-4</v>
      </c>
      <c r="G280" s="5">
        <f t="shared" si="39"/>
        <v>2.0030295228969959E-4</v>
      </c>
      <c r="H280" s="10">
        <f t="shared" si="35"/>
        <v>3.2665548521630217</v>
      </c>
      <c r="I280" s="9">
        <f t="shared" si="36"/>
        <v>5.383530076253501E-3</v>
      </c>
      <c r="J280" s="9">
        <f t="shared" si="37"/>
        <v>1.4152842551575976E-2</v>
      </c>
      <c r="K280" s="9">
        <f>GARCH!I280</f>
        <v>1.3685848652068941E-2</v>
      </c>
    </row>
    <row r="281" spans="1:11" x14ac:dyDescent="0.25">
      <c r="A281" s="8">
        <v>42360</v>
      </c>
      <c r="B281" s="9">
        <v>8.8167627340869359E-3</v>
      </c>
      <c r="C281" s="9">
        <f t="shared" si="32"/>
        <v>2.0802187945349903E-3</v>
      </c>
      <c r="D281" s="9">
        <f t="shared" si="33"/>
        <v>6.736543939551946E-3</v>
      </c>
      <c r="E281" s="5">
        <f t="shared" si="34"/>
        <v>4.538102424951405E-5</v>
      </c>
      <c r="F281" s="5">
        <f t="shared" si="38"/>
        <v>2.8982396081926027E-5</v>
      </c>
      <c r="G281" s="5">
        <f t="shared" si="39"/>
        <v>1.5835779387377344E-4</v>
      </c>
      <c r="H281" s="10">
        <f t="shared" si="35"/>
        <v>3.3131018885877705</v>
      </c>
      <c r="I281" s="9">
        <f t="shared" si="36"/>
        <v>6.736543939551946E-3</v>
      </c>
      <c r="J281" s="9">
        <f t="shared" si="37"/>
        <v>1.2584029317900267E-2</v>
      </c>
      <c r="K281" s="9">
        <f>GARCH!I281</f>
        <v>1.2382705474808015E-2</v>
      </c>
    </row>
    <row r="282" spans="1:11" x14ac:dyDescent="0.25">
      <c r="A282" s="8">
        <v>42361</v>
      </c>
      <c r="B282" s="9">
        <v>1.2418034595898853E-2</v>
      </c>
      <c r="C282" s="9">
        <f t="shared" si="32"/>
        <v>1.8501406139930219E-3</v>
      </c>
      <c r="D282" s="9">
        <f t="shared" si="33"/>
        <v>1.0567893981905831E-2</v>
      </c>
      <c r="E282" s="5">
        <f t="shared" si="34"/>
        <v>1.1168038321280149E-4</v>
      </c>
      <c r="F282" s="5">
        <f t="shared" si="38"/>
        <v>4.538102424951405E-5</v>
      </c>
      <c r="G282" s="5">
        <f t="shared" si="39"/>
        <v>1.3080362163229273E-4</v>
      </c>
      <c r="H282" s="10">
        <f t="shared" si="35"/>
        <v>3.1250672226024832</v>
      </c>
      <c r="I282" s="9">
        <f t="shared" si="36"/>
        <v>1.0567893981905831E-2</v>
      </c>
      <c r="J282" s="9">
        <f t="shared" si="37"/>
        <v>1.1436941095952743E-2</v>
      </c>
      <c r="K282" s="9">
        <f>GARCH!I282</f>
        <v>1.1459698286911218E-2</v>
      </c>
    </row>
    <row r="283" spans="1:11" x14ac:dyDescent="0.25">
      <c r="A283" s="8">
        <v>42362</v>
      </c>
      <c r="B283" s="9">
        <v>-1.5986125980361754E-3</v>
      </c>
      <c r="C283" s="9">
        <f t="shared" si="32"/>
        <v>1.7927486650492104E-3</v>
      </c>
      <c r="D283" s="9">
        <f t="shared" si="33"/>
        <v>-3.3913612630853858E-3</v>
      </c>
      <c r="E283" s="5">
        <f t="shared" si="34"/>
        <v>1.1501331216756103E-5</v>
      </c>
      <c r="F283" s="5">
        <f t="shared" si="38"/>
        <v>1.1168038321280149E-4</v>
      </c>
      <c r="G283" s="5">
        <f t="shared" si="39"/>
        <v>1.243404563815773E-4</v>
      </c>
      <c r="H283" s="10">
        <f t="shared" si="35"/>
        <v>3.5310556835541065</v>
      </c>
      <c r="I283" s="9">
        <f t="shared" si="36"/>
        <v>3.3913612630853858E-3</v>
      </c>
      <c r="J283" s="9">
        <f t="shared" si="37"/>
        <v>1.1150805189831688E-2</v>
      </c>
      <c r="K283" s="9">
        <f>GARCH!I283</f>
        <v>1.1383595789823217E-2</v>
      </c>
    </row>
    <row r="284" spans="1:11" x14ac:dyDescent="0.25">
      <c r="A284" s="8">
        <v>42366</v>
      </c>
      <c r="B284" s="9">
        <v>-2.1785646703768036E-3</v>
      </c>
      <c r="C284" s="9">
        <f t="shared" si="32"/>
        <v>1.5475268272409875E-3</v>
      </c>
      <c r="D284" s="9">
        <f t="shared" si="33"/>
        <v>-3.7260914976177911E-3</v>
      </c>
      <c r="E284" s="5">
        <f t="shared" si="34"/>
        <v>1.3883757848619594E-5</v>
      </c>
      <c r="F284" s="5">
        <f t="shared" si="38"/>
        <v>1.1501331216756103E-5</v>
      </c>
      <c r="G284" s="5">
        <f t="shared" si="39"/>
        <v>9.8569474188233693E-5</v>
      </c>
      <c r="H284" s="10">
        <f t="shared" si="35"/>
        <v>3.6230096801465721</v>
      </c>
      <c r="I284" s="9">
        <f t="shared" si="36"/>
        <v>3.7260914976177911E-3</v>
      </c>
      <c r="J284" s="9">
        <f t="shared" si="37"/>
        <v>9.9282160627291796E-3</v>
      </c>
      <c r="K284" s="9">
        <f>GARCH!I284</f>
        <v>1.0081419297109248E-2</v>
      </c>
    </row>
    <row r="285" spans="1:11" x14ac:dyDescent="0.25">
      <c r="A285" s="8">
        <v>42367</v>
      </c>
      <c r="B285" s="9">
        <v>1.0629710673474513E-2</v>
      </c>
      <c r="C285" s="9">
        <f t="shared" si="32"/>
        <v>1.3504852457599213E-3</v>
      </c>
      <c r="D285" s="9">
        <f t="shared" si="33"/>
        <v>9.2792254277145915E-3</v>
      </c>
      <c r="E285" s="5">
        <f t="shared" si="34"/>
        <v>8.6104024538345044E-5</v>
      </c>
      <c r="F285" s="5">
        <f t="shared" si="38"/>
        <v>1.3883757848619594E-5</v>
      </c>
      <c r="G285" s="5">
        <f t="shared" si="39"/>
        <v>8.0027992632201179E-5</v>
      </c>
      <c r="H285" s="10">
        <f t="shared" si="35"/>
        <v>3.2596665888521001</v>
      </c>
      <c r="I285" s="9">
        <f t="shared" si="36"/>
        <v>9.2792254277145915E-3</v>
      </c>
      <c r="J285" s="9">
        <f t="shared" si="37"/>
        <v>8.9458366088477816E-3</v>
      </c>
      <c r="K285" s="9">
        <f>GARCH!I285</f>
        <v>9.0293626923389735E-3</v>
      </c>
    </row>
    <row r="286" spans="1:11" x14ac:dyDescent="0.25">
      <c r="A286" s="8">
        <v>42368</v>
      </c>
      <c r="B286" s="9">
        <v>-7.2172289689947933E-3</v>
      </c>
      <c r="C286" s="9">
        <f t="shared" si="32"/>
        <v>1.3665202893619974E-3</v>
      </c>
      <c r="D286" s="9">
        <f t="shared" si="33"/>
        <v>-8.5837492583567907E-3</v>
      </c>
      <c r="E286" s="5">
        <f t="shared" si="34"/>
        <v>7.3680751330340756E-5</v>
      </c>
      <c r="F286" s="5">
        <f t="shared" si="38"/>
        <v>8.6104024538345044E-5</v>
      </c>
      <c r="G286" s="5">
        <f t="shared" si="39"/>
        <v>8.1464734396826993E-5</v>
      </c>
      <c r="H286" s="10">
        <f t="shared" si="35"/>
        <v>3.3365068058507799</v>
      </c>
      <c r="I286" s="9">
        <f t="shared" si="36"/>
        <v>8.5837492583567907E-3</v>
      </c>
      <c r="J286" s="9">
        <f t="shared" si="37"/>
        <v>9.0257816501855947E-3</v>
      </c>
      <c r="K286" s="9">
        <f>GARCH!I286</f>
        <v>9.2031107118390014E-3</v>
      </c>
    </row>
    <row r="287" spans="1:11" x14ac:dyDescent="0.25">
      <c r="A287" s="8">
        <v>42369</v>
      </c>
      <c r="B287" s="9">
        <v>-9.411833126550917E-3</v>
      </c>
      <c r="C287" s="9">
        <f t="shared" si="32"/>
        <v>1.3493030639968747E-3</v>
      </c>
      <c r="D287" s="9">
        <f t="shared" si="33"/>
        <v>-1.0761136190547792E-2</v>
      </c>
      <c r="E287" s="5">
        <f t="shared" si="34"/>
        <v>1.1580205211151745E-4</v>
      </c>
      <c r="F287" s="5">
        <f t="shared" si="38"/>
        <v>7.3680751330340756E-5</v>
      </c>
      <c r="G287" s="5">
        <f t="shared" si="39"/>
        <v>7.9922574938980225E-5</v>
      </c>
      <c r="H287" s="10">
        <f t="shared" si="35"/>
        <v>3.0738235978517006</v>
      </c>
      <c r="I287" s="9">
        <f t="shared" si="36"/>
        <v>1.0761136190547792E-2</v>
      </c>
      <c r="J287" s="9">
        <f t="shared" si="37"/>
        <v>8.9399426697815143E-3</v>
      </c>
      <c r="K287" s="9">
        <f>GARCH!I287</f>
        <v>8.9675104735239351E-3</v>
      </c>
    </row>
    <row r="288" spans="1:11" x14ac:dyDescent="0.25">
      <c r="A288" s="8">
        <v>42373</v>
      </c>
      <c r="B288" s="9">
        <v>-1.5303776040392569E-2</v>
      </c>
      <c r="C288" s="9">
        <f t="shared" si="32"/>
        <v>1.4335715240462996E-3</v>
      </c>
      <c r="D288" s="9">
        <f t="shared" si="33"/>
        <v>-1.673734756443887E-2</v>
      </c>
      <c r="E288" s="5">
        <f t="shared" si="34"/>
        <v>2.8013880349282781E-4</v>
      </c>
      <c r="F288" s="5">
        <f t="shared" si="38"/>
        <v>1.1580205211151745E-4</v>
      </c>
      <c r="G288" s="5">
        <f t="shared" si="39"/>
        <v>8.761101017961522E-5</v>
      </c>
      <c r="H288" s="10">
        <f t="shared" si="35"/>
        <v>2.1535985778296145</v>
      </c>
      <c r="I288" s="9">
        <f t="shared" si="36"/>
        <v>1.673734756443887E-2</v>
      </c>
      <c r="J288" s="9">
        <f t="shared" si="37"/>
        <v>9.3600753298045212E-3</v>
      </c>
      <c r="K288" s="9">
        <f>GARCH!I288</f>
        <v>9.2471649942091894E-3</v>
      </c>
    </row>
    <row r="289" spans="1:11" x14ac:dyDescent="0.25">
      <c r="A289" s="8">
        <v>42374</v>
      </c>
      <c r="B289" s="9">
        <v>2.0122623791400951E-3</v>
      </c>
      <c r="C289" s="9">
        <f t="shared" si="32"/>
        <v>1.8230600901225471E-3</v>
      </c>
      <c r="D289" s="9">
        <f t="shared" si="33"/>
        <v>1.8920228901754804E-4</v>
      </c>
      <c r="E289" s="5">
        <f t="shared" si="34"/>
        <v>3.579750616947978E-8</v>
      </c>
      <c r="F289" s="5">
        <f t="shared" si="38"/>
        <v>2.8013880349282781E-4</v>
      </c>
      <c r="G289" s="5">
        <f t="shared" si="39"/>
        <v>1.2773355858664357E-4</v>
      </c>
      <c r="H289" s="10">
        <f t="shared" si="35"/>
        <v>3.5637033596408534</v>
      </c>
      <c r="I289" s="9">
        <f t="shared" si="36"/>
        <v>1.8920228901754804E-4</v>
      </c>
      <c r="J289" s="9">
        <f t="shared" si="37"/>
        <v>1.1301927206748571E-2</v>
      </c>
      <c r="K289" s="9">
        <f>GARCH!I289</f>
        <v>1.1015660591990413E-2</v>
      </c>
    </row>
    <row r="290" spans="1:11" x14ac:dyDescent="0.25">
      <c r="A290" s="8">
        <v>42375</v>
      </c>
      <c r="B290" s="9">
        <v>-1.3115420660382515E-2</v>
      </c>
      <c r="C290" s="9">
        <f t="shared" si="32"/>
        <v>1.5485772359520428E-3</v>
      </c>
      <c r="D290" s="9">
        <f t="shared" si="33"/>
        <v>-1.4663997896334558E-2</v>
      </c>
      <c r="E290" s="5">
        <f t="shared" si="34"/>
        <v>2.1503283430370437E-4</v>
      </c>
      <c r="F290" s="5">
        <f t="shared" si="38"/>
        <v>3.579750616947978E-8</v>
      </c>
      <c r="G290" s="5">
        <f t="shared" si="39"/>
        <v>9.8673489061175748E-5</v>
      </c>
      <c r="H290" s="10">
        <f t="shared" si="35"/>
        <v>2.6032905167318323</v>
      </c>
      <c r="I290" s="9">
        <f t="shared" si="36"/>
        <v>1.4663997896334558E-2</v>
      </c>
      <c r="J290" s="9">
        <f t="shared" si="37"/>
        <v>9.9334530280852356E-3</v>
      </c>
      <c r="K290" s="9">
        <f>GARCH!I290</f>
        <v>9.7273331033763052E-3</v>
      </c>
    </row>
    <row r="291" spans="1:11" x14ac:dyDescent="0.25">
      <c r="A291" s="8">
        <v>42376</v>
      </c>
      <c r="B291" s="9">
        <v>-2.3700421050516063E-2</v>
      </c>
      <c r="C291" s="9">
        <f t="shared" si="32"/>
        <v>1.7739767931778017E-3</v>
      </c>
      <c r="D291" s="9">
        <f t="shared" si="33"/>
        <v>-2.5474397843693864E-2</v>
      </c>
      <c r="E291" s="5">
        <f t="shared" si="34"/>
        <v>6.4894494549879464E-4</v>
      </c>
      <c r="F291" s="5">
        <f t="shared" si="38"/>
        <v>2.1503283430370437E-4</v>
      </c>
      <c r="G291" s="5">
        <f t="shared" si="39"/>
        <v>1.2226201004080349E-4</v>
      </c>
      <c r="H291" s="10">
        <f t="shared" si="35"/>
        <v>0.93182273151842243</v>
      </c>
      <c r="I291" s="9">
        <f t="shared" si="36"/>
        <v>2.5474397843693864E-2</v>
      </c>
      <c r="J291" s="9">
        <f t="shared" si="37"/>
        <v>1.1057215293228376E-2</v>
      </c>
      <c r="K291" s="9">
        <f>GARCH!I291</f>
        <v>1.0701841198553469E-2</v>
      </c>
    </row>
    <row r="292" spans="1:11" x14ac:dyDescent="0.25">
      <c r="A292" s="8">
        <v>42377</v>
      </c>
      <c r="B292" s="9">
        <v>-1.083840686741222E-2</v>
      </c>
      <c r="C292" s="9">
        <f t="shared" si="32"/>
        <v>2.6022152227409825E-3</v>
      </c>
      <c r="D292" s="9">
        <f t="shared" si="33"/>
        <v>-1.3440622090153204E-2</v>
      </c>
      <c r="E292" s="5">
        <f t="shared" si="34"/>
        <v>1.8065032217031427E-4</v>
      </c>
      <c r="F292" s="5">
        <f t="shared" si="38"/>
        <v>6.4894494549879464E-4</v>
      </c>
      <c r="G292" s="5">
        <f t="shared" si="39"/>
        <v>2.3063034135167805E-4</v>
      </c>
      <c r="H292" s="10">
        <f t="shared" si="35"/>
        <v>2.8767639139670291</v>
      </c>
      <c r="I292" s="9">
        <f t="shared" si="36"/>
        <v>1.3440622090153204E-2</v>
      </c>
      <c r="J292" s="9">
        <f t="shared" si="37"/>
        <v>1.518651840784049E-2</v>
      </c>
      <c r="K292" s="9">
        <f>GARCH!I292</f>
        <v>1.460676438566136E-2</v>
      </c>
    </row>
    <row r="293" spans="1:11" x14ac:dyDescent="0.25">
      <c r="A293" s="8">
        <v>42380</v>
      </c>
      <c r="B293" s="9">
        <v>8.5326451720324492E-4</v>
      </c>
      <c r="C293" s="9">
        <f t="shared" si="32"/>
        <v>2.4803937260174489E-3</v>
      </c>
      <c r="D293" s="9">
        <f t="shared" si="33"/>
        <v>-1.6271292088142039E-3</v>
      </c>
      <c r="E293" s="5">
        <f t="shared" si="34"/>
        <v>2.6475494621763371E-6</v>
      </c>
      <c r="F293" s="5">
        <f t="shared" si="38"/>
        <v>1.8065032217031427E-4</v>
      </c>
      <c r="G293" s="5">
        <f t="shared" si="39"/>
        <v>2.1255189532314034E-4</v>
      </c>
      <c r="H293" s="10">
        <f t="shared" si="35"/>
        <v>3.302995652675949</v>
      </c>
      <c r="I293" s="9">
        <f t="shared" si="36"/>
        <v>1.6271292088142039E-3</v>
      </c>
      <c r="J293" s="9">
        <f t="shared" si="37"/>
        <v>1.4579159623350735E-2</v>
      </c>
      <c r="K293" s="9">
        <f>GARCH!I293</f>
        <v>1.3807721242853696E-2</v>
      </c>
    </row>
    <row r="294" spans="1:11" x14ac:dyDescent="0.25">
      <c r="A294" s="8">
        <v>42381</v>
      </c>
      <c r="B294" s="9">
        <v>7.8027936184481561E-3</v>
      </c>
      <c r="C294" s="9">
        <f t="shared" si="32"/>
        <v>2.1082021161482668E-3</v>
      </c>
      <c r="D294" s="9">
        <f t="shared" si="33"/>
        <v>5.6945915022998898E-3</v>
      </c>
      <c r="E294" s="5">
        <f t="shared" si="34"/>
        <v>3.2428372378066115E-5</v>
      </c>
      <c r="F294" s="5">
        <f t="shared" si="38"/>
        <v>2.6475494621763371E-6</v>
      </c>
      <c r="G294" s="5">
        <f t="shared" si="39"/>
        <v>1.6188857793857846E-4</v>
      </c>
      <c r="H294" s="10">
        <f t="shared" si="35"/>
        <v>3.3452061360036436</v>
      </c>
      <c r="I294" s="9">
        <f t="shared" si="36"/>
        <v>5.6945915022998898E-3</v>
      </c>
      <c r="J294" s="9">
        <f t="shared" si="37"/>
        <v>1.2723544236515958E-2</v>
      </c>
      <c r="K294" s="9">
        <f>GARCH!I294</f>
        <v>1.2073827427061761E-2</v>
      </c>
    </row>
    <row r="295" spans="1:11" x14ac:dyDescent="0.25">
      <c r="A295" s="8">
        <v>42382</v>
      </c>
      <c r="B295" s="9">
        <v>-2.4965440402748285E-2</v>
      </c>
      <c r="C295" s="9">
        <f t="shared" si="32"/>
        <v>1.8492115310248846E-3</v>
      </c>
      <c r="D295" s="9">
        <f t="shared" si="33"/>
        <v>-2.6814651933773168E-2</v>
      </c>
      <c r="E295" s="5">
        <f t="shared" si="34"/>
        <v>7.1902555832940515E-4</v>
      </c>
      <c r="F295" s="5">
        <f t="shared" si="38"/>
        <v>3.2428372378066115E-5</v>
      </c>
      <c r="G295" s="5">
        <f t="shared" si="39"/>
        <v>1.3069768947683631E-4</v>
      </c>
      <c r="H295" s="10">
        <f t="shared" si="35"/>
        <v>0.80165303916757924</v>
      </c>
      <c r="I295" s="9">
        <f t="shared" si="36"/>
        <v>2.6814651933773168E-2</v>
      </c>
      <c r="J295" s="9">
        <f t="shared" si="37"/>
        <v>1.1432309017728497E-2</v>
      </c>
      <c r="K295" s="9">
        <f>GARCH!I295</f>
        <v>1.1071249832145295E-2</v>
      </c>
    </row>
    <row r="296" spans="1:11" x14ac:dyDescent="0.25">
      <c r="A296" s="8">
        <v>42383</v>
      </c>
      <c r="B296" s="9">
        <v>1.6695939225934708E-2</v>
      </c>
      <c r="C296" s="9">
        <f t="shared" si="32"/>
        <v>2.7373690780349591E-3</v>
      </c>
      <c r="D296" s="9">
        <f t="shared" si="33"/>
        <v>1.395857014789975E-2</v>
      </c>
      <c r="E296" s="5">
        <f t="shared" si="34"/>
        <v>1.9484168057383805E-4</v>
      </c>
      <c r="F296" s="5">
        <f t="shared" si="38"/>
        <v>7.1902555832940515E-4</v>
      </c>
      <c r="G296" s="5">
        <f t="shared" si="39"/>
        <v>2.515506261348856E-4</v>
      </c>
      <c r="H296" s="10">
        <f t="shared" si="35"/>
        <v>2.8377133653045368</v>
      </c>
      <c r="I296" s="9">
        <f t="shared" si="36"/>
        <v>1.395857014789975E-2</v>
      </c>
      <c r="J296" s="9">
        <f t="shared" si="37"/>
        <v>1.5860347604478461E-2</v>
      </c>
      <c r="K296" s="9">
        <f>GARCH!I296</f>
        <v>1.524699639665944E-2</v>
      </c>
    </row>
    <row r="297" spans="1:11" x14ac:dyDescent="0.25">
      <c r="A297" s="8">
        <v>42384</v>
      </c>
      <c r="B297" s="9">
        <v>-2.1599092536319309E-2</v>
      </c>
      <c r="C297" s="9">
        <f t="shared" si="32"/>
        <v>2.6045433282996214E-3</v>
      </c>
      <c r="D297" s="9">
        <f t="shared" si="33"/>
        <v>-2.420363586461893E-2</v>
      </c>
      <c r="E297" s="5">
        <f t="shared" si="34"/>
        <v>5.8581598906706767E-4</v>
      </c>
      <c r="F297" s="5">
        <f t="shared" si="38"/>
        <v>1.9484168057383805E-4</v>
      </c>
      <c r="G297" s="5">
        <f t="shared" si="39"/>
        <v>2.3098301921846331E-4</v>
      </c>
      <c r="H297" s="10">
        <f t="shared" si="35"/>
        <v>1.999551453095888</v>
      </c>
      <c r="I297" s="9">
        <f t="shared" si="36"/>
        <v>2.420363586461893E-2</v>
      </c>
      <c r="J297" s="9">
        <f t="shared" si="37"/>
        <v>1.5198125516604452E-2</v>
      </c>
      <c r="K297" s="9">
        <f>GARCH!I297</f>
        <v>1.513230769742374E-2</v>
      </c>
    </row>
    <row r="298" spans="1:11" x14ac:dyDescent="0.25">
      <c r="A298" s="8">
        <v>42388</v>
      </c>
      <c r="B298" s="9">
        <v>5.3182154196340647E-4</v>
      </c>
      <c r="C298" s="9">
        <f t="shared" si="32"/>
        <v>3.0170605487721703E-3</v>
      </c>
      <c r="D298" s="9">
        <f t="shared" si="33"/>
        <v>-2.4852390068087638E-3</v>
      </c>
      <c r="E298" s="5">
        <f t="shared" si="34"/>
        <v>6.176412920963811E-6</v>
      </c>
      <c r="F298" s="5">
        <f t="shared" si="38"/>
        <v>5.8581598906706767E-4</v>
      </c>
      <c r="G298" s="5">
        <f t="shared" si="39"/>
        <v>2.9772778133833715E-4</v>
      </c>
      <c r="H298" s="10">
        <f t="shared" si="35"/>
        <v>3.1303543698543264</v>
      </c>
      <c r="I298" s="9">
        <f t="shared" si="36"/>
        <v>2.4852390068087638E-3</v>
      </c>
      <c r="J298" s="9">
        <f t="shared" si="37"/>
        <v>1.7254790098356374E-2</v>
      </c>
      <c r="K298" s="9">
        <f>GARCH!I298</f>
        <v>1.667227341552591E-2</v>
      </c>
    </row>
    <row r="299" spans="1:11" x14ac:dyDescent="0.25">
      <c r="A299" s="8">
        <v>42389</v>
      </c>
      <c r="B299" s="9">
        <v>-1.1693854879261001E-2</v>
      </c>
      <c r="C299" s="9">
        <f t="shared" si="32"/>
        <v>2.5685462301221988E-3</v>
      </c>
      <c r="D299" s="9">
        <f t="shared" si="33"/>
        <v>-1.42624011093832E-2</v>
      </c>
      <c r="E299" s="5">
        <f t="shared" si="34"/>
        <v>2.0341608540493512E-4</v>
      </c>
      <c r="F299" s="5">
        <f t="shared" si="38"/>
        <v>6.176412920963811E-6</v>
      </c>
      <c r="G299" s="5">
        <f t="shared" si="39"/>
        <v>2.2556005056659882E-4</v>
      </c>
      <c r="H299" s="10">
        <f t="shared" si="35"/>
        <v>2.8286101634891732</v>
      </c>
      <c r="I299" s="9">
        <f t="shared" si="36"/>
        <v>1.42624011093832E-2</v>
      </c>
      <c r="J299" s="9">
        <f t="shared" si="37"/>
        <v>1.5018656749742927E-2</v>
      </c>
      <c r="K299" s="9">
        <f>GARCH!I299</f>
        <v>1.4512563254202157E-2</v>
      </c>
    </row>
    <row r="300" spans="1:11" x14ac:dyDescent="0.25">
      <c r="A300" s="8">
        <v>42390</v>
      </c>
      <c r="B300" s="9">
        <v>5.195419855539507E-3</v>
      </c>
      <c r="C300" s="9">
        <f t="shared" si="32"/>
        <v>2.4874369087570214E-3</v>
      </c>
      <c r="D300" s="9">
        <f t="shared" si="33"/>
        <v>2.7079829467824856E-3</v>
      </c>
      <c r="E300" s="5">
        <f t="shared" si="34"/>
        <v>7.333171640064754E-6</v>
      </c>
      <c r="F300" s="5">
        <f t="shared" si="38"/>
        <v>2.0341608540493512E-4</v>
      </c>
      <c r="G300" s="5">
        <f t="shared" si="39"/>
        <v>2.1357701726038312E-4</v>
      </c>
      <c r="H300" s="10">
        <f t="shared" si="35"/>
        <v>3.2896504825509303</v>
      </c>
      <c r="I300" s="9">
        <f t="shared" si="36"/>
        <v>2.7079829467824856E-3</v>
      </c>
      <c r="J300" s="9">
        <f t="shared" si="37"/>
        <v>1.4614274434961974E-2</v>
      </c>
      <c r="K300" s="9">
        <f>GARCH!I300</f>
        <v>1.3888286054470076E-2</v>
      </c>
    </row>
    <row r="301" spans="1:11" x14ac:dyDescent="0.25">
      <c r="A301" s="8">
        <v>42391</v>
      </c>
      <c r="B301" s="9">
        <v>2.0283682630725774E-2</v>
      </c>
      <c r="C301" s="9">
        <f t="shared" si="32"/>
        <v>2.1218757869334677E-3</v>
      </c>
      <c r="D301" s="9">
        <f t="shared" si="33"/>
        <v>1.8161806843792306E-2</v>
      </c>
      <c r="E301" s="5">
        <f t="shared" si="34"/>
        <v>3.2985122783122105E-4</v>
      </c>
      <c r="F301" s="5">
        <f t="shared" si="38"/>
        <v>7.333171640064754E-6</v>
      </c>
      <c r="G301" s="5">
        <f t="shared" si="39"/>
        <v>1.6362800616413872E-4</v>
      </c>
      <c r="H301" s="10">
        <f t="shared" si="35"/>
        <v>2.4320887174353261</v>
      </c>
      <c r="I301" s="9">
        <f t="shared" si="36"/>
        <v>1.8161806843792306E-2</v>
      </c>
      <c r="J301" s="9">
        <f t="shared" si="37"/>
        <v>1.2791716310336886E-2</v>
      </c>
      <c r="K301" s="9">
        <f>GARCH!I301</f>
        <v>1.2304990641875277E-2</v>
      </c>
    </row>
    <row r="302" spans="1:11" x14ac:dyDescent="0.25">
      <c r="A302" s="8">
        <v>42394</v>
      </c>
      <c r="B302" s="9">
        <v>-1.5637946405160252E-2</v>
      </c>
      <c r="C302" s="9">
        <f t="shared" si="32"/>
        <v>2.3521480563448672E-3</v>
      </c>
      <c r="D302" s="9">
        <f t="shared" si="33"/>
        <v>-1.799009446150512E-2</v>
      </c>
      <c r="E302" s="5">
        <f t="shared" si="34"/>
        <v>3.236434987338772E-4</v>
      </c>
      <c r="F302" s="5">
        <f t="shared" si="38"/>
        <v>3.2985122783122105E-4</v>
      </c>
      <c r="G302" s="5">
        <f t="shared" si="39"/>
        <v>1.9431724872479491E-4</v>
      </c>
      <c r="H302" s="10">
        <f t="shared" si="35"/>
        <v>2.5212997865227464</v>
      </c>
      <c r="I302" s="9">
        <f t="shared" si="36"/>
        <v>1.799009446150512E-2</v>
      </c>
      <c r="J302" s="9">
        <f t="shared" si="37"/>
        <v>1.3939772190563048E-2</v>
      </c>
      <c r="K302" s="9">
        <f>GARCH!I302</f>
        <v>1.3965098056834194E-2</v>
      </c>
    </row>
    <row r="303" spans="1:11" x14ac:dyDescent="0.25">
      <c r="A303" s="8">
        <v>42395</v>
      </c>
      <c r="B303" s="9">
        <v>1.4144309246276299E-2</v>
      </c>
      <c r="C303" s="9">
        <f t="shared" si="32"/>
        <v>2.5019070392386365E-3</v>
      </c>
      <c r="D303" s="9">
        <f t="shared" si="33"/>
        <v>1.1642402207037663E-2</v>
      </c>
      <c r="E303" s="5">
        <f t="shared" si="34"/>
        <v>1.3554552915043543E-4</v>
      </c>
      <c r="F303" s="5">
        <f t="shared" si="38"/>
        <v>3.236434987338772E-4</v>
      </c>
      <c r="G303" s="5">
        <f t="shared" si="39"/>
        <v>2.1569085529516167E-4</v>
      </c>
      <c r="H303" s="10">
        <f t="shared" si="35"/>
        <v>2.9876811593603279</v>
      </c>
      <c r="I303" s="9">
        <f t="shared" si="36"/>
        <v>1.1642402207037663E-2</v>
      </c>
      <c r="J303" s="9">
        <f t="shared" si="37"/>
        <v>1.4686417374402842E-2</v>
      </c>
      <c r="K303" s="9">
        <f>GARCH!I303</f>
        <v>1.4314262787433529E-2</v>
      </c>
    </row>
    <row r="304" spans="1:11" x14ac:dyDescent="0.25">
      <c r="A304" s="8">
        <v>42396</v>
      </c>
      <c r="B304" s="9">
        <v>-1.0863455608495332E-2</v>
      </c>
      <c r="C304" s="9">
        <f t="shared" si="32"/>
        <v>2.3358667176746825E-3</v>
      </c>
      <c r="D304" s="9">
        <f t="shared" si="33"/>
        <v>-1.3199322326170014E-2</v>
      </c>
      <c r="E304" s="5">
        <f t="shared" si="34"/>
        <v>1.7422210987013019E-4</v>
      </c>
      <c r="F304" s="5">
        <f t="shared" si="38"/>
        <v>1.3554552915043543E-4</v>
      </c>
      <c r="G304" s="5">
        <f t="shared" si="39"/>
        <v>1.9206077204546364E-4</v>
      </c>
      <c r="H304" s="10">
        <f t="shared" si="35"/>
        <v>2.9063509743985403</v>
      </c>
      <c r="I304" s="9">
        <f t="shared" si="36"/>
        <v>1.3199322326170014E-2</v>
      </c>
      <c r="J304" s="9">
        <f t="shared" si="37"/>
        <v>1.3858599209352424E-2</v>
      </c>
      <c r="K304" s="9">
        <f>GARCH!I304</f>
        <v>1.3896311209180251E-2</v>
      </c>
    </row>
    <row r="305" spans="1:11" x14ac:dyDescent="0.25">
      <c r="A305" s="8">
        <v>42397</v>
      </c>
      <c r="B305" s="9">
        <v>5.5285589102205268E-3</v>
      </c>
      <c r="C305" s="9">
        <f t="shared" si="32"/>
        <v>2.267338205915315E-3</v>
      </c>
      <c r="D305" s="9">
        <f t="shared" si="33"/>
        <v>3.2612207043052118E-3</v>
      </c>
      <c r="E305" s="5">
        <f t="shared" si="34"/>
        <v>1.0635560482188981E-5</v>
      </c>
      <c r="F305" s="5">
        <f t="shared" si="38"/>
        <v>1.7422210987013019E-4</v>
      </c>
      <c r="G305" s="5">
        <f t="shared" si="39"/>
        <v>1.8270767642770085E-4</v>
      </c>
      <c r="H305" s="10">
        <f t="shared" si="35"/>
        <v>3.3557676049513612</v>
      </c>
      <c r="I305" s="9">
        <f t="shared" si="36"/>
        <v>3.2612207043052118E-3</v>
      </c>
      <c r="J305" s="9">
        <f t="shared" si="37"/>
        <v>1.3516940350082961E-2</v>
      </c>
      <c r="K305" s="9">
        <f>GARCH!I305</f>
        <v>1.325668578909282E-2</v>
      </c>
    </row>
    <row r="306" spans="1:11" x14ac:dyDescent="0.25">
      <c r="A306" s="8">
        <v>42398</v>
      </c>
      <c r="B306" s="9">
        <v>2.476021464486422E-2</v>
      </c>
      <c r="C306" s="9">
        <f t="shared" si="32"/>
        <v>1.9421966102980185E-3</v>
      </c>
      <c r="D306" s="9">
        <f t="shared" si="33"/>
        <v>2.2818018034566203E-2</v>
      </c>
      <c r="E306" s="5">
        <f t="shared" si="34"/>
        <v>5.2066194702578847E-4</v>
      </c>
      <c r="F306" s="5">
        <f t="shared" si="38"/>
        <v>1.0635560482188981E-5</v>
      </c>
      <c r="G306" s="5">
        <f t="shared" si="39"/>
        <v>1.4151242848925457E-4</v>
      </c>
      <c r="H306" s="10">
        <f t="shared" si="35"/>
        <v>1.672989688492867</v>
      </c>
      <c r="I306" s="9">
        <f t="shared" si="36"/>
        <v>2.2818018034566203E-2</v>
      </c>
      <c r="J306" s="9">
        <f t="shared" si="37"/>
        <v>1.1895899650268346E-2</v>
      </c>
      <c r="K306" s="9">
        <f>GARCH!I306</f>
        <v>1.1803017556794464E-2</v>
      </c>
    </row>
    <row r="307" spans="1:11" x14ac:dyDescent="0.25">
      <c r="A307" s="8">
        <v>42401</v>
      </c>
      <c r="B307" s="9">
        <v>-4.4324413474616797E-4</v>
      </c>
      <c r="C307" s="9">
        <f t="shared" si="32"/>
        <v>2.5174137343723394E-3</v>
      </c>
      <c r="D307" s="9">
        <f t="shared" si="33"/>
        <v>-2.9606578691185074E-3</v>
      </c>
      <c r="E307" s="5">
        <f t="shared" si="34"/>
        <v>8.7654950179733402E-6</v>
      </c>
      <c r="F307" s="5">
        <f t="shared" si="38"/>
        <v>5.2066194702578847E-4</v>
      </c>
      <c r="G307" s="5">
        <f t="shared" si="39"/>
        <v>2.1796767206516882E-4</v>
      </c>
      <c r="H307" s="10">
        <f t="shared" si="35"/>
        <v>3.2765360383675857</v>
      </c>
      <c r="I307" s="9">
        <f t="shared" si="36"/>
        <v>2.9606578691185074E-3</v>
      </c>
      <c r="J307" s="9">
        <f t="shared" si="37"/>
        <v>1.4763728257630889E-2</v>
      </c>
      <c r="K307" s="9">
        <f>GARCH!I307</f>
        <v>1.5040264769193535E-2</v>
      </c>
    </row>
    <row r="308" spans="1:11" x14ac:dyDescent="0.25">
      <c r="A308" s="8">
        <v>42402</v>
      </c>
      <c r="B308" s="9">
        <v>-1.8743103466056232E-2</v>
      </c>
      <c r="C308" s="9">
        <f t="shared" si="32"/>
        <v>2.149513756147553E-3</v>
      </c>
      <c r="D308" s="9">
        <f t="shared" si="33"/>
        <v>-2.0892617222203785E-2</v>
      </c>
      <c r="E308" s="5">
        <f t="shared" si="34"/>
        <v>4.3650145439352622E-4</v>
      </c>
      <c r="F308" s="5">
        <f t="shared" si="38"/>
        <v>8.7654950179733402E-6</v>
      </c>
      <c r="G308" s="5">
        <f t="shared" si="39"/>
        <v>1.6717221395443145E-4</v>
      </c>
      <c r="H308" s="10">
        <f t="shared" si="35"/>
        <v>2.12376021762788</v>
      </c>
      <c r="I308" s="9">
        <f t="shared" si="36"/>
        <v>2.0892617222203785E-2</v>
      </c>
      <c r="J308" s="9">
        <f t="shared" si="37"/>
        <v>1.2929509424352939E-2</v>
      </c>
      <c r="K308" s="9">
        <f>GARCH!I308</f>
        <v>1.3133834680377147E-2</v>
      </c>
    </row>
    <row r="309" spans="1:11" x14ac:dyDescent="0.25">
      <c r="A309" s="8">
        <v>42403</v>
      </c>
      <c r="B309" s="9">
        <v>4.992039011471272E-3</v>
      </c>
      <c r="C309" s="9">
        <f t="shared" si="32"/>
        <v>2.5263677063925198E-3</v>
      </c>
      <c r="D309" s="9">
        <f t="shared" si="33"/>
        <v>2.4656713050787522E-3</v>
      </c>
      <c r="E309" s="5">
        <f t="shared" si="34"/>
        <v>6.0795349846887571E-6</v>
      </c>
      <c r="F309" s="5">
        <f t="shared" si="38"/>
        <v>4.3650145439352622E-4</v>
      </c>
      <c r="G309" s="5">
        <f t="shared" si="39"/>
        <v>2.1928780982593014E-4</v>
      </c>
      <c r="H309" s="10">
        <f t="shared" si="35"/>
        <v>3.2797622127938331</v>
      </c>
      <c r="I309" s="9">
        <f t="shared" si="36"/>
        <v>2.4656713050787522E-3</v>
      </c>
      <c r="J309" s="9">
        <f t="shared" si="37"/>
        <v>1.4808369587025107E-2</v>
      </c>
      <c r="K309" s="9">
        <f>GARCH!I309</f>
        <v>1.4535051353152065E-2</v>
      </c>
    </row>
    <row r="310" spans="1:11" x14ac:dyDescent="0.25">
      <c r="A310" s="8">
        <v>42404</v>
      </c>
      <c r="B310" s="9">
        <v>1.5267734362336416E-3</v>
      </c>
      <c r="C310" s="9">
        <f t="shared" si="32"/>
        <v>2.1527109656703431E-3</v>
      </c>
      <c r="D310" s="9">
        <f t="shared" si="33"/>
        <v>-6.2593752943670153E-4</v>
      </c>
      <c r="E310" s="5">
        <f t="shared" si="34"/>
        <v>3.917977907573216E-7</v>
      </c>
      <c r="F310" s="5">
        <f t="shared" si="38"/>
        <v>6.0795349846887571E-6</v>
      </c>
      <c r="G310" s="5">
        <f t="shared" si="39"/>
        <v>1.6758466475831214E-4</v>
      </c>
      <c r="H310" s="10">
        <f t="shared" si="35"/>
        <v>3.4269034485916148</v>
      </c>
      <c r="I310" s="9">
        <f t="shared" si="36"/>
        <v>6.2593752943670153E-4</v>
      </c>
      <c r="J310" s="9">
        <f t="shared" si="37"/>
        <v>1.2945449577295961E-2</v>
      </c>
      <c r="K310" s="9">
        <f>GARCH!I310</f>
        <v>1.2833573901197541E-2</v>
      </c>
    </row>
    <row r="311" spans="1:11" x14ac:dyDescent="0.25">
      <c r="A311" s="8">
        <v>42405</v>
      </c>
      <c r="B311" s="9">
        <v>-1.8481296823200877E-2</v>
      </c>
      <c r="C311" s="9">
        <f t="shared" si="32"/>
        <v>1.8271239250888362E-3</v>
      </c>
      <c r="D311" s="9">
        <f t="shared" si="33"/>
        <v>-2.0308420748289712E-2</v>
      </c>
      <c r="E311" s="5">
        <f t="shared" si="34"/>
        <v>4.1243195328956409E-4</v>
      </c>
      <c r="F311" s="5">
        <f t="shared" si="38"/>
        <v>3.917977907573216E-7</v>
      </c>
      <c r="G311" s="5">
        <f t="shared" si="39"/>
        <v>1.281919421681327E-4</v>
      </c>
      <c r="H311" s="10">
        <f t="shared" si="35"/>
        <v>1.9534023320831779</v>
      </c>
      <c r="I311" s="9">
        <f t="shared" si="36"/>
        <v>2.0308420748289712E-2</v>
      </c>
      <c r="J311" s="9">
        <f t="shared" si="37"/>
        <v>1.1322188046845569E-2</v>
      </c>
      <c r="K311" s="9">
        <f>GARCH!I311</f>
        <v>1.1252386729391368E-2</v>
      </c>
    </row>
    <row r="312" spans="1:11" x14ac:dyDescent="0.25">
      <c r="A312" s="8">
        <v>42408</v>
      </c>
      <c r="B312" s="9">
        <v>-1.4153878886199789E-2</v>
      </c>
      <c r="C312" s="9">
        <f t="shared" si="32"/>
        <v>2.2875562598730971E-3</v>
      </c>
      <c r="D312" s="9">
        <f t="shared" si="33"/>
        <v>-1.6441435146072887E-2</v>
      </c>
      <c r="E312" s="5">
        <f t="shared" si="34"/>
        <v>2.7032078966252076E-4</v>
      </c>
      <c r="F312" s="5">
        <f t="shared" si="38"/>
        <v>4.1243195328956409E-4</v>
      </c>
      <c r="G312" s="5">
        <f t="shared" si="39"/>
        <v>1.8544285354049991E-4</v>
      </c>
      <c r="H312" s="10">
        <f t="shared" si="35"/>
        <v>2.6485913612997423</v>
      </c>
      <c r="I312" s="9">
        <f t="shared" si="36"/>
        <v>1.6441435146072887E-2</v>
      </c>
      <c r="J312" s="9">
        <f t="shared" si="37"/>
        <v>1.3617740397749543E-2</v>
      </c>
      <c r="K312" s="9">
        <f>GARCH!I312</f>
        <v>1.3232665671954911E-2</v>
      </c>
    </row>
    <row r="313" spans="1:11" x14ac:dyDescent="0.25">
      <c r="A313" s="8">
        <v>42409</v>
      </c>
      <c r="B313" s="9">
        <v>-6.636308701657434E-4</v>
      </c>
      <c r="C313" s="9">
        <f t="shared" si="32"/>
        <v>2.3782235392864805E-3</v>
      </c>
      <c r="D313" s="9">
        <f t="shared" si="33"/>
        <v>-3.0418544094522239E-3</v>
      </c>
      <c r="E313" s="5">
        <f t="shared" si="34"/>
        <v>9.2528782483039381E-6</v>
      </c>
      <c r="F313" s="5">
        <f t="shared" si="38"/>
        <v>2.7032078966252076E-4</v>
      </c>
      <c r="G313" s="5">
        <f t="shared" si="39"/>
        <v>1.9795857705117977E-4</v>
      </c>
      <c r="H313" s="10">
        <f t="shared" si="35"/>
        <v>3.3214171012985805</v>
      </c>
      <c r="I313" s="9">
        <f t="shared" si="36"/>
        <v>3.0418544094522239E-3</v>
      </c>
      <c r="J313" s="9">
        <f t="shared" si="37"/>
        <v>1.4069775302085665E-2</v>
      </c>
      <c r="K313" s="9">
        <f>GARCH!I313</f>
        <v>1.3434232764265303E-2</v>
      </c>
    </row>
    <row r="314" spans="1:11" x14ac:dyDescent="0.25">
      <c r="A314" s="8">
        <v>42410</v>
      </c>
      <c r="B314" s="9">
        <v>-1.8896345446794971E-4</v>
      </c>
      <c r="C314" s="9">
        <f t="shared" si="32"/>
        <v>2.0330200447740126E-3</v>
      </c>
      <c r="D314" s="9">
        <f t="shared" si="33"/>
        <v>-2.2219834992419623E-3</v>
      </c>
      <c r="E314" s="5">
        <f t="shared" si="34"/>
        <v>4.9372106709035553E-6</v>
      </c>
      <c r="F314" s="5">
        <f t="shared" si="38"/>
        <v>9.2528782483039381E-6</v>
      </c>
      <c r="G314" s="5">
        <f t="shared" si="39"/>
        <v>1.524907149389722E-4</v>
      </c>
      <c r="H314" s="10">
        <f t="shared" si="35"/>
        <v>3.4590763298823672</v>
      </c>
      <c r="I314" s="9">
        <f t="shared" si="36"/>
        <v>2.2219834992419623E-3</v>
      </c>
      <c r="J314" s="9">
        <f t="shared" si="37"/>
        <v>1.2348713088373712E-2</v>
      </c>
      <c r="K314" s="9">
        <f>GARCH!I314</f>
        <v>1.1775815738961333E-2</v>
      </c>
    </row>
    <row r="315" spans="1:11" x14ac:dyDescent="0.25">
      <c r="A315" s="8">
        <v>42411</v>
      </c>
      <c r="B315" s="9">
        <v>-1.2301145874958119E-2</v>
      </c>
      <c r="C315" s="9">
        <f t="shared" si="32"/>
        <v>1.7349083381798806E-3</v>
      </c>
      <c r="D315" s="9">
        <f t="shared" si="33"/>
        <v>-1.4036054213138E-2</v>
      </c>
      <c r="E315" s="5">
        <f t="shared" si="34"/>
        <v>1.9701081787414898E-4</v>
      </c>
      <c r="F315" s="5">
        <f t="shared" si="38"/>
        <v>4.9372106709035553E-6</v>
      </c>
      <c r="G315" s="5">
        <f t="shared" si="39"/>
        <v>1.1799246871916251E-4</v>
      </c>
      <c r="H315" s="10">
        <f t="shared" si="35"/>
        <v>2.7686614621229135</v>
      </c>
      <c r="I315" s="9">
        <f t="shared" si="36"/>
        <v>1.4036054213138E-2</v>
      </c>
      <c r="J315" s="9">
        <f t="shared" si="37"/>
        <v>1.0862433830369809E-2</v>
      </c>
      <c r="K315" s="9">
        <f>GARCH!I315</f>
        <v>1.0362827825161526E-2</v>
      </c>
    </row>
    <row r="316" spans="1:11" x14ac:dyDescent="0.25">
      <c r="A316" s="8">
        <v>42412</v>
      </c>
      <c r="B316" s="9">
        <v>1.9518009053731911E-2</v>
      </c>
      <c r="C316" s="9">
        <f t="shared" si="32"/>
        <v>1.8672205024800452E-3</v>
      </c>
      <c r="D316" s="9">
        <f t="shared" si="33"/>
        <v>1.7650788551251864E-2</v>
      </c>
      <c r="E316" s="5">
        <f t="shared" si="34"/>
        <v>3.1155033648100388E-4</v>
      </c>
      <c r="F316" s="5">
        <f t="shared" si="38"/>
        <v>1.9701081787414898E-4</v>
      </c>
      <c r="G316" s="5">
        <f t="shared" si="39"/>
        <v>1.3275868156288238E-4</v>
      </c>
      <c r="H316" s="10">
        <f t="shared" si="35"/>
        <v>2.3711793587513728</v>
      </c>
      <c r="I316" s="9">
        <f t="shared" si="36"/>
        <v>1.7650788551251864E-2</v>
      </c>
      <c r="J316" s="9">
        <f t="shared" si="37"/>
        <v>1.1522095363382581E-2</v>
      </c>
      <c r="K316" s="9">
        <f>GARCH!I316</f>
        <v>1.0929791941208465E-2</v>
      </c>
    </row>
    <row r="317" spans="1:11" x14ac:dyDescent="0.25">
      <c r="A317" s="8">
        <v>42416</v>
      </c>
      <c r="B317" s="9">
        <v>1.651669365823305E-2</v>
      </c>
      <c r="C317" s="9">
        <f t="shared" si="32"/>
        <v>2.1534031883960769E-3</v>
      </c>
      <c r="D317" s="9">
        <f t="shared" si="33"/>
        <v>1.4363290469836974E-2</v>
      </c>
      <c r="E317" s="5">
        <f t="shared" si="34"/>
        <v>2.0630411312090965E-4</v>
      </c>
      <c r="F317" s="5">
        <f t="shared" si="38"/>
        <v>3.1155033648100388E-4</v>
      </c>
      <c r="G317" s="5">
        <f t="shared" si="39"/>
        <v>1.6767403074581823E-4</v>
      </c>
      <c r="H317" s="10">
        <f t="shared" si="35"/>
        <v>2.8126118516904004</v>
      </c>
      <c r="I317" s="9">
        <f t="shared" si="36"/>
        <v>1.4363290469836974E-2</v>
      </c>
      <c r="J317" s="9">
        <f t="shared" si="37"/>
        <v>1.2948900754342749E-2</v>
      </c>
      <c r="K317" s="9">
        <f>GARCH!I317</f>
        <v>1.2855362407494606E-2</v>
      </c>
    </row>
    <row r="318" spans="1:11" x14ac:dyDescent="0.25">
      <c r="A318" s="8">
        <v>42417</v>
      </c>
      <c r="B318" s="9">
        <v>1.6480443980206649E-2</v>
      </c>
      <c r="C318" s="9">
        <f t="shared" si="32"/>
        <v>2.1822047145026589E-3</v>
      </c>
      <c r="D318" s="9">
        <f t="shared" si="33"/>
        <v>1.4298239265703991E-2</v>
      </c>
      <c r="E318" s="5">
        <f t="shared" si="34"/>
        <v>2.0443964609931939E-4</v>
      </c>
      <c r="F318" s="5">
        <f t="shared" si="38"/>
        <v>2.0630411312090965E-4</v>
      </c>
      <c r="G318" s="5">
        <f t="shared" si="39"/>
        <v>1.7141342402690222E-4</v>
      </c>
      <c r="H318" s="10">
        <f t="shared" si="35"/>
        <v>2.8204425911011604</v>
      </c>
      <c r="I318" s="9">
        <f t="shared" si="36"/>
        <v>1.4298239265703991E-2</v>
      </c>
      <c r="J318" s="9">
        <f t="shared" si="37"/>
        <v>1.3092494950424928E-2</v>
      </c>
      <c r="K318" s="9">
        <f>GARCH!I318</f>
        <v>1.3338585599580954E-2</v>
      </c>
    </row>
    <row r="319" spans="1:11" x14ac:dyDescent="0.25">
      <c r="A319" s="8">
        <v>42418</v>
      </c>
      <c r="B319" s="9">
        <v>-4.6657186452289112E-3</v>
      </c>
      <c r="C319" s="9">
        <f t="shared" si="32"/>
        <v>2.2003123002511805E-3</v>
      </c>
      <c r="D319" s="9">
        <f t="shared" si="33"/>
        <v>-6.8660309454800922E-3</v>
      </c>
      <c r="E319" s="5">
        <f t="shared" si="34"/>
        <v>4.7142380944290249E-5</v>
      </c>
      <c r="F319" s="5">
        <f t="shared" si="38"/>
        <v>2.0443964609931939E-4</v>
      </c>
      <c r="G319" s="5">
        <f t="shared" si="39"/>
        <v>1.7378550270337275E-4</v>
      </c>
      <c r="H319" s="10">
        <f t="shared" si="35"/>
        <v>3.2742720343841181</v>
      </c>
      <c r="I319" s="9">
        <f t="shared" si="36"/>
        <v>6.8660309454800922E-3</v>
      </c>
      <c r="J319" s="9">
        <f t="shared" si="37"/>
        <v>1.3182772951976863E-2</v>
      </c>
      <c r="K319" s="9">
        <f>GARCH!I319</f>
        <v>1.3677720248610482E-2</v>
      </c>
    </row>
    <row r="320" spans="1:11" x14ac:dyDescent="0.25">
      <c r="A320" s="8">
        <v>42419</v>
      </c>
      <c r="B320" s="9">
        <v>-2.60711324778784E-5</v>
      </c>
      <c r="C320" s="9">
        <f t="shared" si="32"/>
        <v>1.9511082203772156E-3</v>
      </c>
      <c r="D320" s="9">
        <f t="shared" si="33"/>
        <v>-1.977179352855094E-3</v>
      </c>
      <c r="E320" s="5">
        <f t="shared" si="34"/>
        <v>3.9092381933564888E-6</v>
      </c>
      <c r="F320" s="5">
        <f t="shared" si="38"/>
        <v>4.7142380944290249E-5</v>
      </c>
      <c r="G320" s="5">
        <f t="shared" si="39"/>
        <v>1.4257147520850308E-4</v>
      </c>
      <c r="H320" s="10">
        <f t="shared" si="35"/>
        <v>3.4951852698940749</v>
      </c>
      <c r="I320" s="9">
        <f t="shared" si="36"/>
        <v>1.977179352855094E-3</v>
      </c>
      <c r="J320" s="9">
        <f t="shared" si="37"/>
        <v>1.1940329778046462E-2</v>
      </c>
      <c r="K320" s="9">
        <f>GARCH!I320</f>
        <v>1.2219335322476311E-2</v>
      </c>
    </row>
    <row r="321" spans="1:11" x14ac:dyDescent="0.25">
      <c r="A321" s="8">
        <v>42422</v>
      </c>
      <c r="B321" s="9">
        <v>1.4454212683415291E-2</v>
      </c>
      <c r="C321" s="9">
        <f t="shared" si="32"/>
        <v>1.6641053689988041E-3</v>
      </c>
      <c r="D321" s="9">
        <f t="shared" si="33"/>
        <v>1.2790107314416486E-2</v>
      </c>
      <c r="E321" s="5">
        <f t="shared" si="34"/>
        <v>1.6358684511429009E-4</v>
      </c>
      <c r="F321" s="5">
        <f t="shared" si="38"/>
        <v>3.9092381933564888E-6</v>
      </c>
      <c r="G321" s="5">
        <f t="shared" si="39"/>
        <v>1.1044823101689803E-4</v>
      </c>
      <c r="H321" s="10">
        <f t="shared" si="35"/>
        <v>2.8959843700727901</v>
      </c>
      <c r="I321" s="9">
        <f t="shared" si="36"/>
        <v>1.2790107314416486E-2</v>
      </c>
      <c r="J321" s="9">
        <f t="shared" si="37"/>
        <v>1.0509435332923365E-2</v>
      </c>
      <c r="K321" s="9">
        <f>GARCH!I321</f>
        <v>1.0734418545440114E-2</v>
      </c>
    </row>
    <row r="322" spans="1:11" x14ac:dyDescent="0.25">
      <c r="A322" s="8">
        <v>42423</v>
      </c>
      <c r="B322" s="9">
        <v>-1.2454381906964795E-2</v>
      </c>
      <c r="C322" s="9">
        <f t="shared" si="32"/>
        <v>1.7550083774018391E-3</v>
      </c>
      <c r="D322" s="9">
        <f t="shared" si="33"/>
        <v>-1.4209390284366635E-2</v>
      </c>
      <c r="E322" s="5">
        <f t="shared" si="34"/>
        <v>2.0190677225345293E-4</v>
      </c>
      <c r="F322" s="5">
        <f t="shared" si="38"/>
        <v>1.6358684511429009E-4</v>
      </c>
      <c r="G322" s="5">
        <f t="shared" si="39"/>
        <v>1.2017959632384989E-4</v>
      </c>
      <c r="H322" s="10">
        <f t="shared" si="35"/>
        <v>2.7543021037837132</v>
      </c>
      <c r="I322" s="9">
        <f t="shared" si="36"/>
        <v>1.4209390284366635E-2</v>
      </c>
      <c r="J322" s="9">
        <f t="shared" si="37"/>
        <v>1.0962645498411864E-2</v>
      </c>
      <c r="K322" s="9">
        <f>GARCH!I322</f>
        <v>1.1325285707719908E-2</v>
      </c>
    </row>
    <row r="323" spans="1:11" x14ac:dyDescent="0.25">
      <c r="A323" s="8">
        <v>42424</v>
      </c>
      <c r="B323" s="9">
        <v>4.4397716094042305E-3</v>
      </c>
      <c r="C323" s="9">
        <f t="shared" si="32"/>
        <v>1.8901035562495492E-3</v>
      </c>
      <c r="D323" s="9">
        <f t="shared" si="33"/>
        <v>2.5496680531546813E-3</v>
      </c>
      <c r="E323" s="5">
        <f t="shared" si="34"/>
        <v>6.5008071812775831E-6</v>
      </c>
      <c r="F323" s="5">
        <f t="shared" si="38"/>
        <v>2.0190677225345293E-4</v>
      </c>
      <c r="G323" s="5">
        <f t="shared" si="39"/>
        <v>1.354007351465641E-4</v>
      </c>
      <c r="H323" s="10">
        <f t="shared" si="35"/>
        <v>3.5106915462242099</v>
      </c>
      <c r="I323" s="9">
        <f t="shared" si="36"/>
        <v>2.5496680531546813E-3</v>
      </c>
      <c r="J323" s="9">
        <f t="shared" si="37"/>
        <v>1.1636182155095549E-2</v>
      </c>
      <c r="K323" s="9">
        <f>GARCH!I323</f>
        <v>1.1653002963133487E-2</v>
      </c>
    </row>
    <row r="324" spans="1:11" x14ac:dyDescent="0.25">
      <c r="A324" s="8">
        <v>42425</v>
      </c>
      <c r="B324" s="9">
        <v>1.1348326251425123E-2</v>
      </c>
      <c r="C324" s="9">
        <f t="shared" si="32"/>
        <v>1.6182315560929177E-3</v>
      </c>
      <c r="D324" s="9">
        <f t="shared" si="33"/>
        <v>9.7300946953322049E-3</v>
      </c>
      <c r="E324" s="5">
        <f t="shared" si="34"/>
        <v>9.4674742780131912E-5</v>
      </c>
      <c r="F324" s="5">
        <f t="shared" si="38"/>
        <v>6.5008071812775831E-6</v>
      </c>
      <c r="G324" s="5">
        <f t="shared" si="39"/>
        <v>1.056933017703937E-4</v>
      </c>
      <c r="H324" s="10">
        <f t="shared" si="35"/>
        <v>3.2106711381501221</v>
      </c>
      <c r="I324" s="9">
        <f t="shared" si="36"/>
        <v>9.7300946953322049E-3</v>
      </c>
      <c r="J324" s="9">
        <f t="shared" si="37"/>
        <v>1.0280724768730739E-2</v>
      </c>
      <c r="K324" s="9">
        <f>GARCH!I324</f>
        <v>1.0381427465402859E-2</v>
      </c>
    </row>
    <row r="325" spans="1:11" x14ac:dyDescent="0.25">
      <c r="A325" s="8">
        <v>42426</v>
      </c>
      <c r="B325" s="9">
        <v>-1.8701644719988364E-3</v>
      </c>
      <c r="C325" s="9">
        <f t="shared" si="32"/>
        <v>1.5841035419884258E-3</v>
      </c>
      <c r="D325" s="9">
        <f t="shared" si="33"/>
        <v>-3.4542680139872622E-3</v>
      </c>
      <c r="E325" s="5">
        <f t="shared" si="34"/>
        <v>1.1931967512455504E-5</v>
      </c>
      <c r="F325" s="5">
        <f t="shared" si="38"/>
        <v>9.4674742780131912E-5</v>
      </c>
      <c r="G325" s="5">
        <f t="shared" si="39"/>
        <v>1.0222371858596645E-4</v>
      </c>
      <c r="H325" s="10">
        <f t="shared" si="35"/>
        <v>3.616872850058618</v>
      </c>
      <c r="I325" s="9">
        <f t="shared" si="36"/>
        <v>3.4542680139872622E-3</v>
      </c>
      <c r="J325" s="9">
        <f t="shared" si="37"/>
        <v>1.0110574592275478E-2</v>
      </c>
      <c r="K325" s="9">
        <f>GARCH!I325</f>
        <v>1.0354010107904993E-2</v>
      </c>
    </row>
    <row r="326" spans="1:11" x14ac:dyDescent="0.25">
      <c r="A326" s="8">
        <v>42429</v>
      </c>
      <c r="B326" s="9">
        <v>-8.1209414542747771E-3</v>
      </c>
      <c r="C326" s="9">
        <f t="shared" si="32"/>
        <v>1.375985943262297E-3</v>
      </c>
      <c r="D326" s="9">
        <f t="shared" si="33"/>
        <v>-9.4969273975370749E-3</v>
      </c>
      <c r="E326" s="5">
        <f t="shared" si="34"/>
        <v>9.019162999409032E-5</v>
      </c>
      <c r="F326" s="5">
        <f t="shared" si="38"/>
        <v>1.1931967512455504E-5</v>
      </c>
      <c r="G326" s="5">
        <f t="shared" si="39"/>
        <v>8.2318858002926323E-5</v>
      </c>
      <c r="H326" s="10">
        <f t="shared" si="35"/>
        <v>3.2356978729740864</v>
      </c>
      <c r="I326" s="9">
        <f t="shared" si="36"/>
        <v>9.4969273975370749E-3</v>
      </c>
      <c r="J326" s="9">
        <f t="shared" si="37"/>
        <v>9.0729740439905553E-3</v>
      </c>
      <c r="K326" s="9">
        <f>GARCH!I326</f>
        <v>9.2360294628695376E-3</v>
      </c>
    </row>
    <row r="327" spans="1:11" x14ac:dyDescent="0.25">
      <c r="A327" s="8">
        <v>42430</v>
      </c>
      <c r="B327" s="9">
        <v>2.3868794087660294E-2</v>
      </c>
      <c r="C327" s="9">
        <f t="shared" si="32"/>
        <v>1.3946278865054956E-3</v>
      </c>
      <c r="D327" s="9">
        <f t="shared" si="33"/>
        <v>2.2474166201154798E-2</v>
      </c>
      <c r="E327" s="5">
        <f t="shared" si="34"/>
        <v>5.050881464371287E-4</v>
      </c>
      <c r="F327" s="5">
        <f t="shared" si="38"/>
        <v>9.019162999409032E-5</v>
      </c>
      <c r="G327" s="5">
        <f t="shared" si="39"/>
        <v>8.4014019098466216E-5</v>
      </c>
      <c r="H327" s="10">
        <f t="shared" si="35"/>
        <v>0.76734952352177965</v>
      </c>
      <c r="I327" s="9">
        <f t="shared" si="36"/>
        <v>2.2474166201154798E-2</v>
      </c>
      <c r="J327" s="9">
        <f t="shared" si="37"/>
        <v>9.1659161625265925E-3</v>
      </c>
      <c r="K327" s="9">
        <f>GARCH!I327</f>
        <v>9.166908675836024E-3</v>
      </c>
    </row>
    <row r="328" spans="1:11" x14ac:dyDescent="0.25">
      <c r="A328" s="8">
        <v>42431</v>
      </c>
      <c r="B328" s="9">
        <v>4.0943210250967699E-3</v>
      </c>
      <c r="C328" s="9">
        <f t="shared" si="32"/>
        <v>2.18838498398963E-3</v>
      </c>
      <c r="D328" s="9">
        <f t="shared" si="33"/>
        <v>1.9059360411071398E-3</v>
      </c>
      <c r="E328" s="5">
        <f t="shared" si="34"/>
        <v>3.6325921927911569E-6</v>
      </c>
      <c r="F328" s="5">
        <f t="shared" si="38"/>
        <v>5.050881464371287E-4</v>
      </c>
      <c r="G328" s="5">
        <f t="shared" si="39"/>
        <v>1.7222120190620531E-4</v>
      </c>
      <c r="H328" s="10">
        <f t="shared" si="35"/>
        <v>3.4038805938264161</v>
      </c>
      <c r="I328" s="9">
        <f t="shared" si="36"/>
        <v>1.9059360411071398E-3</v>
      </c>
      <c r="J328" s="9">
        <f t="shared" si="37"/>
        <v>1.3123307582549657E-2</v>
      </c>
      <c r="K328" s="9">
        <f>GARCH!I328</f>
        <v>1.328569723781774E-2</v>
      </c>
    </row>
    <row r="329" spans="1:11" x14ac:dyDescent="0.25">
      <c r="A329" s="8">
        <v>42432</v>
      </c>
      <c r="B329" s="9">
        <v>3.4987037176874569E-3</v>
      </c>
      <c r="C329" s="9">
        <f t="shared" si="32"/>
        <v>1.863197161801328E-3</v>
      </c>
      <c r="D329" s="9">
        <f t="shared" si="33"/>
        <v>1.6355065558861289E-3</v>
      </c>
      <c r="E329" s="5">
        <f t="shared" si="34"/>
        <v>2.6748816943465075E-6</v>
      </c>
      <c r="F329" s="5">
        <f t="shared" si="38"/>
        <v>3.6325921927911569E-6</v>
      </c>
      <c r="G329" s="5">
        <f t="shared" si="39"/>
        <v>1.3229684165619294E-4</v>
      </c>
      <c r="H329" s="10">
        <f t="shared" si="35"/>
        <v>3.536183253033633</v>
      </c>
      <c r="I329" s="9">
        <f t="shared" si="36"/>
        <v>1.6355065558861289E-3</v>
      </c>
      <c r="J329" s="9">
        <f t="shared" si="37"/>
        <v>1.1502036413444054E-2</v>
      </c>
      <c r="K329" s="9">
        <f>GARCH!I329</f>
        <v>1.172644367574654E-2</v>
      </c>
    </row>
    <row r="330" spans="1:11" x14ac:dyDescent="0.25">
      <c r="A330" s="8">
        <v>42433</v>
      </c>
      <c r="B330" s="9">
        <v>3.3059095013543427E-3</v>
      </c>
      <c r="C330" s="9">
        <f t="shared" si="32"/>
        <v>1.5878142494014985E-3</v>
      </c>
      <c r="D330" s="9">
        <f t="shared" si="33"/>
        <v>1.7180952519528442E-3</v>
      </c>
      <c r="E330" s="5">
        <f t="shared" si="34"/>
        <v>2.9518512947829072E-6</v>
      </c>
      <c r="F330" s="5">
        <f t="shared" si="38"/>
        <v>2.6748816943465075E-6</v>
      </c>
      <c r="G330" s="5">
        <f t="shared" si="39"/>
        <v>1.025981575926555E-4</v>
      </c>
      <c r="H330" s="10">
        <f t="shared" si="35"/>
        <v>3.6590212595319742</v>
      </c>
      <c r="I330" s="9">
        <f t="shared" si="36"/>
        <v>1.7180952519528442E-3</v>
      </c>
      <c r="J330" s="9">
        <f t="shared" si="37"/>
        <v>1.0129074863611953E-2</v>
      </c>
      <c r="K330" s="9">
        <f>GARCH!I330</f>
        <v>1.0383591926660003E-2</v>
      </c>
    </row>
    <row r="331" spans="1:11" x14ac:dyDescent="0.25">
      <c r="A331" s="8">
        <v>42436</v>
      </c>
      <c r="B331" s="9">
        <v>8.8500442502215115E-4</v>
      </c>
      <c r="C331" s="9">
        <f t="shared" si="32"/>
        <v>1.3581531480957956E-3</v>
      </c>
      <c r="D331" s="9">
        <f t="shared" si="33"/>
        <v>-4.7314872307364442E-4</v>
      </c>
      <c r="E331" s="5">
        <f t="shared" si="34"/>
        <v>2.2386971414622025E-7</v>
      </c>
      <c r="F331" s="5">
        <f t="shared" si="38"/>
        <v>2.9518512947829072E-6</v>
      </c>
      <c r="G331" s="5">
        <f t="shared" si="39"/>
        <v>8.0713442805841864E-5</v>
      </c>
      <c r="H331" s="10">
        <f t="shared" si="35"/>
        <v>3.7919773582942402</v>
      </c>
      <c r="I331" s="9">
        <f t="shared" si="36"/>
        <v>4.7314872307364442E-4</v>
      </c>
      <c r="J331" s="9">
        <f t="shared" si="37"/>
        <v>8.9840660508392223E-3</v>
      </c>
      <c r="K331" s="9">
        <f>GARCH!I331</f>
        <v>9.2503689335642E-3</v>
      </c>
    </row>
    <row r="332" spans="1:11" x14ac:dyDescent="0.25">
      <c r="A332" s="8">
        <v>42437</v>
      </c>
      <c r="B332" s="9">
        <v>-1.1240108704340224E-2</v>
      </c>
      <c r="C332" s="9">
        <f t="shared" si="32"/>
        <v>1.1604255832559415E-3</v>
      </c>
      <c r="D332" s="9">
        <f t="shared" si="33"/>
        <v>-1.2400534287596165E-2</v>
      </c>
      <c r="E332" s="5">
        <f t="shared" si="34"/>
        <v>1.5377325061784812E-4</v>
      </c>
      <c r="F332" s="5">
        <f t="shared" si="38"/>
        <v>2.2386971414622025E-7</v>
      </c>
      <c r="G332" s="5">
        <f t="shared" si="39"/>
        <v>6.3972267439842167E-5</v>
      </c>
      <c r="H332" s="10">
        <f t="shared" si="35"/>
        <v>2.7077175935424731</v>
      </c>
      <c r="I332" s="9">
        <f t="shared" si="36"/>
        <v>1.2400534287596165E-2</v>
      </c>
      <c r="J332" s="9">
        <f t="shared" si="37"/>
        <v>7.9982665271821352E-3</v>
      </c>
      <c r="K332" s="9">
        <f>GARCH!I332</f>
        <v>8.2317421517118846E-3</v>
      </c>
    </row>
    <row r="333" spans="1:11" x14ac:dyDescent="0.25">
      <c r="A333" s="8">
        <v>42438</v>
      </c>
      <c r="B333" s="9">
        <v>5.0523933187149872E-3</v>
      </c>
      <c r="C333" s="9">
        <f t="shared" si="32"/>
        <v>1.392112205403763E-3</v>
      </c>
      <c r="D333" s="9">
        <f t="shared" si="33"/>
        <v>3.6602811133112242E-3</v>
      </c>
      <c r="E333" s="5">
        <f t="shared" si="34"/>
        <v>1.3397657828462854E-5</v>
      </c>
      <c r="F333" s="5">
        <f t="shared" si="38"/>
        <v>1.5377325061784812E-4</v>
      </c>
      <c r="G333" s="5">
        <f t="shared" si="39"/>
        <v>8.3784253178725783E-5</v>
      </c>
      <c r="H333" s="10">
        <f t="shared" si="35"/>
        <v>3.6947408891176621</v>
      </c>
      <c r="I333" s="9">
        <f t="shared" si="36"/>
        <v>3.6602811133112242E-3</v>
      </c>
      <c r="J333" s="9">
        <f t="shared" si="37"/>
        <v>9.1533738686194709E-3</v>
      </c>
      <c r="K333" s="9">
        <f>GARCH!I333</f>
        <v>9.1937994945535517E-3</v>
      </c>
    </row>
    <row r="334" spans="1:11" x14ac:dyDescent="0.25">
      <c r="A334" s="8">
        <v>42439</v>
      </c>
      <c r="B334" s="9">
        <v>1.5583684385145347E-4</v>
      </c>
      <c r="C334" s="9">
        <f t="shared" si="32"/>
        <v>1.2223000795519375E-3</v>
      </c>
      <c r="D334" s="9">
        <f t="shared" si="33"/>
        <v>-1.066463235700484E-3</v>
      </c>
      <c r="E334" s="5">
        <f t="shared" si="34"/>
        <v>1.1373438331007461E-6</v>
      </c>
      <c r="F334" s="5">
        <f t="shared" si="38"/>
        <v>1.3397657828462854E-5</v>
      </c>
      <c r="G334" s="5">
        <f t="shared" si="39"/>
        <v>6.9002109266643193E-5</v>
      </c>
      <c r="H334" s="10">
        <f t="shared" si="35"/>
        <v>3.8635068391236782</v>
      </c>
      <c r="I334" s="9">
        <f t="shared" si="36"/>
        <v>1.066463235700484E-3</v>
      </c>
      <c r="J334" s="9">
        <f t="shared" si="37"/>
        <v>8.3067508248799177E-3</v>
      </c>
      <c r="K334" s="9">
        <f>GARCH!I334</f>
        <v>8.408917017101206E-3</v>
      </c>
    </row>
    <row r="335" spans="1:11" x14ac:dyDescent="0.25">
      <c r="A335" s="8">
        <v>42440</v>
      </c>
      <c r="B335" s="9">
        <v>1.6395502545776264E-2</v>
      </c>
      <c r="C335" s="9">
        <f t="shared" si="32"/>
        <v>1.0505688240414293E-3</v>
      </c>
      <c r="D335" s="9">
        <f t="shared" si="33"/>
        <v>1.5344933721734835E-2</v>
      </c>
      <c r="E335" s="5">
        <f t="shared" si="34"/>
        <v>2.3546699092443489E-4</v>
      </c>
      <c r="F335" s="5">
        <f t="shared" si="38"/>
        <v>1.1373438331007461E-6</v>
      </c>
      <c r="G335" s="5">
        <f t="shared" si="39"/>
        <v>5.5510839562971338E-5</v>
      </c>
      <c r="H335" s="10">
        <f t="shared" si="35"/>
        <v>1.8596175781604207</v>
      </c>
      <c r="I335" s="9">
        <f t="shared" si="36"/>
        <v>1.5344933721734835E-2</v>
      </c>
      <c r="J335" s="9">
        <f t="shared" si="37"/>
        <v>7.4505596811898188E-3</v>
      </c>
      <c r="K335" s="9">
        <f>GARCH!I335</f>
        <v>7.5376333936070152E-3</v>
      </c>
    </row>
    <row r="336" spans="1:11" x14ac:dyDescent="0.25">
      <c r="A336" s="8">
        <v>42443</v>
      </c>
      <c r="B336" s="9">
        <v>-1.2610091039911842E-3</v>
      </c>
      <c r="C336" s="9">
        <f t="shared" ref="C336:C399" si="40">B$5+B$9*SQRT(G336)</f>
        <v>1.5075754027121203E-3</v>
      </c>
      <c r="D336" s="9">
        <f t="shared" ref="D336:D399" si="41">B336-C336</f>
        <v>-2.7685845067033045E-3</v>
      </c>
      <c r="E336" s="5">
        <f t="shared" ref="E336:E399" si="42">D336^2</f>
        <v>7.6650601707575793E-6</v>
      </c>
      <c r="F336" s="5">
        <f t="shared" si="38"/>
        <v>2.3546699092443489E-4</v>
      </c>
      <c r="G336" s="5">
        <f t="shared" si="39"/>
        <v>9.465407196352141E-5</v>
      </c>
      <c r="H336" s="10">
        <f t="shared" ref="H336:H399" si="43">IFERROR(LN(1/SQRT(2*PI()*G336)*EXP(-E336/(2*G336))),-1000)</f>
        <v>3.6732124371651795</v>
      </c>
      <c r="I336" s="9">
        <f t="shared" ref="I336:I399" si="44">SQRT(E336)</f>
        <v>2.7685845067033045E-3</v>
      </c>
      <c r="J336" s="9">
        <f t="shared" ref="J336:J399" si="45">SQRT(G336)</f>
        <v>9.7290324268922753E-3</v>
      </c>
      <c r="K336" s="9">
        <f>GARCH!I336</f>
        <v>9.8296807262384604E-3</v>
      </c>
    </row>
    <row r="337" spans="1:11" x14ac:dyDescent="0.25">
      <c r="A337" s="8">
        <v>42444</v>
      </c>
      <c r="B337" s="9">
        <v>-1.8369610425620353E-3</v>
      </c>
      <c r="C337" s="9">
        <f t="shared" si="40"/>
        <v>1.3028100248935067E-3</v>
      </c>
      <c r="D337" s="9">
        <f t="shared" si="41"/>
        <v>-3.139771067455542E-3</v>
      </c>
      <c r="E337" s="5">
        <f t="shared" si="42"/>
        <v>9.8581623560309135E-6</v>
      </c>
      <c r="F337" s="5">
        <f t="shared" ref="F337:F400" si="46">E336</f>
        <v>7.6650601707575793E-6</v>
      </c>
      <c r="G337" s="5">
        <f t="shared" ref="G337:G400" si="47">B$6 + B$7*F337 + B$8*G336</f>
        <v>7.5831786961040793E-5</v>
      </c>
      <c r="H337" s="10">
        <f t="shared" si="43"/>
        <v>3.7595577687381105</v>
      </c>
      <c r="I337" s="9">
        <f t="shared" si="44"/>
        <v>3.139771067455542E-3</v>
      </c>
      <c r="J337" s="9">
        <f t="shared" si="45"/>
        <v>8.7081448633472332E-3</v>
      </c>
      <c r="K337" s="9">
        <f>GARCH!I337</f>
        <v>8.7664162409729109E-3</v>
      </c>
    </row>
    <row r="338" spans="1:11" x14ac:dyDescent="0.25">
      <c r="A338" s="8">
        <v>42445</v>
      </c>
      <c r="B338" s="9">
        <v>5.6003928707841766E-3</v>
      </c>
      <c r="C338" s="9">
        <f t="shared" si="40"/>
        <v>1.1403937938564974E-3</v>
      </c>
      <c r="D338" s="9">
        <f t="shared" si="41"/>
        <v>4.4599990769276787E-3</v>
      </c>
      <c r="E338" s="5">
        <f t="shared" si="42"/>
        <v>1.9891591766195748E-5</v>
      </c>
      <c r="F338" s="5">
        <f t="shared" si="46"/>
        <v>9.8581623560309135E-6</v>
      </c>
      <c r="G338" s="5">
        <f t="shared" si="47"/>
        <v>6.2384645606759193E-5</v>
      </c>
      <c r="H338" s="10">
        <f t="shared" si="43"/>
        <v>3.7627301714490078</v>
      </c>
      <c r="I338" s="9">
        <f t="shared" si="44"/>
        <v>4.4599990769276787E-3</v>
      </c>
      <c r="J338" s="9">
        <f t="shared" si="45"/>
        <v>7.8983951285535973E-3</v>
      </c>
      <c r="K338" s="9">
        <f>GARCH!I338</f>
        <v>7.9203010831053189E-3</v>
      </c>
    </row>
    <row r="339" spans="1:11" x14ac:dyDescent="0.25">
      <c r="A339" s="8">
        <v>42446</v>
      </c>
      <c r="B339" s="9">
        <v>6.5952387999328455E-3</v>
      </c>
      <c r="C339" s="9">
        <f t="shared" si="40"/>
        <v>1.0376075234188849E-3</v>
      </c>
      <c r="D339" s="9">
        <f t="shared" si="41"/>
        <v>5.5576312765139605E-3</v>
      </c>
      <c r="E339" s="5">
        <f t="shared" si="42"/>
        <v>3.0887265405686195E-5</v>
      </c>
      <c r="F339" s="5">
        <f t="shared" si="46"/>
        <v>1.9891591766195748E-5</v>
      </c>
      <c r="G339" s="5">
        <f t="shared" si="47"/>
        <v>5.4552098344585123E-5</v>
      </c>
      <c r="H339" s="10">
        <f t="shared" si="43"/>
        <v>3.7061398728431145</v>
      </c>
      <c r="I339" s="9">
        <f t="shared" si="44"/>
        <v>5.5576312765139605E-3</v>
      </c>
      <c r="J339" s="9">
        <f t="shared" si="45"/>
        <v>7.3859392323918508E-3</v>
      </c>
      <c r="K339" s="9">
        <f>GARCH!I339</f>
        <v>7.4533500346430212E-3</v>
      </c>
    </row>
    <row r="340" spans="1:11" x14ac:dyDescent="0.25">
      <c r="A340" s="8">
        <v>42447</v>
      </c>
      <c r="B340" s="9">
        <v>4.4055885797735783E-3</v>
      </c>
      <c r="C340" s="9">
        <f t="shared" si="40"/>
        <v>9.8954081639903877E-4</v>
      </c>
      <c r="D340" s="9">
        <f t="shared" si="41"/>
        <v>3.4160477633745395E-3</v>
      </c>
      <c r="E340" s="5">
        <f t="shared" si="42"/>
        <v>1.1669382321656194E-5</v>
      </c>
      <c r="F340" s="5">
        <f t="shared" si="46"/>
        <v>3.0887265405686195E-5</v>
      </c>
      <c r="G340" s="5">
        <f t="shared" si="47"/>
        <v>5.1069541885273939E-5</v>
      </c>
      <c r="H340" s="10">
        <f t="shared" si="43"/>
        <v>3.9079726889485835</v>
      </c>
      <c r="I340" s="9">
        <f t="shared" si="44"/>
        <v>3.4160477633745395E-3</v>
      </c>
      <c r="J340" s="9">
        <f t="shared" si="45"/>
        <v>7.1462956757521543E-3</v>
      </c>
      <c r="K340" s="9">
        <f>GARCH!I340</f>
        <v>7.2386406582920565E-3</v>
      </c>
    </row>
    <row r="341" spans="1:11" x14ac:dyDescent="0.25">
      <c r="A341" s="8">
        <v>42450</v>
      </c>
      <c r="B341" s="9">
        <v>9.8556777486114022E-4</v>
      </c>
      <c r="C341" s="9">
        <f t="shared" si="40"/>
        <v>8.9370442834656595E-4</v>
      </c>
      <c r="D341" s="9">
        <f t="shared" si="41"/>
        <v>9.1863346514574275E-5</v>
      </c>
      <c r="E341" s="5">
        <f t="shared" si="42"/>
        <v>8.4388744328567455E-9</v>
      </c>
      <c r="F341" s="5">
        <f t="shared" si="46"/>
        <v>1.1669382321656194E-5</v>
      </c>
      <c r="G341" s="5">
        <f t="shared" si="47"/>
        <v>4.4468751260936505E-5</v>
      </c>
      <c r="H341" s="10">
        <f t="shared" si="43"/>
        <v>4.0913284985104195</v>
      </c>
      <c r="I341" s="9">
        <f t="shared" si="44"/>
        <v>9.1863346514574275E-5</v>
      </c>
      <c r="J341" s="9">
        <f t="shared" si="45"/>
        <v>6.6684894287189584E-3</v>
      </c>
      <c r="K341" s="9">
        <f>GARCH!I341</f>
        <v>6.7682354738237806E-3</v>
      </c>
    </row>
    <row r="342" spans="1:11" x14ac:dyDescent="0.25">
      <c r="A342" s="8">
        <v>42451</v>
      </c>
      <c r="B342" s="9">
        <v>-8.7736400857851837E-4</v>
      </c>
      <c r="C342" s="9">
        <f t="shared" si="40"/>
        <v>7.7865715630494922E-4</v>
      </c>
      <c r="D342" s="9">
        <f t="shared" si="41"/>
        <v>-1.6560211648834677E-3</v>
      </c>
      <c r="E342" s="5">
        <f t="shared" si="42"/>
        <v>2.7424060985419974E-6</v>
      </c>
      <c r="F342" s="5">
        <f t="shared" si="46"/>
        <v>8.4388744328567455E-9</v>
      </c>
      <c r="G342" s="5">
        <f t="shared" si="47"/>
        <v>3.7147861185176612E-5</v>
      </c>
      <c r="H342" s="10">
        <f t="shared" si="43"/>
        <v>4.1444516149983892</v>
      </c>
      <c r="I342" s="9">
        <f t="shared" si="44"/>
        <v>1.6560211648834677E-3</v>
      </c>
      <c r="J342" s="9">
        <f t="shared" si="45"/>
        <v>6.0949045263380963E-3</v>
      </c>
      <c r="K342" s="9">
        <f>GARCH!I342</f>
        <v>6.1844956799668423E-3</v>
      </c>
    </row>
    <row r="343" spans="1:11" x14ac:dyDescent="0.25">
      <c r="A343" s="8">
        <v>42452</v>
      </c>
      <c r="B343" s="9">
        <v>-6.3859888769636219E-3</v>
      </c>
      <c r="C343" s="9">
        <f t="shared" si="40"/>
        <v>6.9630989667073602E-4</v>
      </c>
      <c r="D343" s="9">
        <f t="shared" si="41"/>
        <v>-7.0822987736343579E-3</v>
      </c>
      <c r="E343" s="5">
        <f t="shared" si="42"/>
        <v>5.0158955919022727E-5</v>
      </c>
      <c r="F343" s="5">
        <f t="shared" si="46"/>
        <v>2.7424060985419974E-6</v>
      </c>
      <c r="G343" s="5">
        <f t="shared" si="47"/>
        <v>3.2311838223099657E-5</v>
      </c>
      <c r="H343" s="10">
        <f t="shared" si="43"/>
        <v>3.4749299568688738</v>
      </c>
      <c r="I343" s="9">
        <f t="shared" si="44"/>
        <v>7.0822987736343579E-3</v>
      </c>
      <c r="J343" s="9">
        <f t="shared" si="45"/>
        <v>5.6843502903233941E-3</v>
      </c>
      <c r="K343" s="9">
        <f>GARCH!I343</f>
        <v>5.7631606777828149E-3</v>
      </c>
    </row>
    <row r="344" spans="1:11" x14ac:dyDescent="0.25">
      <c r="A344" s="8">
        <v>42453</v>
      </c>
      <c r="B344" s="9">
        <v>-3.7806069592627445E-4</v>
      </c>
      <c r="C344" s="9">
        <f t="shared" si="40"/>
        <v>8.0355482067827908E-4</v>
      </c>
      <c r="D344" s="9">
        <f t="shared" si="41"/>
        <v>-1.1816155166045534E-3</v>
      </c>
      <c r="E344" s="5">
        <f t="shared" si="42"/>
        <v>1.3962152290806457E-6</v>
      </c>
      <c r="F344" s="5">
        <f t="shared" si="46"/>
        <v>5.0158955919022727E-5</v>
      </c>
      <c r="G344" s="5">
        <f t="shared" si="47"/>
        <v>3.8676401954928604E-5</v>
      </c>
      <c r="H344" s="10">
        <f t="shared" si="43"/>
        <v>4.1431519603063842</v>
      </c>
      <c r="I344" s="9">
        <f t="shared" si="44"/>
        <v>1.1816155166045534E-3</v>
      </c>
      <c r="J344" s="9">
        <f t="shared" si="45"/>
        <v>6.2190354521363365E-3</v>
      </c>
      <c r="K344" s="9">
        <f>GARCH!I344</f>
        <v>6.2913004540408827E-3</v>
      </c>
    </row>
    <row r="345" spans="1:11" x14ac:dyDescent="0.25">
      <c r="A345" s="8">
        <v>42457</v>
      </c>
      <c r="B345" s="9">
        <v>5.4520270734892406E-4</v>
      </c>
      <c r="C345" s="9">
        <f t="shared" si="40"/>
        <v>7.1116051750414009E-4</v>
      </c>
      <c r="D345" s="9">
        <f t="shared" si="41"/>
        <v>-1.6595781015521602E-4</v>
      </c>
      <c r="E345" s="5">
        <f t="shared" si="42"/>
        <v>2.7541994751514723E-8</v>
      </c>
      <c r="F345" s="5">
        <f t="shared" si="46"/>
        <v>1.3962152290806457E-6</v>
      </c>
      <c r="G345" s="5">
        <f t="shared" si="47"/>
        <v>3.315905792274612E-5</v>
      </c>
      <c r="H345" s="10">
        <f t="shared" si="43"/>
        <v>4.2377434846456241</v>
      </c>
      <c r="I345" s="9">
        <f t="shared" si="44"/>
        <v>1.6595781015521602E-4</v>
      </c>
      <c r="J345" s="9">
        <f t="shared" si="45"/>
        <v>5.7583902197355574E-3</v>
      </c>
      <c r="K345" s="9">
        <f>GARCH!I345</f>
        <v>5.8229958938178037E-3</v>
      </c>
    </row>
    <row r="346" spans="1:11" x14ac:dyDescent="0.25">
      <c r="A346" s="8">
        <v>42458</v>
      </c>
      <c r="B346" s="9">
        <v>8.8166711666382014E-3</v>
      </c>
      <c r="C346" s="9">
        <f t="shared" si="40"/>
        <v>6.3248986001116544E-4</v>
      </c>
      <c r="D346" s="9">
        <f t="shared" si="41"/>
        <v>8.1841813066270367E-3</v>
      </c>
      <c r="E346" s="5">
        <f t="shared" si="42"/>
        <v>6.6980823659743436E-5</v>
      </c>
      <c r="F346" s="5">
        <f t="shared" si="46"/>
        <v>2.7541994751514723E-8</v>
      </c>
      <c r="G346" s="5">
        <f t="shared" si="47"/>
        <v>2.8795739882056763E-5</v>
      </c>
      <c r="H346" s="10">
        <f t="shared" si="43"/>
        <v>3.1456694593774688</v>
      </c>
      <c r="I346" s="9">
        <f t="shared" si="44"/>
        <v>8.1841813066270367E-3</v>
      </c>
      <c r="J346" s="9">
        <f t="shared" si="45"/>
        <v>5.3661662182657704E-3</v>
      </c>
      <c r="K346" s="9">
        <f>GARCH!I346</f>
        <v>5.4239681373090621E-3</v>
      </c>
    </row>
    <row r="347" spans="1:11" x14ac:dyDescent="0.25">
      <c r="A347" s="8">
        <v>42459</v>
      </c>
      <c r="B347" s="9">
        <v>4.3503437939473866E-3</v>
      </c>
      <c r="C347" s="9">
        <f t="shared" si="40"/>
        <v>8.1842621747216791E-4</v>
      </c>
      <c r="D347" s="9">
        <f t="shared" si="41"/>
        <v>3.5319175764752186E-3</v>
      </c>
      <c r="E347" s="5">
        <f t="shared" si="42"/>
        <v>1.2474441767014581E-5</v>
      </c>
      <c r="F347" s="5">
        <f t="shared" si="46"/>
        <v>6.6980823659743436E-5</v>
      </c>
      <c r="G347" s="5">
        <f t="shared" si="47"/>
        <v>3.960410146185958E-5</v>
      </c>
      <c r="H347" s="10">
        <f t="shared" si="43"/>
        <v>3.9918611368486161</v>
      </c>
      <c r="I347" s="9">
        <f t="shared" si="44"/>
        <v>3.5319175764752186E-3</v>
      </c>
      <c r="J347" s="9">
        <f t="shared" si="45"/>
        <v>6.2931789631202753E-3</v>
      </c>
      <c r="K347" s="9">
        <f>GARCH!I347</f>
        <v>6.2713175015600689E-3</v>
      </c>
    </row>
    <row r="348" spans="1:11" x14ac:dyDescent="0.25">
      <c r="A348" s="8">
        <v>42460</v>
      </c>
      <c r="B348" s="9">
        <v>-2.0397780953995692E-3</v>
      </c>
      <c r="C348" s="9">
        <f t="shared" si="40"/>
        <v>7.6239769317698028E-4</v>
      </c>
      <c r="D348" s="9">
        <f t="shared" si="41"/>
        <v>-2.8021757885765496E-3</v>
      </c>
      <c r="E348" s="5">
        <f t="shared" si="42"/>
        <v>7.8521891500846082E-6</v>
      </c>
      <c r="F348" s="5">
        <f t="shared" si="46"/>
        <v>1.2474441767014581E-5</v>
      </c>
      <c r="G348" s="5">
        <f t="shared" si="47"/>
        <v>3.6166278868338753E-5</v>
      </c>
      <c r="H348" s="10">
        <f t="shared" si="43"/>
        <v>4.0861963905436296</v>
      </c>
      <c r="I348" s="9">
        <f t="shared" si="44"/>
        <v>2.8021757885765496E-3</v>
      </c>
      <c r="J348" s="9">
        <f t="shared" si="45"/>
        <v>6.013840608823845E-3</v>
      </c>
      <c r="K348" s="9">
        <f>GARCH!I348</f>
        <v>6.0020953585729541E-3</v>
      </c>
    </row>
    <row r="349" spans="1:11" x14ac:dyDescent="0.25">
      <c r="A349" s="8">
        <v>42461</v>
      </c>
      <c r="B349" s="9">
        <v>6.3308961325216906E-3</v>
      </c>
      <c r="C349" s="9">
        <f t="shared" si="40"/>
        <v>7.0239241404079832E-4</v>
      </c>
      <c r="D349" s="9">
        <f t="shared" si="41"/>
        <v>5.6285037184808919E-3</v>
      </c>
      <c r="E349" s="5">
        <f t="shared" si="42"/>
        <v>3.1680054108953227E-5</v>
      </c>
      <c r="F349" s="5">
        <f t="shared" si="46"/>
        <v>7.8521891500846082E-6</v>
      </c>
      <c r="G349" s="5">
        <f t="shared" si="47"/>
        <v>3.2657516813851896E-5</v>
      </c>
      <c r="H349" s="10">
        <f t="shared" si="43"/>
        <v>3.7607445747708352</v>
      </c>
      <c r="I349" s="9">
        <f t="shared" si="44"/>
        <v>5.6285037184808919E-3</v>
      </c>
      <c r="J349" s="9">
        <f t="shared" si="45"/>
        <v>5.7146755650563314E-3</v>
      </c>
      <c r="K349" s="9">
        <f>GARCH!I349</f>
        <v>5.7141882729754689E-3</v>
      </c>
    </row>
    <row r="350" spans="1:11" x14ac:dyDescent="0.25">
      <c r="A350" s="8">
        <v>42464</v>
      </c>
      <c r="B350" s="9">
        <v>-3.2082517199124583E-3</v>
      </c>
      <c r="C350" s="9">
        <f t="shared" si="40"/>
        <v>7.4378838247185464E-4</v>
      </c>
      <c r="D350" s="9">
        <f t="shared" si="41"/>
        <v>-3.9520401023843132E-3</v>
      </c>
      <c r="E350" s="5">
        <f t="shared" si="42"/>
        <v>1.5618620970853814E-5</v>
      </c>
      <c r="F350" s="5">
        <f t="shared" si="46"/>
        <v>3.1680054108953227E-5</v>
      </c>
      <c r="G350" s="5">
        <f t="shared" si="47"/>
        <v>3.5058965551197307E-5</v>
      </c>
      <c r="H350" s="10">
        <f t="shared" si="43"/>
        <v>3.9875531721267641</v>
      </c>
      <c r="I350" s="9">
        <f t="shared" si="44"/>
        <v>3.9520401023843132E-3</v>
      </c>
      <c r="J350" s="9">
        <f t="shared" si="45"/>
        <v>5.9210611845510689E-3</v>
      </c>
      <c r="K350" s="9">
        <f>GARCH!I350</f>
        <v>5.8973077764552569E-3</v>
      </c>
    </row>
    <row r="351" spans="1:11" x14ac:dyDescent="0.25">
      <c r="A351" s="8">
        <v>42465</v>
      </c>
      <c r="B351" s="9">
        <v>-1.0144569799577008E-2</v>
      </c>
      <c r="C351" s="9">
        <f t="shared" si="40"/>
        <v>7.1651269653389587E-4</v>
      </c>
      <c r="D351" s="9">
        <f t="shared" si="41"/>
        <v>-1.0861082496110903E-2</v>
      </c>
      <c r="E351" s="5">
        <f t="shared" si="42"/>
        <v>1.1796311298732666E-4</v>
      </c>
      <c r="F351" s="5">
        <f t="shared" si="46"/>
        <v>1.5618620970853814E-5</v>
      </c>
      <c r="G351" s="5">
        <f t="shared" si="47"/>
        <v>3.3467084500130583E-5</v>
      </c>
      <c r="H351" s="10">
        <f t="shared" si="43"/>
        <v>2.4711604409708388</v>
      </c>
      <c r="I351" s="9">
        <f t="shared" si="44"/>
        <v>1.0861082496110903E-2</v>
      </c>
      <c r="J351" s="9">
        <f t="shared" si="45"/>
        <v>5.7850742864833278E-3</v>
      </c>
      <c r="K351" s="9">
        <f>GARCH!I351</f>
        <v>5.7777885197721106E-3</v>
      </c>
    </row>
    <row r="352" spans="1:11" x14ac:dyDescent="0.25">
      <c r="A352" s="8">
        <v>42466</v>
      </c>
      <c r="B352" s="9">
        <v>1.0507683957812652E-2</v>
      </c>
      <c r="C352" s="9">
        <f t="shared" si="40"/>
        <v>1.0265456491196428E-3</v>
      </c>
      <c r="D352" s="9">
        <f t="shared" si="41"/>
        <v>9.4811383086930087E-3</v>
      </c>
      <c r="E352" s="5">
        <f t="shared" si="42"/>
        <v>8.9891983628566128E-5</v>
      </c>
      <c r="F352" s="5">
        <f t="shared" si="46"/>
        <v>1.1796311298732666E-4</v>
      </c>
      <c r="G352" s="5">
        <f t="shared" si="47"/>
        <v>5.3740462226586024E-5</v>
      </c>
      <c r="H352" s="10">
        <f t="shared" si="43"/>
        <v>3.1603807364794156</v>
      </c>
      <c r="I352" s="9">
        <f t="shared" si="44"/>
        <v>9.4811383086930087E-3</v>
      </c>
      <c r="J352" s="9">
        <f t="shared" si="45"/>
        <v>7.3307886497010694E-3</v>
      </c>
      <c r="K352" s="9">
        <f>GARCH!I352</f>
        <v>7.3346115944645553E-3</v>
      </c>
    </row>
    <row r="353" spans="1:11" x14ac:dyDescent="0.25">
      <c r="A353" s="8">
        <v>42467</v>
      </c>
      <c r="B353" s="9">
        <v>-1.1975845083371128E-2</v>
      </c>
      <c r="C353" s="9">
        <f t="shared" si="40"/>
        <v>1.1461166653711167E-3</v>
      </c>
      <c r="D353" s="9">
        <f t="shared" si="41"/>
        <v>-1.3121961748742245E-2</v>
      </c>
      <c r="E353" s="5">
        <f t="shared" si="42"/>
        <v>1.7218588013545464E-4</v>
      </c>
      <c r="F353" s="5">
        <f t="shared" si="46"/>
        <v>8.9891983628566128E-5</v>
      </c>
      <c r="G353" s="5">
        <f t="shared" si="47"/>
        <v>6.283617699945919E-5</v>
      </c>
      <c r="H353" s="10">
        <f t="shared" si="43"/>
        <v>2.548433848808326</v>
      </c>
      <c r="I353" s="9">
        <f t="shared" si="44"/>
        <v>1.3121961748742245E-2</v>
      </c>
      <c r="J353" s="9">
        <f t="shared" si="45"/>
        <v>7.9269273365825173E-3</v>
      </c>
      <c r="K353" s="9">
        <f>GARCH!I353</f>
        <v>7.9759332533156473E-3</v>
      </c>
    </row>
    <row r="354" spans="1:11" x14ac:dyDescent="0.25">
      <c r="A354" s="8">
        <v>42468</v>
      </c>
      <c r="B354" s="9">
        <v>2.7866066574921966E-3</v>
      </c>
      <c r="C354" s="9">
        <f t="shared" si="40"/>
        <v>1.424902787304597E-3</v>
      </c>
      <c r="D354" s="9">
        <f t="shared" si="41"/>
        <v>1.3617038701875996E-3</v>
      </c>
      <c r="E354" s="5">
        <f t="shared" si="42"/>
        <v>1.8542374300838872E-6</v>
      </c>
      <c r="F354" s="5">
        <f t="shared" si="46"/>
        <v>1.7218588013545464E-4</v>
      </c>
      <c r="G354" s="5">
        <f t="shared" si="47"/>
        <v>8.6803807259478016E-5</v>
      </c>
      <c r="H354" s="10">
        <f t="shared" si="43"/>
        <v>3.7463108814981001</v>
      </c>
      <c r="I354" s="9">
        <f t="shared" si="44"/>
        <v>1.3617038701875996E-3</v>
      </c>
      <c r="J354" s="9">
        <f t="shared" si="45"/>
        <v>9.3168560823637288E-3</v>
      </c>
      <c r="K354" s="9">
        <f>GARCH!I354</f>
        <v>9.2315951515637065E-3</v>
      </c>
    </row>
    <row r="355" spans="1:11" x14ac:dyDescent="0.25">
      <c r="A355" s="8">
        <v>42471</v>
      </c>
      <c r="B355" s="9">
        <v>-2.7397929283062838E-3</v>
      </c>
      <c r="C355" s="9">
        <f t="shared" si="40"/>
        <v>1.220025127816536E-3</v>
      </c>
      <c r="D355" s="9">
        <f t="shared" si="41"/>
        <v>-3.9598180561228203E-3</v>
      </c>
      <c r="E355" s="5">
        <f t="shared" si="42"/>
        <v>1.568015903759631E-5</v>
      </c>
      <c r="F355" s="5">
        <f t="shared" si="46"/>
        <v>1.8542374300838872E-6</v>
      </c>
      <c r="G355" s="5">
        <f t="shared" si="47"/>
        <v>6.8813805868852084E-5</v>
      </c>
      <c r="H355" s="10">
        <f t="shared" si="43"/>
        <v>3.7591827681699672</v>
      </c>
      <c r="I355" s="9">
        <f t="shared" si="44"/>
        <v>3.9598180561228203E-3</v>
      </c>
      <c r="J355" s="9">
        <f t="shared" si="45"/>
        <v>8.2954087222301513E-3</v>
      </c>
      <c r="K355" s="9">
        <f>GARCH!I355</f>
        <v>8.2651393146693682E-3</v>
      </c>
    </row>
    <row r="356" spans="1:11" x14ac:dyDescent="0.25">
      <c r="A356" s="8">
        <v>42472</v>
      </c>
      <c r="B356" s="9">
        <v>9.6621433013872604E-3</v>
      </c>
      <c r="C356" s="9">
        <f t="shared" si="40"/>
        <v>1.08922243503865E-3</v>
      </c>
      <c r="D356" s="9">
        <f t="shared" si="41"/>
        <v>8.5729208663486104E-3</v>
      </c>
      <c r="E356" s="5">
        <f t="shared" si="42"/>
        <v>7.3494972180675411E-5</v>
      </c>
      <c r="F356" s="5">
        <f t="shared" si="46"/>
        <v>1.568015903759631E-5</v>
      </c>
      <c r="G356" s="5">
        <f t="shared" si="47"/>
        <v>5.8419620302329573E-5</v>
      </c>
      <c r="H356" s="10">
        <f t="shared" si="43"/>
        <v>3.3259644018036334</v>
      </c>
      <c r="I356" s="9">
        <f t="shared" si="44"/>
        <v>8.5729208663486104E-3</v>
      </c>
      <c r="J356" s="9">
        <f t="shared" si="45"/>
        <v>7.6432728789655006E-3</v>
      </c>
      <c r="K356" s="9">
        <f>GARCH!I356</f>
        <v>7.5860074415035278E-3</v>
      </c>
    </row>
    <row r="357" spans="1:11" x14ac:dyDescent="0.25">
      <c r="A357" s="8">
        <v>42473</v>
      </c>
      <c r="B357" s="9">
        <v>1.0040160642570406E-2</v>
      </c>
      <c r="C357" s="9">
        <f t="shared" si="40"/>
        <v>1.1463780877798251E-3</v>
      </c>
      <c r="D357" s="9">
        <f t="shared" si="41"/>
        <v>8.8937825547905809E-3</v>
      </c>
      <c r="E357" s="5">
        <f t="shared" si="42"/>
        <v>7.9099368131897276E-5</v>
      </c>
      <c r="F357" s="5">
        <f t="shared" si="46"/>
        <v>7.3494972180675411E-5</v>
      </c>
      <c r="G357" s="5">
        <f t="shared" si="47"/>
        <v>6.2856841969176938E-5</v>
      </c>
      <c r="H357" s="10">
        <f t="shared" si="43"/>
        <v>3.2891843191500416</v>
      </c>
      <c r="I357" s="9">
        <f t="shared" si="44"/>
        <v>8.8937825547905809E-3</v>
      </c>
      <c r="J357" s="9">
        <f t="shared" si="45"/>
        <v>7.9282306960113697E-3</v>
      </c>
      <c r="K357" s="9">
        <f>GARCH!I357</f>
        <v>7.9472316340553975E-3</v>
      </c>
    </row>
    <row r="358" spans="1:11" x14ac:dyDescent="0.25">
      <c r="A358" s="8">
        <v>42474</v>
      </c>
      <c r="B358" s="9">
        <v>1.7287578874580767E-4</v>
      </c>
      <c r="C358" s="9">
        <f t="shared" si="40"/>
        <v>1.2017424497378086E-3</v>
      </c>
      <c r="D358" s="9">
        <f t="shared" si="41"/>
        <v>-1.028866660992001E-3</v>
      </c>
      <c r="E358" s="5">
        <f t="shared" si="42"/>
        <v>1.058566606100829E-6</v>
      </c>
      <c r="F358" s="5">
        <f t="shared" si="46"/>
        <v>7.9099368131897276E-5</v>
      </c>
      <c r="G358" s="5">
        <f t="shared" si="47"/>
        <v>6.7309845596116134E-5</v>
      </c>
      <c r="H358" s="10">
        <f t="shared" si="43"/>
        <v>3.8763000996463006</v>
      </c>
      <c r="I358" s="9">
        <f t="shared" si="44"/>
        <v>1.028866660992001E-3</v>
      </c>
      <c r="J358" s="9">
        <f t="shared" si="45"/>
        <v>8.2042577724079427E-3</v>
      </c>
      <c r="K358" s="9">
        <f>GARCH!I358</f>
        <v>8.2907793185379771E-3</v>
      </c>
    </row>
    <row r="359" spans="1:11" x14ac:dyDescent="0.25">
      <c r="A359" s="8">
        <v>42475</v>
      </c>
      <c r="B359" s="9">
        <v>-9.8426141983321003E-4</v>
      </c>
      <c r="C359" s="9">
        <f t="shared" si="40"/>
        <v>1.0334182617076633E-3</v>
      </c>
      <c r="D359" s="9">
        <f t="shared" si="41"/>
        <v>-2.0176796815408733E-3</v>
      </c>
      <c r="E359" s="5">
        <f t="shared" si="42"/>
        <v>4.0710312973028795E-6</v>
      </c>
      <c r="F359" s="5">
        <f t="shared" si="46"/>
        <v>1.058566606100829E-6</v>
      </c>
      <c r="G359" s="5">
        <f t="shared" si="47"/>
        <v>5.4244006562197886E-5</v>
      </c>
      <c r="H359" s="10">
        <f t="shared" si="43"/>
        <v>3.9545453201849932</v>
      </c>
      <c r="I359" s="9">
        <f t="shared" si="44"/>
        <v>2.0176796815408733E-3</v>
      </c>
      <c r="J359" s="9">
        <f t="shared" si="45"/>
        <v>7.3650530590212235E-3</v>
      </c>
      <c r="K359" s="9">
        <f>GARCH!I359</f>
        <v>7.439536001431356E-3</v>
      </c>
    </row>
    <row r="360" spans="1:11" x14ac:dyDescent="0.25">
      <c r="A360" s="8">
        <v>42478</v>
      </c>
      <c r="B360" s="9">
        <v>6.5409736006114549E-3</v>
      </c>
      <c r="C360" s="9">
        <f t="shared" si="40"/>
        <v>9.0498080859271926E-4</v>
      </c>
      <c r="D360" s="9">
        <f t="shared" si="41"/>
        <v>5.6359927920187356E-3</v>
      </c>
      <c r="E360" s="5">
        <f t="shared" si="42"/>
        <v>3.176441475168714E-5</v>
      </c>
      <c r="F360" s="5">
        <f t="shared" si="46"/>
        <v>4.0710312973028795E-6</v>
      </c>
      <c r="G360" s="5">
        <f t="shared" si="47"/>
        <v>4.522171734826867E-5</v>
      </c>
      <c r="H360" s="10">
        <f t="shared" si="43"/>
        <v>3.7318205000119948</v>
      </c>
      <c r="I360" s="9">
        <f t="shared" si="44"/>
        <v>5.6359927920187356E-3</v>
      </c>
      <c r="J360" s="9">
        <f t="shared" si="45"/>
        <v>6.7247094619967539E-3</v>
      </c>
      <c r="K360" s="9">
        <f>GARCH!I360</f>
        <v>6.7812416086931631E-3</v>
      </c>
    </row>
    <row r="361" spans="1:11" x14ac:dyDescent="0.25">
      <c r="A361" s="8">
        <v>42479</v>
      </c>
      <c r="B361" s="9">
        <v>3.0845039487379378E-3</v>
      </c>
      <c r="C361" s="9">
        <f t="shared" si="40"/>
        <v>8.9206277340766668E-4</v>
      </c>
      <c r="D361" s="9">
        <f t="shared" si="41"/>
        <v>2.192441175330271E-3</v>
      </c>
      <c r="E361" s="5">
        <f t="shared" si="42"/>
        <v>4.80679830728358E-6</v>
      </c>
      <c r="F361" s="5">
        <f t="shared" si="46"/>
        <v>3.176441475168714E-5</v>
      </c>
      <c r="G361" s="5">
        <f t="shared" si="47"/>
        <v>4.4359658954304168E-5</v>
      </c>
      <c r="H361" s="10">
        <f t="shared" si="43"/>
        <v>4.0384716702185486</v>
      </c>
      <c r="I361" s="9">
        <f t="shared" si="44"/>
        <v>2.192441175330271E-3</v>
      </c>
      <c r="J361" s="9">
        <f t="shared" si="45"/>
        <v>6.6603047193281003E-3</v>
      </c>
      <c r="K361" s="9">
        <f>GARCH!I361</f>
        <v>6.7205532108200773E-3</v>
      </c>
    </row>
    <row r="362" spans="1:11" x14ac:dyDescent="0.25">
      <c r="A362" s="8">
        <v>42480</v>
      </c>
      <c r="B362" s="9">
        <v>7.6161462300072813E-4</v>
      </c>
      <c r="C362" s="9">
        <f t="shared" si="40"/>
        <v>7.9378462382209334E-4</v>
      </c>
      <c r="D362" s="9">
        <f t="shared" si="41"/>
        <v>-3.2170000821365205E-5</v>
      </c>
      <c r="E362" s="5">
        <f t="shared" si="42"/>
        <v>1.034908952846638E-9</v>
      </c>
      <c r="F362" s="5">
        <f t="shared" si="46"/>
        <v>4.80679830728358E-6</v>
      </c>
      <c r="G362" s="5">
        <f t="shared" si="47"/>
        <v>3.8072907090328453E-5</v>
      </c>
      <c r="H362" s="10">
        <f t="shared" si="43"/>
        <v>4.1690516900356025</v>
      </c>
      <c r="I362" s="9">
        <f t="shared" si="44"/>
        <v>3.2170000821365205E-5</v>
      </c>
      <c r="J362" s="9">
        <f t="shared" si="45"/>
        <v>6.1703247151449377E-3</v>
      </c>
      <c r="K362" s="9">
        <f>GARCH!I362</f>
        <v>6.2318328233192076E-3</v>
      </c>
    </row>
    <row r="363" spans="1:11" x14ac:dyDescent="0.25">
      <c r="A363" s="8">
        <v>42481</v>
      </c>
      <c r="B363" s="9">
        <v>-5.1940639269406619E-3</v>
      </c>
      <c r="C363" s="9">
        <f t="shared" si="40"/>
        <v>6.9823003160754155E-4</v>
      </c>
      <c r="D363" s="9">
        <f t="shared" si="41"/>
        <v>-5.8922939585482033E-3</v>
      </c>
      <c r="E363" s="5">
        <f t="shared" si="42"/>
        <v>3.4719128093943653E-5</v>
      </c>
      <c r="F363" s="5">
        <f t="shared" si="46"/>
        <v>1.034908952846638E-9</v>
      </c>
      <c r="G363" s="5">
        <f t="shared" si="47"/>
        <v>3.242076371051012E-5</v>
      </c>
      <c r="H363" s="10">
        <f t="shared" si="43"/>
        <v>3.7139713388855613</v>
      </c>
      <c r="I363" s="9">
        <f t="shared" si="44"/>
        <v>5.8922939585482033E-3</v>
      </c>
      <c r="J363" s="9">
        <f t="shared" si="45"/>
        <v>5.6939234022341852E-3</v>
      </c>
      <c r="K363" s="9">
        <f>GARCH!I363</f>
        <v>5.7501915287230523E-3</v>
      </c>
    </row>
    <row r="364" spans="1:11" x14ac:dyDescent="0.25">
      <c r="A364" s="8">
        <v>42482</v>
      </c>
      <c r="B364" s="9">
        <v>4.7813031919918814E-5</v>
      </c>
      <c r="C364" s="9">
        <f t="shared" si="40"/>
        <v>7.5158806305508435E-4</v>
      </c>
      <c r="D364" s="9">
        <f t="shared" si="41"/>
        <v>-7.0377503113516553E-4</v>
      </c>
      <c r="E364" s="5">
        <f t="shared" si="42"/>
        <v>4.9529929444930325E-7</v>
      </c>
      <c r="F364" s="5">
        <f t="shared" si="46"/>
        <v>3.4719128093943653E-5</v>
      </c>
      <c r="G364" s="5">
        <f t="shared" si="47"/>
        <v>3.5520975706510187E-5</v>
      </c>
      <c r="H364" s="10">
        <f t="shared" si="43"/>
        <v>4.1967831253634271</v>
      </c>
      <c r="I364" s="9">
        <f t="shared" si="44"/>
        <v>7.0377503113516553E-4</v>
      </c>
      <c r="J364" s="9">
        <f t="shared" si="45"/>
        <v>5.959947626154964E-3</v>
      </c>
      <c r="K364" s="9">
        <f>GARCH!I364</f>
        <v>6.0183318219436512E-3</v>
      </c>
    </row>
    <row r="365" spans="1:11" x14ac:dyDescent="0.25">
      <c r="A365" s="8">
        <v>42485</v>
      </c>
      <c r="B365" s="9">
        <v>-1.8120272712495167E-3</v>
      </c>
      <c r="C365" s="9">
        <f t="shared" si="40"/>
        <v>6.6640171425172412E-4</v>
      </c>
      <c r="D365" s="9">
        <f t="shared" si="41"/>
        <v>-2.4784289855012409E-3</v>
      </c>
      <c r="E365" s="5">
        <f t="shared" si="42"/>
        <v>6.1426102361727106E-6</v>
      </c>
      <c r="F365" s="5">
        <f t="shared" si="46"/>
        <v>4.9529929444930325E-7</v>
      </c>
      <c r="G365" s="5">
        <f t="shared" si="47"/>
        <v>3.0638867447049731E-5</v>
      </c>
      <c r="H365" s="10">
        <f t="shared" si="43"/>
        <v>4.1774399323276477</v>
      </c>
      <c r="I365" s="9">
        <f t="shared" si="44"/>
        <v>2.4784289855012409E-3</v>
      </c>
      <c r="J365" s="9">
        <f t="shared" si="45"/>
        <v>5.5352386982902308E-3</v>
      </c>
      <c r="K365" s="9">
        <f>GARCH!I365</f>
        <v>5.5894167014296581E-3</v>
      </c>
    </row>
    <row r="366" spans="1:11" x14ac:dyDescent="0.25">
      <c r="A366" s="8">
        <v>42486</v>
      </c>
      <c r="B366" s="9">
        <v>1.8727937196747479E-3</v>
      </c>
      <c r="C366" s="9">
        <f t="shared" si="40"/>
        <v>6.2158707908270452E-4</v>
      </c>
      <c r="D366" s="9">
        <f t="shared" si="41"/>
        <v>1.2512066405920433E-3</v>
      </c>
      <c r="E366" s="5">
        <f t="shared" si="42"/>
        <v>1.5655180574616267E-6</v>
      </c>
      <c r="F366" s="5">
        <f t="shared" si="46"/>
        <v>6.1426102361727106E-6</v>
      </c>
      <c r="G366" s="5">
        <f t="shared" si="47"/>
        <v>2.8215312926491753E-5</v>
      </c>
      <c r="H366" s="10">
        <f t="shared" si="43"/>
        <v>4.2911419767550774</v>
      </c>
      <c r="I366" s="9">
        <f t="shared" si="44"/>
        <v>1.2512066405920433E-3</v>
      </c>
      <c r="J366" s="9">
        <f t="shared" si="45"/>
        <v>5.3118088187068396E-3</v>
      </c>
      <c r="K366" s="9">
        <f>GARCH!I366</f>
        <v>5.3705982482403335E-3</v>
      </c>
    </row>
    <row r="367" spans="1:11" x14ac:dyDescent="0.25">
      <c r="A367" s="8">
        <v>42487</v>
      </c>
      <c r="B367" s="9">
        <v>1.6493761055602629E-3</v>
      </c>
      <c r="C367" s="9">
        <f t="shared" si="40"/>
        <v>5.6833759628987471E-4</v>
      </c>
      <c r="D367" s="9">
        <f t="shared" si="41"/>
        <v>1.0810385092703883E-3</v>
      </c>
      <c r="E367" s="5">
        <f t="shared" si="42"/>
        <v>1.1686442585255434E-6</v>
      </c>
      <c r="F367" s="5">
        <f t="shared" si="46"/>
        <v>1.5655180574616267E-6</v>
      </c>
      <c r="G367" s="5">
        <f t="shared" si="47"/>
        <v>2.5465403876750787E-5</v>
      </c>
      <c r="H367" s="10">
        <f t="shared" si="43"/>
        <v>4.3472106116216542</v>
      </c>
      <c r="I367" s="9">
        <f t="shared" si="44"/>
        <v>1.0810385092703883E-3</v>
      </c>
      <c r="J367" s="9">
        <f t="shared" si="45"/>
        <v>5.046325779886866E-3</v>
      </c>
      <c r="K367" s="9">
        <f>GARCH!I367</f>
        <v>5.0872832655567673E-3</v>
      </c>
    </row>
    <row r="368" spans="1:11" x14ac:dyDescent="0.25">
      <c r="A368" s="8">
        <v>42488</v>
      </c>
      <c r="B368" s="9">
        <v>-9.2308426604300609E-3</v>
      </c>
      <c r="C368" s="9">
        <f t="shared" si="40"/>
        <v>5.2539556102228083E-4</v>
      </c>
      <c r="D368" s="9">
        <f t="shared" si="41"/>
        <v>-9.7562382214523412E-3</v>
      </c>
      <c r="E368" s="5">
        <f t="shared" si="42"/>
        <v>9.5184184233727546E-5</v>
      </c>
      <c r="F368" s="5">
        <f t="shared" si="46"/>
        <v>1.1686442585255434E-6</v>
      </c>
      <c r="G368" s="5">
        <f t="shared" si="47"/>
        <v>2.3350466289158925E-5</v>
      </c>
      <c r="H368" s="10">
        <f t="shared" si="43"/>
        <v>2.3753437404398579</v>
      </c>
      <c r="I368" s="9">
        <f t="shared" si="44"/>
        <v>9.7562382214523412E-3</v>
      </c>
      <c r="J368" s="9">
        <f t="shared" si="45"/>
        <v>4.8322320193838917E-3</v>
      </c>
      <c r="K368" s="9">
        <f>GARCH!I368</f>
        <v>4.8572266275228254E-3</v>
      </c>
    </row>
    <row r="369" spans="1:11" x14ac:dyDescent="0.25">
      <c r="A369" s="8">
        <v>42489</v>
      </c>
      <c r="B369" s="9">
        <v>-5.0630838082482699E-3</v>
      </c>
      <c r="C369" s="9">
        <f t="shared" si="40"/>
        <v>8.4815820024428752E-4</v>
      </c>
      <c r="D369" s="9">
        <f t="shared" si="41"/>
        <v>-5.9112420084925571E-3</v>
      </c>
      <c r="E369" s="5">
        <f t="shared" si="42"/>
        <v>3.4942782082967119E-5</v>
      </c>
      <c r="F369" s="5">
        <f t="shared" si="46"/>
        <v>9.5184184233727546E-5</v>
      </c>
      <c r="G369" s="5">
        <f t="shared" si="47"/>
        <v>4.1491789664176713E-5</v>
      </c>
      <c r="H369" s="10">
        <f t="shared" si="43"/>
        <v>3.7049882808040819</v>
      </c>
      <c r="I369" s="9">
        <f t="shared" si="44"/>
        <v>5.9112420084925571E-3</v>
      </c>
      <c r="J369" s="9">
        <f t="shared" si="45"/>
        <v>6.4414120861948209E-3</v>
      </c>
      <c r="K369" s="9">
        <f>GARCH!I369</f>
        <v>6.5242218023515101E-3</v>
      </c>
    </row>
    <row r="370" spans="1:11" x14ac:dyDescent="0.25">
      <c r="A370" s="8">
        <v>42492</v>
      </c>
      <c r="B370" s="9">
        <v>7.8100033893380161E-3</v>
      </c>
      <c r="C370" s="9">
        <f t="shared" si="40"/>
        <v>8.6021718821980067E-4</v>
      </c>
      <c r="D370" s="9">
        <f t="shared" si="41"/>
        <v>6.9497862011182153E-3</v>
      </c>
      <c r="E370" s="5">
        <f t="shared" si="42"/>
        <v>4.8299528241253154E-5</v>
      </c>
      <c r="F370" s="5">
        <f t="shared" si="46"/>
        <v>3.4942782082967119E-5</v>
      </c>
      <c r="G370" s="5">
        <f t="shared" si="47"/>
        <v>4.2269943366181048E-5</v>
      </c>
      <c r="H370" s="10">
        <f t="shared" si="43"/>
        <v>3.5454562408333796</v>
      </c>
      <c r="I370" s="9">
        <f t="shared" si="44"/>
        <v>6.9497862011182153E-3</v>
      </c>
      <c r="J370" s="9">
        <f t="shared" si="45"/>
        <v>6.501533924096763E-3</v>
      </c>
      <c r="K370" s="9">
        <f>GARCH!I370</f>
        <v>6.5538259815773117E-3</v>
      </c>
    </row>
    <row r="371" spans="1:11" x14ac:dyDescent="0.25">
      <c r="A371" s="8">
        <v>42493</v>
      </c>
      <c r="B371" s="9">
        <v>-8.6767270578400613E-3</v>
      </c>
      <c r="C371" s="9">
        <f t="shared" si="40"/>
        <v>9.112669242478422E-4</v>
      </c>
      <c r="D371" s="9">
        <f t="shared" si="41"/>
        <v>-9.5879939820879036E-3</v>
      </c>
      <c r="E371" s="5">
        <f t="shared" si="42"/>
        <v>9.1929628600553859E-5</v>
      </c>
      <c r="F371" s="5">
        <f t="shared" si="46"/>
        <v>4.8299528241253154E-5</v>
      </c>
      <c r="G371" s="5">
        <f t="shared" si="47"/>
        <v>4.5644208975512674E-5</v>
      </c>
      <c r="H371" s="10">
        <f t="shared" si="43"/>
        <v>3.0713543660235945</v>
      </c>
      <c r="I371" s="9">
        <f t="shared" si="44"/>
        <v>9.5879939820879036E-3</v>
      </c>
      <c r="J371" s="9">
        <f t="shared" si="45"/>
        <v>6.756049805582599E-3</v>
      </c>
      <c r="K371" s="9">
        <f>GARCH!I371</f>
        <v>6.8010392754774239E-3</v>
      </c>
    </row>
    <row r="372" spans="1:11" x14ac:dyDescent="0.25">
      <c r="A372" s="8">
        <v>42494</v>
      </c>
      <c r="B372" s="9">
        <v>-5.9368896513954938E-3</v>
      </c>
      <c r="C372" s="9">
        <f t="shared" si="40"/>
        <v>1.0742135546922427E-3</v>
      </c>
      <c r="D372" s="9">
        <f t="shared" si="41"/>
        <v>-7.0111032060877366E-3</v>
      </c>
      <c r="E372" s="5">
        <f t="shared" si="42"/>
        <v>4.9155568166413737E-5</v>
      </c>
      <c r="F372" s="5">
        <f t="shared" si="46"/>
        <v>9.1929628600553859E-5</v>
      </c>
      <c r="G372" s="5">
        <f t="shared" si="47"/>
        <v>5.728134342680717E-5</v>
      </c>
      <c r="H372" s="10">
        <f t="shared" si="43"/>
        <v>3.5357578950175643</v>
      </c>
      <c r="I372" s="9">
        <f t="shared" si="44"/>
        <v>7.0111032060877366E-3</v>
      </c>
      <c r="J372" s="9">
        <f t="shared" si="45"/>
        <v>7.5684439237406771E-3</v>
      </c>
      <c r="K372" s="9">
        <f>GARCH!I372</f>
        <v>7.5600824569213108E-3</v>
      </c>
    </row>
    <row r="373" spans="1:11" x14ac:dyDescent="0.25">
      <c r="A373" s="8">
        <v>42495</v>
      </c>
      <c r="B373" s="9">
        <v>-2.3889387261577522E-4</v>
      </c>
      <c r="C373" s="9">
        <f t="shared" si="40"/>
        <v>1.0693479232604451E-3</v>
      </c>
      <c r="D373" s="9">
        <f t="shared" si="41"/>
        <v>-1.3082417958762203E-3</v>
      </c>
      <c r="E373" s="5">
        <f t="shared" si="42"/>
        <v>1.7114965964774381E-6</v>
      </c>
      <c r="F373" s="5">
        <f t="shared" si="46"/>
        <v>4.9155568166413737E-5</v>
      </c>
      <c r="G373" s="5">
        <f t="shared" si="47"/>
        <v>5.6914736529982502E-5</v>
      </c>
      <c r="H373" s="10">
        <f t="shared" si="43"/>
        <v>3.9530039779109707</v>
      </c>
      <c r="I373" s="9">
        <f t="shared" si="44"/>
        <v>1.3082417958762203E-3</v>
      </c>
      <c r="J373" s="9">
        <f t="shared" si="45"/>
        <v>7.5441856107854675E-3</v>
      </c>
      <c r="K373" s="9">
        <f>GARCH!I373</f>
        <v>7.4874191148970592E-3</v>
      </c>
    </row>
    <row r="374" spans="1:11" x14ac:dyDescent="0.25">
      <c r="A374" s="8">
        <v>42496</v>
      </c>
      <c r="B374" s="9">
        <v>3.174634136826171E-3</v>
      </c>
      <c r="C374" s="9">
        <f t="shared" si="40"/>
        <v>9.2685642993421463E-4</v>
      </c>
      <c r="D374" s="9">
        <f t="shared" si="41"/>
        <v>2.2477777068919563E-3</v>
      </c>
      <c r="E374" s="5">
        <f t="shared" si="42"/>
        <v>5.0525046196004611E-6</v>
      </c>
      <c r="F374" s="5">
        <f t="shared" si="46"/>
        <v>1.7114965964774381E-6</v>
      </c>
      <c r="G374" s="5">
        <f t="shared" si="47"/>
        <v>4.6700460971788617E-5</v>
      </c>
      <c r="H374" s="10">
        <f t="shared" si="43"/>
        <v>4.0128449234319401</v>
      </c>
      <c r="I374" s="9">
        <f t="shared" si="44"/>
        <v>2.2477777068919563E-3</v>
      </c>
      <c r="J374" s="9">
        <f t="shared" si="45"/>
        <v>6.8337735528614506E-3</v>
      </c>
      <c r="K374" s="9">
        <f>GARCH!I374</f>
        <v>6.7881501396157362E-3</v>
      </c>
    </row>
    <row r="375" spans="1:11" x14ac:dyDescent="0.25">
      <c r="A375" s="8">
        <v>42499</v>
      </c>
      <c r="B375" s="9">
        <v>7.5347326871288978E-4</v>
      </c>
      <c r="C375" s="9">
        <f t="shared" si="40"/>
        <v>8.2240067132340023E-4</v>
      </c>
      <c r="D375" s="9">
        <f t="shared" si="41"/>
        <v>-6.8927402610510454E-5</v>
      </c>
      <c r="E375" s="5">
        <f t="shared" si="42"/>
        <v>4.7509868306314036E-9</v>
      </c>
      <c r="F375" s="5">
        <f t="shared" si="46"/>
        <v>5.0525046196004611E-6</v>
      </c>
      <c r="G375" s="5">
        <f t="shared" si="47"/>
        <v>3.9853895525202848E-5</v>
      </c>
      <c r="H375" s="10">
        <f t="shared" si="43"/>
        <v>4.1461470631435811</v>
      </c>
      <c r="I375" s="9">
        <f t="shared" si="44"/>
        <v>6.8927402610510454E-5</v>
      </c>
      <c r="J375" s="9">
        <f t="shared" si="45"/>
        <v>6.3129941806723414E-3</v>
      </c>
      <c r="K375" s="9">
        <f>GARCH!I375</f>
        <v>6.2928681785475301E-3</v>
      </c>
    </row>
    <row r="376" spans="1:11" x14ac:dyDescent="0.25">
      <c r="A376" s="8">
        <v>42500</v>
      </c>
      <c r="B376" s="9">
        <v>1.2483666797817872E-2</v>
      </c>
      <c r="C376" s="9">
        <f t="shared" si="40"/>
        <v>7.2118969415783604E-4</v>
      </c>
      <c r="D376" s="9">
        <f t="shared" si="41"/>
        <v>1.1762477103660036E-2</v>
      </c>
      <c r="E376" s="5">
        <f t="shared" si="42"/>
        <v>1.3835586761412659E-4</v>
      </c>
      <c r="F376" s="5">
        <f t="shared" si="46"/>
        <v>4.7509868306314036E-9</v>
      </c>
      <c r="G376" s="5">
        <f t="shared" si="47"/>
        <v>3.3737419230668273E-5</v>
      </c>
      <c r="H376" s="10">
        <f t="shared" si="43"/>
        <v>2.1790320518756143</v>
      </c>
      <c r="I376" s="9">
        <f t="shared" si="44"/>
        <v>1.1762477103660036E-2</v>
      </c>
      <c r="J376" s="9">
        <f t="shared" si="45"/>
        <v>5.8083921381625291E-3</v>
      </c>
      <c r="K376" s="9">
        <f>GARCH!I376</f>
        <v>5.7993458839126488E-3</v>
      </c>
    </row>
    <row r="377" spans="1:11" x14ac:dyDescent="0.25">
      <c r="A377" s="8">
        <v>42501</v>
      </c>
      <c r="B377" s="9">
        <v>-9.5615503816462999E-3</v>
      </c>
      <c r="C377" s="9">
        <f t="shared" si="40"/>
        <v>1.0865240217712781E-3</v>
      </c>
      <c r="D377" s="9">
        <f t="shared" si="41"/>
        <v>-1.0648074403417578E-2</v>
      </c>
      <c r="E377" s="5">
        <f t="shared" si="42"/>
        <v>1.1338148850071659E-4</v>
      </c>
      <c r="F377" s="5">
        <f t="shared" si="46"/>
        <v>1.3835586761412659E-4</v>
      </c>
      <c r="G377" s="5">
        <f t="shared" si="47"/>
        <v>5.8214146324021376E-5</v>
      </c>
      <c r="H377" s="10">
        <f t="shared" si="43"/>
        <v>2.9829214838199061</v>
      </c>
      <c r="I377" s="9">
        <f t="shared" si="44"/>
        <v>1.0648074403417578E-2</v>
      </c>
      <c r="J377" s="9">
        <f t="shared" si="45"/>
        <v>7.6298195472777322E-3</v>
      </c>
      <c r="K377" s="9">
        <f>GARCH!I377</f>
        <v>7.5745081141795441E-3</v>
      </c>
    </row>
    <row r="378" spans="1:11" x14ac:dyDescent="0.25">
      <c r="A378" s="8">
        <v>42502</v>
      </c>
      <c r="B378" s="9">
        <v>-1.6953585925616466E-4</v>
      </c>
      <c r="C378" s="9">
        <f t="shared" si="40"/>
        <v>1.2470162746975925E-3</v>
      </c>
      <c r="D378" s="9">
        <f t="shared" si="41"/>
        <v>-1.4165521339537571E-3</v>
      </c>
      <c r="E378" s="5">
        <f t="shared" si="42"/>
        <v>2.006619948208943E-6</v>
      </c>
      <c r="F378" s="5">
        <f t="shared" si="46"/>
        <v>1.1338148850071659E-4</v>
      </c>
      <c r="G378" s="5">
        <f t="shared" si="47"/>
        <v>7.1064512379996554E-5</v>
      </c>
      <c r="H378" s="10">
        <f t="shared" si="43"/>
        <v>3.842904402840376</v>
      </c>
      <c r="I378" s="9">
        <f t="shared" si="44"/>
        <v>1.4165521339537571E-3</v>
      </c>
      <c r="J378" s="9">
        <f t="shared" si="45"/>
        <v>8.4299770094583629E-3</v>
      </c>
      <c r="K378" s="9">
        <f>GARCH!I378</f>
        <v>8.3089848480078967E-3</v>
      </c>
    </row>
    <row r="379" spans="1:11" x14ac:dyDescent="0.25">
      <c r="A379" s="8">
        <v>42503</v>
      </c>
      <c r="B379" s="9">
        <v>-8.478230326872227E-3</v>
      </c>
      <c r="C379" s="9">
        <f t="shared" si="40"/>
        <v>1.0733583643411969E-3</v>
      </c>
      <c r="D379" s="9">
        <f t="shared" si="41"/>
        <v>-9.551588691213423E-3</v>
      </c>
      <c r="E379" s="5">
        <f t="shared" si="42"/>
        <v>9.1232846526116156E-5</v>
      </c>
      <c r="F379" s="5">
        <f t="shared" si="46"/>
        <v>2.006619948208943E-6</v>
      </c>
      <c r="G379" s="5">
        <f t="shared" si="47"/>
        <v>5.7216822822762327E-5</v>
      </c>
      <c r="H379" s="10">
        <f t="shared" si="43"/>
        <v>3.1681373254168328</v>
      </c>
      <c r="I379" s="9">
        <f t="shared" si="44"/>
        <v>9.551588691213423E-3</v>
      </c>
      <c r="J379" s="9">
        <f t="shared" si="45"/>
        <v>7.5641802479027645E-3</v>
      </c>
      <c r="K379" s="9">
        <f>GARCH!I379</f>
        <v>7.4622379210542043E-3</v>
      </c>
    </row>
    <row r="380" spans="1:11" x14ac:dyDescent="0.25">
      <c r="A380" s="8">
        <v>42506</v>
      </c>
      <c r="B380" s="9">
        <v>9.7966881819202545E-3</v>
      </c>
      <c r="C380" s="9">
        <f t="shared" si="40"/>
        <v>1.1817677673465576E-3</v>
      </c>
      <c r="D380" s="9">
        <f t="shared" si="41"/>
        <v>8.6149204145736964E-3</v>
      </c>
      <c r="E380" s="5">
        <f t="shared" si="42"/>
        <v>7.4216853749438627E-5</v>
      </c>
      <c r="F380" s="5">
        <f t="shared" si="46"/>
        <v>9.1232846526116156E-5</v>
      </c>
      <c r="G380" s="5">
        <f t="shared" si="47"/>
        <v>6.5685693462039235E-5</v>
      </c>
      <c r="H380" s="10">
        <f t="shared" si="43"/>
        <v>3.3314369154260488</v>
      </c>
      <c r="I380" s="9">
        <f t="shared" si="44"/>
        <v>8.6149204145736964E-3</v>
      </c>
      <c r="J380" s="9">
        <f t="shared" si="45"/>
        <v>8.1046710890719832E-3</v>
      </c>
      <c r="K380" s="9">
        <f>GARCH!I380</f>
        <v>7.9615802963488511E-3</v>
      </c>
    </row>
    <row r="381" spans="1:11" x14ac:dyDescent="0.25">
      <c r="A381" s="8">
        <v>42507</v>
      </c>
      <c r="B381" s="9">
        <v>-9.4113206816794914E-3</v>
      </c>
      <c r="C381" s="9">
        <f t="shared" si="40"/>
        <v>1.2147316368765477E-3</v>
      </c>
      <c r="D381" s="9">
        <f t="shared" si="41"/>
        <v>-1.062605231855604E-2</v>
      </c>
      <c r="E381" s="5">
        <f t="shared" si="42"/>
        <v>1.1291298787669018E-4</v>
      </c>
      <c r="F381" s="5">
        <f t="shared" si="46"/>
        <v>7.4216853749438627E-5</v>
      </c>
      <c r="G381" s="5">
        <f t="shared" si="47"/>
        <v>6.8376646338466266E-5</v>
      </c>
      <c r="H381" s="10">
        <f t="shared" si="43"/>
        <v>3.0506318317993681</v>
      </c>
      <c r="I381" s="9">
        <f t="shared" si="44"/>
        <v>1.062605231855604E-2</v>
      </c>
      <c r="J381" s="9">
        <f t="shared" si="45"/>
        <v>8.2690172534870352E-3</v>
      </c>
      <c r="K381" s="9">
        <f>GARCH!I381</f>
        <v>8.2455905544280561E-3</v>
      </c>
    </row>
    <row r="382" spans="1:11" x14ac:dyDescent="0.25">
      <c r="A382" s="8">
        <v>42508</v>
      </c>
      <c r="B382" s="9">
        <v>2.0515726281145064E-4</v>
      </c>
      <c r="C382" s="9">
        <f t="shared" si="40"/>
        <v>1.3329883091169432E-3</v>
      </c>
      <c r="D382" s="9">
        <f t="shared" si="41"/>
        <v>-1.1278310463054926E-3</v>
      </c>
      <c r="E382" s="5">
        <f t="shared" si="42"/>
        <v>1.2720028690105422E-6</v>
      </c>
      <c r="F382" s="5">
        <f t="shared" si="46"/>
        <v>1.1291298787669018E-4</v>
      </c>
      <c r="G382" s="5">
        <f t="shared" si="47"/>
        <v>7.8474848656523793E-5</v>
      </c>
      <c r="H382" s="10">
        <f t="shared" si="43"/>
        <v>3.7993231329064625</v>
      </c>
      <c r="I382" s="9">
        <f t="shared" si="44"/>
        <v>1.1278310463054926E-3</v>
      </c>
      <c r="J382" s="9">
        <f t="shared" si="45"/>
        <v>8.858603087198557E-3</v>
      </c>
      <c r="K382" s="9">
        <f>GARCH!I382</f>
        <v>8.7339684596016483E-3</v>
      </c>
    </row>
    <row r="383" spans="1:11" x14ac:dyDescent="0.25">
      <c r="A383" s="8">
        <v>42509</v>
      </c>
      <c r="B383" s="9">
        <v>-3.7067243593813526E-3</v>
      </c>
      <c r="C383" s="9">
        <f t="shared" si="40"/>
        <v>1.1423392707770089E-3</v>
      </c>
      <c r="D383" s="9">
        <f t="shared" si="41"/>
        <v>-4.8490636301583619E-3</v>
      </c>
      <c r="E383" s="5">
        <f t="shared" si="42"/>
        <v>2.3513418089324591E-5</v>
      </c>
      <c r="F383" s="5">
        <f t="shared" si="46"/>
        <v>1.2720028690105422E-6</v>
      </c>
      <c r="G383" s="5">
        <f t="shared" si="47"/>
        <v>6.2537959990751783E-5</v>
      </c>
      <c r="H383" s="10">
        <f t="shared" si="43"/>
        <v>3.7329367144508554</v>
      </c>
      <c r="I383" s="9">
        <f t="shared" si="44"/>
        <v>4.8490636301583619E-3</v>
      </c>
      <c r="J383" s="9">
        <f t="shared" si="45"/>
        <v>7.9080945866088232E-3</v>
      </c>
      <c r="K383" s="9">
        <f>GARCH!I383</f>
        <v>7.8064180855737849E-3</v>
      </c>
    </row>
    <row r="384" spans="1:11" x14ac:dyDescent="0.25">
      <c r="A384" s="8">
        <v>42510</v>
      </c>
      <c r="B384" s="9">
        <v>6.019489813925416E-3</v>
      </c>
      <c r="C384" s="9">
        <f t="shared" si="40"/>
        <v>1.0494054294103924E-3</v>
      </c>
      <c r="D384" s="9">
        <f t="shared" si="41"/>
        <v>4.9700843845150236E-3</v>
      </c>
      <c r="E384" s="5">
        <f t="shared" si="42"/>
        <v>2.470173878920008E-5</v>
      </c>
      <c r="F384" s="5">
        <f t="shared" si="46"/>
        <v>2.3513418089324591E-5</v>
      </c>
      <c r="G384" s="5">
        <f t="shared" si="47"/>
        <v>5.5424442644520162E-5</v>
      </c>
      <c r="H384" s="10">
        <f t="shared" si="43"/>
        <v>3.7584648336568609</v>
      </c>
      <c r="I384" s="9">
        <f t="shared" si="44"/>
        <v>4.9700843845150236E-3</v>
      </c>
      <c r="J384" s="9">
        <f t="shared" si="45"/>
        <v>7.4447594081017933E-3</v>
      </c>
      <c r="K384" s="9">
        <f>GARCH!I384</f>
        <v>7.3269659688113293E-3</v>
      </c>
    </row>
    <row r="385" spans="1:11" x14ac:dyDescent="0.25">
      <c r="A385" s="8">
        <v>42513</v>
      </c>
      <c r="B385" s="9">
        <v>-2.0854447649489849E-3</v>
      </c>
      <c r="C385" s="9">
        <f t="shared" si="40"/>
        <v>9.8036373919118281E-4</v>
      </c>
      <c r="D385" s="9">
        <f t="shared" si="41"/>
        <v>-3.0658085041401677E-3</v>
      </c>
      <c r="E385" s="5">
        <f t="shared" si="42"/>
        <v>9.3991817840581731E-6</v>
      </c>
      <c r="F385" s="5">
        <f t="shared" si="46"/>
        <v>2.470173878920008E-5</v>
      </c>
      <c r="G385" s="5">
        <f t="shared" si="47"/>
        <v>5.041769702047102E-5</v>
      </c>
      <c r="H385" s="10">
        <f t="shared" si="43"/>
        <v>3.9354325023931032</v>
      </c>
      <c r="I385" s="9">
        <f t="shared" si="44"/>
        <v>3.0658085041401677E-3</v>
      </c>
      <c r="J385" s="9">
        <f t="shared" si="45"/>
        <v>7.1005420230057801E-3</v>
      </c>
      <c r="K385" s="9">
        <f>GARCH!I385</f>
        <v>7.0499924813248625E-3</v>
      </c>
    </row>
    <row r="386" spans="1:11" x14ac:dyDescent="0.25">
      <c r="A386" s="8">
        <v>42514</v>
      </c>
      <c r="B386" s="9">
        <v>1.3681373410675546E-2</v>
      </c>
      <c r="C386" s="9">
        <f t="shared" si="40"/>
        <v>8.7922758691807718E-4</v>
      </c>
      <c r="D386" s="9">
        <f t="shared" si="41"/>
        <v>1.2802145823757469E-2</v>
      </c>
      <c r="E386" s="5">
        <f t="shared" si="42"/>
        <v>1.6389493769275083E-4</v>
      </c>
      <c r="F386" s="5">
        <f t="shared" si="46"/>
        <v>9.3991817840581731E-6</v>
      </c>
      <c r="G386" s="5">
        <f t="shared" si="47"/>
        <v>4.3511345601313678E-5</v>
      </c>
      <c r="H386" s="10">
        <f t="shared" si="43"/>
        <v>2.2189472406135717</v>
      </c>
      <c r="I386" s="9">
        <f t="shared" si="44"/>
        <v>1.2802145823757469E-2</v>
      </c>
      <c r="J386" s="9">
        <f t="shared" si="45"/>
        <v>6.5963130308766939E-3</v>
      </c>
      <c r="K386" s="9">
        <f>GARCH!I386</f>
        <v>6.5467843074392875E-3</v>
      </c>
    </row>
    <row r="387" spans="1:11" x14ac:dyDescent="0.25">
      <c r="A387" s="8">
        <v>42515</v>
      </c>
      <c r="B387" s="9">
        <v>6.9747502480661527E-3</v>
      </c>
      <c r="C387" s="9">
        <f t="shared" si="40"/>
        <v>1.2437246773288795E-3</v>
      </c>
      <c r="D387" s="9">
        <f t="shared" si="41"/>
        <v>5.7310255707372732E-3</v>
      </c>
      <c r="E387" s="5">
        <f t="shared" si="42"/>
        <v>3.2844654092444486E-5</v>
      </c>
      <c r="F387" s="5">
        <f t="shared" si="46"/>
        <v>1.6389493769275083E-4</v>
      </c>
      <c r="G387" s="5">
        <f t="shared" si="47"/>
        <v>7.0788097416460953E-5</v>
      </c>
      <c r="H387" s="10">
        <f t="shared" si="43"/>
        <v>3.6269785368469702</v>
      </c>
      <c r="I387" s="9">
        <f t="shared" si="44"/>
        <v>5.7310255707372732E-3</v>
      </c>
      <c r="J387" s="9">
        <f t="shared" si="45"/>
        <v>8.4135662721857105E-3</v>
      </c>
      <c r="K387" s="9">
        <f>GARCH!I387</f>
        <v>8.3845033356391378E-3</v>
      </c>
    </row>
    <row r="388" spans="1:11" x14ac:dyDescent="0.25">
      <c r="A388" s="8">
        <v>42516</v>
      </c>
      <c r="B388" s="9">
        <v>-2.104719354808493E-4</v>
      </c>
      <c r="C388" s="9">
        <f t="shared" si="40"/>
        <v>1.1541869189006467E-3</v>
      </c>
      <c r="D388" s="9">
        <f t="shared" si="41"/>
        <v>-1.364658854381496E-3</v>
      </c>
      <c r="E388" s="5">
        <f t="shared" si="42"/>
        <v>1.8622937888418172E-6</v>
      </c>
      <c r="F388" s="5">
        <f t="shared" si="46"/>
        <v>3.2844654092444486E-5</v>
      </c>
      <c r="G388" s="5">
        <f t="shared" si="47"/>
        <v>6.3475682427614077E-5</v>
      </c>
      <c r="H388" s="10">
        <f t="shared" si="43"/>
        <v>3.8988189581439618</v>
      </c>
      <c r="I388" s="9">
        <f t="shared" si="44"/>
        <v>1.364658854381496E-3</v>
      </c>
      <c r="J388" s="9">
        <f t="shared" si="45"/>
        <v>7.9671627589508968E-3</v>
      </c>
      <c r="K388" s="9">
        <f>GARCH!I388</f>
        <v>8.0177492055611404E-3</v>
      </c>
    </row>
    <row r="389" spans="1:11" x14ac:dyDescent="0.25">
      <c r="A389" s="8">
        <v>42517</v>
      </c>
      <c r="B389" s="9">
        <v>4.2868762260179771E-3</v>
      </c>
      <c r="C389" s="9">
        <f t="shared" si="40"/>
        <v>9.9668090209792393E-4</v>
      </c>
      <c r="D389" s="9">
        <f t="shared" si="41"/>
        <v>3.2901953239200532E-3</v>
      </c>
      <c r="E389" s="5">
        <f t="shared" si="42"/>
        <v>1.0825385269545385E-5</v>
      </c>
      <c r="F389" s="5">
        <f t="shared" si="46"/>
        <v>1.8622937888418172E-6</v>
      </c>
      <c r="G389" s="5">
        <f t="shared" si="47"/>
        <v>5.1579595841970851E-5</v>
      </c>
      <c r="H389" s="10">
        <f t="shared" si="43"/>
        <v>3.9123150234345347</v>
      </c>
      <c r="I389" s="9">
        <f t="shared" si="44"/>
        <v>3.2901953239200532E-3</v>
      </c>
      <c r="J389" s="9">
        <f t="shared" si="45"/>
        <v>7.1818936111565212E-3</v>
      </c>
      <c r="K389" s="9">
        <f>GARCH!I389</f>
        <v>7.2229977333733804E-3</v>
      </c>
    </row>
    <row r="390" spans="1:11" x14ac:dyDescent="0.25">
      <c r="A390" s="8">
        <v>42521</v>
      </c>
      <c r="B390" s="9">
        <v>-1.0004478195001498E-3</v>
      </c>
      <c r="C390" s="9">
        <f t="shared" si="40"/>
        <v>8.9670834596845838E-4</v>
      </c>
      <c r="D390" s="9">
        <f t="shared" si="41"/>
        <v>-1.8971561654686081E-3</v>
      </c>
      <c r="E390" s="5">
        <f t="shared" si="42"/>
        <v>3.5992015161755529E-6</v>
      </c>
      <c r="F390" s="5">
        <f t="shared" si="46"/>
        <v>1.0825385269545385E-5</v>
      </c>
      <c r="G390" s="5">
        <f t="shared" si="47"/>
        <v>4.4668716393499386E-5</v>
      </c>
      <c r="H390" s="10">
        <f t="shared" si="43"/>
        <v>4.0488923255278229</v>
      </c>
      <c r="I390" s="9">
        <f t="shared" si="44"/>
        <v>1.8971561654686081E-3</v>
      </c>
      <c r="J390" s="9">
        <f t="shared" si="45"/>
        <v>6.6834658967858422E-3</v>
      </c>
      <c r="K390" s="9">
        <f>GARCH!I390</f>
        <v>6.7429541510150336E-3</v>
      </c>
    </row>
    <row r="391" spans="1:11" x14ac:dyDescent="0.25">
      <c r="A391" s="8">
        <v>42522</v>
      </c>
      <c r="B391" s="9">
        <v>1.130207538531991E-3</v>
      </c>
      <c r="C391" s="9">
        <f t="shared" si="40"/>
        <v>7.933823835871008E-4</v>
      </c>
      <c r="D391" s="9">
        <f t="shared" si="41"/>
        <v>3.3682515494489016E-4</v>
      </c>
      <c r="E391" s="5">
        <f t="shared" si="42"/>
        <v>1.1345118500364927E-7</v>
      </c>
      <c r="F391" s="5">
        <f t="shared" si="46"/>
        <v>3.5992015161755529E-6</v>
      </c>
      <c r="G391" s="5">
        <f t="shared" si="47"/>
        <v>3.8048162838324807E-5</v>
      </c>
      <c r="H391" s="10">
        <f t="shared" si="43"/>
        <v>4.1678994564884775</v>
      </c>
      <c r="I391" s="9">
        <f t="shared" si="44"/>
        <v>3.3682515494489016E-4</v>
      </c>
      <c r="J391" s="9">
        <f t="shared" si="45"/>
        <v>6.1683192879685477E-3</v>
      </c>
      <c r="K391" s="9">
        <f>GARCH!I391</f>
        <v>6.217932886856581E-3</v>
      </c>
    </row>
    <row r="392" spans="1:11" x14ac:dyDescent="0.25">
      <c r="A392" s="8">
        <v>42523</v>
      </c>
      <c r="B392" s="9">
        <v>2.8247107410461769E-3</v>
      </c>
      <c r="C392" s="9">
        <f t="shared" si="40"/>
        <v>6.9832299347434058E-4</v>
      </c>
      <c r="D392" s="9">
        <f t="shared" si="41"/>
        <v>2.1263877475718364E-3</v>
      </c>
      <c r="E392" s="5">
        <f t="shared" si="42"/>
        <v>4.5215248530236281E-6</v>
      </c>
      <c r="F392" s="5">
        <f t="shared" si="46"/>
        <v>1.1345118500364927E-7</v>
      </c>
      <c r="G392" s="5">
        <f t="shared" si="47"/>
        <v>3.2426041906516462E-5</v>
      </c>
      <c r="H392" s="10">
        <f t="shared" si="43"/>
        <v>4.179615235215163</v>
      </c>
      <c r="I392" s="9">
        <f t="shared" si="44"/>
        <v>2.1263877475718364E-3</v>
      </c>
      <c r="J392" s="9">
        <f t="shared" si="45"/>
        <v>5.6943868771375606E-3</v>
      </c>
      <c r="K392" s="9">
        <f>GARCH!I392</f>
        <v>5.740853963374295E-3</v>
      </c>
    </row>
    <row r="393" spans="1:11" x14ac:dyDescent="0.25">
      <c r="A393" s="8">
        <v>42524</v>
      </c>
      <c r="B393" s="9">
        <v>-2.9117543676315805E-3</v>
      </c>
      <c r="C393" s="9">
        <f t="shared" si="40"/>
        <v>6.3994467031874608E-4</v>
      </c>
      <c r="D393" s="9">
        <f t="shared" si="41"/>
        <v>-3.5516990379503267E-3</v>
      </c>
      <c r="E393" s="5">
        <f t="shared" si="42"/>
        <v>1.2614566056177276E-5</v>
      </c>
      <c r="F393" s="5">
        <f t="shared" si="46"/>
        <v>4.5215248530236281E-6</v>
      </c>
      <c r="G393" s="5">
        <f t="shared" si="47"/>
        <v>2.9196010307459431E-5</v>
      </c>
      <c r="H393" s="10">
        <f t="shared" si="43"/>
        <v>4.0857683518176584</v>
      </c>
      <c r="I393" s="9">
        <f t="shared" si="44"/>
        <v>3.5516990379503267E-3</v>
      </c>
      <c r="J393" s="9">
        <f t="shared" si="45"/>
        <v>5.4033332589670455E-3</v>
      </c>
      <c r="K393" s="9">
        <f>GARCH!I393</f>
        <v>5.4351964314272045E-3</v>
      </c>
    </row>
    <row r="394" spans="1:11" x14ac:dyDescent="0.25">
      <c r="A394" s="8">
        <v>42527</v>
      </c>
      <c r="B394" s="9">
        <v>4.8972669629798737E-3</v>
      </c>
      <c r="C394" s="9">
        <f t="shared" si="40"/>
        <v>6.2705498239127449E-4</v>
      </c>
      <c r="D394" s="9">
        <f t="shared" si="41"/>
        <v>4.2702119805885994E-3</v>
      </c>
      <c r="E394" s="5">
        <f t="shared" si="42"/>
        <v>1.8234710359162408E-5</v>
      </c>
      <c r="F394" s="5">
        <f t="shared" si="46"/>
        <v>1.2614566056177276E-5</v>
      </c>
      <c r="G394" s="5">
        <f t="shared" si="47"/>
        <v>2.8505666816971403E-5</v>
      </c>
      <c r="H394" s="10">
        <f t="shared" si="43"/>
        <v>3.9939216912189193</v>
      </c>
      <c r="I394" s="9">
        <f t="shared" si="44"/>
        <v>4.2702119805885994E-3</v>
      </c>
      <c r="J394" s="9">
        <f t="shared" si="45"/>
        <v>5.33906984567269E-3</v>
      </c>
      <c r="K394" s="9">
        <f>GARCH!I394</f>
        <v>5.3871219541157195E-3</v>
      </c>
    </row>
    <row r="395" spans="1:11" x14ac:dyDescent="0.25">
      <c r="A395" s="8">
        <v>42528</v>
      </c>
      <c r="B395" s="9">
        <v>1.2894600859958416E-3</v>
      </c>
      <c r="C395" s="9">
        <f t="shared" si="40"/>
        <v>6.3952657665502122E-4</v>
      </c>
      <c r="D395" s="9">
        <f t="shared" si="41"/>
        <v>6.4993350934082039E-4</v>
      </c>
      <c r="E395" s="5">
        <f t="shared" si="42"/>
        <v>4.2241356656407429E-7</v>
      </c>
      <c r="F395" s="5">
        <f t="shared" si="46"/>
        <v>1.8234710359162408E-5</v>
      </c>
      <c r="G395" s="5">
        <f t="shared" si="47"/>
        <v>2.9173488515421895E-5</v>
      </c>
      <c r="H395" s="10">
        <f t="shared" si="43"/>
        <v>4.2949468790019125</v>
      </c>
      <c r="I395" s="9">
        <f t="shared" si="44"/>
        <v>6.4993350934082039E-4</v>
      </c>
      <c r="J395" s="9">
        <f t="shared" si="45"/>
        <v>5.4012487922166568E-3</v>
      </c>
      <c r="K395" s="9">
        <f>GARCH!I395</f>
        <v>5.4069097580994041E-3</v>
      </c>
    </row>
    <row r="396" spans="1:11" x14ac:dyDescent="0.25">
      <c r="A396" s="8">
        <v>42529</v>
      </c>
      <c r="B396" s="9">
        <v>3.3094553839014829E-3</v>
      </c>
      <c r="C396" s="9">
        <f t="shared" si="40"/>
        <v>5.7760332853123823E-4</v>
      </c>
      <c r="D396" s="9">
        <f t="shared" si="41"/>
        <v>2.7318520553702447E-3</v>
      </c>
      <c r="E396" s="5">
        <f t="shared" si="42"/>
        <v>7.4630156524306307E-6</v>
      </c>
      <c r="F396" s="5">
        <f t="shared" si="46"/>
        <v>4.2241356656407429E-7</v>
      </c>
      <c r="G396" s="5">
        <f t="shared" si="47"/>
        <v>2.5933774567900532E-5</v>
      </c>
      <c r="H396" s="10">
        <f t="shared" si="43"/>
        <v>4.2171576390129468</v>
      </c>
      <c r="I396" s="9">
        <f t="shared" si="44"/>
        <v>2.7318520553702447E-3</v>
      </c>
      <c r="J396" s="9">
        <f t="shared" si="45"/>
        <v>5.0925214351930353E-3</v>
      </c>
      <c r="K396" s="9">
        <f>GARCH!I396</f>
        <v>5.0974853678548886E-3</v>
      </c>
    </row>
    <row r="397" spans="1:11" x14ac:dyDescent="0.25">
      <c r="A397" s="8">
        <v>42530</v>
      </c>
      <c r="B397" s="9">
        <v>-1.7176941371889187E-3</v>
      </c>
      <c r="C397" s="9">
        <f t="shared" si="40"/>
        <v>5.5936072562587532E-4</v>
      </c>
      <c r="D397" s="9">
        <f t="shared" si="41"/>
        <v>-2.2770548628147941E-3</v>
      </c>
      <c r="E397" s="5">
        <f t="shared" si="42"/>
        <v>5.1849788482685008E-6</v>
      </c>
      <c r="F397" s="5">
        <f t="shared" si="46"/>
        <v>7.4630156524306307E-6</v>
      </c>
      <c r="G397" s="5">
        <f t="shared" si="47"/>
        <v>2.5015705325542794E-5</v>
      </c>
      <c r="H397" s="10">
        <f t="shared" si="43"/>
        <v>4.2754303530138218</v>
      </c>
      <c r="I397" s="9">
        <f t="shared" si="44"/>
        <v>2.2770548628147941E-3</v>
      </c>
      <c r="J397" s="9">
        <f t="shared" si="45"/>
        <v>5.0015702859744753E-3</v>
      </c>
      <c r="K397" s="9">
        <f>GARCH!I397</f>
        <v>4.9816835544811136E-3</v>
      </c>
    </row>
    <row r="398" spans="1:11" x14ac:dyDescent="0.25">
      <c r="A398" s="8">
        <v>42531</v>
      </c>
      <c r="B398" s="9">
        <v>-9.175222644506098E-3</v>
      </c>
      <c r="C398" s="9">
        <f t="shared" si="40"/>
        <v>5.3591247877820137E-4</v>
      </c>
      <c r="D398" s="9">
        <f t="shared" si="41"/>
        <v>-9.7111351232842986E-3</v>
      </c>
      <c r="E398" s="5">
        <f t="shared" si="42"/>
        <v>9.4306145382685953E-5</v>
      </c>
      <c r="F398" s="5">
        <f t="shared" si="46"/>
        <v>5.1849788482685008E-6</v>
      </c>
      <c r="G398" s="5">
        <f t="shared" si="47"/>
        <v>2.3859958434061767E-5</v>
      </c>
      <c r="H398" s="10">
        <f t="shared" si="43"/>
        <v>2.4264730402613242</v>
      </c>
      <c r="I398" s="9">
        <f t="shared" si="44"/>
        <v>9.7111351232842986E-3</v>
      </c>
      <c r="J398" s="9">
        <f t="shared" si="45"/>
        <v>4.8846656419924755E-3</v>
      </c>
      <c r="K398" s="9">
        <f>GARCH!I398</f>
        <v>4.8962693081483323E-3</v>
      </c>
    </row>
    <row r="399" spans="1:11" x14ac:dyDescent="0.25">
      <c r="A399" s="8">
        <v>42534</v>
      </c>
      <c r="B399" s="9">
        <v>-8.1151869928008935E-3</v>
      </c>
      <c r="C399" s="9">
        <f t="shared" si="40"/>
        <v>8.5115049906927533E-4</v>
      </c>
      <c r="D399" s="9">
        <f t="shared" si="41"/>
        <v>-8.9663374918701692E-3</v>
      </c>
      <c r="E399" s="5">
        <f t="shared" si="42"/>
        <v>8.039520801811664E-5</v>
      </c>
      <c r="F399" s="5">
        <f t="shared" si="46"/>
        <v>9.4306145382685953E-5</v>
      </c>
      <c r="G399" s="5">
        <f t="shared" si="47"/>
        <v>4.168420516591799E-5</v>
      </c>
      <c r="H399" s="10">
        <f t="shared" si="43"/>
        <v>3.1594190199286585</v>
      </c>
      <c r="I399" s="9">
        <f t="shared" si="44"/>
        <v>8.9663374918701692E-3</v>
      </c>
      <c r="J399" s="9">
        <f t="shared" si="45"/>
        <v>6.4563306270603886E-3</v>
      </c>
      <c r="K399" s="9">
        <f>GARCH!I399</f>
        <v>6.5282552135015239E-3</v>
      </c>
    </row>
    <row r="400" spans="1:11" x14ac:dyDescent="0.25">
      <c r="A400" s="8">
        <v>42535</v>
      </c>
      <c r="B400" s="9">
        <v>-1.7988898829277566E-3</v>
      </c>
      <c r="C400" s="9">
        <f t="shared" ref="C400:C463" si="48">B$5+B$9*SQRT(G400)</f>
        <v>1.0016784635602078E-3</v>
      </c>
      <c r="D400" s="9">
        <f t="shared" ref="D400:D463" si="49">B400-C400</f>
        <v>-2.8005683464879644E-3</v>
      </c>
      <c r="E400" s="5">
        <f t="shared" ref="E400:E463" si="50">D400^2</f>
        <v>7.8431830633503309E-6</v>
      </c>
      <c r="F400" s="5">
        <f t="shared" si="46"/>
        <v>8.039520801811664E-5</v>
      </c>
      <c r="G400" s="5">
        <f t="shared" si="47"/>
        <v>5.1938105770387149E-5</v>
      </c>
      <c r="H400" s="10">
        <f t="shared" ref="H400:H463" si="51">IFERROR(LN(1/SQRT(2*PI()*G400)*EXP(-E400/(2*G400))),-1000)</f>
        <v>3.938285284293165</v>
      </c>
      <c r="I400" s="9">
        <f t="shared" ref="I400:I463" si="52">SQRT(E400)</f>
        <v>2.8005683464879644E-3</v>
      </c>
      <c r="J400" s="9">
        <f t="shared" ref="J400:J463" si="53">SQRT(G400)</f>
        <v>7.2068096804610536E-3</v>
      </c>
      <c r="K400" s="9">
        <f>GARCH!I400</f>
        <v>7.2332480508534571E-3</v>
      </c>
    </row>
    <row r="401" spans="1:11" x14ac:dyDescent="0.25">
      <c r="A401" s="8">
        <v>42536</v>
      </c>
      <c r="B401" s="9">
        <v>-1.8406799915194894E-3</v>
      </c>
      <c r="C401" s="9">
        <f t="shared" si="48"/>
        <v>8.9129350445650731E-4</v>
      </c>
      <c r="D401" s="9">
        <f t="shared" si="49"/>
        <v>-2.7319734959759968E-3</v>
      </c>
      <c r="E401" s="5">
        <f t="shared" si="50"/>
        <v>7.4636791827153095E-6</v>
      </c>
      <c r="F401" s="5">
        <f t="shared" ref="F401:F464" si="54">E400</f>
        <v>7.8431830633503309E-6</v>
      </c>
      <c r="G401" s="5">
        <f t="shared" ref="G401:G464" si="55">B$6 + B$7*F401 + B$8*G400</f>
        <v>4.4308585101081853E-5</v>
      </c>
      <c r="H401" s="10">
        <f t="shared" si="51"/>
        <v>4.0090036701016585</v>
      </c>
      <c r="I401" s="9">
        <f t="shared" si="52"/>
        <v>2.7319734959759968E-3</v>
      </c>
      <c r="J401" s="9">
        <f t="shared" si="53"/>
        <v>6.6564694171221015E-3</v>
      </c>
      <c r="K401" s="9">
        <f>GARCH!I401</f>
        <v>6.6691929251450292E-3</v>
      </c>
    </row>
    <row r="402" spans="1:11" x14ac:dyDescent="0.25">
      <c r="A402" s="8">
        <v>42537</v>
      </c>
      <c r="B402" s="9">
        <v>3.1329954139511784E-3</v>
      </c>
      <c r="C402" s="9">
        <f t="shared" si="48"/>
        <v>8.0219309525869132E-4</v>
      </c>
      <c r="D402" s="9">
        <f t="shared" si="49"/>
        <v>2.3308023186924872E-3</v>
      </c>
      <c r="E402" s="5">
        <f t="shared" si="50"/>
        <v>5.4326394488222744E-6</v>
      </c>
      <c r="F402" s="5">
        <f t="shared" si="54"/>
        <v>7.4636791827153095E-6</v>
      </c>
      <c r="G402" s="5">
        <f t="shared" si="55"/>
        <v>3.8592004987236439E-5</v>
      </c>
      <c r="H402" s="10">
        <f t="shared" si="51"/>
        <v>4.0919086247079042</v>
      </c>
      <c r="I402" s="9">
        <f t="shared" si="52"/>
        <v>2.3308023186924872E-3</v>
      </c>
      <c r="J402" s="9">
        <f t="shared" si="53"/>
        <v>6.2122463720651359E-3</v>
      </c>
      <c r="K402" s="9">
        <f>GARCH!I402</f>
        <v>6.2210620155246088E-3</v>
      </c>
    </row>
    <row r="403" spans="1:11" x14ac:dyDescent="0.25">
      <c r="A403" s="8">
        <v>42538</v>
      </c>
      <c r="B403" s="9">
        <v>-3.2579560055631118E-3</v>
      </c>
      <c r="C403" s="9">
        <f t="shared" si="48"/>
        <v>7.2472805387027077E-4</v>
      </c>
      <c r="D403" s="9">
        <f t="shared" si="49"/>
        <v>-3.9826840594333829E-3</v>
      </c>
      <c r="E403" s="5">
        <f t="shared" si="50"/>
        <v>1.586177231726477E-5</v>
      </c>
      <c r="F403" s="5">
        <f t="shared" si="54"/>
        <v>5.4326394488222744E-6</v>
      </c>
      <c r="G403" s="5">
        <f t="shared" si="55"/>
        <v>3.3942662206388101E-5</v>
      </c>
      <c r="H403" s="10">
        <f t="shared" si="51"/>
        <v>3.9928250027118435</v>
      </c>
      <c r="I403" s="9">
        <f t="shared" si="52"/>
        <v>3.9826840594333829E-3</v>
      </c>
      <c r="J403" s="9">
        <f t="shared" si="53"/>
        <v>5.8260331449785027E-3</v>
      </c>
      <c r="K403" s="9">
        <f>GARCH!I403</f>
        <v>5.838037837709714E-3</v>
      </c>
    </row>
    <row r="404" spans="1:11" x14ac:dyDescent="0.25">
      <c r="A404" s="8">
        <v>42541</v>
      </c>
      <c r="B404" s="9">
        <v>5.8081710296347122E-3</v>
      </c>
      <c r="C404" s="9">
        <f t="shared" si="48"/>
        <v>7.0301964653115103E-4</v>
      </c>
      <c r="D404" s="9">
        <f t="shared" si="49"/>
        <v>5.1051513831035615E-3</v>
      </c>
      <c r="E404" s="5">
        <f t="shared" si="50"/>
        <v>2.6062570644404206E-5</v>
      </c>
      <c r="F404" s="5">
        <f t="shared" si="54"/>
        <v>1.586177231726477E-5</v>
      </c>
      <c r="G404" s="5">
        <f t="shared" si="55"/>
        <v>3.2693267988697158E-5</v>
      </c>
      <c r="H404" s="10">
        <f t="shared" si="51"/>
        <v>3.8466398399151704</v>
      </c>
      <c r="I404" s="9">
        <f t="shared" si="52"/>
        <v>5.1051513831035615E-3</v>
      </c>
      <c r="J404" s="9">
        <f t="shared" si="53"/>
        <v>5.7178027238351933E-3</v>
      </c>
      <c r="K404" s="9">
        <f>GARCH!I404</f>
        <v>5.740159048447469E-3</v>
      </c>
    </row>
    <row r="405" spans="1:11" x14ac:dyDescent="0.25">
      <c r="A405" s="8">
        <v>42542</v>
      </c>
      <c r="B405" s="9">
        <v>2.7121084843393373E-3</v>
      </c>
      <c r="C405" s="9">
        <f t="shared" si="48"/>
        <v>7.2413224066531737E-4</v>
      </c>
      <c r="D405" s="9">
        <f t="shared" si="49"/>
        <v>1.98797624367402E-3</v>
      </c>
      <c r="E405" s="5">
        <f t="shared" si="50"/>
        <v>3.9520495454122663E-6</v>
      </c>
      <c r="F405" s="5">
        <f t="shared" si="54"/>
        <v>2.6062570644404206E-5</v>
      </c>
      <c r="G405" s="5">
        <f t="shared" si="55"/>
        <v>3.3908058411714425E-5</v>
      </c>
      <c r="H405" s="10">
        <f t="shared" si="51"/>
        <v>4.1687144336273629</v>
      </c>
      <c r="I405" s="9">
        <f t="shared" si="52"/>
        <v>1.98797624367402E-3</v>
      </c>
      <c r="J405" s="9">
        <f t="shared" si="53"/>
        <v>5.8230626316152934E-3</v>
      </c>
      <c r="K405" s="9">
        <f>GARCH!I405</f>
        <v>5.8191329089584539E-3</v>
      </c>
    </row>
    <row r="406" spans="1:11" x14ac:dyDescent="0.25">
      <c r="A406" s="8">
        <v>42543</v>
      </c>
      <c r="B406" s="9">
        <v>-1.6515869596439581E-3</v>
      </c>
      <c r="C406" s="9">
        <f t="shared" si="48"/>
        <v>6.579039470526565E-4</v>
      </c>
      <c r="D406" s="9">
        <f t="shared" si="49"/>
        <v>-2.3094909066966145E-3</v>
      </c>
      <c r="E406" s="5">
        <f t="shared" si="50"/>
        <v>5.3337482481143503E-6</v>
      </c>
      <c r="F406" s="5">
        <f t="shared" si="54"/>
        <v>3.9520495454122663E-6</v>
      </c>
      <c r="G406" s="5">
        <f t="shared" si="55"/>
        <v>3.0171641098593974E-5</v>
      </c>
      <c r="H406" s="10">
        <f t="shared" si="51"/>
        <v>4.1969754306874112</v>
      </c>
      <c r="I406" s="9">
        <f t="shared" si="52"/>
        <v>2.3094909066966145E-3</v>
      </c>
      <c r="J406" s="9">
        <f t="shared" si="53"/>
        <v>5.4928718443628347E-3</v>
      </c>
      <c r="K406" s="9">
        <f>GARCH!I406</f>
        <v>5.4883428427594432E-3</v>
      </c>
    </row>
    <row r="407" spans="1:11" x14ac:dyDescent="0.25">
      <c r="A407" s="8">
        <v>42544</v>
      </c>
      <c r="B407" s="9">
        <v>1.3364022153492305E-2</v>
      </c>
      <c r="C407" s="9">
        <f t="shared" si="48"/>
        <v>6.1182413030979601E-4</v>
      </c>
      <c r="D407" s="9">
        <f t="shared" si="49"/>
        <v>1.2752198023182509E-2</v>
      </c>
      <c r="E407" s="5">
        <f t="shared" si="50"/>
        <v>1.6261855442245988E-4</v>
      </c>
      <c r="F407" s="5">
        <f t="shared" si="54"/>
        <v>5.3337482481143503E-6</v>
      </c>
      <c r="G407" s="5">
        <f t="shared" si="55"/>
        <v>2.7700581797613774E-5</v>
      </c>
      <c r="H407" s="10">
        <f t="shared" si="51"/>
        <v>1.3927987210761872</v>
      </c>
      <c r="I407" s="9">
        <f t="shared" si="52"/>
        <v>1.2752198023182509E-2</v>
      </c>
      <c r="J407" s="9">
        <f t="shared" si="53"/>
        <v>5.2631342180884744E-3</v>
      </c>
      <c r="K407" s="9">
        <f>GARCH!I407</f>
        <v>5.2767170275539784E-3</v>
      </c>
    </row>
    <row r="408" spans="1:11" x14ac:dyDescent="0.25">
      <c r="A408" s="8">
        <v>42545</v>
      </c>
      <c r="B408" s="9">
        <v>-3.5919784982870628E-2</v>
      </c>
      <c r="C408" s="9">
        <f t="shared" si="48"/>
        <v>1.0947135616263589E-3</v>
      </c>
      <c r="D408" s="9">
        <f t="shared" si="49"/>
        <v>-3.7014498544496989E-2</v>
      </c>
      <c r="E408" s="5">
        <f t="shared" si="50"/>
        <v>1.3700731025005697E-3</v>
      </c>
      <c r="F408" s="5">
        <f t="shared" si="54"/>
        <v>1.6261855442245988E-4</v>
      </c>
      <c r="G408" s="5">
        <f t="shared" si="55"/>
        <v>5.8838866650835895E-5</v>
      </c>
      <c r="H408" s="10">
        <f t="shared" si="51"/>
        <v>-7.6911703354183363</v>
      </c>
      <c r="I408" s="9">
        <f t="shared" si="52"/>
        <v>3.7014498544496989E-2</v>
      </c>
      <c r="J408" s="9">
        <f t="shared" si="53"/>
        <v>7.6706496889661106E-3</v>
      </c>
      <c r="K408" s="9">
        <f>GARCH!I408</f>
        <v>7.5817966638271261E-3</v>
      </c>
    </row>
    <row r="409" spans="1:11" x14ac:dyDescent="0.25">
      <c r="A409" s="8">
        <v>42548</v>
      </c>
      <c r="B409" s="9">
        <v>-1.809650487628911E-2</v>
      </c>
      <c r="C409" s="9">
        <f t="shared" si="48"/>
        <v>3.2267901961392249E-3</v>
      </c>
      <c r="D409" s="9">
        <f t="shared" si="49"/>
        <v>-2.1323295072428333E-2</v>
      </c>
      <c r="E409" s="5">
        <f t="shared" si="50"/>
        <v>4.5468291274584644E-4</v>
      </c>
      <c r="F409" s="5">
        <f t="shared" si="54"/>
        <v>1.3700731025005697E-3</v>
      </c>
      <c r="G409" s="5">
        <f t="shared" si="55"/>
        <v>3.3490565581572798E-4</v>
      </c>
      <c r="H409" s="10">
        <f t="shared" si="51"/>
        <v>2.4030699258905792</v>
      </c>
      <c r="I409" s="9">
        <f t="shared" si="52"/>
        <v>2.1323295072428333E-2</v>
      </c>
      <c r="J409" s="9">
        <f t="shared" si="53"/>
        <v>1.8300427749528916E-2</v>
      </c>
      <c r="K409" s="9">
        <f>GARCH!I409</f>
        <v>1.804455138839366E-2</v>
      </c>
    </row>
    <row r="410" spans="1:11" x14ac:dyDescent="0.25">
      <c r="A410" s="8">
        <v>42549</v>
      </c>
      <c r="B410" s="9">
        <v>1.7770202045447769E-2</v>
      </c>
      <c r="C410" s="9">
        <f t="shared" si="48"/>
        <v>3.2926287165007825E-3</v>
      </c>
      <c r="D410" s="9">
        <f t="shared" si="49"/>
        <v>1.4477573328946986E-2</v>
      </c>
      <c r="E410" s="5">
        <f t="shared" si="50"/>
        <v>2.0960012949503712E-4</v>
      </c>
      <c r="F410" s="5">
        <f t="shared" si="54"/>
        <v>4.5468291274584644E-4</v>
      </c>
      <c r="G410" s="5">
        <f t="shared" si="55"/>
        <v>3.4702754214990426E-4</v>
      </c>
      <c r="H410" s="10">
        <f t="shared" si="51"/>
        <v>2.7621211635114751</v>
      </c>
      <c r="I410" s="9">
        <f t="shared" si="52"/>
        <v>1.4477573328946986E-2</v>
      </c>
      <c r="J410" s="9">
        <f t="shared" si="53"/>
        <v>1.8628675265565834E-2</v>
      </c>
      <c r="K410" s="9">
        <f>GARCH!I410</f>
        <v>1.7882988471297562E-2</v>
      </c>
    </row>
    <row r="411" spans="1:11" x14ac:dyDescent="0.25">
      <c r="A411" s="8">
        <v>42550</v>
      </c>
      <c r="B411" s="9">
        <v>1.703264590465059E-2</v>
      </c>
      <c r="C411" s="9">
        <f t="shared" si="48"/>
        <v>3.056883759214017E-3</v>
      </c>
      <c r="D411" s="9">
        <f t="shared" si="49"/>
        <v>1.3975762145436572E-2</v>
      </c>
      <c r="E411" s="5">
        <f t="shared" si="50"/>
        <v>1.9532192754581786E-4</v>
      </c>
      <c r="F411" s="5">
        <f t="shared" si="54"/>
        <v>2.0960012949503712E-4</v>
      </c>
      <c r="G411" s="5">
        <f t="shared" si="55"/>
        <v>3.0461888531621014E-4</v>
      </c>
      <c r="H411" s="10">
        <f t="shared" si="51"/>
        <v>2.8086855367200174</v>
      </c>
      <c r="I411" s="9">
        <f t="shared" si="52"/>
        <v>1.3975762145436572E-2</v>
      </c>
      <c r="J411" s="9">
        <f t="shared" si="53"/>
        <v>1.7453334504220396E-2</v>
      </c>
      <c r="K411" s="9">
        <f>GARCH!I411</f>
        <v>1.7352657769322408E-2</v>
      </c>
    </row>
    <row r="412" spans="1:11" x14ac:dyDescent="0.25">
      <c r="A412" s="8">
        <v>42551</v>
      </c>
      <c r="B412" s="9">
        <v>1.3565002390415248E-2</v>
      </c>
      <c r="C412" s="9">
        <f t="shared" si="48"/>
        <v>2.8537514205231066E-3</v>
      </c>
      <c r="D412" s="9">
        <f t="shared" si="49"/>
        <v>1.0711250969892141E-2</v>
      </c>
      <c r="E412" s="5">
        <f t="shared" si="50"/>
        <v>1.1473089734001533E-4</v>
      </c>
      <c r="F412" s="5">
        <f t="shared" si="54"/>
        <v>1.9532192754581786E-4</v>
      </c>
      <c r="G412" s="5">
        <f t="shared" si="55"/>
        <v>2.7029295662786253E-4</v>
      </c>
      <c r="H412" s="10">
        <f t="shared" si="51"/>
        <v>2.9768292028819956</v>
      </c>
      <c r="I412" s="9">
        <f t="shared" si="52"/>
        <v>1.0711250969892141E-2</v>
      </c>
      <c r="J412" s="9">
        <f t="shared" si="53"/>
        <v>1.6440588694686772E-2</v>
      </c>
      <c r="K412" s="9">
        <f>GARCH!I412</f>
        <v>1.6798322776297767E-2</v>
      </c>
    </row>
    <row r="413" spans="1:11" x14ac:dyDescent="0.25">
      <c r="A413" s="8">
        <v>42552</v>
      </c>
      <c r="B413" s="9">
        <v>1.9486769007936999E-3</v>
      </c>
      <c r="C413" s="9">
        <f t="shared" si="48"/>
        <v>2.5850673771900764E-3</v>
      </c>
      <c r="D413" s="9">
        <f t="shared" si="49"/>
        <v>-6.3639047639637647E-4</v>
      </c>
      <c r="E413" s="5">
        <f t="shared" si="50"/>
        <v>4.04992838448007E-7</v>
      </c>
      <c r="F413" s="5">
        <f t="shared" si="54"/>
        <v>1.1473089734001533E-4</v>
      </c>
      <c r="G413" s="5">
        <f t="shared" si="55"/>
        <v>2.2804096603505614E-4</v>
      </c>
      <c r="H413" s="10">
        <f t="shared" si="51"/>
        <v>3.2731661189331591</v>
      </c>
      <c r="I413" s="9">
        <f t="shared" si="52"/>
        <v>6.3639047639637647E-4</v>
      </c>
      <c r="J413" s="9">
        <f t="shared" si="53"/>
        <v>1.5101025330587858E-2</v>
      </c>
      <c r="K413" s="9">
        <f>GARCH!I413</f>
        <v>1.5727759240880188E-2</v>
      </c>
    </row>
    <row r="414" spans="1:11" x14ac:dyDescent="0.25">
      <c r="A414" s="8">
        <v>42556</v>
      </c>
      <c r="B414" s="9">
        <v>-6.8475237166835123E-3</v>
      </c>
      <c r="C414" s="9">
        <f t="shared" si="48"/>
        <v>2.1932821378408997E-3</v>
      </c>
      <c r="D414" s="9">
        <f t="shared" si="49"/>
        <v>-9.040805854524412E-3</v>
      </c>
      <c r="E414" s="5">
        <f t="shared" si="50"/>
        <v>8.1736170499202882E-5</v>
      </c>
      <c r="F414" s="5">
        <f t="shared" si="54"/>
        <v>4.04992838448007E-7</v>
      </c>
      <c r="G414" s="5">
        <f t="shared" si="55"/>
        <v>1.7286262153388249E-4</v>
      </c>
      <c r="H414" s="10">
        <f t="shared" si="51"/>
        <v>3.1761487076610657</v>
      </c>
      <c r="I414" s="9">
        <f t="shared" si="52"/>
        <v>9.040805854524412E-3</v>
      </c>
      <c r="J414" s="9">
        <f t="shared" si="53"/>
        <v>1.3147723055110435E-2</v>
      </c>
      <c r="K414" s="9">
        <f>GARCH!I414</f>
        <v>1.3716720616241291E-2</v>
      </c>
    </row>
    <row r="415" spans="1:11" x14ac:dyDescent="0.25">
      <c r="A415" s="8">
        <v>42557</v>
      </c>
      <c r="B415" s="9">
        <v>5.3529960977711788E-3</v>
      </c>
      <c r="C415" s="9">
        <f t="shared" si="48"/>
        <v>2.0056552783818669E-3</v>
      </c>
      <c r="D415" s="9">
        <f t="shared" si="49"/>
        <v>3.3473408193893119E-3</v>
      </c>
      <c r="E415" s="5">
        <f t="shared" si="50"/>
        <v>1.1204690561149911E-5</v>
      </c>
      <c r="F415" s="5">
        <f t="shared" si="54"/>
        <v>8.1736170499202882E-5</v>
      </c>
      <c r="G415" s="5">
        <f t="shared" si="55"/>
        <v>1.4913983327785195E-4</v>
      </c>
      <c r="H415" s="10">
        <f t="shared" si="51"/>
        <v>3.4488101942672569</v>
      </c>
      <c r="I415" s="9">
        <f t="shared" si="52"/>
        <v>3.3473408193893119E-3</v>
      </c>
      <c r="J415" s="9">
        <f t="shared" si="53"/>
        <v>1.221228206674952E-2</v>
      </c>
      <c r="K415" s="9">
        <f>GARCH!I415</f>
        <v>1.2490917403551693E-2</v>
      </c>
    </row>
    <row r="416" spans="1:11" x14ac:dyDescent="0.25">
      <c r="A416" s="8">
        <v>42558</v>
      </c>
      <c r="B416" s="9">
        <v>-8.7154062665195653E-4</v>
      </c>
      <c r="C416" s="9">
        <f t="shared" si="48"/>
        <v>1.7241513735669787E-3</v>
      </c>
      <c r="D416" s="9">
        <f t="shared" si="49"/>
        <v>-2.5956920002189353E-3</v>
      </c>
      <c r="E416" s="5">
        <f t="shared" si="50"/>
        <v>6.737616960000577E-6</v>
      </c>
      <c r="F416" s="5">
        <f t="shared" si="54"/>
        <v>1.1204690561149911E-5</v>
      </c>
      <c r="G416" s="5">
        <f t="shared" si="55"/>
        <v>1.1683023135606541E-4</v>
      </c>
      <c r="H416" s="10">
        <f t="shared" si="51"/>
        <v>3.5796207373033835</v>
      </c>
      <c r="I416" s="9">
        <f t="shared" si="52"/>
        <v>2.5956920002189353E-3</v>
      </c>
      <c r="J416" s="9">
        <f t="shared" si="53"/>
        <v>1.0808803419253466E-2</v>
      </c>
      <c r="K416" s="9">
        <f>GARCH!I416</f>
        <v>1.1150646926965773E-2</v>
      </c>
    </row>
    <row r="417" spans="1:11" x14ac:dyDescent="0.25">
      <c r="A417" s="8">
        <v>42559</v>
      </c>
      <c r="B417" s="9">
        <v>1.5253348586681925E-2</v>
      </c>
      <c r="C417" s="9">
        <f t="shared" si="48"/>
        <v>1.4802543701157057E-3</v>
      </c>
      <c r="D417" s="9">
        <f t="shared" si="49"/>
        <v>1.3773094216566219E-2</v>
      </c>
      <c r="E417" s="5">
        <f t="shared" si="50"/>
        <v>1.8969812429840983E-4</v>
      </c>
      <c r="F417" s="5">
        <f t="shared" si="54"/>
        <v>6.737616960000577E-6</v>
      </c>
      <c r="G417" s="5">
        <f t="shared" si="55"/>
        <v>9.2022184932486609E-5</v>
      </c>
      <c r="H417" s="10">
        <f t="shared" si="51"/>
        <v>2.6970823829560988</v>
      </c>
      <c r="I417" s="9">
        <f t="shared" si="52"/>
        <v>1.3773094216566219E-2</v>
      </c>
      <c r="J417" s="9">
        <f t="shared" si="53"/>
        <v>9.5928194464654972E-3</v>
      </c>
      <c r="K417" s="9">
        <f>GARCH!I417</f>
        <v>9.8551657079652463E-3</v>
      </c>
    </row>
    <row r="418" spans="1:11" x14ac:dyDescent="0.25">
      <c r="A418" s="8">
        <v>42562</v>
      </c>
      <c r="B418" s="9">
        <v>3.4086107328981097E-3</v>
      </c>
      <c r="C418" s="9">
        <f t="shared" si="48"/>
        <v>1.6792220403455205E-3</v>
      </c>
      <c r="D418" s="9">
        <f t="shared" si="49"/>
        <v>1.7293886925525892E-3</v>
      </c>
      <c r="E418" s="5">
        <f t="shared" si="50"/>
        <v>2.9907852499287538E-6</v>
      </c>
      <c r="F418" s="5">
        <f t="shared" si="54"/>
        <v>1.8969812429840983E-4</v>
      </c>
      <c r="G418" s="5">
        <f t="shared" si="55"/>
        <v>1.1203802694052833E-4</v>
      </c>
      <c r="H418" s="10">
        <f t="shared" si="51"/>
        <v>3.6160503876706049</v>
      </c>
      <c r="I418" s="9">
        <f t="shared" si="52"/>
        <v>1.7293886925525892E-3</v>
      </c>
      <c r="J418" s="9">
        <f t="shared" si="53"/>
        <v>1.05848016958528E-2</v>
      </c>
      <c r="K418" s="9">
        <f>GARCH!I418</f>
        <v>1.0929796348731435E-2</v>
      </c>
    </row>
    <row r="419" spans="1:11" x14ac:dyDescent="0.25">
      <c r="A419" s="8">
        <v>42563</v>
      </c>
      <c r="B419" s="9">
        <v>7.0093020644219628E-3</v>
      </c>
      <c r="C419" s="9">
        <f t="shared" si="48"/>
        <v>1.4344842247652973E-3</v>
      </c>
      <c r="D419" s="9">
        <f t="shared" si="49"/>
        <v>5.5748178396566655E-3</v>
      </c>
      <c r="E419" s="5">
        <f t="shared" si="50"/>
        <v>3.1078593945354213E-5</v>
      </c>
      <c r="F419" s="5">
        <f t="shared" si="54"/>
        <v>2.9907852499287538E-6</v>
      </c>
      <c r="G419" s="5">
        <f t="shared" si="55"/>
        <v>8.7696215099382826E-5</v>
      </c>
      <c r="H419" s="10">
        <f t="shared" si="51"/>
        <v>3.5746827613616663</v>
      </c>
      <c r="I419" s="9">
        <f t="shared" si="52"/>
        <v>5.5748178396566655E-3</v>
      </c>
      <c r="J419" s="9">
        <f t="shared" si="53"/>
        <v>9.3646257319437397E-3</v>
      </c>
      <c r="K419" s="9">
        <f>GARCH!I419</f>
        <v>9.7118713016958423E-3</v>
      </c>
    </row>
    <row r="420" spans="1:11" x14ac:dyDescent="0.25">
      <c r="A420" s="8">
        <v>42564</v>
      </c>
      <c r="B420" s="9">
        <v>1.3474959807435738E-4</v>
      </c>
      <c r="C420" s="9">
        <f t="shared" si="48"/>
        <v>1.3001160838075555E-3</v>
      </c>
      <c r="D420" s="9">
        <f t="shared" si="49"/>
        <v>-1.1653664857331982E-3</v>
      </c>
      <c r="E420" s="5">
        <f t="shared" si="50"/>
        <v>1.3580790460701445E-6</v>
      </c>
      <c r="F420" s="5">
        <f t="shared" si="54"/>
        <v>3.1078593945354213E-5</v>
      </c>
      <c r="G420" s="5">
        <f t="shared" si="55"/>
        <v>7.5598048557251675E-5</v>
      </c>
      <c r="H420" s="10">
        <f t="shared" si="51"/>
        <v>3.8171192745896514</v>
      </c>
      <c r="I420" s="9">
        <f t="shared" si="52"/>
        <v>1.1653664857331982E-3</v>
      </c>
      <c r="J420" s="9">
        <f t="shared" si="53"/>
        <v>8.694713828370183E-3</v>
      </c>
      <c r="K420" s="9">
        <f>GARCH!I420</f>
        <v>9.0667522276718648E-3</v>
      </c>
    </row>
    <row r="421" spans="1:11" x14ac:dyDescent="0.25">
      <c r="A421" s="8">
        <v>42565</v>
      </c>
      <c r="B421" s="9">
        <v>5.2591721914301282E-3</v>
      </c>
      <c r="C421" s="9">
        <f t="shared" si="48"/>
        <v>1.1153839343387103E-3</v>
      </c>
      <c r="D421" s="9">
        <f t="shared" si="49"/>
        <v>4.1437882570914183E-3</v>
      </c>
      <c r="E421" s="5">
        <f t="shared" si="50"/>
        <v>1.7170981119608733E-5</v>
      </c>
      <c r="F421" s="5">
        <f t="shared" si="54"/>
        <v>1.3580790460701445E-6</v>
      </c>
      <c r="G421" s="5">
        <f t="shared" si="55"/>
        <v>6.0430486901344244E-5</v>
      </c>
      <c r="H421" s="10">
        <f t="shared" si="51"/>
        <v>3.7959977094594395</v>
      </c>
      <c r="I421" s="9">
        <f t="shared" si="52"/>
        <v>4.1437882570914183E-3</v>
      </c>
      <c r="J421" s="9">
        <f t="shared" si="53"/>
        <v>7.7737048375497407E-3</v>
      </c>
      <c r="K421" s="9">
        <f>GARCH!I421</f>
        <v>8.0843457765139761E-3</v>
      </c>
    </row>
    <row r="422" spans="1:11" x14ac:dyDescent="0.25">
      <c r="A422" s="8">
        <v>42566</v>
      </c>
      <c r="B422" s="9">
        <v>-9.2894280762578774E-4</v>
      </c>
      <c r="C422" s="9">
        <f t="shared" si="48"/>
        <v>1.0100036336188637E-3</v>
      </c>
      <c r="D422" s="9">
        <f t="shared" si="49"/>
        <v>-1.9389464412446515E-3</v>
      </c>
      <c r="E422" s="5">
        <f t="shared" si="50"/>
        <v>3.7595133020152986E-6</v>
      </c>
      <c r="F422" s="5">
        <f t="shared" si="54"/>
        <v>1.7170981119608733E-5</v>
      </c>
      <c r="G422" s="5">
        <f t="shared" si="55"/>
        <v>5.2538085216388041E-5</v>
      </c>
      <c r="H422" s="10">
        <f t="shared" si="51"/>
        <v>3.9722686427490568</v>
      </c>
      <c r="I422" s="9">
        <f t="shared" si="52"/>
        <v>1.9389464412446515E-3</v>
      </c>
      <c r="J422" s="9">
        <f t="shared" si="53"/>
        <v>7.2483160262496859E-3</v>
      </c>
      <c r="K422" s="9">
        <f>GARCH!I422</f>
        <v>7.5398795915048722E-3</v>
      </c>
    </row>
    <row r="423" spans="1:11" x14ac:dyDescent="0.25">
      <c r="A423" s="8">
        <v>42569</v>
      </c>
      <c r="B423" s="9">
        <v>2.3823401519147414E-3</v>
      </c>
      <c r="C423" s="9">
        <f t="shared" si="48"/>
        <v>8.8506309329656129E-4</v>
      </c>
      <c r="D423" s="9">
        <f t="shared" si="49"/>
        <v>1.4972770586181802E-3</v>
      </c>
      <c r="E423" s="5">
        <f t="shared" si="50"/>
        <v>2.2418385902643093E-6</v>
      </c>
      <c r="F423" s="5">
        <f t="shared" si="54"/>
        <v>3.7595133020152986E-6</v>
      </c>
      <c r="G423" s="5">
        <f t="shared" si="55"/>
        <v>4.3896015217733894E-5</v>
      </c>
      <c r="H423" s="10">
        <f t="shared" si="51"/>
        <v>4.0723691855519206</v>
      </c>
      <c r="I423" s="9">
        <f t="shared" si="52"/>
        <v>1.4972770586181802E-3</v>
      </c>
      <c r="J423" s="9">
        <f t="shared" si="53"/>
        <v>6.6254067963962705E-3</v>
      </c>
      <c r="K423" s="9">
        <f>GARCH!I423</f>
        <v>6.8600911837691011E-3</v>
      </c>
    </row>
    <row r="424" spans="1:11" x14ac:dyDescent="0.25">
      <c r="A424" s="8">
        <v>42570</v>
      </c>
      <c r="B424" s="9">
        <v>-1.4352366756040791E-3</v>
      </c>
      <c r="C424" s="9">
        <f t="shared" si="48"/>
        <v>7.7939599532186627E-4</v>
      </c>
      <c r="D424" s="9">
        <f t="shared" si="49"/>
        <v>-2.2146326709259452E-3</v>
      </c>
      <c r="E424" s="5">
        <f t="shared" si="50"/>
        <v>4.9045978671325857E-6</v>
      </c>
      <c r="F424" s="5">
        <f t="shared" si="54"/>
        <v>2.2418385902643093E-6</v>
      </c>
      <c r="G424" s="5">
        <f t="shared" si="55"/>
        <v>3.7192777004743647E-5</v>
      </c>
      <c r="H424" s="10">
        <f t="shared" si="51"/>
        <v>4.1148246411555265</v>
      </c>
      <c r="I424" s="9">
        <f t="shared" si="52"/>
        <v>2.2146326709259452E-3</v>
      </c>
      <c r="J424" s="9">
        <f t="shared" si="53"/>
        <v>6.0985881156824856E-3</v>
      </c>
      <c r="K424" s="9">
        <f>GARCH!I424</f>
        <v>6.2994946012631184E-3</v>
      </c>
    </row>
    <row r="425" spans="1:11" x14ac:dyDescent="0.25">
      <c r="A425" s="8">
        <v>42571</v>
      </c>
      <c r="B425" s="9">
        <v>4.2703047444747622E-3</v>
      </c>
      <c r="C425" s="9">
        <f t="shared" si="48"/>
        <v>7.0485828547097948E-4</v>
      </c>
      <c r="D425" s="9">
        <f t="shared" si="49"/>
        <v>3.5654464590037828E-3</v>
      </c>
      <c r="E425" s="5">
        <f t="shared" si="50"/>
        <v>1.2712408452022613E-5</v>
      </c>
      <c r="F425" s="5">
        <f t="shared" si="54"/>
        <v>4.9045978671325857E-6</v>
      </c>
      <c r="G425" s="5">
        <f t="shared" si="55"/>
        <v>3.2798179947193695E-5</v>
      </c>
      <c r="H425" s="10">
        <f t="shared" si="51"/>
        <v>4.0498327656438748</v>
      </c>
      <c r="I425" s="9">
        <f t="shared" si="52"/>
        <v>3.5654464590037828E-3</v>
      </c>
      <c r="J425" s="9">
        <f t="shared" si="53"/>
        <v>5.7269695256037196E-3</v>
      </c>
      <c r="K425" s="9">
        <f>GARCH!I425</f>
        <v>5.8934245045762666E-3</v>
      </c>
    </row>
    <row r="426" spans="1:11" x14ac:dyDescent="0.25">
      <c r="A426" s="8">
        <v>42572</v>
      </c>
      <c r="B426" s="9">
        <v>-3.6124840084306165E-3</v>
      </c>
      <c r="C426" s="9">
        <f t="shared" si="48"/>
        <v>6.7629997988738835E-4</v>
      </c>
      <c r="D426" s="9">
        <f t="shared" si="49"/>
        <v>-4.2887839883180047E-3</v>
      </c>
      <c r="E426" s="5">
        <f t="shared" si="50"/>
        <v>1.8393668098452891E-5</v>
      </c>
      <c r="F426" s="5">
        <f t="shared" si="54"/>
        <v>1.2712408452022613E-5</v>
      </c>
      <c r="G426" s="5">
        <f t="shared" si="55"/>
        <v>3.1187622468558216E-5</v>
      </c>
      <c r="H426" s="10">
        <f t="shared" si="51"/>
        <v>3.9739187870709163</v>
      </c>
      <c r="I426" s="9">
        <f t="shared" si="52"/>
        <v>4.2887839883180047E-3</v>
      </c>
      <c r="J426" s="9">
        <f t="shared" si="53"/>
        <v>5.5845879408026348E-3</v>
      </c>
      <c r="K426" s="9">
        <f>GARCH!I426</f>
        <v>5.7005595855725601E-3</v>
      </c>
    </row>
    <row r="427" spans="1:11" x14ac:dyDescent="0.25">
      <c r="A427" s="8">
        <v>42573</v>
      </c>
      <c r="B427" s="9">
        <v>4.5539149350859454E-3</v>
      </c>
      <c r="C427" s="9">
        <f t="shared" si="48"/>
        <v>6.763131549492198E-4</v>
      </c>
      <c r="D427" s="9">
        <f t="shared" si="49"/>
        <v>3.8776017801367257E-3</v>
      </c>
      <c r="E427" s="5">
        <f t="shared" si="50"/>
        <v>1.5035795565319503E-5</v>
      </c>
      <c r="F427" s="5">
        <f t="shared" si="54"/>
        <v>1.8393668098452891E-5</v>
      </c>
      <c r="G427" s="5">
        <f t="shared" si="55"/>
        <v>3.1188356133441612E-5</v>
      </c>
      <c r="H427" s="10">
        <f t="shared" si="51"/>
        <v>4.0277461119574971</v>
      </c>
      <c r="I427" s="9">
        <f t="shared" si="52"/>
        <v>3.8776017801367257E-3</v>
      </c>
      <c r="J427" s="9">
        <f t="shared" si="53"/>
        <v>5.5846536269890199E-3</v>
      </c>
      <c r="K427" s="9">
        <f>GARCH!I427</f>
        <v>5.6915025383953198E-3</v>
      </c>
    </row>
    <row r="428" spans="1:11" x14ac:dyDescent="0.25">
      <c r="A428" s="8">
        <v>42576</v>
      </c>
      <c r="B428" s="9">
        <v>-3.0114527155947757E-3</v>
      </c>
      <c r="C428" s="9">
        <f t="shared" si="48"/>
        <v>6.6361313844867816E-4</v>
      </c>
      <c r="D428" s="9">
        <f t="shared" si="49"/>
        <v>-3.6750658540434539E-3</v>
      </c>
      <c r="E428" s="5">
        <f t="shared" si="50"/>
        <v>1.3506109031556142E-5</v>
      </c>
      <c r="F428" s="5">
        <f t="shared" si="54"/>
        <v>1.5035795565319503E-5</v>
      </c>
      <c r="G428" s="5">
        <f t="shared" si="55"/>
        <v>3.04851495483029E-5</v>
      </c>
      <c r="H428" s="10">
        <f t="shared" si="51"/>
        <v>4.0586774319698522</v>
      </c>
      <c r="I428" s="9">
        <f t="shared" si="52"/>
        <v>3.6750658540434539E-3</v>
      </c>
      <c r="J428" s="9">
        <f t="shared" si="53"/>
        <v>5.5213358481714277E-3</v>
      </c>
      <c r="K428" s="9">
        <f>GARCH!I428</f>
        <v>5.5841021061029412E-3</v>
      </c>
    </row>
    <row r="429" spans="1:11" x14ac:dyDescent="0.25">
      <c r="A429" s="8">
        <v>42577</v>
      </c>
      <c r="B429" s="9">
        <v>3.2280675865115072E-4</v>
      </c>
      <c r="C429" s="9">
        <f t="shared" si="48"/>
        <v>6.4824617807159154E-4</v>
      </c>
      <c r="D429" s="9">
        <f t="shared" si="49"/>
        <v>-3.2543941942044083E-4</v>
      </c>
      <c r="E429" s="5">
        <f t="shared" si="50"/>
        <v>1.059108157127136E-7</v>
      </c>
      <c r="F429" s="5">
        <f t="shared" si="54"/>
        <v>1.3506109031556142E-5</v>
      </c>
      <c r="G429" s="5">
        <f t="shared" si="55"/>
        <v>2.9644993659656143E-5</v>
      </c>
      <c r="H429" s="10">
        <f t="shared" si="51"/>
        <v>4.2923837953910873</v>
      </c>
      <c r="I429" s="9">
        <f t="shared" si="52"/>
        <v>3.2543941942044083E-4</v>
      </c>
      <c r="J429" s="9">
        <f t="shared" si="53"/>
        <v>5.4447216328896136E-3</v>
      </c>
      <c r="K429" s="9">
        <f>GARCH!I429</f>
        <v>5.5131237230120018E-3</v>
      </c>
    </row>
    <row r="430" spans="1:11" x14ac:dyDescent="0.25">
      <c r="A430" s="8">
        <v>42578</v>
      </c>
      <c r="B430" s="9">
        <v>-1.1986096128490109E-3</v>
      </c>
      <c r="C430" s="9">
        <f t="shared" si="48"/>
        <v>5.8314250632496994E-4</v>
      </c>
      <c r="D430" s="9">
        <f t="shared" si="49"/>
        <v>-1.7817521191739807E-3</v>
      </c>
      <c r="E430" s="5">
        <f t="shared" si="50"/>
        <v>3.1746406141809713E-6</v>
      </c>
      <c r="F430" s="5">
        <f t="shared" si="54"/>
        <v>1.059108157127136E-7</v>
      </c>
      <c r="G430" s="5">
        <f t="shared" si="55"/>
        <v>2.6215811208422391E-5</v>
      </c>
      <c r="H430" s="10">
        <f t="shared" si="51"/>
        <v>4.2950871859461248</v>
      </c>
      <c r="I430" s="9">
        <f t="shared" si="52"/>
        <v>1.7817521191739807E-3</v>
      </c>
      <c r="J430" s="9">
        <f t="shared" si="53"/>
        <v>5.1201378114678116E-3</v>
      </c>
      <c r="K430" s="9">
        <f>GARCH!I430</f>
        <v>5.1812890574291261E-3</v>
      </c>
    </row>
    <row r="431" spans="1:11" x14ac:dyDescent="0.25">
      <c r="A431" s="8">
        <v>42579</v>
      </c>
      <c r="B431" s="9">
        <v>1.6062180948777094E-3</v>
      </c>
      <c r="C431" s="9">
        <f t="shared" si="48"/>
        <v>5.4542080239712218E-4</v>
      </c>
      <c r="D431" s="9">
        <f t="shared" si="49"/>
        <v>1.0607972924805871E-3</v>
      </c>
      <c r="E431" s="5">
        <f t="shared" si="50"/>
        <v>1.1252908957341442E-6</v>
      </c>
      <c r="F431" s="5">
        <f t="shared" si="54"/>
        <v>3.1746406141809713E-6</v>
      </c>
      <c r="G431" s="5">
        <f t="shared" si="55"/>
        <v>2.432532209886952E-5</v>
      </c>
      <c r="H431" s="10">
        <f t="shared" si="51"/>
        <v>4.3699277803096184</v>
      </c>
      <c r="I431" s="9">
        <f t="shared" si="52"/>
        <v>1.0607972924805871E-3</v>
      </c>
      <c r="J431" s="9">
        <f t="shared" si="53"/>
        <v>4.9320707718837047E-3</v>
      </c>
      <c r="K431" s="9">
        <f>GARCH!I431</f>
        <v>4.9993660504330448E-3</v>
      </c>
    </row>
    <row r="432" spans="1:11" x14ac:dyDescent="0.25">
      <c r="A432" s="8">
        <v>42580</v>
      </c>
      <c r="B432" s="9">
        <v>1.6312913007012764E-3</v>
      </c>
      <c r="C432" s="9">
        <f t="shared" si="48"/>
        <v>5.0756090965787442E-4</v>
      </c>
      <c r="D432" s="9">
        <f t="shared" si="49"/>
        <v>1.123730391043402E-3</v>
      </c>
      <c r="E432" s="5">
        <f t="shared" si="50"/>
        <v>1.2627699917545572E-6</v>
      </c>
      <c r="F432" s="5">
        <f t="shared" si="54"/>
        <v>1.1252908957341442E-6</v>
      </c>
      <c r="G432" s="5">
        <f t="shared" si="55"/>
        <v>2.2499035025211067E-5</v>
      </c>
      <c r="H432" s="10">
        <f t="shared" si="51"/>
        <v>4.4040177765949</v>
      </c>
      <c r="I432" s="9">
        <f t="shared" si="52"/>
        <v>1.123730391043402E-3</v>
      </c>
      <c r="J432" s="9">
        <f t="shared" si="53"/>
        <v>4.7433147718880164E-3</v>
      </c>
      <c r="K432" s="9">
        <f>GARCH!I432</f>
        <v>4.7874457952621309E-3</v>
      </c>
    </row>
    <row r="433" spans="1:11" x14ac:dyDescent="0.25">
      <c r="A433" s="8">
        <v>42583</v>
      </c>
      <c r="B433" s="9">
        <v>-1.2697828487301388E-3</v>
      </c>
      <c r="C433" s="9">
        <f t="shared" si="48"/>
        <v>4.7921873184049728E-4</v>
      </c>
      <c r="D433" s="9">
        <f t="shared" si="49"/>
        <v>-1.7490015805706361E-3</v>
      </c>
      <c r="E433" s="5">
        <f t="shared" si="50"/>
        <v>3.0590065288385832E-6</v>
      </c>
      <c r="F433" s="5">
        <f t="shared" si="54"/>
        <v>1.2627699917545572E-6</v>
      </c>
      <c r="G433" s="5">
        <f t="shared" si="55"/>
        <v>2.1178502699115918E-5</v>
      </c>
      <c r="H433" s="10">
        <f t="shared" si="51"/>
        <v>4.3901038111958623</v>
      </c>
      <c r="I433" s="9">
        <f t="shared" si="52"/>
        <v>1.7490015805706361E-3</v>
      </c>
      <c r="J433" s="9">
        <f t="shared" si="53"/>
        <v>4.6020107234898879E-3</v>
      </c>
      <c r="K433" s="9">
        <f>GARCH!I433</f>
        <v>4.624743097008179E-3</v>
      </c>
    </row>
    <row r="434" spans="1:11" x14ac:dyDescent="0.25">
      <c r="A434" s="8">
        <v>42584</v>
      </c>
      <c r="B434" s="9">
        <v>-6.3615927475078049E-3</v>
      </c>
      <c r="C434" s="9">
        <f t="shared" si="48"/>
        <v>4.660668894546085E-4</v>
      </c>
      <c r="D434" s="9">
        <f t="shared" si="49"/>
        <v>-6.8276596369624132E-3</v>
      </c>
      <c r="E434" s="5">
        <f t="shared" si="50"/>
        <v>4.6616936118205714E-5</v>
      </c>
      <c r="F434" s="5">
        <f t="shared" si="54"/>
        <v>3.0590065288385832E-6</v>
      </c>
      <c r="G434" s="5">
        <f t="shared" si="55"/>
        <v>2.057929060477666E-5</v>
      </c>
      <c r="H434" s="10">
        <f t="shared" si="51"/>
        <v>3.3440564515687408</v>
      </c>
      <c r="I434" s="9">
        <f t="shared" si="52"/>
        <v>6.8276596369624132E-3</v>
      </c>
      <c r="J434" s="9">
        <f t="shared" si="53"/>
        <v>4.5364403010264183E-3</v>
      </c>
      <c r="K434" s="9">
        <f>GARCH!I434</f>
        <v>4.5827849934245287E-3</v>
      </c>
    </row>
    <row r="435" spans="1:11" x14ac:dyDescent="0.25">
      <c r="A435" s="8">
        <v>42585</v>
      </c>
      <c r="B435" s="9">
        <v>3.1339387954731901E-3</v>
      </c>
      <c r="C435" s="9">
        <f t="shared" si="48"/>
        <v>6.4123384653697513E-4</v>
      </c>
      <c r="D435" s="9">
        <f t="shared" si="49"/>
        <v>2.4927049489362149E-3</v>
      </c>
      <c r="E435" s="5">
        <f t="shared" si="50"/>
        <v>6.2135779624510971E-6</v>
      </c>
      <c r="F435" s="5">
        <f t="shared" si="54"/>
        <v>4.6616936118205714E-5</v>
      </c>
      <c r="G435" s="5">
        <f t="shared" si="55"/>
        <v>2.9265510122005704E-5</v>
      </c>
      <c r="H435" s="10">
        <f t="shared" si="51"/>
        <v>4.1944531827944509</v>
      </c>
      <c r="I435" s="9">
        <f t="shared" si="52"/>
        <v>2.4927049489362149E-3</v>
      </c>
      <c r="J435" s="9">
        <f t="shared" si="53"/>
        <v>5.4097606344463804E-3</v>
      </c>
      <c r="K435" s="9">
        <f>GARCH!I435</f>
        <v>5.517385037015027E-3</v>
      </c>
    </row>
    <row r="436" spans="1:11" x14ac:dyDescent="0.25">
      <c r="A436" s="8">
        <v>42586</v>
      </c>
      <c r="B436" s="9">
        <v>2.1258994634409945E-4</v>
      </c>
      <c r="C436" s="9">
        <f t="shared" si="48"/>
        <v>6.0253991508395514E-4</v>
      </c>
      <c r="D436" s="9">
        <f t="shared" si="49"/>
        <v>-3.899499687398557E-4</v>
      </c>
      <c r="E436" s="5">
        <f t="shared" si="50"/>
        <v>1.5206097812021444E-7</v>
      </c>
      <c r="F436" s="5">
        <f t="shared" si="54"/>
        <v>6.2135779624510971E-6</v>
      </c>
      <c r="G436" s="5">
        <f t="shared" si="55"/>
        <v>2.7215486498665293E-5</v>
      </c>
      <c r="H436" s="10">
        <f t="shared" si="51"/>
        <v>4.3341300138666226</v>
      </c>
      <c r="I436" s="9">
        <f t="shared" si="52"/>
        <v>3.899499687398557E-4</v>
      </c>
      <c r="J436" s="9">
        <f t="shared" si="53"/>
        <v>5.2168464131758076E-3</v>
      </c>
      <c r="K436" s="9">
        <f>GARCH!I436</f>
        <v>5.2868830225993131E-3</v>
      </c>
    </row>
    <row r="437" spans="1:11" x14ac:dyDescent="0.25">
      <c r="A437" s="8">
        <v>42587</v>
      </c>
      <c r="B437" s="9">
        <v>8.6034423010279415E-3</v>
      </c>
      <c r="C437" s="9">
        <f t="shared" si="48"/>
        <v>5.4755617329752557E-4</v>
      </c>
      <c r="D437" s="9">
        <f t="shared" si="49"/>
        <v>8.0558861277304165E-3</v>
      </c>
      <c r="E437" s="5">
        <f t="shared" si="50"/>
        <v>6.4897301302959361E-5</v>
      </c>
      <c r="F437" s="5">
        <f t="shared" si="54"/>
        <v>1.5206097812021444E-7</v>
      </c>
      <c r="G437" s="5">
        <f t="shared" si="55"/>
        <v>2.4430451084927771E-5</v>
      </c>
      <c r="H437" s="10">
        <f t="shared" si="51"/>
        <v>3.0626964331654536</v>
      </c>
      <c r="I437" s="9">
        <f t="shared" si="52"/>
        <v>8.0558861277304165E-3</v>
      </c>
      <c r="J437" s="9">
        <f t="shared" si="53"/>
        <v>4.9427169739858431E-3</v>
      </c>
      <c r="K437" s="9">
        <f>GARCH!I437</f>
        <v>5.0056247017939582E-3</v>
      </c>
    </row>
    <row r="438" spans="1:11" x14ac:dyDescent="0.25">
      <c r="A438" s="8">
        <v>42590</v>
      </c>
      <c r="B438" s="9">
        <v>-9.0706272018037382E-4</v>
      </c>
      <c r="C438" s="9">
        <f t="shared" si="48"/>
        <v>7.5865436804883077E-4</v>
      </c>
      <c r="D438" s="9">
        <f t="shared" si="49"/>
        <v>-1.6657170882292045E-3</v>
      </c>
      <c r="E438" s="5">
        <f t="shared" si="50"/>
        <v>2.7746134180187794E-6</v>
      </c>
      <c r="F438" s="5">
        <f t="shared" si="54"/>
        <v>6.4897301302959361E-5</v>
      </c>
      <c r="G438" s="5">
        <f t="shared" si="55"/>
        <v>3.5942155859927845E-5</v>
      </c>
      <c r="H438" s="10">
        <f t="shared" si="51"/>
        <v>4.1592629969728545</v>
      </c>
      <c r="I438" s="9">
        <f t="shared" si="52"/>
        <v>1.6657170882292045E-3</v>
      </c>
      <c r="J438" s="9">
        <f t="shared" si="53"/>
        <v>5.9951777171263106E-3</v>
      </c>
      <c r="K438" s="9">
        <f>GARCH!I438</f>
        <v>5.9492639313667812E-3</v>
      </c>
    </row>
    <row r="439" spans="1:11" x14ac:dyDescent="0.25">
      <c r="A439" s="8">
        <v>42591</v>
      </c>
      <c r="B439" s="9">
        <v>3.8974913911293818E-4</v>
      </c>
      <c r="C439" s="9">
        <f t="shared" si="48"/>
        <v>6.8060404874217145E-4</v>
      </c>
      <c r="D439" s="9">
        <f t="shared" si="49"/>
        <v>-2.9085490962923327E-4</v>
      </c>
      <c r="E439" s="5">
        <f t="shared" si="50"/>
        <v>8.459657845542945E-8</v>
      </c>
      <c r="F439" s="5">
        <f t="shared" si="54"/>
        <v>2.7746134180187794E-6</v>
      </c>
      <c r="G439" s="5">
        <f t="shared" si="55"/>
        <v>3.1427757381243126E-5</v>
      </c>
      <c r="H439" s="10">
        <f t="shared" si="51"/>
        <v>4.2636251085318042</v>
      </c>
      <c r="I439" s="9">
        <f t="shared" si="52"/>
        <v>2.9085490962923327E-4</v>
      </c>
      <c r="J439" s="9">
        <f t="shared" si="53"/>
        <v>5.606046501880191E-3</v>
      </c>
      <c r="K439" s="9">
        <f>GARCH!I439</f>
        <v>5.5781554981214976E-3</v>
      </c>
    </row>
    <row r="440" spans="1:11" x14ac:dyDescent="0.25">
      <c r="A440" s="8">
        <v>42592</v>
      </c>
      <c r="B440" s="9">
        <v>-2.8646859845811168E-3</v>
      </c>
      <c r="C440" s="9">
        <f t="shared" si="48"/>
        <v>6.0854066058370771E-4</v>
      </c>
      <c r="D440" s="9">
        <f t="shared" si="49"/>
        <v>-3.4732266451648246E-3</v>
      </c>
      <c r="E440" s="5">
        <f t="shared" si="50"/>
        <v>1.2063303328682902E-5</v>
      </c>
      <c r="F440" s="5">
        <f t="shared" si="54"/>
        <v>8.459657845542945E-8</v>
      </c>
      <c r="G440" s="5">
        <f t="shared" si="55"/>
        <v>2.7528532496459346E-5</v>
      </c>
      <c r="H440" s="10">
        <f t="shared" si="51"/>
        <v>4.1120997837648172</v>
      </c>
      <c r="I440" s="9">
        <f t="shared" si="52"/>
        <v>3.4732266451648246E-3</v>
      </c>
      <c r="J440" s="9">
        <f t="shared" si="53"/>
        <v>5.2467640023598685E-3</v>
      </c>
      <c r="K440" s="9">
        <f>GARCH!I440</f>
        <v>5.2315188796949238E-3</v>
      </c>
    </row>
    <row r="441" spans="1:11" x14ac:dyDescent="0.25">
      <c r="A441" s="8">
        <v>42593</v>
      </c>
      <c r="B441" s="9">
        <v>4.7345655461528136E-3</v>
      </c>
      <c r="C441" s="9">
        <f t="shared" si="48"/>
        <v>6.0143657481343405E-4</v>
      </c>
      <c r="D441" s="9">
        <f t="shared" si="49"/>
        <v>4.1331289713393794E-3</v>
      </c>
      <c r="E441" s="5">
        <f t="shared" si="50"/>
        <v>1.7082755093724916E-5</v>
      </c>
      <c r="F441" s="5">
        <f t="shared" si="54"/>
        <v>1.2063303328682902E-5</v>
      </c>
      <c r="G441" s="5">
        <f t="shared" si="55"/>
        <v>2.7158122439773642E-5</v>
      </c>
      <c r="H441" s="10">
        <f t="shared" si="51"/>
        <v>4.02347320940921</v>
      </c>
      <c r="I441" s="9">
        <f t="shared" si="52"/>
        <v>4.1331289713393794E-3</v>
      </c>
      <c r="J441" s="9">
        <f t="shared" si="53"/>
        <v>5.211345549833905E-3</v>
      </c>
      <c r="K441" s="9">
        <f>GARCH!I441</f>
        <v>5.2284077905547025E-3</v>
      </c>
    </row>
    <row r="442" spans="1:11" x14ac:dyDescent="0.25">
      <c r="A442" s="8">
        <v>42594</v>
      </c>
      <c r="B442" s="9">
        <v>-7.960508557545154E-4</v>
      </c>
      <c r="C442" s="9">
        <f t="shared" si="48"/>
        <v>6.1630867347452244E-4</v>
      </c>
      <c r="D442" s="9">
        <f t="shared" si="49"/>
        <v>-1.4123595292290379E-3</v>
      </c>
      <c r="E442" s="5">
        <f t="shared" si="50"/>
        <v>1.9947594398040696E-6</v>
      </c>
      <c r="F442" s="5">
        <f t="shared" si="54"/>
        <v>1.7082755093724916E-5</v>
      </c>
      <c r="G442" s="5">
        <f t="shared" si="55"/>
        <v>2.7936431602648526E-5</v>
      </c>
      <c r="H442" s="10">
        <f t="shared" si="51"/>
        <v>4.2881491731816155</v>
      </c>
      <c r="I442" s="9">
        <f t="shared" si="52"/>
        <v>1.4123595292290379E-3</v>
      </c>
      <c r="J442" s="9">
        <f t="shared" si="53"/>
        <v>5.2854925600788168E-3</v>
      </c>
      <c r="K442" s="9">
        <f>GARCH!I442</f>
        <v>5.2644343747954275E-3</v>
      </c>
    </row>
    <row r="443" spans="1:11" x14ac:dyDescent="0.25">
      <c r="A443" s="8">
        <v>42597</v>
      </c>
      <c r="B443" s="9">
        <v>2.7929763512739569E-3</v>
      </c>
      <c r="C443" s="9">
        <f t="shared" si="48"/>
        <v>5.6602786586336872E-4</v>
      </c>
      <c r="D443" s="9">
        <f t="shared" si="49"/>
        <v>2.2269484854105883E-3</v>
      </c>
      <c r="E443" s="5">
        <f t="shared" si="50"/>
        <v>4.9592995566725134E-6</v>
      </c>
      <c r="F443" s="5">
        <f t="shared" si="54"/>
        <v>1.9947594398040696E-6</v>
      </c>
      <c r="G443" s="5">
        <f t="shared" si="55"/>
        <v>2.53493145859622E-5</v>
      </c>
      <c r="H443" s="10">
        <f t="shared" si="51"/>
        <v>4.2746216958144938</v>
      </c>
      <c r="I443" s="9">
        <f t="shared" si="52"/>
        <v>2.2269484854105883E-3</v>
      </c>
      <c r="J443" s="9">
        <f t="shared" si="53"/>
        <v>5.0348102830158553E-3</v>
      </c>
      <c r="K443" s="9">
        <f>GARCH!I443</f>
        <v>5.0337194383027863E-3</v>
      </c>
    </row>
    <row r="444" spans="1:11" x14ac:dyDescent="0.25">
      <c r="A444" s="8">
        <v>42598</v>
      </c>
      <c r="B444" s="9">
        <v>-5.4790767755633629E-3</v>
      </c>
      <c r="C444" s="9">
        <f t="shared" si="48"/>
        <v>5.3999353665332552E-4</v>
      </c>
      <c r="D444" s="9">
        <f t="shared" si="49"/>
        <v>-6.0190703122166888E-3</v>
      </c>
      <c r="E444" s="5">
        <f t="shared" si="50"/>
        <v>3.6229207423408305E-5</v>
      </c>
      <c r="F444" s="5">
        <f t="shared" si="54"/>
        <v>4.9592995566725134E-6</v>
      </c>
      <c r="G444" s="5">
        <f t="shared" si="55"/>
        <v>2.4059146147821866E-5</v>
      </c>
      <c r="H444" s="10">
        <f t="shared" si="51"/>
        <v>3.6456394927437668</v>
      </c>
      <c r="I444" s="9">
        <f t="shared" si="52"/>
        <v>6.0190703122166888E-3</v>
      </c>
      <c r="J444" s="9">
        <f t="shared" si="53"/>
        <v>4.9050123494056427E-3</v>
      </c>
      <c r="K444" s="9">
        <f>GARCH!I444</f>
        <v>4.8845204471576007E-3</v>
      </c>
    </row>
    <row r="445" spans="1:11" x14ac:dyDescent="0.25">
      <c r="A445" s="8">
        <v>42599</v>
      </c>
      <c r="B445" s="9">
        <v>1.868558180106783E-3</v>
      </c>
      <c r="C445" s="9">
        <f t="shared" si="48"/>
        <v>6.485135369221159E-4</v>
      </c>
      <c r="D445" s="9">
        <f t="shared" si="49"/>
        <v>1.220044643184667E-3</v>
      </c>
      <c r="E445" s="5">
        <f t="shared" si="50"/>
        <v>1.4885089313636013E-6</v>
      </c>
      <c r="F445" s="5">
        <f t="shared" si="54"/>
        <v>3.6229207423408305E-5</v>
      </c>
      <c r="G445" s="5">
        <f t="shared" si="55"/>
        <v>2.96595105897694E-5</v>
      </c>
      <c r="H445" s="10">
        <f t="shared" si="51"/>
        <v>4.268832045748379</v>
      </c>
      <c r="I445" s="9">
        <f t="shared" si="52"/>
        <v>1.220044643184667E-3</v>
      </c>
      <c r="J445" s="9">
        <f t="shared" si="53"/>
        <v>5.4460545893122853E-3</v>
      </c>
      <c r="K445" s="9">
        <f>GARCH!I445</f>
        <v>5.4871689002230963E-3</v>
      </c>
    </row>
    <row r="446" spans="1:11" x14ac:dyDescent="0.25">
      <c r="A446" s="8">
        <v>42600</v>
      </c>
      <c r="B446" s="9">
        <v>2.1995949079378629E-3</v>
      </c>
      <c r="C446" s="9">
        <f t="shared" si="48"/>
        <v>5.8901148070904924E-4</v>
      </c>
      <c r="D446" s="9">
        <f t="shared" si="49"/>
        <v>1.6105834272288136E-3</v>
      </c>
      <c r="E446" s="5">
        <f t="shared" si="50"/>
        <v>2.5939789760641111E-6</v>
      </c>
      <c r="F446" s="5">
        <f t="shared" si="54"/>
        <v>1.4885089313636013E-6</v>
      </c>
      <c r="G446" s="5">
        <f t="shared" si="55"/>
        <v>2.651630425881173E-5</v>
      </c>
      <c r="H446" s="10">
        <f t="shared" si="51"/>
        <v>4.3010239407163207</v>
      </c>
      <c r="I446" s="9">
        <f t="shared" si="52"/>
        <v>1.6105834272288136E-3</v>
      </c>
      <c r="J446" s="9">
        <f t="shared" si="53"/>
        <v>5.1493984365954563E-3</v>
      </c>
      <c r="K446" s="9">
        <f>GARCH!I446</f>
        <v>5.1786359452290053E-3</v>
      </c>
    </row>
    <row r="447" spans="1:11" x14ac:dyDescent="0.25">
      <c r="A447" s="8">
        <v>42601</v>
      </c>
      <c r="B447" s="9">
        <v>-1.4403160464925291E-3</v>
      </c>
      <c r="C447" s="9">
        <f t="shared" si="48"/>
        <v>5.4745863698898751E-4</v>
      </c>
      <c r="D447" s="9">
        <f t="shared" si="49"/>
        <v>-1.9877746834815165E-3</v>
      </c>
      <c r="E447" s="5">
        <f t="shared" si="50"/>
        <v>3.9512481922900434E-6</v>
      </c>
      <c r="F447" s="5">
        <f t="shared" si="54"/>
        <v>2.5939789760641111E-6</v>
      </c>
      <c r="G447" s="5">
        <f t="shared" si="55"/>
        <v>2.4425644218265282E-5</v>
      </c>
      <c r="H447" s="10">
        <f t="shared" si="51"/>
        <v>4.3101167662767237</v>
      </c>
      <c r="I447" s="9">
        <f t="shared" si="52"/>
        <v>1.9877746834815165E-3</v>
      </c>
      <c r="J447" s="9">
        <f t="shared" si="53"/>
        <v>4.9422306925380648E-3</v>
      </c>
      <c r="K447" s="9">
        <f>GARCH!I447</f>
        <v>4.9540914032154765E-3</v>
      </c>
    </row>
    <row r="448" spans="1:11" x14ac:dyDescent="0.25">
      <c r="A448" s="8">
        <v>42604</v>
      </c>
      <c r="B448" s="9">
        <v>-5.6322033820699335E-4</v>
      </c>
      <c r="C448" s="9">
        <f t="shared" si="48"/>
        <v>5.2154761753163566E-4</v>
      </c>
      <c r="D448" s="9">
        <f t="shared" si="49"/>
        <v>-1.084767955738629E-3</v>
      </c>
      <c r="E448" s="5">
        <f t="shared" si="50"/>
        <v>1.1767215177973641E-6</v>
      </c>
      <c r="F448" s="5">
        <f t="shared" si="54"/>
        <v>3.9512481922900434E-6</v>
      </c>
      <c r="G448" s="5">
        <f t="shared" si="55"/>
        <v>2.3165426599475213E-5</v>
      </c>
      <c r="H448" s="10">
        <f t="shared" si="51"/>
        <v>4.3920880517736762</v>
      </c>
      <c r="I448" s="9">
        <f t="shared" si="52"/>
        <v>1.084767955738629E-3</v>
      </c>
      <c r="J448" s="9">
        <f t="shared" si="53"/>
        <v>4.8130475376288581E-3</v>
      </c>
      <c r="K448" s="9">
        <f>GARCH!I448</f>
        <v>4.84731293457765E-3</v>
      </c>
    </row>
    <row r="449" spans="1:11" x14ac:dyDescent="0.25">
      <c r="A449" s="8">
        <v>42605</v>
      </c>
      <c r="B449" s="9">
        <v>1.9517648352453953E-3</v>
      </c>
      <c r="C449" s="9">
        <f t="shared" si="48"/>
        <v>4.8949811623517784E-4</v>
      </c>
      <c r="D449" s="9">
        <f t="shared" si="49"/>
        <v>1.4622667190102175E-3</v>
      </c>
      <c r="E449" s="5">
        <f t="shared" si="50"/>
        <v>2.1382239575249064E-6</v>
      </c>
      <c r="F449" s="5">
        <f t="shared" si="54"/>
        <v>1.1767215177973641E-6</v>
      </c>
      <c r="G449" s="5">
        <f t="shared" si="55"/>
        <v>2.1652829455779667E-5</v>
      </c>
      <c r="H449" s="10">
        <f t="shared" si="51"/>
        <v>4.4018735146559997</v>
      </c>
      <c r="I449" s="9">
        <f t="shared" si="52"/>
        <v>1.4622667190102175E-3</v>
      </c>
      <c r="J449" s="9">
        <f t="shared" si="53"/>
        <v>4.6532600889891878E-3</v>
      </c>
      <c r="K449" s="9">
        <f>GARCH!I449</f>
        <v>4.6972227511776375E-3</v>
      </c>
    </row>
    <row r="450" spans="1:11" x14ac:dyDescent="0.25">
      <c r="A450" s="8">
        <v>42606</v>
      </c>
      <c r="B450" s="9">
        <v>-5.240294480771901E-3</v>
      </c>
      <c r="C450" s="9">
        <f t="shared" si="48"/>
        <v>4.6954159211631114E-4</v>
      </c>
      <c r="D450" s="9">
        <f t="shared" si="49"/>
        <v>-5.7098360728882122E-3</v>
      </c>
      <c r="E450" s="5">
        <f t="shared" si="50"/>
        <v>3.260222797925548E-5</v>
      </c>
      <c r="F450" s="5">
        <f t="shared" si="54"/>
        <v>2.1382239575249064E-6</v>
      </c>
      <c r="G450" s="5">
        <f t="shared" si="55"/>
        <v>2.0736765988096315E-5</v>
      </c>
      <c r="H450" s="10">
        <f t="shared" si="51"/>
        <v>3.6867654011105011</v>
      </c>
      <c r="I450" s="9">
        <f t="shared" si="52"/>
        <v>5.7098360728882122E-3</v>
      </c>
      <c r="J450" s="9">
        <f t="shared" si="53"/>
        <v>4.5537639363603727E-3</v>
      </c>
      <c r="K450" s="9">
        <f>GARCH!I450</f>
        <v>4.569828424165292E-3</v>
      </c>
    </row>
    <row r="451" spans="1:11" x14ac:dyDescent="0.25">
      <c r="A451" s="8">
        <v>42607</v>
      </c>
      <c r="B451" s="9">
        <v>-1.3652410546832749E-3</v>
      </c>
      <c r="C451" s="9">
        <f t="shared" si="48"/>
        <v>5.8761470691177247E-4</v>
      </c>
      <c r="D451" s="9">
        <f t="shared" si="49"/>
        <v>-1.9528557615950473E-3</v>
      </c>
      <c r="E451" s="5">
        <f t="shared" si="50"/>
        <v>3.8136456255949725E-6</v>
      </c>
      <c r="F451" s="5">
        <f t="shared" si="54"/>
        <v>3.260222797925548E-5</v>
      </c>
      <c r="G451" s="5">
        <f t="shared" si="55"/>
        <v>2.6444633797744426E-5</v>
      </c>
      <c r="H451" s="10">
        <f t="shared" si="51"/>
        <v>4.2791838887022502</v>
      </c>
      <c r="I451" s="9">
        <f t="shared" si="52"/>
        <v>1.9528557615950473E-3</v>
      </c>
      <c r="J451" s="9">
        <f t="shared" si="53"/>
        <v>5.1424346177413307E-3</v>
      </c>
      <c r="K451" s="9">
        <f>GARCH!I451</f>
        <v>5.2241445020415568E-3</v>
      </c>
    </row>
    <row r="452" spans="1:11" x14ac:dyDescent="0.25">
      <c r="A452" s="8">
        <v>42608</v>
      </c>
      <c r="B452" s="9">
        <v>-1.5788480393283955E-3</v>
      </c>
      <c r="C452" s="9">
        <f t="shared" si="48"/>
        <v>5.515626544539998E-4</v>
      </c>
      <c r="D452" s="9">
        <f t="shared" si="49"/>
        <v>-2.1304106937823954E-3</v>
      </c>
      <c r="E452" s="5">
        <f t="shared" si="50"/>
        <v>4.538649724182387E-6</v>
      </c>
      <c r="F452" s="5">
        <f t="shared" si="54"/>
        <v>3.8136456255949725E-6</v>
      </c>
      <c r="G452" s="5">
        <f t="shared" si="55"/>
        <v>2.4628310579937997E-5</v>
      </c>
      <c r="H452" s="10">
        <f t="shared" si="51"/>
        <v>4.2947255001978633</v>
      </c>
      <c r="I452" s="9">
        <f t="shared" si="52"/>
        <v>2.1304106937823954E-3</v>
      </c>
      <c r="J452" s="9">
        <f t="shared" si="53"/>
        <v>4.9626918683248911E-3</v>
      </c>
      <c r="K452" s="9">
        <f>GARCH!I452</f>
        <v>5.0466384433531155E-3</v>
      </c>
    </row>
    <row r="453" spans="1:11" x14ac:dyDescent="0.25">
      <c r="A453" s="8">
        <v>42611</v>
      </c>
      <c r="B453" s="9">
        <v>5.2281193523402436E-3</v>
      </c>
      <c r="C453" s="9">
        <f t="shared" si="48"/>
        <v>5.2721621860487384E-4</v>
      </c>
      <c r="D453" s="9">
        <f t="shared" si="49"/>
        <v>4.7009031337353693E-3</v>
      </c>
      <c r="E453" s="5">
        <f t="shared" si="50"/>
        <v>2.2098490272763015E-5</v>
      </c>
      <c r="F453" s="5">
        <f t="shared" si="54"/>
        <v>4.538649724182387E-6</v>
      </c>
      <c r="G453" s="5">
        <f t="shared" si="55"/>
        <v>2.3438274503553224E-5</v>
      </c>
      <c r="H453" s="10">
        <f t="shared" si="51"/>
        <v>3.9402126905559256</v>
      </c>
      <c r="I453" s="9">
        <f t="shared" si="52"/>
        <v>4.7009031337353693E-3</v>
      </c>
      <c r="J453" s="9">
        <f t="shared" si="53"/>
        <v>4.8413091724814712E-3</v>
      </c>
      <c r="K453" s="9">
        <f>GARCH!I453</f>
        <v>4.9311450223243226E-3</v>
      </c>
    </row>
    <row r="454" spans="1:11" x14ac:dyDescent="0.25">
      <c r="A454" s="8">
        <v>42612</v>
      </c>
      <c r="B454" s="9">
        <v>-1.9537878718389745E-3</v>
      </c>
      <c r="C454" s="9">
        <f t="shared" si="48"/>
        <v>5.8360134339630174E-4</v>
      </c>
      <c r="D454" s="9">
        <f t="shared" si="49"/>
        <v>-2.5373892152352764E-3</v>
      </c>
      <c r="E454" s="5">
        <f t="shared" si="50"/>
        <v>6.4383440295922914E-6</v>
      </c>
      <c r="F454" s="5">
        <f t="shared" si="54"/>
        <v>2.2098490272763015E-5</v>
      </c>
      <c r="G454" s="5">
        <f t="shared" si="55"/>
        <v>2.6239242085120072E-5</v>
      </c>
      <c r="H454" s="10">
        <f t="shared" si="51"/>
        <v>4.2325033019645053</v>
      </c>
      <c r="I454" s="9">
        <f t="shared" si="52"/>
        <v>2.5373892152352764E-3</v>
      </c>
      <c r="J454" s="9">
        <f t="shared" si="53"/>
        <v>5.1224254104008261E-3</v>
      </c>
      <c r="K454" s="9">
        <f>GARCH!I454</f>
        <v>5.1306448923946002E-3</v>
      </c>
    </row>
    <row r="455" spans="1:11" x14ac:dyDescent="0.25">
      <c r="A455" s="8">
        <v>42613</v>
      </c>
      <c r="B455" s="9">
        <v>-2.3757880999210057E-3</v>
      </c>
      <c r="C455" s="9">
        <f t="shared" si="48"/>
        <v>5.5958008509684706E-4</v>
      </c>
      <c r="D455" s="9">
        <f t="shared" si="49"/>
        <v>-2.9353681850178529E-3</v>
      </c>
      <c r="E455" s="5">
        <f t="shared" si="50"/>
        <v>8.6163863816150033E-6</v>
      </c>
      <c r="F455" s="5">
        <f t="shared" si="54"/>
        <v>6.4383440295922914E-6</v>
      </c>
      <c r="G455" s="5">
        <f t="shared" si="55"/>
        <v>2.5026646441660917E-5</v>
      </c>
      <c r="H455" s="10">
        <f t="shared" si="51"/>
        <v>4.2067019419540603</v>
      </c>
      <c r="I455" s="9">
        <f t="shared" si="52"/>
        <v>2.9353681850178529E-3</v>
      </c>
      <c r="J455" s="9">
        <f t="shared" si="53"/>
        <v>5.0026639345113833E-3</v>
      </c>
      <c r="K455" s="9">
        <f>GARCH!I455</f>
        <v>5.0348403771000045E-3</v>
      </c>
    </row>
    <row r="456" spans="1:11" x14ac:dyDescent="0.25">
      <c r="A456" s="8">
        <v>42614</v>
      </c>
      <c r="B456" s="9">
        <v>-4.1456505216475037E-5</v>
      </c>
      <c r="C456" s="9">
        <f t="shared" si="48"/>
        <v>5.5073157974863923E-4</v>
      </c>
      <c r="D456" s="9">
        <f t="shared" si="49"/>
        <v>-5.9218808496511427E-4</v>
      </c>
      <c r="E456" s="5">
        <f t="shared" si="50"/>
        <v>3.5068672797464938E-7</v>
      </c>
      <c r="F456" s="5">
        <f t="shared" si="54"/>
        <v>8.6163863816150033E-6</v>
      </c>
      <c r="G456" s="5">
        <f t="shared" si="55"/>
        <v>2.4587202478556742E-5</v>
      </c>
      <c r="H456" s="10">
        <f t="shared" si="51"/>
        <v>4.3805722152157962</v>
      </c>
      <c r="I456" s="9">
        <f t="shared" si="52"/>
        <v>5.9218808496511427E-4</v>
      </c>
      <c r="J456" s="9">
        <f t="shared" si="53"/>
        <v>4.9585484245449028E-3</v>
      </c>
      <c r="K456" s="9">
        <f>GARCH!I456</f>
        <v>5.0144580312460703E-3</v>
      </c>
    </row>
    <row r="457" spans="1:11" x14ac:dyDescent="0.25">
      <c r="A457" s="8">
        <v>42615</v>
      </c>
      <c r="B457" s="9">
        <v>4.2011000248749486E-3</v>
      </c>
      <c r="C457" s="9">
        <f t="shared" si="48"/>
        <v>5.0821921213065199E-4</v>
      </c>
      <c r="D457" s="9">
        <f t="shared" si="49"/>
        <v>3.6928808127442967E-3</v>
      </c>
      <c r="E457" s="5">
        <f t="shared" si="50"/>
        <v>1.3637368697134977E-5</v>
      </c>
      <c r="F457" s="5">
        <f t="shared" si="54"/>
        <v>3.5068672797464938E-7</v>
      </c>
      <c r="G457" s="5">
        <f t="shared" si="55"/>
        <v>2.2530181510061616E-5</v>
      </c>
      <c r="H457" s="10">
        <f t="shared" si="51"/>
        <v>4.1287421730464002</v>
      </c>
      <c r="I457" s="9">
        <f t="shared" si="52"/>
        <v>3.6928808127442967E-3</v>
      </c>
      <c r="J457" s="9">
        <f t="shared" si="53"/>
        <v>4.7465968345817636E-3</v>
      </c>
      <c r="K457" s="9">
        <f>GARCH!I457</f>
        <v>4.8008865450309872E-3</v>
      </c>
    </row>
    <row r="458" spans="1:11" x14ac:dyDescent="0.25">
      <c r="A458" s="8">
        <v>42619</v>
      </c>
      <c r="B458" s="9">
        <v>2.9816787309975279E-3</v>
      </c>
      <c r="C458" s="9">
        <f t="shared" si="48"/>
        <v>5.3457799271673125E-4</v>
      </c>
      <c r="D458" s="9">
        <f t="shared" si="49"/>
        <v>2.4471007382807965E-3</v>
      </c>
      <c r="E458" s="5">
        <f t="shared" si="50"/>
        <v>5.9883020232944195E-6</v>
      </c>
      <c r="F458" s="5">
        <f t="shared" si="54"/>
        <v>1.3637368697134977E-5</v>
      </c>
      <c r="G458" s="5">
        <f t="shared" si="55"/>
        <v>2.379500465945086E-5</v>
      </c>
      <c r="H458" s="10">
        <f t="shared" si="51"/>
        <v>4.2782478357626781</v>
      </c>
      <c r="I458" s="9">
        <f t="shared" si="52"/>
        <v>2.4471007382807965E-3</v>
      </c>
      <c r="J458" s="9">
        <f t="shared" si="53"/>
        <v>4.8780123677017121E-3</v>
      </c>
      <c r="K458" s="9">
        <f>GARCH!I458</f>
        <v>4.8707194716389067E-3</v>
      </c>
    </row>
    <row r="459" spans="1:11" x14ac:dyDescent="0.25">
      <c r="A459" s="8">
        <v>42620</v>
      </c>
      <c r="B459" s="9">
        <v>-1.4635395704520882E-4</v>
      </c>
      <c r="C459" s="9">
        <f t="shared" si="48"/>
        <v>5.207343010519849E-4</v>
      </c>
      <c r="D459" s="9">
        <f t="shared" si="49"/>
        <v>-6.6708825809719372E-4</v>
      </c>
      <c r="E459" s="5">
        <f t="shared" si="50"/>
        <v>4.4500674409114814E-7</v>
      </c>
      <c r="F459" s="5">
        <f t="shared" si="54"/>
        <v>5.9883020232944195E-6</v>
      </c>
      <c r="G459" s="5">
        <f t="shared" si="55"/>
        <v>2.3126410116020952E-5</v>
      </c>
      <c r="H459" s="10">
        <f t="shared" si="51"/>
        <v>4.4087079352531697</v>
      </c>
      <c r="I459" s="9">
        <f t="shared" si="52"/>
        <v>6.6708825809719372E-4</v>
      </c>
      <c r="J459" s="9">
        <f t="shared" si="53"/>
        <v>4.8089926300651526E-3</v>
      </c>
      <c r="K459" s="9">
        <f>GARCH!I459</f>
        <v>4.7772574374761023E-3</v>
      </c>
    </row>
    <row r="460" spans="1:11" x14ac:dyDescent="0.25">
      <c r="A460" s="8">
        <v>42621</v>
      </c>
      <c r="B460" s="9">
        <v>-2.2230760786033921E-3</v>
      </c>
      <c r="C460" s="9">
        <f t="shared" si="48"/>
        <v>4.8556341929353831E-4</v>
      </c>
      <c r="D460" s="9">
        <f t="shared" si="49"/>
        <v>-2.7086394978969304E-3</v>
      </c>
      <c r="E460" s="5">
        <f t="shared" si="50"/>
        <v>7.3367279295673354E-6</v>
      </c>
      <c r="F460" s="5">
        <f t="shared" si="54"/>
        <v>4.4500674409114814E-7</v>
      </c>
      <c r="G460" s="5">
        <f t="shared" si="55"/>
        <v>2.1470648241860119E-5</v>
      </c>
      <c r="H460" s="10">
        <f t="shared" si="51"/>
        <v>4.2846185131638546</v>
      </c>
      <c r="I460" s="9">
        <f t="shared" si="52"/>
        <v>2.7086394978969304E-3</v>
      </c>
      <c r="J460" s="9">
        <f t="shared" si="53"/>
        <v>4.6336430852904628E-3</v>
      </c>
      <c r="K460" s="9">
        <f>GARCH!I460</f>
        <v>4.6220350778187853E-3</v>
      </c>
    </row>
    <row r="461" spans="1:11" x14ac:dyDescent="0.25">
      <c r="A461" s="8">
        <v>42622</v>
      </c>
      <c r="B461" s="9">
        <v>-2.4522073992573334E-2</v>
      </c>
      <c r="C461" s="9">
        <f t="shared" si="48"/>
        <v>4.9033491295360848E-4</v>
      </c>
      <c r="D461" s="9">
        <f t="shared" si="49"/>
        <v>-2.5012408905526941E-2</v>
      </c>
      <c r="E461" s="5">
        <f t="shared" si="50"/>
        <v>6.2562059925728346E-4</v>
      </c>
      <c r="F461" s="5">
        <f t="shared" si="54"/>
        <v>7.3367279295673354E-6</v>
      </c>
      <c r="G461" s="5">
        <f t="shared" si="55"/>
        <v>2.1691673400011137E-5</v>
      </c>
      <c r="H461" s="10">
        <f t="shared" si="51"/>
        <v>-9.9704021211330982</v>
      </c>
      <c r="I461" s="9">
        <f t="shared" si="52"/>
        <v>2.5012408905526941E-2</v>
      </c>
      <c r="J461" s="9">
        <f t="shared" si="53"/>
        <v>4.6574320606973044E-3</v>
      </c>
      <c r="K461" s="9">
        <f>GARCH!I461</f>
        <v>4.6892605507669648E-3</v>
      </c>
    </row>
    <row r="462" spans="1:11" x14ac:dyDescent="0.25">
      <c r="A462" s="8">
        <v>42625</v>
      </c>
      <c r="B462" s="9">
        <v>1.4677062331693191E-2</v>
      </c>
      <c r="C462" s="9">
        <f t="shared" si="48"/>
        <v>2.024439213061841E-3</v>
      </c>
      <c r="D462" s="9">
        <f t="shared" si="49"/>
        <v>1.265262311863135E-2</v>
      </c>
      <c r="E462" s="5">
        <f t="shared" si="50"/>
        <v>1.6008887178212451E-4</v>
      </c>
      <c r="F462" s="5">
        <f t="shared" si="54"/>
        <v>6.2562059925728346E-4</v>
      </c>
      <c r="G462" s="5">
        <f t="shared" si="55"/>
        <v>1.5143596495413618E-4</v>
      </c>
      <c r="H462" s="10">
        <f t="shared" si="51"/>
        <v>2.9501657909037733</v>
      </c>
      <c r="I462" s="9">
        <f t="shared" si="52"/>
        <v>1.265262311863135E-2</v>
      </c>
      <c r="J462" s="9">
        <f t="shared" si="53"/>
        <v>1.230593210423884E-2</v>
      </c>
      <c r="K462" s="9">
        <f>GARCH!I462</f>
        <v>1.2373936345985959E-2</v>
      </c>
    </row>
    <row r="463" spans="1:11" x14ac:dyDescent="0.25">
      <c r="A463" s="8">
        <v>42626</v>
      </c>
      <c r="B463" s="9">
        <v>-1.4830665480954464E-2</v>
      </c>
      <c r="C463" s="9">
        <f t="shared" si="48"/>
        <v>2.0104979600071978E-3</v>
      </c>
      <c r="D463" s="9">
        <f t="shared" si="49"/>
        <v>-1.6841163440961662E-2</v>
      </c>
      <c r="E463" s="5">
        <f t="shared" si="50"/>
        <v>2.8362478604518365E-4</v>
      </c>
      <c r="F463" s="5">
        <f t="shared" si="54"/>
        <v>1.6008887178212451E-4</v>
      </c>
      <c r="G463" s="5">
        <f t="shared" si="55"/>
        <v>1.4973012027719867E-4</v>
      </c>
      <c r="H463" s="10">
        <f t="shared" si="51"/>
        <v>2.5372794980000832</v>
      </c>
      <c r="I463" s="9">
        <f t="shared" si="52"/>
        <v>1.6841163440961662E-2</v>
      </c>
      <c r="J463" s="9">
        <f t="shared" si="53"/>
        <v>1.2236425960107742E-2</v>
      </c>
      <c r="K463" s="9">
        <f>GARCH!I463</f>
        <v>1.2556151892922311E-2</v>
      </c>
    </row>
    <row r="464" spans="1:11" x14ac:dyDescent="0.25">
      <c r="A464" s="8">
        <v>42627</v>
      </c>
      <c r="B464" s="9">
        <v>-5.8767665560266469E-4</v>
      </c>
      <c r="C464" s="9">
        <f t="shared" ref="C464:C527" si="56">B$5+B$9*SQRT(G464)</f>
        <v>2.2046839722134485E-3</v>
      </c>
      <c r="D464" s="9">
        <f t="shared" ref="D464:D527" si="57">B464-C464</f>
        <v>-2.7923606278161131E-3</v>
      </c>
      <c r="E464" s="5">
        <f t="shared" ref="E464:E527" si="58">D464^2</f>
        <v>7.7972778757775976E-6</v>
      </c>
      <c r="F464" s="5">
        <f t="shared" si="54"/>
        <v>2.8362478604518365E-4</v>
      </c>
      <c r="G464" s="5">
        <f t="shared" si="55"/>
        <v>1.7436063080757353E-4</v>
      </c>
      <c r="H464" s="10">
        <f t="shared" ref="H464:H527" si="59">IFERROR(LN(1/SQRT(2*PI()*G464)*EXP(-E464/(2*G464))),-1000)</f>
        <v>3.3858942446268832</v>
      </c>
      <c r="I464" s="9">
        <f t="shared" ref="I464:I527" si="60">SQRT(E464)</f>
        <v>2.7923606278161131E-3</v>
      </c>
      <c r="J464" s="9">
        <f t="shared" ref="J464:J527" si="61">SQRT(G464)</f>
        <v>1.3204568558176125E-2</v>
      </c>
      <c r="K464" s="9">
        <f>GARCH!I464</f>
        <v>1.3107429820371407E-2</v>
      </c>
    </row>
    <row r="465" spans="1:11" x14ac:dyDescent="0.25">
      <c r="A465" s="8">
        <v>42628</v>
      </c>
      <c r="B465" s="9">
        <v>1.010927804983619E-2</v>
      </c>
      <c r="C465" s="9">
        <f t="shared" si="56"/>
        <v>1.8844917502966589E-3</v>
      </c>
      <c r="D465" s="9">
        <f t="shared" si="57"/>
        <v>8.2247862995395316E-3</v>
      </c>
      <c r="E465" s="5">
        <f t="shared" si="58"/>
        <v>6.7647109673093183E-5</v>
      </c>
      <c r="F465" s="5">
        <f t="shared" ref="F465:F528" si="62">E464</f>
        <v>7.7972778757775976E-6</v>
      </c>
      <c r="G465" s="5">
        <f t="shared" ref="G465:G528" si="63">B$6 + B$7*F465 + B$8*G464</f>
        <v>1.3475039268967583E-4</v>
      </c>
      <c r="H465" s="10">
        <f t="shared" si="59"/>
        <v>3.2860957318849557</v>
      </c>
      <c r="I465" s="9">
        <f t="shared" si="60"/>
        <v>8.2247862995395316E-3</v>
      </c>
      <c r="J465" s="9">
        <f t="shared" si="61"/>
        <v>1.1608203680573314E-2</v>
      </c>
      <c r="K465" s="9">
        <f>GARCH!I465</f>
        <v>1.1497181608473492E-2</v>
      </c>
    </row>
    <row r="466" spans="1:11" x14ac:dyDescent="0.25">
      <c r="A466" s="8">
        <v>42629</v>
      </c>
      <c r="B466" s="9">
        <v>-3.7722492851356426E-3</v>
      </c>
      <c r="C466" s="9">
        <f t="shared" si="56"/>
        <v>1.7352358498641859E-3</v>
      </c>
      <c r="D466" s="9">
        <f t="shared" si="57"/>
        <v>-5.5074851349998285E-3</v>
      </c>
      <c r="E466" s="5">
        <f t="shared" si="58"/>
        <v>3.0332392512244079E-5</v>
      </c>
      <c r="F466" s="5">
        <f t="shared" si="62"/>
        <v>6.7647109673093183E-5</v>
      </c>
      <c r="G466" s="5">
        <f t="shared" si="63"/>
        <v>1.1802794499025999E-4</v>
      </c>
      <c r="H466" s="10">
        <f t="shared" si="59"/>
        <v>3.4748593805004488</v>
      </c>
      <c r="I466" s="9">
        <f t="shared" si="60"/>
        <v>5.5074851349998285E-3</v>
      </c>
      <c r="J466" s="9">
        <f t="shared" si="61"/>
        <v>1.0864066687491384E-2</v>
      </c>
      <c r="K466" s="9">
        <f>GARCH!I466</f>
        <v>1.0965794996097273E-2</v>
      </c>
    </row>
    <row r="467" spans="1:11" x14ac:dyDescent="0.25">
      <c r="A467" s="8">
        <v>42632</v>
      </c>
      <c r="B467" s="9">
        <v>-1.8698928551330596E-5</v>
      </c>
      <c r="C467" s="9">
        <f t="shared" si="56"/>
        <v>1.5402676315528193E-3</v>
      </c>
      <c r="D467" s="9">
        <f t="shared" si="57"/>
        <v>-1.5589665601041499E-3</v>
      </c>
      <c r="E467" s="5">
        <f t="shared" si="58"/>
        <v>2.4303767355229658E-6</v>
      </c>
      <c r="F467" s="5">
        <f t="shared" si="62"/>
        <v>3.0332392512244079E-5</v>
      </c>
      <c r="G467" s="5">
        <f t="shared" si="63"/>
        <v>9.7852144497662721E-5</v>
      </c>
      <c r="H467" s="10">
        <f t="shared" si="59"/>
        <v>3.6846693232494037</v>
      </c>
      <c r="I467" s="9">
        <f t="shared" si="60"/>
        <v>1.5589665601041499E-3</v>
      </c>
      <c r="J467" s="9">
        <f t="shared" si="61"/>
        <v>9.8920242871549154E-3</v>
      </c>
      <c r="K467" s="9">
        <f>GARCH!I467</f>
        <v>9.8913831888252212E-3</v>
      </c>
    </row>
    <row r="468" spans="1:11" x14ac:dyDescent="0.25">
      <c r="A468" s="8">
        <v>42633</v>
      </c>
      <c r="B468" s="9">
        <v>2.9918845132592686E-4</v>
      </c>
      <c r="C468" s="9">
        <f t="shared" si="56"/>
        <v>1.317327249798684E-3</v>
      </c>
      <c r="D468" s="9">
        <f t="shared" si="57"/>
        <v>-1.0181387984727571E-3</v>
      </c>
      <c r="E468" s="5">
        <f t="shared" si="58"/>
        <v>1.0366066129555495E-6</v>
      </c>
      <c r="F468" s="5">
        <f t="shared" si="62"/>
        <v>2.4303767355229658E-6</v>
      </c>
      <c r="G468" s="5">
        <f t="shared" si="63"/>
        <v>7.7097577109516043E-5</v>
      </c>
      <c r="H468" s="10">
        <f t="shared" si="59"/>
        <v>3.8095581258488775</v>
      </c>
      <c r="I468" s="9">
        <f t="shared" si="60"/>
        <v>1.0181387984727571E-3</v>
      </c>
      <c r="J468" s="9">
        <f t="shared" si="61"/>
        <v>8.7805225988841946E-3</v>
      </c>
      <c r="K468" s="9">
        <f>GARCH!I468</f>
        <v>8.7755773991179918E-3</v>
      </c>
    </row>
    <row r="469" spans="1:11" x14ac:dyDescent="0.25">
      <c r="A469" s="8">
        <v>42634</v>
      </c>
      <c r="B469" s="9">
        <v>1.0917112199498868E-2</v>
      </c>
      <c r="C469" s="9">
        <f t="shared" si="56"/>
        <v>1.1287506419491462E-3</v>
      </c>
      <c r="D469" s="9">
        <f t="shared" si="57"/>
        <v>9.7883615575497223E-3</v>
      </c>
      <c r="E469" s="5">
        <f t="shared" si="58"/>
        <v>9.5812021981317222E-5</v>
      </c>
      <c r="F469" s="5">
        <f t="shared" si="62"/>
        <v>1.0366066129555495E-6</v>
      </c>
      <c r="G469" s="5">
        <f t="shared" si="63"/>
        <v>6.1471033268775397E-5</v>
      </c>
      <c r="H469" s="10">
        <f t="shared" si="59"/>
        <v>3.1502071216703929</v>
      </c>
      <c r="I469" s="9">
        <f t="shared" si="60"/>
        <v>9.7883615575497223E-3</v>
      </c>
      <c r="J469" s="9">
        <f t="shared" si="61"/>
        <v>7.8403465018311146E-3</v>
      </c>
      <c r="K469" s="9">
        <f>GARCH!I469</f>
        <v>7.8396111889233854E-3</v>
      </c>
    </row>
    <row r="470" spans="1:11" x14ac:dyDescent="0.25">
      <c r="A470" s="8">
        <v>42635</v>
      </c>
      <c r="B470" s="9">
        <v>6.4998705573431348E-3</v>
      </c>
      <c r="C470" s="9">
        <f t="shared" si="56"/>
        <v>1.2317686766426844E-3</v>
      </c>
      <c r="D470" s="9">
        <f t="shared" si="57"/>
        <v>5.2681018807004508E-3</v>
      </c>
      <c r="E470" s="5">
        <f t="shared" si="58"/>
        <v>2.7752897425439626E-5</v>
      </c>
      <c r="F470" s="5">
        <f t="shared" si="62"/>
        <v>9.5812021981317222E-5</v>
      </c>
      <c r="G470" s="5">
        <f t="shared" si="63"/>
        <v>6.978861246780491E-5</v>
      </c>
      <c r="H470" s="10">
        <f t="shared" si="59"/>
        <v>3.6672458909367394</v>
      </c>
      <c r="I470" s="9">
        <f t="shared" si="60"/>
        <v>5.2681018807004508E-3</v>
      </c>
      <c r="J470" s="9">
        <f t="shared" si="61"/>
        <v>8.3539578923887865E-3</v>
      </c>
      <c r="K470" s="9">
        <f>GARCH!I470</f>
        <v>8.4249984805421473E-3</v>
      </c>
    </row>
    <row r="471" spans="1:11" x14ac:dyDescent="0.25">
      <c r="A471" s="8">
        <v>42636</v>
      </c>
      <c r="B471" s="9">
        <v>-5.7367787688660243E-3</v>
      </c>
      <c r="C471" s="9">
        <f t="shared" si="56"/>
        <v>1.1312946127302465E-3</v>
      </c>
      <c r="D471" s="9">
        <f t="shared" si="57"/>
        <v>-6.8680733815962708E-3</v>
      </c>
      <c r="E471" s="5">
        <f t="shared" si="58"/>
        <v>4.7170431974991236E-5</v>
      </c>
      <c r="F471" s="5">
        <f t="shared" si="62"/>
        <v>2.7752897425439626E-5</v>
      </c>
      <c r="G471" s="5">
        <f t="shared" si="63"/>
        <v>6.1670077637271934E-5</v>
      </c>
      <c r="H471" s="10">
        <f t="shared" si="59"/>
        <v>3.5454755138772152</v>
      </c>
      <c r="I471" s="9">
        <f t="shared" si="60"/>
        <v>6.8680733815962708E-3</v>
      </c>
      <c r="J471" s="9">
        <f t="shared" si="61"/>
        <v>7.8530298380479827E-3</v>
      </c>
      <c r="K471" s="9">
        <f>GARCH!I471</f>
        <v>7.9765840654044094E-3</v>
      </c>
    </row>
    <row r="472" spans="1:11" x14ac:dyDescent="0.25">
      <c r="A472" s="8">
        <v>42639</v>
      </c>
      <c r="B472" s="9">
        <v>-8.58783474770064E-3</v>
      </c>
      <c r="C472" s="9">
        <f t="shared" si="56"/>
        <v>1.1064671440016408E-3</v>
      </c>
      <c r="D472" s="9">
        <f t="shared" si="57"/>
        <v>-9.6943018917022804E-3</v>
      </c>
      <c r="E472" s="5">
        <f t="shared" si="58"/>
        <v>9.3979489167462412E-5</v>
      </c>
      <c r="F472" s="5">
        <f t="shared" si="62"/>
        <v>4.7170431974991236E-5</v>
      </c>
      <c r="G472" s="5">
        <f t="shared" si="63"/>
        <v>5.9741288292926745E-5</v>
      </c>
      <c r="H472" s="10">
        <f t="shared" si="59"/>
        <v>3.1572511354766268</v>
      </c>
      <c r="I472" s="9">
        <f t="shared" si="60"/>
        <v>9.6943018917022804E-3</v>
      </c>
      <c r="J472" s="9">
        <f t="shared" si="61"/>
        <v>7.7292488828428051E-3</v>
      </c>
      <c r="K472" s="9">
        <f>GARCH!I472</f>
        <v>7.7663570795964377E-3</v>
      </c>
    </row>
    <row r="473" spans="1:11" x14ac:dyDescent="0.25">
      <c r="A473" s="8">
        <v>42640</v>
      </c>
      <c r="B473" s="9">
        <v>6.4442477051396274E-3</v>
      </c>
      <c r="C473" s="9">
        <f t="shared" si="56"/>
        <v>1.2116954258814244E-3</v>
      </c>
      <c r="D473" s="9">
        <f t="shared" si="57"/>
        <v>5.2325522792582031E-3</v>
      </c>
      <c r="E473" s="5">
        <f t="shared" si="58"/>
        <v>2.7379603355170215E-5</v>
      </c>
      <c r="F473" s="5">
        <f t="shared" si="62"/>
        <v>9.3979489167462412E-5</v>
      </c>
      <c r="G473" s="5">
        <f t="shared" si="63"/>
        <v>6.8126531457565908E-5</v>
      </c>
      <c r="H473" s="10">
        <f t="shared" si="59"/>
        <v>3.6771866793750472</v>
      </c>
      <c r="I473" s="9">
        <f t="shared" si="60"/>
        <v>5.2325522792582031E-3</v>
      </c>
      <c r="J473" s="9">
        <f t="shared" si="61"/>
        <v>8.2538797821125245E-3</v>
      </c>
      <c r="K473" s="9">
        <f>GARCH!I473</f>
        <v>8.2004983826049205E-3</v>
      </c>
    </row>
    <row r="474" spans="1:11" x14ac:dyDescent="0.25">
      <c r="A474" s="8">
        <v>42641</v>
      </c>
      <c r="B474" s="9">
        <v>5.2964679410907323E-3</v>
      </c>
      <c r="C474" s="9">
        <f t="shared" si="56"/>
        <v>1.1145236282255216E-3</v>
      </c>
      <c r="D474" s="9">
        <f t="shared" si="57"/>
        <v>4.1819443128652111E-3</v>
      </c>
      <c r="E474" s="5">
        <f t="shared" si="58"/>
        <v>1.7488658235905682E-5</v>
      </c>
      <c r="F474" s="5">
        <f t="shared" si="62"/>
        <v>2.7379603355170215E-5</v>
      </c>
      <c r="G474" s="5">
        <f t="shared" si="63"/>
        <v>6.0363819640916524E-5</v>
      </c>
      <c r="H474" s="10">
        <f t="shared" si="59"/>
        <v>3.7937613552168936</v>
      </c>
      <c r="I474" s="9">
        <f t="shared" si="60"/>
        <v>4.1819443128652111E-3</v>
      </c>
      <c r="J474" s="9">
        <f t="shared" si="61"/>
        <v>7.7694156563358433E-3</v>
      </c>
      <c r="K474" s="9">
        <f>GARCH!I474</f>
        <v>7.7926017380660524E-3</v>
      </c>
    </row>
    <row r="475" spans="1:11" x14ac:dyDescent="0.25">
      <c r="A475" s="8">
        <v>42642</v>
      </c>
      <c r="B475" s="9">
        <v>-9.3213040614910092E-3</v>
      </c>
      <c r="C475" s="9">
        <f t="shared" si="56"/>
        <v>1.0102432878558222E-3</v>
      </c>
      <c r="D475" s="9">
        <f t="shared" si="57"/>
        <v>-1.0331547349346831E-2</v>
      </c>
      <c r="E475" s="5">
        <f t="shared" si="58"/>
        <v>1.0674087063179552E-4</v>
      </c>
      <c r="F475" s="5">
        <f t="shared" si="62"/>
        <v>1.7488658235905682E-5</v>
      </c>
      <c r="G475" s="5">
        <f t="shared" si="63"/>
        <v>5.2555407670012495E-5</v>
      </c>
      <c r="H475" s="10">
        <f t="shared" si="59"/>
        <v>2.9923747778999723</v>
      </c>
      <c r="I475" s="9">
        <f t="shared" si="60"/>
        <v>1.0331547349346831E-2</v>
      </c>
      <c r="J475" s="9">
        <f t="shared" si="61"/>
        <v>7.2495108572932353E-3</v>
      </c>
      <c r="K475" s="9">
        <f>GARCH!I475</f>
        <v>7.3129876689376786E-3</v>
      </c>
    </row>
    <row r="476" spans="1:11" x14ac:dyDescent="0.25">
      <c r="A476" s="8">
        <v>42643</v>
      </c>
      <c r="B476" s="9">
        <v>7.9679052405015049E-3</v>
      </c>
      <c r="C476" s="9">
        <f t="shared" si="56"/>
        <v>1.1793670156638992E-3</v>
      </c>
      <c r="D476" s="9">
        <f t="shared" si="57"/>
        <v>6.7885382248376053E-3</v>
      </c>
      <c r="E476" s="5">
        <f t="shared" si="58"/>
        <v>4.6084251230081309E-5</v>
      </c>
      <c r="F476" s="5">
        <f t="shared" si="62"/>
        <v>1.0674087063179552E-4</v>
      </c>
      <c r="G476" s="5">
        <f t="shared" si="63"/>
        <v>6.549182230223779E-5</v>
      </c>
      <c r="H476" s="10">
        <f t="shared" si="59"/>
        <v>3.546021999838568</v>
      </c>
      <c r="I476" s="9">
        <f t="shared" si="60"/>
        <v>6.7885382248376053E-3</v>
      </c>
      <c r="J476" s="9">
        <f t="shared" si="61"/>
        <v>8.0927017924941353E-3</v>
      </c>
      <c r="K476" s="9">
        <f>GARCH!I476</f>
        <v>8.0703938783702016E-3</v>
      </c>
    </row>
    <row r="477" spans="1:11" x14ac:dyDescent="0.25">
      <c r="A477" s="8">
        <v>42646</v>
      </c>
      <c r="B477" s="9">
        <v>-3.2606640316935609E-3</v>
      </c>
      <c r="C477" s="9">
        <f t="shared" si="56"/>
        <v>1.1397928578458453E-3</v>
      </c>
      <c r="D477" s="9">
        <f t="shared" si="57"/>
        <v>-4.4004568895394062E-3</v>
      </c>
      <c r="E477" s="5">
        <f t="shared" si="58"/>
        <v>1.9364020836694826E-5</v>
      </c>
      <c r="F477" s="5">
        <f t="shared" si="62"/>
        <v>4.6084251230081309E-5</v>
      </c>
      <c r="G477" s="5">
        <f t="shared" si="63"/>
        <v>6.2337326548737808E-5</v>
      </c>
      <c r="H477" s="10">
        <f t="shared" si="59"/>
        <v>3.7672201311466407</v>
      </c>
      <c r="I477" s="9">
        <f t="shared" si="60"/>
        <v>4.4004568895394062E-3</v>
      </c>
      <c r="J477" s="9">
        <f t="shared" si="61"/>
        <v>7.8953990746977315E-3</v>
      </c>
      <c r="K477" s="9">
        <f>GARCH!I477</f>
        <v>7.9487196001811946E-3</v>
      </c>
    </row>
    <row r="478" spans="1:11" x14ac:dyDescent="0.25">
      <c r="A478" s="8">
        <v>42647</v>
      </c>
      <c r="B478" s="9">
        <v>-4.9555802332037491E-3</v>
      </c>
      <c r="C478" s="9">
        <f t="shared" si="56"/>
        <v>1.0356301553433103E-3</v>
      </c>
      <c r="D478" s="9">
        <f t="shared" si="57"/>
        <v>-5.9912103885470594E-3</v>
      </c>
      <c r="E478" s="5">
        <f t="shared" si="58"/>
        <v>3.5894601919834206E-5</v>
      </c>
      <c r="F478" s="5">
        <f t="shared" si="62"/>
        <v>1.9364020836694826E-5</v>
      </c>
      <c r="G478" s="5">
        <f t="shared" si="63"/>
        <v>5.4406567619183305E-5</v>
      </c>
      <c r="H478" s="10">
        <f t="shared" si="59"/>
        <v>3.6607005128569376</v>
      </c>
      <c r="I478" s="9">
        <f t="shared" si="60"/>
        <v>5.9912103885470594E-3</v>
      </c>
      <c r="J478" s="9">
        <f t="shared" si="61"/>
        <v>7.3760807763461559E-3</v>
      </c>
      <c r="K478" s="9">
        <f>GARCH!I478</f>
        <v>7.3863422118161937E-3</v>
      </c>
    </row>
    <row r="479" spans="1:11" x14ac:dyDescent="0.25">
      <c r="A479" s="8">
        <v>42648</v>
      </c>
      <c r="B479" s="9">
        <v>4.2966951717982038E-3</v>
      </c>
      <c r="C479" s="9">
        <f t="shared" si="56"/>
        <v>1.0026989241613661E-3</v>
      </c>
      <c r="D479" s="9">
        <f t="shared" si="57"/>
        <v>3.2939962476368377E-3</v>
      </c>
      <c r="E479" s="5">
        <f t="shared" si="58"/>
        <v>1.0850411279445567E-5</v>
      </c>
      <c r="F479" s="5">
        <f t="shared" si="62"/>
        <v>3.5894601919834206E-5</v>
      </c>
      <c r="G479" s="5">
        <f t="shared" si="63"/>
        <v>5.2011463172899896E-5</v>
      </c>
      <c r="H479" s="10">
        <f t="shared" si="59"/>
        <v>3.9087767923480792</v>
      </c>
      <c r="I479" s="9">
        <f t="shared" si="60"/>
        <v>3.2939962476368377E-3</v>
      </c>
      <c r="J479" s="9">
        <f t="shared" si="61"/>
        <v>7.2118973351608306E-3</v>
      </c>
      <c r="K479" s="9">
        <f>GARCH!I479</f>
        <v>7.1831614483967923E-3</v>
      </c>
    </row>
    <row r="480" spans="1:11" x14ac:dyDescent="0.25">
      <c r="A480" s="8">
        <v>42649</v>
      </c>
      <c r="B480" s="9">
        <v>4.8154167419078853E-4</v>
      </c>
      <c r="C480" s="9">
        <f t="shared" si="56"/>
        <v>9.0156621608873352E-4</v>
      </c>
      <c r="D480" s="9">
        <f t="shared" si="57"/>
        <v>-4.2002454189794499E-4</v>
      </c>
      <c r="E480" s="5">
        <f t="shared" si="58"/>
        <v>1.7642061579657855E-7</v>
      </c>
      <c r="F480" s="5">
        <f t="shared" si="62"/>
        <v>1.0850411279445567E-5</v>
      </c>
      <c r="G480" s="5">
        <f t="shared" si="63"/>
        <v>4.4993044962693922E-5</v>
      </c>
      <c r="H480" s="10">
        <f t="shared" si="59"/>
        <v>4.0836022529799729</v>
      </c>
      <c r="I480" s="9">
        <f t="shared" si="60"/>
        <v>4.2002454189794499E-4</v>
      </c>
      <c r="J480" s="9">
        <f t="shared" si="61"/>
        <v>6.7076855145939808E-3</v>
      </c>
      <c r="K480" s="9">
        <f>GARCH!I480</f>
        <v>6.7123396811098867E-3</v>
      </c>
    </row>
    <row r="481" spans="1:11" x14ac:dyDescent="0.25">
      <c r="A481" s="8">
        <v>42650</v>
      </c>
      <c r="B481" s="9">
        <v>-3.2534698278855467E-3</v>
      </c>
      <c r="C481" s="9">
        <f t="shared" si="56"/>
        <v>7.8559076149629892E-4</v>
      </c>
      <c r="D481" s="9">
        <f t="shared" si="57"/>
        <v>-4.039060589381846E-3</v>
      </c>
      <c r="E481" s="5">
        <f t="shared" si="58"/>
        <v>1.6314010444697624E-5</v>
      </c>
      <c r="F481" s="5">
        <f t="shared" si="62"/>
        <v>1.7642061579657855E-7</v>
      </c>
      <c r="G481" s="5">
        <f t="shared" si="63"/>
        <v>3.7570439541527749E-5</v>
      </c>
      <c r="H481" s="10">
        <f t="shared" si="59"/>
        <v>3.9585956482457147</v>
      </c>
      <c r="I481" s="9">
        <f t="shared" si="60"/>
        <v>4.039060589381846E-3</v>
      </c>
      <c r="J481" s="9">
        <f t="shared" si="61"/>
        <v>6.1294730231503383E-3</v>
      </c>
      <c r="K481" s="9">
        <f>GARCH!I481</f>
        <v>6.1403449723253286E-3</v>
      </c>
    </row>
    <row r="482" spans="1:11" x14ac:dyDescent="0.25">
      <c r="A482" s="8">
        <v>42653</v>
      </c>
      <c r="B482" s="9">
        <v>4.605941292820992E-3</v>
      </c>
      <c r="C482" s="9">
        <f t="shared" si="56"/>
        <v>7.5070335919521613E-4</v>
      </c>
      <c r="D482" s="9">
        <f t="shared" si="57"/>
        <v>3.8552379336257757E-3</v>
      </c>
      <c r="E482" s="5">
        <f t="shared" si="58"/>
        <v>1.4862859524867141E-5</v>
      </c>
      <c r="F482" s="5">
        <f t="shared" si="62"/>
        <v>1.6314010444697624E-5</v>
      </c>
      <c r="G482" s="5">
        <f t="shared" si="63"/>
        <v>3.5468418652714079E-5</v>
      </c>
      <c r="H482" s="10">
        <f t="shared" si="59"/>
        <v>3.9949729591740102</v>
      </c>
      <c r="I482" s="9">
        <f t="shared" si="60"/>
        <v>3.8552379336257757E-3</v>
      </c>
      <c r="J482" s="9">
        <f t="shared" si="61"/>
        <v>5.9555368064276182E-3</v>
      </c>
      <c r="K482" s="9">
        <f>GARCH!I482</f>
        <v>5.9691135044018465E-3</v>
      </c>
    </row>
    <row r="483" spans="1:11" x14ac:dyDescent="0.25">
      <c r="A483" s="8">
        <v>42654</v>
      </c>
      <c r="B483" s="9">
        <v>-1.2446502685264704E-2</v>
      </c>
      <c r="C483" s="9">
        <f t="shared" si="56"/>
        <v>7.1900858182745388E-4</v>
      </c>
      <c r="D483" s="9">
        <f t="shared" si="57"/>
        <v>-1.3165511267092159E-2</v>
      </c>
      <c r="E483" s="5">
        <f t="shared" si="58"/>
        <v>1.7333068692393057E-4</v>
      </c>
      <c r="F483" s="5">
        <f t="shared" si="62"/>
        <v>1.4862859524867141E-5</v>
      </c>
      <c r="G483" s="5">
        <f t="shared" si="63"/>
        <v>3.3611213632814483E-5</v>
      </c>
      <c r="H483" s="10">
        <f t="shared" si="59"/>
        <v>1.6529217068939832</v>
      </c>
      <c r="I483" s="9">
        <f t="shared" si="60"/>
        <v>1.3165511267092159E-2</v>
      </c>
      <c r="J483" s="9">
        <f t="shared" si="61"/>
        <v>5.7975178855105298E-3</v>
      </c>
      <c r="K483" s="9">
        <f>GARCH!I483</f>
        <v>5.8022943091857147E-3</v>
      </c>
    </row>
    <row r="484" spans="1:11" x14ac:dyDescent="0.25">
      <c r="A484" s="8">
        <v>42655</v>
      </c>
      <c r="B484" s="9">
        <v>1.1466118788989732E-3</v>
      </c>
      <c r="C484" s="9">
        <f t="shared" si="56"/>
        <v>1.1788608283920081E-3</v>
      </c>
      <c r="D484" s="9">
        <f t="shared" si="57"/>
        <v>-3.224894949303489E-5</v>
      </c>
      <c r="E484" s="5">
        <f t="shared" si="58"/>
        <v>1.0399947434043152E-9</v>
      </c>
      <c r="F484" s="5">
        <f t="shared" si="62"/>
        <v>1.7333068692393057E-4</v>
      </c>
      <c r="G484" s="5">
        <f t="shared" si="63"/>
        <v>6.5450982049758738E-5</v>
      </c>
      <c r="H484" s="10">
        <f t="shared" si="59"/>
        <v>3.8981580525289967</v>
      </c>
      <c r="I484" s="9">
        <f t="shared" si="60"/>
        <v>3.224894949303489E-5</v>
      </c>
      <c r="J484" s="9">
        <f t="shared" si="61"/>
        <v>8.0901781222516202E-3</v>
      </c>
      <c r="K484" s="9">
        <f>GARCH!I484</f>
        <v>8.0944151567068235E-3</v>
      </c>
    </row>
    <row r="485" spans="1:11" x14ac:dyDescent="0.25">
      <c r="A485" s="8">
        <v>42656</v>
      </c>
      <c r="B485" s="9">
        <v>-3.0993184304264343E-3</v>
      </c>
      <c r="C485" s="9">
        <f t="shared" si="56"/>
        <v>1.01153680759188E-3</v>
      </c>
      <c r="D485" s="9">
        <f t="shared" si="57"/>
        <v>-4.1108552380183143E-3</v>
      </c>
      <c r="E485" s="5">
        <f t="shared" si="58"/>
        <v>1.6899130787942612E-5</v>
      </c>
      <c r="F485" s="5">
        <f t="shared" si="62"/>
        <v>1.0399947434043152E-9</v>
      </c>
      <c r="G485" s="5">
        <f t="shared" si="63"/>
        <v>5.2648953896442664E-5</v>
      </c>
      <c r="H485" s="10">
        <f t="shared" si="59"/>
        <v>3.8465047998044635</v>
      </c>
      <c r="I485" s="9">
        <f t="shared" si="60"/>
        <v>4.1108552380183143E-3</v>
      </c>
      <c r="J485" s="9">
        <f t="shared" si="61"/>
        <v>7.2559598880122447E-3</v>
      </c>
      <c r="K485" s="9">
        <f>GARCH!I485</f>
        <v>7.2731546601001564E-3</v>
      </c>
    </row>
    <row r="486" spans="1:11" x14ac:dyDescent="0.25">
      <c r="A486" s="8">
        <v>42657</v>
      </c>
      <c r="B486" s="9">
        <v>2.0163653841631657E-4</v>
      </c>
      <c r="C486" s="9">
        <f t="shared" si="56"/>
        <v>9.2731558235470207E-4</v>
      </c>
      <c r="D486" s="9">
        <f t="shared" si="57"/>
        <v>-7.256790439383855E-4</v>
      </c>
      <c r="E486" s="5">
        <f t="shared" si="58"/>
        <v>5.2661007481132922E-7</v>
      </c>
      <c r="F486" s="5">
        <f t="shared" si="62"/>
        <v>1.6899130787942612E-5</v>
      </c>
      <c r="G486" s="5">
        <f t="shared" si="63"/>
        <v>4.6731753566647298E-5</v>
      </c>
      <c r="H486" s="10">
        <f t="shared" si="59"/>
        <v>4.0609704126171824</v>
      </c>
      <c r="I486" s="9">
        <f t="shared" si="60"/>
        <v>7.256790439383855E-4</v>
      </c>
      <c r="J486" s="9">
        <f t="shared" si="61"/>
        <v>6.8360627240135309E-3</v>
      </c>
      <c r="K486" s="9">
        <f>GARCH!I486</f>
        <v>6.8306395048970073E-3</v>
      </c>
    </row>
    <row r="487" spans="1:11" x14ac:dyDescent="0.25">
      <c r="A487" s="8">
        <v>42660</v>
      </c>
      <c r="B487" s="9">
        <v>-3.0380031692749387E-3</v>
      </c>
      <c r="C487" s="9">
        <f t="shared" si="56"/>
        <v>8.0761307849891277E-4</v>
      </c>
      <c r="D487" s="9">
        <f t="shared" si="57"/>
        <v>-3.8456162477738514E-3</v>
      </c>
      <c r="E487" s="5">
        <f t="shared" si="58"/>
        <v>1.4788764325142236E-5</v>
      </c>
      <c r="F487" s="5">
        <f t="shared" si="62"/>
        <v>5.2661007481132922E-7</v>
      </c>
      <c r="G487" s="5">
        <f t="shared" si="63"/>
        <v>3.8928471247415192E-5</v>
      </c>
      <c r="H487" s="10">
        <f t="shared" si="59"/>
        <v>3.9680058794629542</v>
      </c>
      <c r="I487" s="9">
        <f t="shared" si="60"/>
        <v>3.8456162477738514E-3</v>
      </c>
      <c r="J487" s="9">
        <f t="shared" si="61"/>
        <v>6.2392684865627632E-3</v>
      </c>
      <c r="K487" s="9">
        <f>GARCH!I487</f>
        <v>6.2407621273900702E-3</v>
      </c>
    </row>
    <row r="488" spans="1:11" x14ac:dyDescent="0.25">
      <c r="A488" s="8">
        <v>42661</v>
      </c>
      <c r="B488" s="9">
        <v>6.1603573947801582E-3</v>
      </c>
      <c r="C488" s="9">
        <f t="shared" si="56"/>
        <v>7.6216174861151698E-4</v>
      </c>
      <c r="D488" s="9">
        <f t="shared" si="57"/>
        <v>5.3981956461686409E-3</v>
      </c>
      <c r="E488" s="5">
        <f t="shared" si="58"/>
        <v>2.9140516234314071E-5</v>
      </c>
      <c r="F488" s="5">
        <f t="shared" si="62"/>
        <v>1.4788764325142236E-5</v>
      </c>
      <c r="G488" s="5">
        <f t="shared" si="63"/>
        <v>3.6152131658450705E-5</v>
      </c>
      <c r="H488" s="10">
        <f t="shared" si="59"/>
        <v>3.7919225370174368</v>
      </c>
      <c r="I488" s="9">
        <f t="shared" si="60"/>
        <v>5.3981956461686409E-3</v>
      </c>
      <c r="J488" s="9">
        <f t="shared" si="61"/>
        <v>6.0126642728869127E-3</v>
      </c>
      <c r="K488" s="9">
        <f>GARCH!I488</f>
        <v>6.0167612230851205E-3</v>
      </c>
    </row>
    <row r="489" spans="1:11" x14ac:dyDescent="0.25">
      <c r="A489" s="8">
        <v>42662</v>
      </c>
      <c r="B489" s="9">
        <v>2.1919985043934442E-3</v>
      </c>
      <c r="C489" s="9">
        <f t="shared" si="56"/>
        <v>7.780127462351272E-4</v>
      </c>
      <c r="D489" s="9">
        <f t="shared" si="57"/>
        <v>1.4139857581583169E-3</v>
      </c>
      <c r="E489" s="5">
        <f t="shared" si="58"/>
        <v>1.9993557242745502E-6</v>
      </c>
      <c r="F489" s="5">
        <f t="shared" si="62"/>
        <v>2.9140516234314071E-5</v>
      </c>
      <c r="G489" s="5">
        <f t="shared" si="63"/>
        <v>3.710870808753122E-5</v>
      </c>
      <c r="H489" s="10">
        <f t="shared" si="59"/>
        <v>4.1549517432799954</v>
      </c>
      <c r="I489" s="9">
        <f t="shared" si="60"/>
        <v>1.4139857581583169E-3</v>
      </c>
      <c r="J489" s="9">
        <f t="shared" si="61"/>
        <v>6.0916917262392083E-3</v>
      </c>
      <c r="K489" s="9">
        <f>GARCH!I489</f>
        <v>6.08524087079375E-3</v>
      </c>
    </row>
    <row r="490" spans="1:11" x14ac:dyDescent="0.25">
      <c r="A490" s="8">
        <v>42663</v>
      </c>
      <c r="B490" s="9">
        <v>-1.3757467506726462E-3</v>
      </c>
      <c r="C490" s="9">
        <f t="shared" si="56"/>
        <v>6.9304734453222731E-4</v>
      </c>
      <c r="D490" s="9">
        <f t="shared" si="57"/>
        <v>-2.0687940952048736E-3</v>
      </c>
      <c r="E490" s="5">
        <f t="shared" si="58"/>
        <v>4.2799090083545518E-6</v>
      </c>
      <c r="F490" s="5">
        <f t="shared" si="62"/>
        <v>1.9993557242745502E-6</v>
      </c>
      <c r="G490" s="5">
        <f t="shared" si="63"/>
        <v>3.2127180337798798E-5</v>
      </c>
      <c r="H490" s="10">
        <f t="shared" si="59"/>
        <v>4.1873566910945348</v>
      </c>
      <c r="I490" s="9">
        <f t="shared" si="60"/>
        <v>2.0687940952048736E-3</v>
      </c>
      <c r="J490" s="9">
        <f t="shared" si="61"/>
        <v>5.6680843622690371E-3</v>
      </c>
      <c r="K490" s="9">
        <f>GARCH!I490</f>
        <v>5.6674676689583339E-3</v>
      </c>
    </row>
    <row r="491" spans="1:11" x14ac:dyDescent="0.25">
      <c r="A491" s="8">
        <v>42664</v>
      </c>
      <c r="B491" s="9">
        <v>-8.4059514136147762E-5</v>
      </c>
      <c r="C491" s="9">
        <f t="shared" si="56"/>
        <v>6.3489467064109745E-4</v>
      </c>
      <c r="D491" s="9">
        <f t="shared" si="57"/>
        <v>-7.1895418477724521E-4</v>
      </c>
      <c r="E491" s="5">
        <f t="shared" si="58"/>
        <v>5.1689511980871324E-7</v>
      </c>
      <c r="F491" s="5">
        <f t="shared" si="62"/>
        <v>4.2799090083545518E-6</v>
      </c>
      <c r="G491" s="5">
        <f t="shared" si="63"/>
        <v>2.8924559285407039E-5</v>
      </c>
      <c r="H491" s="10">
        <f t="shared" si="59"/>
        <v>4.2975359985611927</v>
      </c>
      <c r="I491" s="9">
        <f t="shared" si="60"/>
        <v>7.1895418477724521E-4</v>
      </c>
      <c r="J491" s="9">
        <f t="shared" si="61"/>
        <v>5.3781557513154117E-3</v>
      </c>
      <c r="K491" s="9">
        <f>GARCH!I491</f>
        <v>5.3909924381484097E-3</v>
      </c>
    </row>
    <row r="492" spans="1:11" x14ac:dyDescent="0.25">
      <c r="A492" s="8">
        <v>42667</v>
      </c>
      <c r="B492" s="9">
        <v>4.7497618113545581E-3</v>
      </c>
      <c r="C492" s="9">
        <f t="shared" si="56"/>
        <v>5.7436617792886466E-4</v>
      </c>
      <c r="D492" s="9">
        <f t="shared" si="57"/>
        <v>4.1753956334256931E-3</v>
      </c>
      <c r="E492" s="5">
        <f t="shared" si="58"/>
        <v>1.7433928695630344E-5</v>
      </c>
      <c r="F492" s="5">
        <f t="shared" si="62"/>
        <v>5.1689511980871324E-7</v>
      </c>
      <c r="G492" s="5">
        <f t="shared" si="63"/>
        <v>2.5769655734771783E-5</v>
      </c>
      <c r="H492" s="10">
        <f t="shared" si="59"/>
        <v>4.0259532331807373</v>
      </c>
      <c r="I492" s="9">
        <f t="shared" si="60"/>
        <v>4.1753956334256931E-3</v>
      </c>
      <c r="J492" s="9">
        <f t="shared" si="61"/>
        <v>5.0763821501904069E-3</v>
      </c>
      <c r="K492" s="9">
        <f>GARCH!I492</f>
        <v>5.0963357543897594E-3</v>
      </c>
    </row>
    <row r="493" spans="1:11" x14ac:dyDescent="0.25">
      <c r="A493" s="8">
        <v>42668</v>
      </c>
      <c r="B493" s="9">
        <v>-3.7976507555791406E-3</v>
      </c>
      <c r="C493" s="9">
        <f t="shared" si="56"/>
        <v>5.9808358560770774E-4</v>
      </c>
      <c r="D493" s="9">
        <f t="shared" si="57"/>
        <v>-4.395734341186848E-3</v>
      </c>
      <c r="E493" s="5">
        <f t="shared" si="58"/>
        <v>1.9322480398289371E-5</v>
      </c>
      <c r="F493" s="5">
        <f t="shared" si="62"/>
        <v>1.7433928695630344E-5</v>
      </c>
      <c r="G493" s="5">
        <f t="shared" si="63"/>
        <v>2.698416769066015E-5</v>
      </c>
      <c r="H493" s="10">
        <f t="shared" si="59"/>
        <v>3.9831579341749102</v>
      </c>
      <c r="I493" s="9">
        <f t="shared" si="60"/>
        <v>4.395734341186848E-3</v>
      </c>
      <c r="J493" s="9">
        <f t="shared" si="61"/>
        <v>5.1946287346315853E-3</v>
      </c>
      <c r="K493" s="9">
        <f>GARCH!I493</f>
        <v>5.1697783059215779E-3</v>
      </c>
    </row>
    <row r="494" spans="1:11" x14ac:dyDescent="0.25">
      <c r="A494" s="8">
        <v>42669</v>
      </c>
      <c r="B494" s="9">
        <v>-1.7404206872095873E-3</v>
      </c>
      <c r="C494" s="9">
        <f t="shared" si="56"/>
        <v>6.2275697603749608E-4</v>
      </c>
      <c r="D494" s="9">
        <f t="shared" si="57"/>
        <v>-2.3631776632470833E-3</v>
      </c>
      <c r="E494" s="5">
        <f t="shared" si="58"/>
        <v>5.584608668069945E-6</v>
      </c>
      <c r="F494" s="5">
        <f t="shared" si="62"/>
        <v>1.9322480398289371E-5</v>
      </c>
      <c r="G494" s="5">
        <f t="shared" si="63"/>
        <v>2.8277311229676627E-5</v>
      </c>
      <c r="H494" s="10">
        <f t="shared" si="59"/>
        <v>4.2190397003195841</v>
      </c>
      <c r="I494" s="9">
        <f t="shared" si="60"/>
        <v>2.3631776632470833E-3</v>
      </c>
      <c r="J494" s="9">
        <f t="shared" si="61"/>
        <v>5.317641510075367E-3</v>
      </c>
      <c r="K494" s="9">
        <f>GARCH!I494</f>
        <v>5.3343077783772211E-3</v>
      </c>
    </row>
    <row r="495" spans="1:11" x14ac:dyDescent="0.25">
      <c r="A495" s="8">
        <v>42670</v>
      </c>
      <c r="B495" s="9">
        <v>-2.9867768517781723E-3</v>
      </c>
      <c r="C495" s="9">
        <f t="shared" si="56"/>
        <v>5.8583663992861927E-4</v>
      </c>
      <c r="D495" s="9">
        <f t="shared" si="57"/>
        <v>-3.5726134917067917E-3</v>
      </c>
      <c r="E495" s="5">
        <f t="shared" si="58"/>
        <v>1.2763567161125395E-5</v>
      </c>
      <c r="F495" s="5">
        <f t="shared" si="62"/>
        <v>5.584608668069945E-6</v>
      </c>
      <c r="G495" s="5">
        <f t="shared" si="63"/>
        <v>2.6353538955845336E-5</v>
      </c>
      <c r="H495" s="10">
        <f t="shared" si="59"/>
        <v>4.1108550582002383</v>
      </c>
      <c r="I495" s="9">
        <f t="shared" si="60"/>
        <v>3.5726134917067917E-3</v>
      </c>
      <c r="J495" s="9">
        <f t="shared" si="61"/>
        <v>5.1335698062698375E-3</v>
      </c>
      <c r="K495" s="9">
        <f>GARCH!I495</f>
        <v>5.1670062863683674E-3</v>
      </c>
    </row>
    <row r="496" spans="1:11" x14ac:dyDescent="0.25">
      <c r="A496" s="8">
        <v>42671</v>
      </c>
      <c r="B496" s="9">
        <v>-3.1082398829839208E-3</v>
      </c>
      <c r="C496" s="9">
        <f t="shared" si="56"/>
        <v>5.8746085388817506E-4</v>
      </c>
      <c r="D496" s="9">
        <f t="shared" si="57"/>
        <v>-3.695700736872096E-3</v>
      </c>
      <c r="E496" s="5">
        <f t="shared" si="58"/>
        <v>1.3658203936516954E-5</v>
      </c>
      <c r="F496" s="5">
        <f t="shared" si="62"/>
        <v>1.2763567161125395E-5</v>
      </c>
      <c r="G496" s="5">
        <f t="shared" si="63"/>
        <v>2.6436745309097329E-5</v>
      </c>
      <c r="H496" s="10">
        <f t="shared" si="59"/>
        <v>4.0931207311108384</v>
      </c>
      <c r="I496" s="9">
        <f t="shared" si="60"/>
        <v>3.695700736872096E-3</v>
      </c>
      <c r="J496" s="9">
        <f t="shared" si="61"/>
        <v>5.1416675611222987E-3</v>
      </c>
      <c r="K496" s="9">
        <f>GARCH!I496</f>
        <v>5.1987040497622084E-3</v>
      </c>
    </row>
    <row r="497" spans="1:11" x14ac:dyDescent="0.25">
      <c r="A497" s="8">
        <v>42674</v>
      </c>
      <c r="B497" s="9">
        <v>-1.2227181023405365E-4</v>
      </c>
      <c r="C497" s="9">
        <f t="shared" si="56"/>
        <v>5.923057395970699E-4</v>
      </c>
      <c r="D497" s="9">
        <f t="shared" si="57"/>
        <v>-7.1457754983112354E-4</v>
      </c>
      <c r="E497" s="5">
        <f t="shared" si="58"/>
        <v>5.106210747226518E-7</v>
      </c>
      <c r="F497" s="5">
        <f t="shared" si="62"/>
        <v>1.3658203936516954E-5</v>
      </c>
      <c r="G497" s="5">
        <f t="shared" si="63"/>
        <v>2.6685721515284543E-5</v>
      </c>
      <c r="H497" s="10">
        <f t="shared" si="59"/>
        <v>4.3371851131847894</v>
      </c>
      <c r="I497" s="9">
        <f t="shared" si="60"/>
        <v>7.1457754983112354E-4</v>
      </c>
      <c r="J497" s="9">
        <f t="shared" si="61"/>
        <v>5.1658224432595962E-3</v>
      </c>
      <c r="K497" s="9">
        <f>GARCH!I497</f>
        <v>5.2406034183695091E-3</v>
      </c>
    </row>
    <row r="498" spans="1:11" x14ac:dyDescent="0.25">
      <c r="A498" s="8">
        <v>42675</v>
      </c>
      <c r="B498" s="9">
        <v>-6.7869153164171747E-3</v>
      </c>
      <c r="C498" s="9">
        <f t="shared" si="56"/>
        <v>5.4111819465597021E-4</v>
      </c>
      <c r="D498" s="9">
        <f t="shared" si="57"/>
        <v>-7.328033511073145E-3</v>
      </c>
      <c r="E498" s="5">
        <f t="shared" si="58"/>
        <v>5.3700075139411007E-5</v>
      </c>
      <c r="F498" s="5">
        <f t="shared" si="62"/>
        <v>5.106210747226518E-7</v>
      </c>
      <c r="G498" s="5">
        <f t="shared" si="63"/>
        <v>2.4114183828608433E-5</v>
      </c>
      <c r="H498" s="10">
        <f t="shared" si="59"/>
        <v>3.2839625120292184</v>
      </c>
      <c r="I498" s="9">
        <f t="shared" si="60"/>
        <v>7.328033511073145E-3</v>
      </c>
      <c r="J498" s="9">
        <f t="shared" si="61"/>
        <v>4.9106194954005988E-3</v>
      </c>
      <c r="K498" s="9">
        <f>GARCH!I498</f>
        <v>4.9799566451332062E-3</v>
      </c>
    </row>
    <row r="499" spans="1:11" x14ac:dyDescent="0.25">
      <c r="A499" s="8">
        <v>42676</v>
      </c>
      <c r="B499" s="9">
        <v>-6.5254863334153201E-3</v>
      </c>
      <c r="C499" s="9">
        <f t="shared" si="56"/>
        <v>7.1468520377778475E-4</v>
      </c>
      <c r="D499" s="9">
        <f t="shared" si="57"/>
        <v>-7.2401715371931052E-3</v>
      </c>
      <c r="E499" s="5">
        <f t="shared" si="58"/>
        <v>5.2420083887981173E-5</v>
      </c>
      <c r="F499" s="5">
        <f t="shared" si="62"/>
        <v>5.3700075139411007E-5</v>
      </c>
      <c r="G499" s="5">
        <f t="shared" si="63"/>
        <v>3.3361749220052949E-5</v>
      </c>
      <c r="H499" s="10">
        <f t="shared" si="59"/>
        <v>3.4494802145661025</v>
      </c>
      <c r="I499" s="9">
        <f t="shared" si="60"/>
        <v>7.2401715371931052E-3</v>
      </c>
      <c r="J499" s="9">
        <f t="shared" si="61"/>
        <v>5.7759630556343542E-3</v>
      </c>
      <c r="K499" s="9">
        <f>GARCH!I499</f>
        <v>5.8786557050776967E-3</v>
      </c>
    </row>
    <row r="500" spans="1:11" x14ac:dyDescent="0.25">
      <c r="A500" s="8">
        <v>42677</v>
      </c>
      <c r="B500" s="9">
        <v>-4.4233867508127744E-3</v>
      </c>
      <c r="C500" s="9">
        <f t="shared" si="56"/>
        <v>8.2354585352788906E-4</v>
      </c>
      <c r="D500" s="9">
        <f t="shared" si="57"/>
        <v>-5.2469326043406636E-3</v>
      </c>
      <c r="E500" s="5">
        <f t="shared" si="58"/>
        <v>2.7530301754493099E-5</v>
      </c>
      <c r="F500" s="5">
        <f t="shared" si="62"/>
        <v>5.2420083887981173E-5</v>
      </c>
      <c r="G500" s="5">
        <f t="shared" si="63"/>
        <v>3.9926015855190828E-5</v>
      </c>
      <c r="H500" s="10">
        <f t="shared" si="59"/>
        <v>3.8005362236338995</v>
      </c>
      <c r="I500" s="9">
        <f t="shared" si="60"/>
        <v>5.2469326043406636E-3</v>
      </c>
      <c r="J500" s="9">
        <f t="shared" si="61"/>
        <v>6.3187036530597653E-3</v>
      </c>
      <c r="K500" s="9">
        <f>GARCH!I500</f>
        <v>6.402917926606029E-3</v>
      </c>
    </row>
    <row r="501" spans="1:11" x14ac:dyDescent="0.25">
      <c r="A501" s="8">
        <v>42678</v>
      </c>
      <c r="B501" s="9">
        <v>-1.6661400132141901E-3</v>
      </c>
      <c r="C501" s="9">
        <f t="shared" si="56"/>
        <v>8.1771615738516145E-4</v>
      </c>
      <c r="D501" s="9">
        <f t="shared" si="57"/>
        <v>-2.4838561705993515E-3</v>
      </c>
      <c r="E501" s="5">
        <f t="shared" si="58"/>
        <v>6.1695414762244748E-6</v>
      </c>
      <c r="F501" s="5">
        <f t="shared" si="62"/>
        <v>2.7530301754493099E-5</v>
      </c>
      <c r="G501" s="5">
        <f t="shared" si="63"/>
        <v>3.9559556930292565E-5</v>
      </c>
      <c r="H501" s="10">
        <f t="shared" si="59"/>
        <v>4.071935203430078</v>
      </c>
      <c r="I501" s="9">
        <f t="shared" si="60"/>
        <v>2.4838561705993515E-3</v>
      </c>
      <c r="J501" s="9">
        <f t="shared" si="61"/>
        <v>6.2896388553153482E-3</v>
      </c>
      <c r="K501" s="9">
        <f>GARCH!I501</f>
        <v>6.349904147868941E-3</v>
      </c>
    </row>
    <row r="502" spans="1:11" x14ac:dyDescent="0.25">
      <c r="A502" s="8">
        <v>42681</v>
      </c>
      <c r="B502" s="9">
        <v>2.2223501088635134E-2</v>
      </c>
      <c r="C502" s="9">
        <f t="shared" si="56"/>
        <v>7.3959759763509521E-4</v>
      </c>
      <c r="D502" s="9">
        <f t="shared" si="57"/>
        <v>2.1483903491000038E-2</v>
      </c>
      <c r="E502" s="5">
        <f t="shared" si="58"/>
        <v>4.615581092106036E-4</v>
      </c>
      <c r="F502" s="5">
        <f t="shared" si="62"/>
        <v>6.1695414762244748E-6</v>
      </c>
      <c r="G502" s="5">
        <f t="shared" si="63"/>
        <v>3.481197555354464E-5</v>
      </c>
      <c r="H502" s="10">
        <f t="shared" si="59"/>
        <v>-2.4154647006673811</v>
      </c>
      <c r="I502" s="9">
        <f t="shared" si="60"/>
        <v>2.1483903491000038E-2</v>
      </c>
      <c r="J502" s="9">
        <f t="shared" si="61"/>
        <v>5.9001674174166139E-3</v>
      </c>
      <c r="K502" s="9">
        <f>GARCH!I502</f>
        <v>5.9523786105042343E-3</v>
      </c>
    </row>
    <row r="503" spans="1:11" x14ac:dyDescent="0.25">
      <c r="A503" s="8">
        <v>42682</v>
      </c>
      <c r="B503" s="9">
        <v>3.771956162738288E-3</v>
      </c>
      <c r="C503" s="9">
        <f t="shared" si="56"/>
        <v>1.8142742175564328E-3</v>
      </c>
      <c r="D503" s="9">
        <f t="shared" si="57"/>
        <v>1.9576819451818553E-3</v>
      </c>
      <c r="E503" s="5">
        <f t="shared" si="58"/>
        <v>3.8325185984910124E-6</v>
      </c>
      <c r="F503" s="5">
        <f t="shared" si="62"/>
        <v>4.615581092106036E-4</v>
      </c>
      <c r="G503" s="5">
        <f t="shared" si="63"/>
        <v>1.267453551352899E-4</v>
      </c>
      <c r="H503" s="10">
        <f t="shared" si="59"/>
        <v>3.5526077772052607</v>
      </c>
      <c r="I503" s="9">
        <f t="shared" si="60"/>
        <v>1.9576819451818553E-3</v>
      </c>
      <c r="J503" s="9">
        <f t="shared" si="61"/>
        <v>1.1258123961623887E-2</v>
      </c>
      <c r="K503" s="9">
        <f>GARCH!I503</f>
        <v>1.1194042983338091E-2</v>
      </c>
    </row>
    <row r="504" spans="1:11" x14ac:dyDescent="0.25">
      <c r="A504" s="8">
        <v>42683</v>
      </c>
      <c r="B504" s="9">
        <v>1.1077043878180648E-2</v>
      </c>
      <c r="C504" s="9">
        <f t="shared" si="56"/>
        <v>1.549239349632546E-3</v>
      </c>
      <c r="D504" s="9">
        <f t="shared" si="57"/>
        <v>9.5278045285481019E-3</v>
      </c>
      <c r="E504" s="5">
        <f t="shared" si="58"/>
        <v>9.0779059134221723E-5</v>
      </c>
      <c r="F504" s="5">
        <f t="shared" si="62"/>
        <v>3.8325185984910124E-6</v>
      </c>
      <c r="G504" s="5">
        <f t="shared" si="63"/>
        <v>9.8739081887049717E-5</v>
      </c>
      <c r="H504" s="10">
        <f t="shared" si="59"/>
        <v>3.2328846978212837</v>
      </c>
      <c r="I504" s="9">
        <f t="shared" si="60"/>
        <v>9.5278045285481019E-3</v>
      </c>
      <c r="J504" s="9">
        <f t="shared" si="61"/>
        <v>9.9367540921092394E-3</v>
      </c>
      <c r="K504" s="9">
        <f>GARCH!I504</f>
        <v>9.9538273023120297E-3</v>
      </c>
    </row>
    <row r="505" spans="1:11" x14ac:dyDescent="0.25">
      <c r="A505" s="8">
        <v>42684</v>
      </c>
      <c r="B505" s="9">
        <v>1.9507595018628532E-3</v>
      </c>
      <c r="C505" s="9">
        <f t="shared" si="56"/>
        <v>1.5241534347293023E-3</v>
      </c>
      <c r="D505" s="9">
        <f t="shared" si="57"/>
        <v>4.2660606713355084E-4</v>
      </c>
      <c r="E505" s="5">
        <f t="shared" si="58"/>
        <v>1.8199273651515567E-7</v>
      </c>
      <c r="F505" s="5">
        <f t="shared" si="62"/>
        <v>9.0779059134221723E-5</v>
      </c>
      <c r="G505" s="5">
        <f t="shared" si="63"/>
        <v>9.6269155002338231E-5</v>
      </c>
      <c r="H505" s="10">
        <f t="shared" si="59"/>
        <v>3.7042975338878397</v>
      </c>
      <c r="I505" s="9">
        <f t="shared" si="60"/>
        <v>4.2660606713355084E-4</v>
      </c>
      <c r="J505" s="9">
        <f t="shared" si="61"/>
        <v>9.8116846159229058E-3</v>
      </c>
      <c r="K505" s="9">
        <f>GARCH!I505</f>
        <v>9.9791466184527104E-3</v>
      </c>
    </row>
    <row r="506" spans="1:11" x14ac:dyDescent="0.25">
      <c r="A506" s="8">
        <v>42685</v>
      </c>
      <c r="B506" s="9">
        <v>-1.3979367745031723E-3</v>
      </c>
      <c r="C506" s="9">
        <f t="shared" si="56"/>
        <v>1.2984857767050803E-3</v>
      </c>
      <c r="D506" s="9">
        <f t="shared" si="57"/>
        <v>-2.6964225512082526E-3</v>
      </c>
      <c r="E506" s="5">
        <f t="shared" si="58"/>
        <v>7.2706945746644217E-6</v>
      </c>
      <c r="F506" s="5">
        <f t="shared" si="62"/>
        <v>1.8199273651515567E-7</v>
      </c>
      <c r="G506" s="5">
        <f t="shared" si="63"/>
        <v>7.5456771041230596E-5</v>
      </c>
      <c r="H506" s="10">
        <f t="shared" si="59"/>
        <v>3.7788589037784819</v>
      </c>
      <c r="I506" s="9">
        <f t="shared" si="60"/>
        <v>2.6964225512082526E-3</v>
      </c>
      <c r="J506" s="9">
        <f t="shared" si="61"/>
        <v>8.6865856952677671E-3</v>
      </c>
      <c r="K506" s="9">
        <f>GARCH!I506</f>
        <v>8.8563540400621622E-3</v>
      </c>
    </row>
    <row r="507" spans="1:11" x14ac:dyDescent="0.25">
      <c r="A507" s="8">
        <v>42688</v>
      </c>
      <c r="B507" s="9">
        <v>-1.1550278361704969E-4</v>
      </c>
      <c r="C507" s="9">
        <f t="shared" si="56"/>
        <v>1.1299557221307885E-3</v>
      </c>
      <c r="D507" s="9">
        <f t="shared" si="57"/>
        <v>-1.2454585057478382E-3</v>
      </c>
      <c r="E507" s="5">
        <f t="shared" si="58"/>
        <v>1.5511668895396378E-6</v>
      </c>
      <c r="F507" s="5">
        <f t="shared" si="62"/>
        <v>7.2706945746644217E-6</v>
      </c>
      <c r="G507" s="5">
        <f t="shared" si="63"/>
        <v>6.1565280576304809E-5</v>
      </c>
      <c r="H507" s="10">
        <f t="shared" si="59"/>
        <v>3.9161699626963449</v>
      </c>
      <c r="I507" s="9">
        <f t="shared" si="60"/>
        <v>1.2454585057478382E-3</v>
      </c>
      <c r="J507" s="9">
        <f t="shared" si="61"/>
        <v>7.8463546042926713E-3</v>
      </c>
      <c r="K507" s="9">
        <f>GARCH!I507</f>
        <v>7.9666837921588754E-3</v>
      </c>
    </row>
    <row r="508" spans="1:11" x14ac:dyDescent="0.25">
      <c r="A508" s="8">
        <v>42689</v>
      </c>
      <c r="B508" s="9">
        <v>7.4808243230755078E-3</v>
      </c>
      <c r="C508" s="9">
        <f t="shared" si="56"/>
        <v>9.7591053367827656E-4</v>
      </c>
      <c r="D508" s="9">
        <f t="shared" si="57"/>
        <v>6.5049137893972309E-3</v>
      </c>
      <c r="E508" s="5">
        <f t="shared" si="58"/>
        <v>4.2313903407490241E-5</v>
      </c>
      <c r="F508" s="5">
        <f t="shared" si="62"/>
        <v>1.5511668895396378E-6</v>
      </c>
      <c r="G508" s="5">
        <f t="shared" si="63"/>
        <v>5.0102896015067266E-5</v>
      </c>
      <c r="H508" s="10">
        <f t="shared" si="59"/>
        <v>3.6095073042262094</v>
      </c>
      <c r="I508" s="9">
        <f t="shared" si="60"/>
        <v>6.5049137893972309E-3</v>
      </c>
      <c r="J508" s="9">
        <f t="shared" si="61"/>
        <v>7.0783399194350128E-3</v>
      </c>
      <c r="K508" s="9">
        <f>GARCH!I508</f>
        <v>7.1782749542811022E-3</v>
      </c>
    </row>
    <row r="509" spans="1:11" x14ac:dyDescent="0.25">
      <c r="A509" s="8">
        <v>42690</v>
      </c>
      <c r="B509" s="9">
        <v>-1.5822857378724464E-3</v>
      </c>
      <c r="C509" s="9">
        <f t="shared" si="56"/>
        <v>9.7696119781678871E-4</v>
      </c>
      <c r="D509" s="9">
        <f t="shared" si="57"/>
        <v>-2.5592469356892351E-3</v>
      </c>
      <c r="E509" s="5">
        <f t="shared" si="58"/>
        <v>6.5497448778347402E-6</v>
      </c>
      <c r="F509" s="5">
        <f t="shared" si="62"/>
        <v>4.2313903407490241E-5</v>
      </c>
      <c r="G509" s="5">
        <f t="shared" si="63"/>
        <v>5.0177079524203545E-5</v>
      </c>
      <c r="H509" s="10">
        <f t="shared" si="59"/>
        <v>3.9657712738898194</v>
      </c>
      <c r="I509" s="9">
        <f t="shared" si="60"/>
        <v>2.5592469356892351E-3</v>
      </c>
      <c r="J509" s="9">
        <f t="shared" si="61"/>
        <v>7.0835781582617935E-3</v>
      </c>
      <c r="K509" s="9">
        <f>GARCH!I509</f>
        <v>7.1895868855104753E-3</v>
      </c>
    </row>
    <row r="510" spans="1:11" x14ac:dyDescent="0.25">
      <c r="A510" s="8">
        <v>42691</v>
      </c>
      <c r="B510" s="9">
        <v>4.6762887355644711E-3</v>
      </c>
      <c r="C510" s="9">
        <f t="shared" si="56"/>
        <v>8.6739230468050189E-4</v>
      </c>
      <c r="D510" s="9">
        <f t="shared" si="57"/>
        <v>3.8088964308839691E-3</v>
      </c>
      <c r="E510" s="5">
        <f t="shared" si="58"/>
        <v>1.4507692021200638E-5</v>
      </c>
      <c r="F510" s="5">
        <f t="shared" si="62"/>
        <v>6.5497448778347402E-6</v>
      </c>
      <c r="G510" s="5">
        <f t="shared" si="63"/>
        <v>4.2736376411670773E-5</v>
      </c>
      <c r="H510" s="10">
        <f t="shared" si="59"/>
        <v>3.94155681413323</v>
      </c>
      <c r="I510" s="9">
        <f t="shared" si="60"/>
        <v>3.8088964308839691E-3</v>
      </c>
      <c r="J510" s="9">
        <f t="shared" si="61"/>
        <v>6.5373065104575578E-3</v>
      </c>
      <c r="K510" s="9">
        <f>GARCH!I510</f>
        <v>6.6171801693133111E-3</v>
      </c>
    </row>
    <row r="511" spans="1:11" x14ac:dyDescent="0.25">
      <c r="A511" s="8">
        <v>42692</v>
      </c>
      <c r="B511" s="9">
        <v>-2.3867003182266311E-3</v>
      </c>
      <c r="C511" s="9">
        <f t="shared" si="56"/>
        <v>8.072627746871444E-4</v>
      </c>
      <c r="D511" s="9">
        <f t="shared" si="57"/>
        <v>-3.1939630929137754E-3</v>
      </c>
      <c r="E511" s="5">
        <f t="shared" si="58"/>
        <v>1.020140023889533E-5</v>
      </c>
      <c r="F511" s="5">
        <f t="shared" si="62"/>
        <v>1.4507692021200638E-5</v>
      </c>
      <c r="G511" s="5">
        <f t="shared" si="63"/>
        <v>3.8906680650281901E-5</v>
      </c>
      <c r="H511" s="10">
        <f t="shared" si="59"/>
        <v>4.0271328770552373</v>
      </c>
      <c r="I511" s="9">
        <f t="shared" si="60"/>
        <v>3.1939630929137754E-3</v>
      </c>
      <c r="J511" s="9">
        <f t="shared" si="61"/>
        <v>6.2375219959757977E-3</v>
      </c>
      <c r="K511" s="9">
        <f>GARCH!I511</f>
        <v>6.3114053079668534E-3</v>
      </c>
    </row>
    <row r="512" spans="1:11" x14ac:dyDescent="0.25">
      <c r="A512" s="8">
        <v>42695</v>
      </c>
      <c r="B512" s="9">
        <v>7.4613868646591364E-3</v>
      </c>
      <c r="C512" s="9">
        <f t="shared" si="56"/>
        <v>7.4574539806979243E-4</v>
      </c>
      <c r="D512" s="9">
        <f t="shared" si="57"/>
        <v>6.715641466589344E-3</v>
      </c>
      <c r="E512" s="5">
        <f t="shared" si="58"/>
        <v>4.5099840307774274E-5</v>
      </c>
      <c r="F512" s="5">
        <f t="shared" si="62"/>
        <v>1.020140023889533E-5</v>
      </c>
      <c r="G512" s="5">
        <f t="shared" si="63"/>
        <v>3.5174604169875925E-5</v>
      </c>
      <c r="H512" s="10">
        <f t="shared" si="59"/>
        <v>3.5675693138986073</v>
      </c>
      <c r="I512" s="9">
        <f t="shared" si="60"/>
        <v>6.715641466589344E-3</v>
      </c>
      <c r="J512" s="9">
        <f t="shared" si="61"/>
        <v>5.9308181703603023E-3</v>
      </c>
      <c r="K512" s="9">
        <f>GARCH!I512</f>
        <v>5.9927095323741427E-3</v>
      </c>
    </row>
    <row r="513" spans="1:11" x14ac:dyDescent="0.25">
      <c r="A513" s="8">
        <v>42696</v>
      </c>
      <c r="B513" s="9">
        <v>2.1654277629676866E-3</v>
      </c>
      <c r="C513" s="9">
        <f t="shared" si="56"/>
        <v>8.2045079547179262E-4</v>
      </c>
      <c r="D513" s="9">
        <f t="shared" si="57"/>
        <v>1.3449769674958941E-3</v>
      </c>
      <c r="E513" s="5">
        <f t="shared" si="58"/>
        <v>1.8089630430944512E-6</v>
      </c>
      <c r="F513" s="5">
        <f t="shared" si="62"/>
        <v>4.5099840307774274E-5</v>
      </c>
      <c r="G513" s="5">
        <f t="shared" si="63"/>
        <v>3.9731247879104046E-5</v>
      </c>
      <c r="H513" s="10">
        <f t="shared" si="59"/>
        <v>4.1249827650841056</v>
      </c>
      <c r="I513" s="9">
        <f t="shared" si="60"/>
        <v>1.3449769674958941E-3</v>
      </c>
      <c r="J513" s="9">
        <f t="shared" si="61"/>
        <v>6.3032727911065409E-3</v>
      </c>
      <c r="K513" s="9">
        <f>GARCH!I513</f>
        <v>6.3280063945131918E-3</v>
      </c>
    </row>
    <row r="514" spans="1:11" x14ac:dyDescent="0.25">
      <c r="A514" s="8">
        <v>42697</v>
      </c>
      <c r="B514" s="9">
        <v>8.080111124224576E-4</v>
      </c>
      <c r="C514" s="9">
        <f t="shared" si="56"/>
        <v>7.2614335717556772E-4</v>
      </c>
      <c r="D514" s="9">
        <f t="shared" si="57"/>
        <v>8.1867755246889883E-5</v>
      </c>
      <c r="E514" s="5">
        <f t="shared" si="58"/>
        <v>6.702329349164666E-9</v>
      </c>
      <c r="F514" s="5">
        <f t="shared" si="62"/>
        <v>1.8089630430944512E-6</v>
      </c>
      <c r="G514" s="5">
        <f t="shared" si="63"/>
        <v>3.4024931311290813E-5</v>
      </c>
      <c r="H514" s="10">
        <f t="shared" si="59"/>
        <v>4.2251714894499024</v>
      </c>
      <c r="I514" s="9">
        <f t="shared" si="60"/>
        <v>8.1867755246889883E-5</v>
      </c>
      <c r="J514" s="9">
        <f t="shared" si="61"/>
        <v>5.8330893453890122E-3</v>
      </c>
      <c r="K514" s="9">
        <f>GARCH!I514</f>
        <v>5.8602407495668973E-3</v>
      </c>
    </row>
    <row r="515" spans="1:11" x14ac:dyDescent="0.25">
      <c r="A515" s="8">
        <v>42699</v>
      </c>
      <c r="B515" s="9">
        <v>3.9143292572298982E-3</v>
      </c>
      <c r="C515" s="9">
        <f t="shared" si="56"/>
        <v>6.4429963849786545E-4</v>
      </c>
      <c r="D515" s="9">
        <f t="shared" si="57"/>
        <v>3.2700296187320329E-3</v>
      </c>
      <c r="E515" s="5">
        <f t="shared" si="58"/>
        <v>1.0693093707384765E-5</v>
      </c>
      <c r="F515" s="5">
        <f t="shared" si="62"/>
        <v>6.702329349164666E-9</v>
      </c>
      <c r="G515" s="5">
        <f t="shared" si="63"/>
        <v>2.9431119610468106E-5</v>
      </c>
      <c r="H515" s="10">
        <f t="shared" si="59"/>
        <v>4.1161273968182241</v>
      </c>
      <c r="I515" s="9">
        <f t="shared" si="60"/>
        <v>3.2700296187320329E-3</v>
      </c>
      <c r="J515" s="9">
        <f t="shared" si="61"/>
        <v>5.4250455860267296E-3</v>
      </c>
      <c r="K515" s="9">
        <f>GARCH!I515</f>
        <v>5.4523702604229278E-3</v>
      </c>
    </row>
    <row r="516" spans="1:11" x14ac:dyDescent="0.25">
      <c r="A516" s="8">
        <v>42702</v>
      </c>
      <c r="B516" s="9">
        <v>-5.2544785054330356E-3</v>
      </c>
      <c r="C516" s="9">
        <f t="shared" si="56"/>
        <v>6.2274490161838287E-4</v>
      </c>
      <c r="D516" s="9">
        <f t="shared" si="57"/>
        <v>-5.8772234070514186E-3</v>
      </c>
      <c r="E516" s="5">
        <f t="shared" si="58"/>
        <v>3.4541754976393082E-5</v>
      </c>
      <c r="F516" s="5">
        <f t="shared" si="62"/>
        <v>1.0693093707384765E-5</v>
      </c>
      <c r="G516" s="5">
        <f t="shared" si="63"/>
        <v>2.8276671002321962E-5</v>
      </c>
      <c r="H516" s="10">
        <f t="shared" si="59"/>
        <v>3.707016334359857</v>
      </c>
      <c r="I516" s="9">
        <f t="shared" si="60"/>
        <v>5.8772234070514186E-3</v>
      </c>
      <c r="J516" s="9">
        <f t="shared" si="61"/>
        <v>5.3175813113032844E-3</v>
      </c>
      <c r="K516" s="9">
        <f>GARCH!I516</f>
        <v>5.3195790065437721E-3</v>
      </c>
    </row>
    <row r="517" spans="1:11" x14ac:dyDescent="0.25">
      <c r="A517" s="8">
        <v>42703</v>
      </c>
      <c r="B517" s="9">
        <v>1.33531965917566E-3</v>
      </c>
      <c r="C517" s="9">
        <f t="shared" si="56"/>
        <v>6.9825099654639421E-4</v>
      </c>
      <c r="D517" s="9">
        <f t="shared" si="57"/>
        <v>6.3706866262926577E-4</v>
      </c>
      <c r="E517" s="5">
        <f t="shared" si="58"/>
        <v>4.0585648090424123E-7</v>
      </c>
      <c r="F517" s="5">
        <f t="shared" si="62"/>
        <v>3.4541754976393082E-5</v>
      </c>
      <c r="G517" s="5">
        <f t="shared" si="63"/>
        <v>3.2421954021898068E-5</v>
      </c>
      <c r="H517" s="10">
        <f t="shared" si="59"/>
        <v>4.2431398762177022</v>
      </c>
      <c r="I517" s="9">
        <f t="shared" si="60"/>
        <v>6.3706866262926577E-4</v>
      </c>
      <c r="J517" s="9">
        <f t="shared" si="61"/>
        <v>5.6940279259850906E-3</v>
      </c>
      <c r="K517" s="9">
        <f>GARCH!I517</f>
        <v>5.7299149536464353E-3</v>
      </c>
    </row>
    <row r="518" spans="1:11" x14ac:dyDescent="0.25">
      <c r="A518" s="8">
        <v>42704</v>
      </c>
      <c r="B518" s="9">
        <v>-2.6534703763845258E-3</v>
      </c>
      <c r="C518" s="9">
        <f t="shared" si="56"/>
        <v>6.2375813213609934E-4</v>
      </c>
      <c r="D518" s="9">
        <f t="shared" si="57"/>
        <v>-3.277228508520625E-3</v>
      </c>
      <c r="E518" s="5">
        <f t="shared" si="58"/>
        <v>1.074022669706032E-5</v>
      </c>
      <c r="F518" s="5">
        <f t="shared" si="62"/>
        <v>4.0585648090424123E-7</v>
      </c>
      <c r="G518" s="5">
        <f t="shared" si="63"/>
        <v>2.8330421194369965E-5</v>
      </c>
      <c r="H518" s="10">
        <f t="shared" si="59"/>
        <v>4.1272957603868718</v>
      </c>
      <c r="I518" s="9">
        <f t="shared" si="60"/>
        <v>3.277228508520625E-3</v>
      </c>
      <c r="J518" s="9">
        <f t="shared" si="61"/>
        <v>5.3226329193708224E-3</v>
      </c>
      <c r="K518" s="9">
        <f>GARCH!I518</f>
        <v>5.3539346340135078E-3</v>
      </c>
    </row>
    <row r="519" spans="1:11" x14ac:dyDescent="0.25">
      <c r="A519" s="8">
        <v>42705</v>
      </c>
      <c r="B519" s="9">
        <v>-3.5155379500729778E-3</v>
      </c>
      <c r="C519" s="9">
        <f t="shared" si="56"/>
        <v>6.0748444667723907E-4</v>
      </c>
      <c r="D519" s="9">
        <f t="shared" si="57"/>
        <v>-4.1230223967502165E-3</v>
      </c>
      <c r="E519" s="5">
        <f t="shared" si="58"/>
        <v>1.6999313684103901E-5</v>
      </c>
      <c r="F519" s="5">
        <f t="shared" si="62"/>
        <v>1.074022669706032E-5</v>
      </c>
      <c r="G519" s="5">
        <f t="shared" si="63"/>
        <v>2.7473302273158722E-5</v>
      </c>
      <c r="H519" s="10">
        <f t="shared" si="59"/>
        <v>4.0228306087147283</v>
      </c>
      <c r="I519" s="9">
        <f t="shared" si="60"/>
        <v>4.1230223967502165E-3</v>
      </c>
      <c r="J519" s="9">
        <f t="shared" si="61"/>
        <v>5.2414980943580169E-3</v>
      </c>
      <c r="K519" s="9">
        <f>GARCH!I519</f>
        <v>5.2902792277314658E-3</v>
      </c>
    </row>
    <row r="520" spans="1:11" x14ac:dyDescent="0.25">
      <c r="A520" s="8">
        <v>42706</v>
      </c>
      <c r="B520" s="9">
        <v>3.9706446136156259E-4</v>
      </c>
      <c r="C520" s="9">
        <f t="shared" si="56"/>
        <v>6.2038751851931551E-4</v>
      </c>
      <c r="D520" s="9">
        <f t="shared" si="57"/>
        <v>-2.2332305715775291E-4</v>
      </c>
      <c r="E520" s="5">
        <f t="shared" si="58"/>
        <v>4.9873187858284975E-8</v>
      </c>
      <c r="F520" s="5">
        <f t="shared" si="62"/>
        <v>1.6999313684103901E-5</v>
      </c>
      <c r="G520" s="5">
        <f t="shared" si="63"/>
        <v>2.8151813260433479E-5</v>
      </c>
      <c r="H520" s="10">
        <f t="shared" si="59"/>
        <v>4.3191250724356172</v>
      </c>
      <c r="I520" s="9">
        <f t="shared" si="60"/>
        <v>2.2332305715775291E-4</v>
      </c>
      <c r="J520" s="9">
        <f t="shared" si="61"/>
        <v>5.305828235104627E-3</v>
      </c>
      <c r="K520" s="9">
        <f>GARCH!I520</f>
        <v>5.3731065723142445E-3</v>
      </c>
    </row>
    <row r="521" spans="1:11" x14ac:dyDescent="0.25">
      <c r="A521" s="8">
        <v>42709</v>
      </c>
      <c r="B521" s="9">
        <v>5.8213006683547341E-3</v>
      </c>
      <c r="C521" s="9">
        <f t="shared" si="56"/>
        <v>5.6106625434297239E-4</v>
      </c>
      <c r="D521" s="9">
        <f t="shared" si="57"/>
        <v>5.2602344140117614E-3</v>
      </c>
      <c r="E521" s="5">
        <f t="shared" si="58"/>
        <v>2.767006609035366E-5</v>
      </c>
      <c r="F521" s="5">
        <f t="shared" si="62"/>
        <v>4.9873187858284975E-8</v>
      </c>
      <c r="G521" s="5">
        <f t="shared" si="63"/>
        <v>2.5100835948078426E-5</v>
      </c>
      <c r="H521" s="10">
        <f t="shared" si="59"/>
        <v>3.8261879917955883</v>
      </c>
      <c r="I521" s="9">
        <f t="shared" si="60"/>
        <v>5.2602344140117614E-3</v>
      </c>
      <c r="J521" s="9">
        <f t="shared" si="61"/>
        <v>5.0100734473736436E-3</v>
      </c>
      <c r="K521" s="9">
        <f>GARCH!I521</f>
        <v>5.069556039037415E-3</v>
      </c>
    </row>
    <row r="522" spans="1:11" x14ac:dyDescent="0.25">
      <c r="A522" s="8">
        <v>42710</v>
      </c>
      <c r="B522" s="9">
        <v>3.4108794353906458E-3</v>
      </c>
      <c r="C522" s="9">
        <f t="shared" si="56"/>
        <v>6.2948759269795373E-4</v>
      </c>
      <c r="D522" s="9">
        <f t="shared" si="57"/>
        <v>2.7813918426926919E-3</v>
      </c>
      <c r="E522" s="5">
        <f t="shared" si="58"/>
        <v>7.7361405825974483E-6</v>
      </c>
      <c r="F522" s="5">
        <f t="shared" si="62"/>
        <v>2.767006609035366E-5</v>
      </c>
      <c r="G522" s="5">
        <f t="shared" si="63"/>
        <v>2.8635319800316009E-5</v>
      </c>
      <c r="H522" s="10">
        <f t="shared" si="59"/>
        <v>4.1764158944431333</v>
      </c>
      <c r="I522" s="9">
        <f t="shared" si="60"/>
        <v>2.7813918426926919E-3</v>
      </c>
      <c r="J522" s="9">
        <f t="shared" si="61"/>
        <v>5.3511979780527658E-3</v>
      </c>
      <c r="K522" s="9">
        <f>GARCH!I522</f>
        <v>5.3392548066448931E-3</v>
      </c>
    </row>
    <row r="523" spans="1:11" x14ac:dyDescent="0.25">
      <c r="A523" s="8">
        <v>42711</v>
      </c>
      <c r="B523" s="9">
        <v>1.3163188276083426E-2</v>
      </c>
      <c r="C523" s="9">
        <f t="shared" si="56"/>
        <v>5.9971957836699207E-4</v>
      </c>
      <c r="D523" s="9">
        <f t="shared" si="57"/>
        <v>1.2563468697716434E-2</v>
      </c>
      <c r="E523" s="5">
        <f t="shared" si="58"/>
        <v>1.5784074571850067E-4</v>
      </c>
      <c r="F523" s="5">
        <f t="shared" si="62"/>
        <v>7.7361405825974483E-6</v>
      </c>
      <c r="G523" s="5">
        <f t="shared" si="63"/>
        <v>2.7068973987207407E-5</v>
      </c>
      <c r="H523" s="10">
        <f t="shared" si="59"/>
        <v>1.4240938597211728</v>
      </c>
      <c r="I523" s="9">
        <f t="shared" si="60"/>
        <v>1.2563468697716434E-2</v>
      </c>
      <c r="J523" s="9">
        <f t="shared" si="61"/>
        <v>5.2027852144027054E-3</v>
      </c>
      <c r="K523" s="9">
        <f>GARCH!I523</f>
        <v>5.176632820298014E-3</v>
      </c>
    </row>
    <row r="524" spans="1:11" x14ac:dyDescent="0.25">
      <c r="A524" s="8">
        <v>42712</v>
      </c>
      <c r="B524" s="9">
        <v>2.159412853860454E-3</v>
      </c>
      <c r="C524" s="9">
        <f t="shared" si="56"/>
        <v>1.0753993141472645E-3</v>
      </c>
      <c r="D524" s="9">
        <f t="shared" si="57"/>
        <v>1.0840135397131895E-3</v>
      </c>
      <c r="E524" s="5">
        <f t="shared" si="58"/>
        <v>1.1750853542815186E-6</v>
      </c>
      <c r="F524" s="5">
        <f t="shared" si="62"/>
        <v>1.5784074571850067E-4</v>
      </c>
      <c r="G524" s="5">
        <f t="shared" si="63"/>
        <v>5.7370864268766303E-5</v>
      </c>
      <c r="H524" s="10">
        <f t="shared" si="59"/>
        <v>3.9538073206665452</v>
      </c>
      <c r="I524" s="9">
        <f t="shared" si="60"/>
        <v>1.0840135397131895E-3</v>
      </c>
      <c r="J524" s="9">
        <f t="shared" si="61"/>
        <v>7.5743556999104747E-3</v>
      </c>
      <c r="K524" s="9">
        <f>GARCH!I524</f>
        <v>7.4614407125270996E-3</v>
      </c>
    </row>
    <row r="525" spans="1:11" x14ac:dyDescent="0.25">
      <c r="A525" s="8">
        <v>42713</v>
      </c>
      <c r="B525" s="9">
        <v>5.9389455032745619E-3</v>
      </c>
      <c r="C525" s="9">
        <f t="shared" si="56"/>
        <v>9.3014835623805002E-4</v>
      </c>
      <c r="D525" s="9">
        <f t="shared" si="57"/>
        <v>5.008797147036512E-3</v>
      </c>
      <c r="E525" s="5">
        <f t="shared" si="58"/>
        <v>2.5088048860161103E-5</v>
      </c>
      <c r="F525" s="5">
        <f t="shared" si="62"/>
        <v>1.1750853542815186E-6</v>
      </c>
      <c r="G525" s="5">
        <f t="shared" si="63"/>
        <v>4.6925047276775358E-5</v>
      </c>
      <c r="H525" s="10">
        <f t="shared" si="59"/>
        <v>3.7972205077024399</v>
      </c>
      <c r="I525" s="9">
        <f t="shared" si="60"/>
        <v>5.008797147036512E-3</v>
      </c>
      <c r="J525" s="9">
        <f t="shared" si="61"/>
        <v>6.8501859300879823E-3</v>
      </c>
      <c r="K525" s="9">
        <f>GARCH!I525</f>
        <v>6.7781033953364482E-3</v>
      </c>
    </row>
    <row r="526" spans="1:11" x14ac:dyDescent="0.25">
      <c r="A526" s="8">
        <v>42716</v>
      </c>
      <c r="B526" s="9">
        <v>-1.1374046815045835E-3</v>
      </c>
      <c r="C526" s="9">
        <f t="shared" si="56"/>
        <v>8.8994181161182017E-4</v>
      </c>
      <c r="D526" s="9">
        <f t="shared" si="57"/>
        <v>-2.0273464931164038E-3</v>
      </c>
      <c r="E526" s="5">
        <f t="shared" si="58"/>
        <v>4.1101338031513806E-6</v>
      </c>
      <c r="F526" s="5">
        <f t="shared" si="62"/>
        <v>2.5088048860161103E-5</v>
      </c>
      <c r="G526" s="5">
        <f t="shared" si="63"/>
        <v>4.4218913806334627E-5</v>
      </c>
      <c r="H526" s="10">
        <f t="shared" si="59"/>
        <v>4.0477656008771854</v>
      </c>
      <c r="I526" s="9">
        <f t="shared" si="60"/>
        <v>2.0273464931164038E-3</v>
      </c>
      <c r="J526" s="9">
        <f t="shared" si="61"/>
        <v>6.6497303559117813E-3</v>
      </c>
      <c r="K526" s="9">
        <f>GARCH!I526</f>
        <v>6.6168419237743374E-3</v>
      </c>
    </row>
    <row r="527" spans="1:11" x14ac:dyDescent="0.25">
      <c r="A527" s="8">
        <v>42717</v>
      </c>
      <c r="B527" s="9">
        <v>6.5397703105061211E-3</v>
      </c>
      <c r="C527" s="9">
        <f t="shared" si="56"/>
        <v>7.8971466168910071E-4</v>
      </c>
      <c r="D527" s="9">
        <f t="shared" si="57"/>
        <v>5.7500556488170205E-3</v>
      </c>
      <c r="E527" s="5">
        <f t="shared" si="58"/>
        <v>3.3063139964492529E-5</v>
      </c>
      <c r="F527" s="5">
        <f t="shared" si="62"/>
        <v>4.1101338031513806E-6</v>
      </c>
      <c r="G527" s="5">
        <f t="shared" si="63"/>
        <v>3.7822909925270512E-5</v>
      </c>
      <c r="H527" s="10">
        <f t="shared" si="59"/>
        <v>3.7352810292346006</v>
      </c>
      <c r="I527" s="9">
        <f t="shared" si="60"/>
        <v>5.7500556488170205E-3</v>
      </c>
      <c r="J527" s="9">
        <f t="shared" si="61"/>
        <v>6.1500333271674642E-3</v>
      </c>
      <c r="K527" s="9">
        <f>GARCH!I527</f>
        <v>6.1251933724615834E-3</v>
      </c>
    </row>
    <row r="528" spans="1:11" x14ac:dyDescent="0.25">
      <c r="A528" s="8">
        <v>42718</v>
      </c>
      <c r="B528" s="9">
        <v>-8.1171975419503939E-3</v>
      </c>
      <c r="C528" s="9">
        <f t="shared" ref="C528:C591" si="64">B$5+B$9*SQRT(G528)</f>
        <v>8.114134771081673E-4</v>
      </c>
      <c r="D528" s="9">
        <f t="shared" ref="D528:D591" si="65">B528-C528</f>
        <v>-8.9286110190585615E-3</v>
      </c>
      <c r="E528" s="5">
        <f t="shared" ref="E528:E591" si="66">D528^2</f>
        <v>7.972009472965396E-5</v>
      </c>
      <c r="F528" s="5">
        <f t="shared" si="62"/>
        <v>3.3063139964492529E-5</v>
      </c>
      <c r="G528" s="5">
        <f t="shared" si="63"/>
        <v>3.9165266581430394E-5</v>
      </c>
      <c r="H528" s="10">
        <f t="shared" ref="H528:H591" si="67">IFERROR(LN(1/SQRT(2*PI()*G528)*EXP(-E528/(2*G528))),-1000)</f>
        <v>3.1371818790968624</v>
      </c>
      <c r="I528" s="9">
        <f t="shared" ref="I528:I591" si="68">SQRT(E528)</f>
        <v>8.9286110190585615E-3</v>
      </c>
      <c r="J528" s="9">
        <f t="shared" ref="J528:J591" si="69">SQRT(G528)</f>
        <v>6.2582159263987044E-3</v>
      </c>
      <c r="K528" s="9">
        <f>GARCH!I528</f>
        <v>6.2351196488303704E-3</v>
      </c>
    </row>
    <row r="529" spans="1:11" x14ac:dyDescent="0.25">
      <c r="A529" s="8">
        <v>42719</v>
      </c>
      <c r="B529" s="9">
        <v>3.8832280053966439E-3</v>
      </c>
      <c r="C529" s="9">
        <f t="shared" si="64"/>
        <v>9.7353691976206555E-4</v>
      </c>
      <c r="D529" s="9">
        <f t="shared" si="65"/>
        <v>2.9096910856345783E-3</v>
      </c>
      <c r="E529" s="5">
        <f t="shared" si="66"/>
        <v>8.4663022138213306E-6</v>
      </c>
      <c r="F529" s="5">
        <f t="shared" ref="F529:F592" si="70">E528</f>
        <v>7.972009472965396E-5</v>
      </c>
      <c r="G529" s="5">
        <f t="shared" ref="G529:G592" si="71">B$6 + B$7*F529 + B$8*G528</f>
        <v>4.9935505947605211E-5</v>
      </c>
      <c r="H529" s="10">
        <f t="shared" si="67"/>
        <v>3.9486782314840374</v>
      </c>
      <c r="I529" s="9">
        <f t="shared" si="68"/>
        <v>2.9096910856345783E-3</v>
      </c>
      <c r="J529" s="9">
        <f t="shared" si="69"/>
        <v>7.0665059221375606E-3</v>
      </c>
      <c r="K529" s="9">
        <f>GARCH!I529</f>
        <v>7.0391472670406352E-3</v>
      </c>
    </row>
    <row r="530" spans="1:11" x14ac:dyDescent="0.25">
      <c r="A530" s="8">
        <v>42720</v>
      </c>
      <c r="B530" s="9">
        <v>-1.7506399119374683E-3</v>
      </c>
      <c r="C530" s="9">
        <f t="shared" si="64"/>
        <v>8.7081176709363653E-4</v>
      </c>
      <c r="D530" s="9">
        <f t="shared" si="65"/>
        <v>-2.6214516790311047E-3</v>
      </c>
      <c r="E530" s="5">
        <f t="shared" si="66"/>
        <v>6.8720089054949976E-6</v>
      </c>
      <c r="F530" s="5">
        <f t="shared" si="70"/>
        <v>8.4663022138213306E-6</v>
      </c>
      <c r="G530" s="5">
        <f t="shared" si="71"/>
        <v>4.2959566024994812E-5</v>
      </c>
      <c r="H530" s="10">
        <f t="shared" si="67"/>
        <v>4.0287047819792203</v>
      </c>
      <c r="I530" s="9">
        <f t="shared" si="68"/>
        <v>2.6214516790311047E-3</v>
      </c>
      <c r="J530" s="9">
        <f t="shared" si="69"/>
        <v>6.554354737500467E-3</v>
      </c>
      <c r="K530" s="9">
        <f>GARCH!I530</f>
        <v>6.55544929916335E-3</v>
      </c>
    </row>
    <row r="531" spans="1:11" x14ac:dyDescent="0.25">
      <c r="A531" s="8">
        <v>42723</v>
      </c>
      <c r="B531" s="9">
        <v>1.975138060378967E-3</v>
      </c>
      <c r="C531" s="9">
        <f t="shared" si="64"/>
        <v>7.8396734714402045E-4</v>
      </c>
      <c r="D531" s="9">
        <f t="shared" si="65"/>
        <v>1.1911707132349464E-3</v>
      </c>
      <c r="E531" s="5">
        <f t="shared" si="66"/>
        <v>1.418887668068651E-6</v>
      </c>
      <c r="F531" s="5">
        <f t="shared" si="70"/>
        <v>6.8720089054949976E-6</v>
      </c>
      <c r="G531" s="5">
        <f t="shared" si="71"/>
        <v>3.747128398178408E-5</v>
      </c>
      <c r="H531" s="10">
        <f t="shared" si="67"/>
        <v>4.1580963058198366</v>
      </c>
      <c r="I531" s="9">
        <f t="shared" si="68"/>
        <v>1.1911707132349464E-3</v>
      </c>
      <c r="J531" s="9">
        <f t="shared" si="69"/>
        <v>6.1213792548562192E-3</v>
      </c>
      <c r="K531" s="9">
        <f>GARCH!I531</f>
        <v>6.1227455405865076E-3</v>
      </c>
    </row>
    <row r="532" spans="1:11" x14ac:dyDescent="0.25">
      <c r="A532" s="8">
        <v>42724</v>
      </c>
      <c r="B532" s="9">
        <v>3.6375208284531446E-3</v>
      </c>
      <c r="C532" s="9">
        <f t="shared" si="64"/>
        <v>6.9563176088130614E-4</v>
      </c>
      <c r="D532" s="9">
        <f t="shared" si="65"/>
        <v>2.9418890675718384E-3</v>
      </c>
      <c r="E532" s="5">
        <f t="shared" si="66"/>
        <v>8.6547112858987008E-6</v>
      </c>
      <c r="F532" s="5">
        <f t="shared" si="70"/>
        <v>1.418887668068651E-6</v>
      </c>
      <c r="G532" s="5">
        <f t="shared" si="71"/>
        <v>3.2273412707302971E-5</v>
      </c>
      <c r="H532" s="10">
        <f t="shared" si="67"/>
        <v>4.1176106396728933</v>
      </c>
      <c r="I532" s="9">
        <f t="shared" si="68"/>
        <v>2.9418890675718384E-3</v>
      </c>
      <c r="J532" s="9">
        <f t="shared" si="69"/>
        <v>5.6809693457457568E-3</v>
      </c>
      <c r="K532" s="9">
        <f>GARCH!I532</f>
        <v>5.6873281314336974E-3</v>
      </c>
    </row>
    <row r="533" spans="1:11" x14ac:dyDescent="0.25">
      <c r="A533" s="8">
        <v>42725</v>
      </c>
      <c r="B533" s="9">
        <v>-2.4573270623052812E-3</v>
      </c>
      <c r="C533" s="9">
        <f t="shared" si="64"/>
        <v>6.5384029251040179E-4</v>
      </c>
      <c r="D533" s="9">
        <f t="shared" si="65"/>
        <v>-3.1111673548156831E-3</v>
      </c>
      <c r="E533" s="5">
        <f t="shared" si="66"/>
        <v>9.6793623096708141E-6</v>
      </c>
      <c r="F533" s="5">
        <f t="shared" si="70"/>
        <v>8.6547112858987008E-6</v>
      </c>
      <c r="G533" s="5">
        <f t="shared" si="71"/>
        <v>2.9949481049570716E-5</v>
      </c>
      <c r="H533" s="10">
        <f t="shared" si="67"/>
        <v>4.1274659219916714</v>
      </c>
      <c r="I533" s="9">
        <f t="shared" si="68"/>
        <v>3.1111673548156831E-3</v>
      </c>
      <c r="J533" s="9">
        <f t="shared" si="69"/>
        <v>5.4726119037960949E-3</v>
      </c>
      <c r="K533" s="9">
        <f>GARCH!I533</f>
        <v>5.4682248482548438E-3</v>
      </c>
    </row>
    <row r="534" spans="1:11" x14ac:dyDescent="0.25">
      <c r="A534" s="8">
        <v>42726</v>
      </c>
      <c r="B534" s="9">
        <v>-1.8629866059208799E-3</v>
      </c>
      <c r="C534" s="9">
        <f t="shared" si="64"/>
        <v>6.2595620722741155E-4</v>
      </c>
      <c r="D534" s="9">
        <f t="shared" si="65"/>
        <v>-2.4889428131482914E-3</v>
      </c>
      <c r="E534" s="5">
        <f t="shared" si="66"/>
        <v>6.1948363271225306E-6</v>
      </c>
      <c r="F534" s="5">
        <f t="shared" si="70"/>
        <v>9.6793623096708141E-6</v>
      </c>
      <c r="G534" s="5">
        <f t="shared" si="71"/>
        <v>2.844720087389117E-5</v>
      </c>
      <c r="H534" s="10">
        <f t="shared" si="67"/>
        <v>4.2059088057704797</v>
      </c>
      <c r="I534" s="9">
        <f t="shared" si="68"/>
        <v>2.4889428131482914E-3</v>
      </c>
      <c r="J534" s="9">
        <f t="shared" si="69"/>
        <v>5.3335917423337877E-3</v>
      </c>
      <c r="K534" s="9">
        <f>GARCH!I534</f>
        <v>5.350963195448772E-3</v>
      </c>
    </row>
    <row r="535" spans="1:11" x14ac:dyDescent="0.25">
      <c r="A535" s="8">
        <v>42727</v>
      </c>
      <c r="B535" s="9">
        <v>1.2516807020026555E-3</v>
      </c>
      <c r="C535" s="9">
        <f t="shared" si="64"/>
        <v>5.9077543463122238E-4</v>
      </c>
      <c r="D535" s="9">
        <f t="shared" si="65"/>
        <v>6.6090526737143309E-4</v>
      </c>
      <c r="E535" s="5">
        <f t="shared" si="66"/>
        <v>4.3679577243930544E-7</v>
      </c>
      <c r="F535" s="5">
        <f t="shared" si="70"/>
        <v>6.1948363271225306E-6</v>
      </c>
      <c r="G535" s="5">
        <f t="shared" si="71"/>
        <v>2.6606953842469441E-5</v>
      </c>
      <c r="H535" s="10">
        <f t="shared" si="67"/>
        <v>4.340022142626931</v>
      </c>
      <c r="I535" s="9">
        <f t="shared" si="68"/>
        <v>6.6090526737143309E-4</v>
      </c>
      <c r="J535" s="9">
        <f t="shared" si="69"/>
        <v>5.1581928853494264E-3</v>
      </c>
      <c r="K535" s="9">
        <f>GARCH!I535</f>
        <v>5.1925140458021013E-3</v>
      </c>
    </row>
    <row r="536" spans="1:11" x14ac:dyDescent="0.25">
      <c r="A536" s="8">
        <v>42731</v>
      </c>
      <c r="B536" s="9">
        <v>2.248441772426002E-3</v>
      </c>
      <c r="C536" s="9">
        <f t="shared" si="64"/>
        <v>5.3961251378578125E-4</v>
      </c>
      <c r="D536" s="9">
        <f t="shared" si="65"/>
        <v>1.7088292586402206E-3</v>
      </c>
      <c r="E536" s="5">
        <f t="shared" si="66"/>
        <v>2.920097435184886E-6</v>
      </c>
      <c r="F536" s="5">
        <f t="shared" si="70"/>
        <v>4.3679577243930544E-7</v>
      </c>
      <c r="G536" s="5">
        <f t="shared" si="71"/>
        <v>2.4040514193025608E-5</v>
      </c>
      <c r="H536" s="10">
        <f t="shared" si="67"/>
        <v>4.3382136558793736</v>
      </c>
      <c r="I536" s="9">
        <f t="shared" si="68"/>
        <v>1.7088292586402206E-3</v>
      </c>
      <c r="J536" s="9">
        <f t="shared" si="69"/>
        <v>4.903112704499623E-3</v>
      </c>
      <c r="K536" s="9">
        <f>GARCH!I536</f>
        <v>4.9284871451545252E-3</v>
      </c>
    </row>
    <row r="537" spans="1:11" x14ac:dyDescent="0.25">
      <c r="A537" s="8">
        <v>42732</v>
      </c>
      <c r="B537" s="9">
        <v>-8.3565459610027704E-3</v>
      </c>
      <c r="C537" s="9">
        <f t="shared" si="64"/>
        <v>5.110584967631444E-4</v>
      </c>
      <c r="D537" s="9">
        <f t="shared" si="65"/>
        <v>-8.8676044577659149E-3</v>
      </c>
      <c r="E537" s="5">
        <f t="shared" si="66"/>
        <v>7.8634408819389928E-5</v>
      </c>
      <c r="F537" s="5">
        <f t="shared" si="70"/>
        <v>2.920097435184886E-6</v>
      </c>
      <c r="G537" s="5">
        <f t="shared" si="71"/>
        <v>2.2664764375232392E-5</v>
      </c>
      <c r="H537" s="10">
        <f t="shared" si="67"/>
        <v>2.693682867705824</v>
      </c>
      <c r="I537" s="9">
        <f t="shared" si="68"/>
        <v>8.8676044577659149E-3</v>
      </c>
      <c r="J537" s="9">
        <f t="shared" si="69"/>
        <v>4.7607525009427231E-3</v>
      </c>
      <c r="K537" s="9">
        <f>GARCH!I537</f>
        <v>4.7638821665880815E-3</v>
      </c>
    </row>
    <row r="538" spans="1:11" x14ac:dyDescent="0.25">
      <c r="A538" s="8">
        <v>42733</v>
      </c>
      <c r="B538" s="9">
        <v>-2.9334376333378653E-4</v>
      </c>
      <c r="C538" s="9">
        <f t="shared" si="64"/>
        <v>7.8471005607361601E-4</v>
      </c>
      <c r="D538" s="9">
        <f t="shared" si="65"/>
        <v>-1.0780538194074024E-3</v>
      </c>
      <c r="E538" s="5">
        <f t="shared" si="66"/>
        <v>1.1622000375388882E-6</v>
      </c>
      <c r="F538" s="5">
        <f t="shared" si="70"/>
        <v>7.8634408819389928E-5</v>
      </c>
      <c r="G538" s="5">
        <f t="shared" si="71"/>
        <v>3.7516631199855253E-5</v>
      </c>
      <c r="H538" s="10">
        <f t="shared" si="67"/>
        <v>4.1609354480245191</v>
      </c>
      <c r="I538" s="9">
        <f t="shared" si="68"/>
        <v>1.0780538194074024E-3</v>
      </c>
      <c r="J538" s="9">
        <f t="shared" si="69"/>
        <v>6.1250821382129441E-3</v>
      </c>
      <c r="K538" s="9">
        <f>GARCH!I538</f>
        <v>6.1992024878469859E-3</v>
      </c>
    </row>
    <row r="539" spans="1:11" x14ac:dyDescent="0.25">
      <c r="A539" s="8">
        <v>42734</v>
      </c>
      <c r="B539" s="9">
        <v>-4.6370806398550179E-3</v>
      </c>
      <c r="C539" s="9">
        <f t="shared" si="64"/>
        <v>6.9527347637422029E-4</v>
      </c>
      <c r="D539" s="9">
        <f t="shared" si="65"/>
        <v>-5.3323541162292381E-3</v>
      </c>
      <c r="E539" s="5">
        <f t="shared" si="66"/>
        <v>2.84340004208669E-5</v>
      </c>
      <c r="F539" s="5">
        <f t="shared" si="70"/>
        <v>1.1622000375388882E-6</v>
      </c>
      <c r="G539" s="5">
        <f t="shared" si="71"/>
        <v>3.2253120299888857E-5</v>
      </c>
      <c r="H539" s="10">
        <f t="shared" si="67"/>
        <v>3.8112147823374092</v>
      </c>
      <c r="I539" s="9">
        <f t="shared" si="68"/>
        <v>5.3323541162292381E-3</v>
      </c>
      <c r="J539" s="9">
        <f t="shared" si="69"/>
        <v>5.6791830662419095E-3</v>
      </c>
      <c r="K539" s="9">
        <f>GARCH!I539</f>
        <v>5.7457146502586046E-3</v>
      </c>
    </row>
    <row r="540" spans="1:11" x14ac:dyDescent="0.25">
      <c r="A540" s="8">
        <v>42738</v>
      </c>
      <c r="B540" s="9">
        <v>8.4865755774221618E-3</v>
      </c>
      <c r="C540" s="9">
        <f t="shared" si="64"/>
        <v>7.2708745132628587E-4</v>
      </c>
      <c r="D540" s="9">
        <f t="shared" si="65"/>
        <v>7.7594881260958761E-3</v>
      </c>
      <c r="E540" s="5">
        <f t="shared" si="66"/>
        <v>6.020965597902289E-5</v>
      </c>
      <c r="F540" s="5">
        <f t="shared" si="70"/>
        <v>2.84340004208669E-5</v>
      </c>
      <c r="G540" s="5">
        <f t="shared" si="71"/>
        <v>3.4079865220516513E-5</v>
      </c>
      <c r="H540" s="10">
        <f t="shared" si="67"/>
        <v>3.3411022498851626</v>
      </c>
      <c r="I540" s="9">
        <f t="shared" si="68"/>
        <v>7.7594881260958761E-3</v>
      </c>
      <c r="J540" s="9">
        <f t="shared" si="69"/>
        <v>5.8377962640466059E-3</v>
      </c>
      <c r="K540" s="9">
        <f>GARCH!I540</f>
        <v>5.904658822014003E-3</v>
      </c>
    </row>
    <row r="541" spans="1:11" x14ac:dyDescent="0.25">
      <c r="A541" s="8">
        <v>42739</v>
      </c>
      <c r="B541" s="9">
        <v>5.7223085883348901E-3</v>
      </c>
      <c r="C541" s="9">
        <f t="shared" si="64"/>
        <v>8.5742533596297325E-4</v>
      </c>
      <c r="D541" s="9">
        <f t="shared" si="65"/>
        <v>4.8648832523719172E-3</v>
      </c>
      <c r="E541" s="5">
        <f t="shared" si="66"/>
        <v>2.3667089059208764E-5</v>
      </c>
      <c r="F541" s="5">
        <f t="shared" si="70"/>
        <v>6.020965597902289E-5</v>
      </c>
      <c r="G541" s="5">
        <f t="shared" si="71"/>
        <v>4.2089144998332619E-5</v>
      </c>
      <c r="H541" s="10">
        <f t="shared" si="67"/>
        <v>3.8377675010996337</v>
      </c>
      <c r="I541" s="9">
        <f t="shared" si="68"/>
        <v>4.8648832523719172E-3</v>
      </c>
      <c r="J541" s="9">
        <f t="shared" si="69"/>
        <v>6.4876147387412436E-3</v>
      </c>
      <c r="K541" s="9">
        <f>GARCH!I541</f>
        <v>6.5040175753409996E-3</v>
      </c>
    </row>
    <row r="542" spans="1:11" x14ac:dyDescent="0.25">
      <c r="A542" s="8">
        <v>42740</v>
      </c>
      <c r="B542" s="9">
        <v>-7.7067048332046806E-4</v>
      </c>
      <c r="C542" s="9">
        <f t="shared" si="64"/>
        <v>8.3022767758578512E-4</v>
      </c>
      <c r="D542" s="9">
        <f t="shared" si="65"/>
        <v>-1.6008981609062531E-3</v>
      </c>
      <c r="E542" s="5">
        <f t="shared" si="66"/>
        <v>2.5628749215930235E-6</v>
      </c>
      <c r="F542" s="5">
        <f t="shared" si="70"/>
        <v>2.3667089059208764E-5</v>
      </c>
      <c r="G542" s="5">
        <f t="shared" si="71"/>
        <v>4.0348118169686913E-5</v>
      </c>
      <c r="H542" s="10">
        <f t="shared" si="67"/>
        <v>4.1082848330600443</v>
      </c>
      <c r="I542" s="9">
        <f t="shared" si="68"/>
        <v>1.6008981609062531E-3</v>
      </c>
      <c r="J542" s="9">
        <f t="shared" si="69"/>
        <v>6.3520168584227567E-3</v>
      </c>
      <c r="K542" s="9">
        <f>GARCH!I542</f>
        <v>6.3741756085474574E-3</v>
      </c>
    </row>
    <row r="543" spans="1:11" x14ac:dyDescent="0.25">
      <c r="A543" s="8">
        <v>42741</v>
      </c>
      <c r="B543" s="9">
        <v>3.51696782723665E-3</v>
      </c>
      <c r="C543" s="9">
        <f t="shared" si="64"/>
        <v>7.3664884404397166E-4</v>
      </c>
      <c r="D543" s="9">
        <f t="shared" si="65"/>
        <v>2.7803189831926783E-3</v>
      </c>
      <c r="E543" s="5">
        <f t="shared" si="66"/>
        <v>7.7301736483015677E-6</v>
      </c>
      <c r="F543" s="5">
        <f t="shared" si="70"/>
        <v>2.5628749215930235E-6</v>
      </c>
      <c r="G543" s="5">
        <f t="shared" si="71"/>
        <v>3.4638709774026895E-5</v>
      </c>
      <c r="H543" s="10">
        <f t="shared" si="67"/>
        <v>4.1047479525945132</v>
      </c>
      <c r="I543" s="9">
        <f t="shared" si="68"/>
        <v>2.7803189831926783E-3</v>
      </c>
      <c r="J543" s="9">
        <f t="shared" si="69"/>
        <v>5.8854659776458561E-3</v>
      </c>
      <c r="K543" s="9">
        <f>GARCH!I543</f>
        <v>5.9085243173054424E-3</v>
      </c>
    </row>
    <row r="544" spans="1:11" x14ac:dyDescent="0.25">
      <c r="A544" s="8">
        <v>42744</v>
      </c>
      <c r="B544" s="9">
        <v>-3.5485599346501973E-3</v>
      </c>
      <c r="C544" s="9">
        <f t="shared" si="64"/>
        <v>6.8195474208458033E-4</v>
      </c>
      <c r="D544" s="9">
        <f t="shared" si="65"/>
        <v>-4.2305146767347779E-3</v>
      </c>
      <c r="E544" s="5">
        <f t="shared" si="66"/>
        <v>1.7897254430068361E-5</v>
      </c>
      <c r="F544" s="5">
        <f t="shared" si="70"/>
        <v>7.7301736483015677E-6</v>
      </c>
      <c r="G544" s="5">
        <f t="shared" si="71"/>
        <v>3.1503305838400923E-5</v>
      </c>
      <c r="H544" s="10">
        <f t="shared" si="67"/>
        <v>3.9797169089813416</v>
      </c>
      <c r="I544" s="9">
        <f t="shared" si="68"/>
        <v>4.2305146767347779E-3</v>
      </c>
      <c r="J544" s="9">
        <f t="shared" si="69"/>
        <v>5.6127805799265768E-3</v>
      </c>
      <c r="K544" s="9">
        <f>GARCH!I544</f>
        <v>5.6274108161606844E-3</v>
      </c>
    </row>
    <row r="545" spans="1:11" x14ac:dyDescent="0.25">
      <c r="A545" s="8">
        <v>42745</v>
      </c>
      <c r="B545" s="9">
        <v>0</v>
      </c>
      <c r="C545" s="9">
        <f t="shared" si="64"/>
        <v>6.7863094136859879E-4</v>
      </c>
      <c r="D545" s="9">
        <f t="shared" si="65"/>
        <v>-6.7863094136859879E-4</v>
      </c>
      <c r="E545" s="5">
        <f t="shared" si="66"/>
        <v>4.6053995458283057E-7</v>
      </c>
      <c r="F545" s="5">
        <f t="shared" si="70"/>
        <v>1.7897254430068361E-5</v>
      </c>
      <c r="G545" s="5">
        <f t="shared" si="71"/>
        <v>3.1317558397154889E-5</v>
      </c>
      <c r="H545" s="10">
        <f t="shared" si="67"/>
        <v>4.2593745464626096</v>
      </c>
      <c r="I545" s="9">
        <f t="shared" si="68"/>
        <v>6.7863094136859879E-4</v>
      </c>
      <c r="J545" s="9">
        <f t="shared" si="69"/>
        <v>5.5962092881838227E-3</v>
      </c>
      <c r="K545" s="9">
        <f>GARCH!I545</f>
        <v>5.6269097868852066E-3</v>
      </c>
    </row>
    <row r="546" spans="1:11" x14ac:dyDescent="0.25">
      <c r="A546" s="8">
        <v>42746</v>
      </c>
      <c r="B546" s="9">
        <v>2.829564987438804E-3</v>
      </c>
      <c r="C546" s="9">
        <f t="shared" si="64"/>
        <v>6.0849040313136645E-4</v>
      </c>
      <c r="D546" s="9">
        <f t="shared" si="65"/>
        <v>2.2210745843074375E-3</v>
      </c>
      <c r="E546" s="5">
        <f t="shared" si="66"/>
        <v>4.9331723090564563E-6</v>
      </c>
      <c r="F546" s="5">
        <f t="shared" si="70"/>
        <v>4.6053995458283057E-7</v>
      </c>
      <c r="G546" s="5">
        <f t="shared" si="71"/>
        <v>2.7525903239625819E-5</v>
      </c>
      <c r="H546" s="10">
        <f t="shared" si="67"/>
        <v>4.2416433616771725</v>
      </c>
      <c r="I546" s="9">
        <f t="shared" si="68"/>
        <v>2.2210745843074375E-3</v>
      </c>
      <c r="J546" s="9">
        <f t="shared" si="69"/>
        <v>5.2465134365238999E-3</v>
      </c>
      <c r="K546" s="9">
        <f>GARCH!I546</f>
        <v>5.2794827624643437E-3</v>
      </c>
    </row>
    <row r="547" spans="1:11" x14ac:dyDescent="0.25">
      <c r="A547" s="8">
        <v>42747</v>
      </c>
      <c r="B547" s="9">
        <v>-2.144753265474808E-3</v>
      </c>
      <c r="C547" s="9">
        <f t="shared" si="64"/>
        <v>5.7223385801207438E-4</v>
      </c>
      <c r="D547" s="9">
        <f t="shared" si="65"/>
        <v>-2.7169871234868823E-3</v>
      </c>
      <c r="E547" s="5">
        <f t="shared" si="66"/>
        <v>7.3820190291935234E-6</v>
      </c>
      <c r="F547" s="5">
        <f t="shared" si="70"/>
        <v>4.9331723090564563E-6</v>
      </c>
      <c r="G547" s="5">
        <f t="shared" si="71"/>
        <v>2.5661834807044317E-5</v>
      </c>
      <c r="H547" s="10">
        <f t="shared" si="67"/>
        <v>4.222481672568156</v>
      </c>
      <c r="I547" s="9">
        <f t="shared" si="68"/>
        <v>2.7169871234868823E-3</v>
      </c>
      <c r="J547" s="9">
        <f t="shared" si="69"/>
        <v>5.065751159210677E-3</v>
      </c>
      <c r="K547" s="9">
        <f>GARCH!I547</f>
        <v>5.076474546303153E-3</v>
      </c>
    </row>
    <row r="548" spans="1:11" x14ac:dyDescent="0.25">
      <c r="A548" s="8">
        <v>42748</v>
      </c>
      <c r="B548" s="9">
        <v>1.8498617008155804E-3</v>
      </c>
      <c r="C548" s="9">
        <f t="shared" si="64"/>
        <v>5.5498205270831035E-4</v>
      </c>
      <c r="D548" s="9">
        <f t="shared" si="65"/>
        <v>1.2948796481072702E-3</v>
      </c>
      <c r="E548" s="5">
        <f t="shared" si="66"/>
        <v>1.6767133030824079E-6</v>
      </c>
      <c r="F548" s="5">
        <f t="shared" si="70"/>
        <v>7.3820190291935234E-6</v>
      </c>
      <c r="G548" s="5">
        <f t="shared" si="71"/>
        <v>2.4797808231643559E-5</v>
      </c>
      <c r="H548" s="10">
        <f t="shared" si="67"/>
        <v>4.3496314184838205</v>
      </c>
      <c r="I548" s="9">
        <f t="shared" si="68"/>
        <v>1.2948796481072702E-3</v>
      </c>
      <c r="J548" s="9">
        <f t="shared" si="69"/>
        <v>4.979739775494655E-3</v>
      </c>
      <c r="K548" s="9">
        <f>GARCH!I548</f>
        <v>5.0164235016615325E-3</v>
      </c>
    </row>
    <row r="549" spans="1:11" x14ac:dyDescent="0.25">
      <c r="A549" s="8">
        <v>42752</v>
      </c>
      <c r="B549" s="9">
        <v>-2.9675025498540064E-3</v>
      </c>
      <c r="C549" s="9">
        <f t="shared" si="64"/>
        <v>5.1733506656437159E-4</v>
      </c>
      <c r="D549" s="9">
        <f t="shared" si="65"/>
        <v>-3.4848376164183779E-3</v>
      </c>
      <c r="E549" s="5">
        <f t="shared" si="66"/>
        <v>1.2144093212804521E-5</v>
      </c>
      <c r="F549" s="5">
        <f t="shared" si="70"/>
        <v>1.6767133030824079E-6</v>
      </c>
      <c r="G549" s="5">
        <f t="shared" si="71"/>
        <v>2.2963697699957033E-5</v>
      </c>
      <c r="H549" s="10">
        <f t="shared" si="67"/>
        <v>4.1574400661491344</v>
      </c>
      <c r="I549" s="9">
        <f t="shared" si="68"/>
        <v>3.4848376164183779E-3</v>
      </c>
      <c r="J549" s="9">
        <f t="shared" si="69"/>
        <v>4.7920452522860254E-3</v>
      </c>
      <c r="K549" s="9">
        <f>GARCH!I549</f>
        <v>4.8103244577422186E-3</v>
      </c>
    </row>
    <row r="550" spans="1:11" x14ac:dyDescent="0.25">
      <c r="A550" s="8">
        <v>42753</v>
      </c>
      <c r="B550" s="9">
        <v>1.7637539739581154E-3</v>
      </c>
      <c r="C550" s="9">
        <f t="shared" si="64"/>
        <v>5.3472885679688436E-4</v>
      </c>
      <c r="D550" s="9">
        <f t="shared" si="65"/>
        <v>1.2290251171612311E-3</v>
      </c>
      <c r="E550" s="5">
        <f t="shared" si="66"/>
        <v>1.5105027386131779E-6</v>
      </c>
      <c r="F550" s="5">
        <f t="shared" si="70"/>
        <v>1.2144093212804521E-5</v>
      </c>
      <c r="G550" s="5">
        <f t="shared" si="71"/>
        <v>2.3802343266088738E-5</v>
      </c>
      <c r="H550" s="10">
        <f t="shared" si="67"/>
        <v>4.3721946028107155</v>
      </c>
      <c r="I550" s="9">
        <f t="shared" si="68"/>
        <v>1.2290251171612311E-3</v>
      </c>
      <c r="J550" s="9">
        <f t="shared" si="69"/>
        <v>4.8787645225086178E-3</v>
      </c>
      <c r="K550" s="9">
        <f>GARCH!I550</f>
        <v>4.9350079667353774E-3</v>
      </c>
    </row>
    <row r="551" spans="1:11" x14ac:dyDescent="0.25">
      <c r="A551" s="8">
        <v>42754</v>
      </c>
      <c r="B551" s="9">
        <v>-3.6093296770529637E-3</v>
      </c>
      <c r="C551" s="9">
        <f t="shared" si="64"/>
        <v>5.0107607758535593E-4</v>
      </c>
      <c r="D551" s="9">
        <f t="shared" si="65"/>
        <v>-4.1104057546383199E-3</v>
      </c>
      <c r="E551" s="5">
        <f t="shared" si="66"/>
        <v>1.6895435467763815E-5</v>
      </c>
      <c r="F551" s="5">
        <f t="shared" si="70"/>
        <v>1.5105027386131779E-6</v>
      </c>
      <c r="G551" s="5">
        <f t="shared" si="71"/>
        <v>2.2193367409514375E-5</v>
      </c>
      <c r="H551" s="10">
        <f t="shared" si="67"/>
        <v>4.0582784579754918</v>
      </c>
      <c r="I551" s="9">
        <f t="shared" si="68"/>
        <v>4.1104057546383199E-3</v>
      </c>
      <c r="J551" s="9">
        <f t="shared" si="69"/>
        <v>4.7109836987103207E-3</v>
      </c>
      <c r="K551" s="9">
        <f>GARCH!I551</f>
        <v>4.7436409605769274E-3</v>
      </c>
    </row>
    <row r="552" spans="1:11" x14ac:dyDescent="0.25">
      <c r="A552" s="8">
        <v>42755</v>
      </c>
      <c r="B552" s="9">
        <v>3.3661852992237229E-3</v>
      </c>
      <c r="C552" s="9">
        <f t="shared" si="64"/>
        <v>5.43459895146945E-4</v>
      </c>
      <c r="D552" s="9">
        <f t="shared" si="65"/>
        <v>2.822725404076778E-3</v>
      </c>
      <c r="E552" s="5">
        <f t="shared" si="66"/>
        <v>7.9677787068204088E-6</v>
      </c>
      <c r="F552" s="5">
        <f t="shared" si="70"/>
        <v>1.6895435467763815E-5</v>
      </c>
      <c r="G552" s="5">
        <f t="shared" si="71"/>
        <v>2.4228981999572173E-5</v>
      </c>
      <c r="H552" s="10">
        <f t="shared" si="67"/>
        <v>4.2306153766768304</v>
      </c>
      <c r="I552" s="9">
        <f t="shared" si="68"/>
        <v>2.822725404076778E-3</v>
      </c>
      <c r="J552" s="9">
        <f t="shared" si="69"/>
        <v>4.9222943836763943E-3</v>
      </c>
      <c r="K552" s="9">
        <f>GARCH!I552</f>
        <v>4.996748176887513E-3</v>
      </c>
    </row>
    <row r="553" spans="1:11" x14ac:dyDescent="0.25">
      <c r="A553" s="8">
        <v>42758</v>
      </c>
      <c r="B553" s="9">
        <v>-2.6900775323491777E-3</v>
      </c>
      <c r="C553" s="9">
        <f t="shared" si="64"/>
        <v>5.3595264366820816E-4</v>
      </c>
      <c r="D553" s="9">
        <f t="shared" si="65"/>
        <v>-3.226030176017386E-3</v>
      </c>
      <c r="E553" s="5">
        <f t="shared" si="66"/>
        <v>1.0407270696574767E-5</v>
      </c>
      <c r="F553" s="5">
        <f t="shared" si="70"/>
        <v>7.9677787068204088E-6</v>
      </c>
      <c r="G553" s="5">
        <f t="shared" si="71"/>
        <v>2.3861914762225387E-5</v>
      </c>
      <c r="H553" s="10">
        <f t="shared" si="67"/>
        <v>4.1846020813082694</v>
      </c>
      <c r="I553" s="9">
        <f t="shared" si="68"/>
        <v>3.226030176017386E-3</v>
      </c>
      <c r="J553" s="9">
        <f t="shared" si="69"/>
        <v>4.8848658898914907E-3</v>
      </c>
      <c r="K553" s="9">
        <f>GARCH!I553</f>
        <v>4.9113706088075911E-3</v>
      </c>
    </row>
    <row r="554" spans="1:11" x14ac:dyDescent="0.25">
      <c r="A554" s="8">
        <v>42759</v>
      </c>
      <c r="B554" s="9">
        <v>6.5645417623170221E-3</v>
      </c>
      <c r="C554" s="9">
        <f t="shared" si="64"/>
        <v>5.4086895677343263E-4</v>
      </c>
      <c r="D554" s="9">
        <f t="shared" si="65"/>
        <v>6.0236728055435892E-3</v>
      </c>
      <c r="E554" s="5">
        <f t="shared" si="66"/>
        <v>3.6284634068245378E-5</v>
      </c>
      <c r="F554" s="5">
        <f t="shared" si="70"/>
        <v>1.0407270696574767E-5</v>
      </c>
      <c r="G554" s="5">
        <f t="shared" si="71"/>
        <v>2.4101981386193917E-5</v>
      </c>
      <c r="H554" s="10">
        <f t="shared" si="67"/>
        <v>3.6449383676458265</v>
      </c>
      <c r="I554" s="9">
        <f t="shared" si="68"/>
        <v>6.0236728055435892E-3</v>
      </c>
      <c r="J554" s="9">
        <f t="shared" si="69"/>
        <v>4.9093768836985735E-3</v>
      </c>
      <c r="K554" s="9">
        <f>GARCH!I554</f>
        <v>4.96656962082295E-3</v>
      </c>
    </row>
    <row r="555" spans="1:11" x14ac:dyDescent="0.25">
      <c r="A555" s="8">
        <v>42760</v>
      </c>
      <c r="B555" s="9">
        <v>8.0260693750628942E-3</v>
      </c>
      <c r="C555" s="9">
        <f t="shared" si="64"/>
        <v>6.493099634602746E-4</v>
      </c>
      <c r="D555" s="9">
        <f t="shared" si="65"/>
        <v>7.3767594116026193E-3</v>
      </c>
      <c r="E555" s="5">
        <f t="shared" si="66"/>
        <v>5.4416579416667818E-5</v>
      </c>
      <c r="F555" s="5">
        <f t="shared" si="70"/>
        <v>3.6284634068245378E-5</v>
      </c>
      <c r="G555" s="5">
        <f t="shared" si="71"/>
        <v>2.970277565746402E-5</v>
      </c>
      <c r="H555" s="10">
        <f t="shared" si="67"/>
        <v>3.3771780740904118</v>
      </c>
      <c r="I555" s="9">
        <f t="shared" si="68"/>
        <v>7.3767594116026193E-3</v>
      </c>
      <c r="J555" s="9">
        <f t="shared" si="69"/>
        <v>5.4500252896169223E-3</v>
      </c>
      <c r="K555" s="9">
        <f>GARCH!I555</f>
        <v>5.4216723282919013E-3</v>
      </c>
    </row>
    <row r="556" spans="1:11" x14ac:dyDescent="0.25">
      <c r="A556" s="8">
        <v>42761</v>
      </c>
      <c r="B556" s="9">
        <v>-7.3530371524166416E-4</v>
      </c>
      <c r="C556" s="9">
        <f t="shared" si="64"/>
        <v>7.8674512207526639E-4</v>
      </c>
      <c r="D556" s="9">
        <f t="shared" si="65"/>
        <v>-1.5220488373169304E-3</v>
      </c>
      <c r="E556" s="5">
        <f t="shared" si="66"/>
        <v>2.3166326631778197E-6</v>
      </c>
      <c r="F556" s="5">
        <f t="shared" si="70"/>
        <v>5.4416579416667818E-5</v>
      </c>
      <c r="G556" s="5">
        <f t="shared" si="71"/>
        <v>3.7641025749027254E-5</v>
      </c>
      <c r="H556" s="10">
        <f t="shared" si="67"/>
        <v>4.1439967538270039</v>
      </c>
      <c r="I556" s="9">
        <f t="shared" si="68"/>
        <v>1.5220488373169304E-3</v>
      </c>
      <c r="J556" s="9">
        <f t="shared" si="69"/>
        <v>6.1352282556582406E-3</v>
      </c>
      <c r="K556" s="9">
        <f>GARCH!I556</f>
        <v>6.0682149698636223E-3</v>
      </c>
    </row>
    <row r="557" spans="1:11" x14ac:dyDescent="0.25">
      <c r="A557" s="8">
        <v>42762</v>
      </c>
      <c r="B557" s="9">
        <v>-8.6646811919810496E-4</v>
      </c>
      <c r="C557" s="9">
        <f t="shared" si="64"/>
        <v>7.0115382324701509E-4</v>
      </c>
      <c r="D557" s="9">
        <f t="shared" si="65"/>
        <v>-1.5676219424451202E-3</v>
      </c>
      <c r="E557" s="5">
        <f t="shared" si="66"/>
        <v>2.4574385544354116E-6</v>
      </c>
      <c r="F557" s="5">
        <f t="shared" si="70"/>
        <v>2.3166326631778197E-6</v>
      </c>
      <c r="G557" s="5">
        <f t="shared" si="71"/>
        <v>3.2586976709087377E-5</v>
      </c>
      <c r="H557" s="10">
        <f t="shared" si="67"/>
        <v>4.2091545468409199</v>
      </c>
      <c r="I557" s="9">
        <f t="shared" si="68"/>
        <v>1.5676219424451202E-3</v>
      </c>
      <c r="J557" s="9">
        <f t="shared" si="69"/>
        <v>5.7085003905655799E-3</v>
      </c>
      <c r="K557" s="9">
        <f>GARCH!I557</f>
        <v>5.6622919436344664E-3</v>
      </c>
    </row>
    <row r="558" spans="1:11" x14ac:dyDescent="0.25">
      <c r="A558" s="8">
        <v>42765</v>
      </c>
      <c r="B558" s="9">
        <v>-6.0095263412487387E-3</v>
      </c>
      <c r="C558" s="9">
        <f t="shared" si="64"/>
        <v>6.3410676658909304E-4</v>
      </c>
      <c r="D558" s="9">
        <f t="shared" si="65"/>
        <v>-6.6436331078378319E-3</v>
      </c>
      <c r="E558" s="5">
        <f t="shared" si="66"/>
        <v>4.4137860871558969E-5</v>
      </c>
      <c r="F558" s="5">
        <f t="shared" si="70"/>
        <v>2.4574385544354116E-6</v>
      </c>
      <c r="G558" s="5">
        <f t="shared" si="71"/>
        <v>2.8882321663567695E-5</v>
      </c>
      <c r="H558" s="10">
        <f t="shared" si="67"/>
        <v>3.5431036801114928</v>
      </c>
      <c r="I558" s="9">
        <f t="shared" si="68"/>
        <v>6.6436331078378319E-3</v>
      </c>
      <c r="J558" s="9">
        <f t="shared" si="69"/>
        <v>5.3742275411046469E-3</v>
      </c>
      <c r="K558" s="9">
        <f>GARCH!I558</f>
        <v>5.3491602956581234E-3</v>
      </c>
    </row>
    <row r="559" spans="1:11" x14ac:dyDescent="0.25">
      <c r="A559" s="8">
        <v>42766</v>
      </c>
      <c r="B559" s="9">
        <v>-8.8999956157664872E-4</v>
      </c>
      <c r="C559" s="9">
        <f t="shared" si="64"/>
        <v>7.4076355024619656E-4</v>
      </c>
      <c r="D559" s="9">
        <f t="shared" si="65"/>
        <v>-1.6307631118228452E-3</v>
      </c>
      <c r="E559" s="5">
        <f t="shared" si="66"/>
        <v>2.6593883268821294E-6</v>
      </c>
      <c r="F559" s="5">
        <f t="shared" si="70"/>
        <v>4.4137860871558969E-5</v>
      </c>
      <c r="G559" s="5">
        <f t="shared" si="71"/>
        <v>3.4880605001203552E-5</v>
      </c>
      <c r="H559" s="10">
        <f t="shared" si="67"/>
        <v>4.1747299692506434</v>
      </c>
      <c r="I559" s="9">
        <f t="shared" si="68"/>
        <v>1.6307631118228452E-3</v>
      </c>
      <c r="J559" s="9">
        <f t="shared" si="69"/>
        <v>5.9059804436861754E-3</v>
      </c>
      <c r="K559" s="9">
        <f>GARCH!I559</f>
        <v>5.9224359342613811E-3</v>
      </c>
    </row>
    <row r="560" spans="1:11" x14ac:dyDescent="0.25">
      <c r="A560" s="8">
        <v>42767</v>
      </c>
      <c r="B560" s="9">
        <v>2.9839350204285964E-4</v>
      </c>
      <c r="C560" s="9">
        <f t="shared" si="64"/>
        <v>6.6604686830692582E-4</v>
      </c>
      <c r="D560" s="9">
        <f t="shared" si="65"/>
        <v>-3.6765336626406618E-4</v>
      </c>
      <c r="E560" s="5">
        <f t="shared" si="66"/>
        <v>1.351689977252996E-7</v>
      </c>
      <c r="F560" s="5">
        <f t="shared" si="70"/>
        <v>2.6593883268821294E-6</v>
      </c>
      <c r="G560" s="5">
        <f t="shared" si="71"/>
        <v>3.0619285396221344E-5</v>
      </c>
      <c r="H560" s="10">
        <f t="shared" si="67"/>
        <v>4.2757944670534522</v>
      </c>
      <c r="I560" s="9">
        <f t="shared" si="68"/>
        <v>3.6765336626406618E-4</v>
      </c>
      <c r="J560" s="9">
        <f t="shared" si="69"/>
        <v>5.5334695622386272E-3</v>
      </c>
      <c r="K560" s="9">
        <f>GARCH!I560</f>
        <v>5.5558380903056575E-3</v>
      </c>
    </row>
    <row r="561" spans="1:11" x14ac:dyDescent="0.25">
      <c r="A561" s="8">
        <v>42768</v>
      </c>
      <c r="B561" s="9">
        <v>5.7028799543767938E-4</v>
      </c>
      <c r="C561" s="9">
        <f t="shared" si="64"/>
        <v>5.9726521410290612E-4</v>
      </c>
      <c r="D561" s="9">
        <f t="shared" si="65"/>
        <v>-2.6977218665226736E-5</v>
      </c>
      <c r="E561" s="5">
        <f t="shared" si="66"/>
        <v>7.2777032691145781E-10</v>
      </c>
      <c r="F561" s="5">
        <f t="shared" si="70"/>
        <v>1.351689977252996E-7</v>
      </c>
      <c r="G561" s="5">
        <f t="shared" si="71"/>
        <v>2.6941795023350757E-5</v>
      </c>
      <c r="H561" s="10">
        <f t="shared" si="67"/>
        <v>4.3419638398448122</v>
      </c>
      <c r="I561" s="9">
        <f t="shared" si="68"/>
        <v>2.6977218665226736E-5</v>
      </c>
      <c r="J561" s="9">
        <f t="shared" si="69"/>
        <v>5.1905486245050012E-3</v>
      </c>
      <c r="K561" s="9">
        <f>GARCH!I561</f>
        <v>5.2155328314896481E-3</v>
      </c>
    </row>
    <row r="562" spans="1:11" x14ac:dyDescent="0.25">
      <c r="A562" s="8">
        <v>42769</v>
      </c>
      <c r="B562" s="9">
        <v>7.2648354780016078E-3</v>
      </c>
      <c r="C562" s="9">
        <f t="shared" si="64"/>
        <v>5.4279825453069496E-4</v>
      </c>
      <c r="D562" s="9">
        <f t="shared" si="65"/>
        <v>6.7220372234709129E-3</v>
      </c>
      <c r="E562" s="5">
        <f t="shared" si="66"/>
        <v>4.518578443372854E-5</v>
      </c>
      <c r="F562" s="5">
        <f t="shared" si="70"/>
        <v>7.2777032691145781E-10</v>
      </c>
      <c r="G562" s="5">
        <f t="shared" si="71"/>
        <v>2.4196518481983093E-5</v>
      </c>
      <c r="H562" s="10">
        <f t="shared" si="67"/>
        <v>3.4619874493304672</v>
      </c>
      <c r="I562" s="9">
        <f t="shared" si="68"/>
        <v>6.7220372234709129E-3</v>
      </c>
      <c r="J562" s="9">
        <f t="shared" si="69"/>
        <v>4.9189956781830061E-3</v>
      </c>
      <c r="K562" s="9">
        <f>GARCH!I562</f>
        <v>4.9435350569243895E-3</v>
      </c>
    </row>
    <row r="563" spans="1:11" x14ac:dyDescent="0.25">
      <c r="A563" s="8">
        <v>42772</v>
      </c>
      <c r="B563" s="9">
        <v>-2.1154164236404371E-3</v>
      </c>
      <c r="C563" s="9">
        <f t="shared" si="64"/>
        <v>6.8436139784267436E-4</v>
      </c>
      <c r="D563" s="9">
        <f t="shared" si="65"/>
        <v>-2.7997778214831114E-3</v>
      </c>
      <c r="E563" s="5">
        <f t="shared" si="66"/>
        <v>7.8387558496687177E-6</v>
      </c>
      <c r="F563" s="5">
        <f t="shared" si="70"/>
        <v>4.518578443372854E-5</v>
      </c>
      <c r="G563" s="5">
        <f t="shared" si="71"/>
        <v>3.1638142310176295E-5</v>
      </c>
      <c r="H563" s="10">
        <f t="shared" si="67"/>
        <v>4.1377536140906086</v>
      </c>
      <c r="I563" s="9">
        <f t="shared" si="68"/>
        <v>2.7997778214831114E-3</v>
      </c>
      <c r="J563" s="9">
        <f t="shared" si="69"/>
        <v>5.6247793121309477E-3</v>
      </c>
      <c r="K563" s="9">
        <f>GARCH!I563</f>
        <v>5.5670980816521602E-3</v>
      </c>
    </row>
    <row r="564" spans="1:11" x14ac:dyDescent="0.25">
      <c r="A564" s="8">
        <v>42773</v>
      </c>
      <c r="B564" s="9">
        <v>2.2682067208701362E-4</v>
      </c>
      <c r="C564" s="9">
        <f t="shared" si="64"/>
        <v>6.4204171346091555E-4</v>
      </c>
      <c r="D564" s="9">
        <f t="shared" si="65"/>
        <v>-4.1522104137390193E-4</v>
      </c>
      <c r="E564" s="5">
        <f t="shared" si="66"/>
        <v>1.7240851319962759E-7</v>
      </c>
      <c r="F564" s="5">
        <f t="shared" si="70"/>
        <v>7.8387558496687177E-6</v>
      </c>
      <c r="G564" s="5">
        <f t="shared" si="71"/>
        <v>2.9309104541758608E-5</v>
      </c>
      <c r="H564" s="10">
        <f t="shared" si="67"/>
        <v>4.296926433432402</v>
      </c>
      <c r="I564" s="9">
        <f t="shared" si="68"/>
        <v>4.1522104137390193E-4</v>
      </c>
      <c r="J564" s="9">
        <f t="shared" si="69"/>
        <v>5.4137883724577384E-3</v>
      </c>
      <c r="K564" s="9">
        <f>GARCH!I564</f>
        <v>5.3857049324629955E-3</v>
      </c>
    </row>
    <row r="565" spans="1:11" x14ac:dyDescent="0.25">
      <c r="A565" s="8">
        <v>42774</v>
      </c>
      <c r="B565" s="9">
        <v>6.9339054895611874E-4</v>
      </c>
      <c r="C565" s="9">
        <f t="shared" si="64"/>
        <v>5.7854428627164675E-4</v>
      </c>
      <c r="D565" s="9">
        <f t="shared" si="65"/>
        <v>1.1484626268447198E-4</v>
      </c>
      <c r="E565" s="5">
        <f t="shared" si="66"/>
        <v>1.3189664052590742E-8</v>
      </c>
      <c r="F565" s="5">
        <f t="shared" si="70"/>
        <v>1.7240851319962759E-7</v>
      </c>
      <c r="G565" s="5">
        <f t="shared" si="71"/>
        <v>2.5981577480521763E-5</v>
      </c>
      <c r="H565" s="10">
        <f t="shared" si="67"/>
        <v>4.3598690543234877</v>
      </c>
      <c r="I565" s="9">
        <f t="shared" si="68"/>
        <v>1.1484626268447198E-4</v>
      </c>
      <c r="J565" s="9">
        <f t="shared" si="69"/>
        <v>5.0972127168210039E-3</v>
      </c>
      <c r="K565" s="9">
        <f>GARCH!I565</f>
        <v>5.0828975393250745E-3</v>
      </c>
    </row>
    <row r="566" spans="1:11" x14ac:dyDescent="0.25">
      <c r="A566" s="8">
        <v>42775</v>
      </c>
      <c r="B566" s="9">
        <v>5.7524611382027135E-3</v>
      </c>
      <c r="C566" s="9">
        <f t="shared" si="64"/>
        <v>5.2828044228360005E-4</v>
      </c>
      <c r="D566" s="9">
        <f t="shared" si="65"/>
        <v>5.2241806959191133E-3</v>
      </c>
      <c r="E566" s="5">
        <f t="shared" si="66"/>
        <v>2.7292063943613912E-5</v>
      </c>
      <c r="F566" s="5">
        <f t="shared" si="70"/>
        <v>1.3189664052590742E-8</v>
      </c>
      <c r="G566" s="5">
        <f t="shared" si="71"/>
        <v>2.3489677097492628E-5</v>
      </c>
      <c r="H566" s="10">
        <f t="shared" si="67"/>
        <v>3.8295988183199974</v>
      </c>
      <c r="I566" s="9">
        <f t="shared" si="68"/>
        <v>5.2241806959191133E-3</v>
      </c>
      <c r="J566" s="9">
        <f t="shared" si="69"/>
        <v>4.8466150143675153E-3</v>
      </c>
      <c r="K566" s="9">
        <f>GARCH!I566</f>
        <v>4.8389600838234107E-3</v>
      </c>
    </row>
    <row r="567" spans="1:11" x14ac:dyDescent="0.25">
      <c r="A567" s="8">
        <v>42776</v>
      </c>
      <c r="B567" s="9">
        <v>3.5660587468098193E-3</v>
      </c>
      <c r="C567" s="9">
        <f t="shared" si="64"/>
        <v>6.0542360017421632E-4</v>
      </c>
      <c r="D567" s="9">
        <f t="shared" si="65"/>
        <v>2.9606351466356031E-3</v>
      </c>
      <c r="E567" s="5">
        <f t="shared" si="66"/>
        <v>8.7653604714940187E-6</v>
      </c>
      <c r="F567" s="5">
        <f t="shared" si="70"/>
        <v>2.7292063943613912E-5</v>
      </c>
      <c r="G567" s="5">
        <f t="shared" si="71"/>
        <v>2.7365698726021757E-5</v>
      </c>
      <c r="H567" s="10">
        <f t="shared" si="67"/>
        <v>4.1740192433387664</v>
      </c>
      <c r="I567" s="9">
        <f t="shared" si="68"/>
        <v>2.9606351466356031E-3</v>
      </c>
      <c r="J567" s="9">
        <f t="shared" si="69"/>
        <v>5.2312234444747011E-3</v>
      </c>
      <c r="K567" s="9">
        <f>GARCH!I567</f>
        <v>5.1642658976232209E-3</v>
      </c>
    </row>
    <row r="568" spans="1:11" x14ac:dyDescent="0.25">
      <c r="A568" s="8">
        <v>42779</v>
      </c>
      <c r="B568" s="9">
        <v>5.2458874832692626E-3</v>
      </c>
      <c r="C568" s="9">
        <f t="shared" si="64"/>
        <v>5.8570155863926809E-4</v>
      </c>
      <c r="D568" s="9">
        <f t="shared" si="65"/>
        <v>4.6601859246299948E-3</v>
      </c>
      <c r="E568" s="5">
        <f t="shared" si="66"/>
        <v>2.1717332852119519E-5</v>
      </c>
      <c r="F568" s="5">
        <f t="shared" si="70"/>
        <v>8.7653604714940187E-6</v>
      </c>
      <c r="G568" s="5">
        <f t="shared" si="71"/>
        <v>2.6346624825495303E-5</v>
      </c>
      <c r="H568" s="10">
        <f t="shared" si="67"/>
        <v>3.9410002630572478</v>
      </c>
      <c r="I568" s="9">
        <f t="shared" si="68"/>
        <v>4.6601859246299948E-3</v>
      </c>
      <c r="J568" s="9">
        <f t="shared" si="69"/>
        <v>5.1328963388612581E-3</v>
      </c>
      <c r="K568" s="9">
        <f>GARCH!I568</f>
        <v>5.0601300496122695E-3</v>
      </c>
    </row>
    <row r="569" spans="1:11" x14ac:dyDescent="0.25">
      <c r="A569" s="8">
        <v>42780</v>
      </c>
      <c r="B569" s="9">
        <v>4.0073016213895141E-3</v>
      </c>
      <c r="C569" s="9">
        <f t="shared" si="64"/>
        <v>6.2333902952631216E-4</v>
      </c>
      <c r="D569" s="9">
        <f t="shared" si="65"/>
        <v>3.383962591863202E-3</v>
      </c>
      <c r="E569" s="5">
        <f t="shared" si="66"/>
        <v>1.145120282312952E-5</v>
      </c>
      <c r="F569" s="5">
        <f t="shared" si="70"/>
        <v>2.1717332852119519E-5</v>
      </c>
      <c r="G569" s="5">
        <f t="shared" si="71"/>
        <v>2.8308182309358108E-5</v>
      </c>
      <c r="H569" s="10">
        <f t="shared" si="67"/>
        <v>4.1149817083161011</v>
      </c>
      <c r="I569" s="9">
        <f t="shared" si="68"/>
        <v>3.383962591863202E-3</v>
      </c>
      <c r="J569" s="9">
        <f t="shared" si="69"/>
        <v>5.3205434223731422E-3</v>
      </c>
      <c r="K569" s="9">
        <f>GARCH!I569</f>
        <v>5.2261671114809498E-3</v>
      </c>
    </row>
    <row r="570" spans="1:11" x14ac:dyDescent="0.25">
      <c r="A570" s="8">
        <v>42781</v>
      </c>
      <c r="B570" s="9">
        <v>4.9923425080640182E-3</v>
      </c>
      <c r="C570" s="9">
        <f t="shared" si="64"/>
        <v>6.1001803849660633E-4</v>
      </c>
      <c r="D570" s="9">
        <f t="shared" si="65"/>
        <v>4.3823244695674118E-3</v>
      </c>
      <c r="E570" s="5">
        <f t="shared" si="66"/>
        <v>1.9204767756569296E-5</v>
      </c>
      <c r="F570" s="5">
        <f t="shared" si="70"/>
        <v>1.145120282312952E-5</v>
      </c>
      <c r="G570" s="5">
        <f t="shared" si="71"/>
        <v>2.7605878744193057E-5</v>
      </c>
      <c r="H570" s="10">
        <f t="shared" si="67"/>
        <v>3.9819640012787807</v>
      </c>
      <c r="I570" s="9">
        <f t="shared" si="68"/>
        <v>4.3823244695674118E-3</v>
      </c>
      <c r="J570" s="9">
        <f t="shared" si="69"/>
        <v>5.2541296847520864E-3</v>
      </c>
      <c r="K570" s="9">
        <f>GARCH!I570</f>
        <v>5.1600155268663149E-3</v>
      </c>
    </row>
    <row r="571" spans="1:11" x14ac:dyDescent="0.25">
      <c r="A571" s="8">
        <v>42782</v>
      </c>
      <c r="B571" s="9">
        <v>-8.641055656061214E-4</v>
      </c>
      <c r="C571" s="9">
        <f t="shared" si="64"/>
        <v>6.3092351913785112E-4</v>
      </c>
      <c r="D571" s="9">
        <f t="shared" si="65"/>
        <v>-1.4950290847439724E-3</v>
      </c>
      <c r="E571" s="5">
        <f t="shared" si="66"/>
        <v>2.2351119642303999E-6</v>
      </c>
      <c r="F571" s="5">
        <f t="shared" si="70"/>
        <v>1.9204767756569296E-5</v>
      </c>
      <c r="G571" s="5">
        <f t="shared" si="71"/>
        <v>2.8711989719080644E-5</v>
      </c>
      <c r="H571" s="10">
        <f t="shared" si="67"/>
        <v>4.2712363755342997</v>
      </c>
      <c r="I571" s="9">
        <f t="shared" si="68"/>
        <v>1.4950290847439724E-3</v>
      </c>
      <c r="J571" s="9">
        <f t="shared" si="69"/>
        <v>5.3583569980993843E-3</v>
      </c>
      <c r="K571" s="9">
        <f>GARCH!I571</f>
        <v>5.2553693895336364E-3</v>
      </c>
    </row>
    <row r="572" spans="1:11" x14ac:dyDescent="0.25">
      <c r="A572" s="8">
        <v>42783</v>
      </c>
      <c r="B572" s="9">
        <v>1.6785814708464297E-3</v>
      </c>
      <c r="C572" s="9">
        <f t="shared" si="64"/>
        <v>5.7836973074072609E-4</v>
      </c>
      <c r="D572" s="9">
        <f t="shared" si="65"/>
        <v>1.1002117401057035E-3</v>
      </c>
      <c r="E572" s="5">
        <f t="shared" si="66"/>
        <v>1.2104658730664202E-6</v>
      </c>
      <c r="F572" s="5">
        <f t="shared" si="70"/>
        <v>2.2351119642303999E-6</v>
      </c>
      <c r="G572" s="5">
        <f t="shared" si="71"/>
        <v>2.5972706315094196E-5</v>
      </c>
      <c r="H572" s="10">
        <f t="shared" si="67"/>
        <v>4.3369909790217456</v>
      </c>
      <c r="I572" s="9">
        <f t="shared" si="68"/>
        <v>1.1002117401057035E-3</v>
      </c>
      <c r="J572" s="9">
        <f t="shared" si="69"/>
        <v>5.0963424448416134E-3</v>
      </c>
      <c r="K572" s="9">
        <f>GARCH!I572</f>
        <v>5.0312590948338679E-3</v>
      </c>
    </row>
    <row r="573" spans="1:11" x14ac:dyDescent="0.25">
      <c r="A573" s="8">
        <v>42787</v>
      </c>
      <c r="B573" s="9">
        <v>6.0480783953453798E-3</v>
      </c>
      <c r="C573" s="9">
        <f t="shared" si="64"/>
        <v>5.333240086136294E-4</v>
      </c>
      <c r="D573" s="9">
        <f t="shared" si="65"/>
        <v>5.5147543867317501E-3</v>
      </c>
      <c r="E573" s="5">
        <f t="shared" si="66"/>
        <v>3.041251594597708E-5</v>
      </c>
      <c r="F573" s="5">
        <f t="shared" si="70"/>
        <v>1.2104658730664202E-6</v>
      </c>
      <c r="G573" s="5">
        <f t="shared" si="71"/>
        <v>2.3734049859084262E-5</v>
      </c>
      <c r="H573" s="10">
        <f t="shared" si="67"/>
        <v>3.7646676119333722</v>
      </c>
      <c r="I573" s="9">
        <f t="shared" si="68"/>
        <v>5.5147543867317501E-3</v>
      </c>
      <c r="J573" s="9">
        <f t="shared" si="69"/>
        <v>4.8717604476291995E-3</v>
      </c>
      <c r="K573" s="9">
        <f>GARCH!I573</f>
        <v>4.8147822828552784E-3</v>
      </c>
    </row>
    <row r="574" spans="1:11" x14ac:dyDescent="0.25">
      <c r="A574" s="8">
        <v>42788</v>
      </c>
      <c r="B574" s="9">
        <v>-1.0822785345272479E-3</v>
      </c>
      <c r="C574" s="9">
        <f t="shared" si="64"/>
        <v>6.2130250462807664E-4</v>
      </c>
      <c r="D574" s="9">
        <f t="shared" si="65"/>
        <v>-1.7035810391553244E-3</v>
      </c>
      <c r="E574" s="5">
        <f t="shared" si="66"/>
        <v>2.9021883569695351E-6</v>
      </c>
      <c r="F574" s="5">
        <f t="shared" si="70"/>
        <v>3.041251594597708E-5</v>
      </c>
      <c r="G574" s="5">
        <f t="shared" si="71"/>
        <v>2.8200242285452298E-5</v>
      </c>
      <c r="H574" s="10">
        <f t="shared" si="67"/>
        <v>4.2676946627112153</v>
      </c>
      <c r="I574" s="9">
        <f t="shared" si="68"/>
        <v>1.7035810391553244E-3</v>
      </c>
      <c r="J574" s="9">
        <f t="shared" si="69"/>
        <v>5.3103900313868002E-3</v>
      </c>
      <c r="K574" s="9">
        <f>GARCH!I574</f>
        <v>5.2075489980674362E-3</v>
      </c>
    </row>
    <row r="575" spans="1:11" x14ac:dyDescent="0.25">
      <c r="A575" s="8">
        <v>42789</v>
      </c>
      <c r="B575" s="9">
        <v>4.1899086684549225E-4</v>
      </c>
      <c r="C575" s="9">
        <f t="shared" si="64"/>
        <v>5.7366964494247471E-4</v>
      </c>
      <c r="D575" s="9">
        <f t="shared" si="65"/>
        <v>-1.5467877809698246E-4</v>
      </c>
      <c r="E575" s="5">
        <f t="shared" si="66"/>
        <v>2.3925524393575542E-8</v>
      </c>
      <c r="F575" s="5">
        <f t="shared" si="70"/>
        <v>2.9021883569695351E-6</v>
      </c>
      <c r="G575" s="5">
        <f t="shared" si="71"/>
        <v>2.5734410629939341E-5</v>
      </c>
      <c r="H575" s="10">
        <f t="shared" si="67"/>
        <v>4.3644373753873946</v>
      </c>
      <c r="I575" s="9">
        <f t="shared" si="68"/>
        <v>1.5467877809698246E-4</v>
      </c>
      <c r="J575" s="9">
        <f t="shared" si="69"/>
        <v>5.0729094837124135E-3</v>
      </c>
      <c r="K575" s="9">
        <f>GARCH!I575</f>
        <v>5.0102484325944162E-3</v>
      </c>
    </row>
    <row r="576" spans="1:11" x14ac:dyDescent="0.25">
      <c r="A576" s="8">
        <v>42790</v>
      </c>
      <c r="B576" s="9">
        <v>1.493351834538359E-3</v>
      </c>
      <c r="C576" s="9">
        <f t="shared" si="64"/>
        <v>5.245410042356162E-4</v>
      </c>
      <c r="D576" s="9">
        <f t="shared" si="65"/>
        <v>9.6881083030274275E-4</v>
      </c>
      <c r="E576" s="5">
        <f t="shared" si="66"/>
        <v>9.3859442491188983E-7</v>
      </c>
      <c r="F576" s="5">
        <f t="shared" si="70"/>
        <v>2.3925524393575542E-8</v>
      </c>
      <c r="G576" s="5">
        <f t="shared" si="71"/>
        <v>2.3309308826763292E-5</v>
      </c>
      <c r="H576" s="10">
        <f t="shared" si="67"/>
        <v>4.3942568776222348</v>
      </c>
      <c r="I576" s="9">
        <f t="shared" si="68"/>
        <v>9.6881083030274275E-4</v>
      </c>
      <c r="J576" s="9">
        <f t="shared" si="69"/>
        <v>4.8279715022733196E-3</v>
      </c>
      <c r="K576" s="9">
        <f>GARCH!I576</f>
        <v>4.7853498064569467E-3</v>
      </c>
    </row>
    <row r="577" spans="1:11" x14ac:dyDescent="0.25">
      <c r="A577" s="8">
        <v>42793</v>
      </c>
      <c r="B577" s="9">
        <v>1.018020225231675E-3</v>
      </c>
      <c r="C577" s="9">
        <f t="shared" si="64"/>
        <v>4.9071286391123077E-4</v>
      </c>
      <c r="D577" s="9">
        <f t="shared" si="65"/>
        <v>5.2730736132044424E-4</v>
      </c>
      <c r="E577" s="5">
        <f t="shared" si="66"/>
        <v>2.7805305330272951E-7</v>
      </c>
      <c r="F577" s="5">
        <f t="shared" si="70"/>
        <v>9.3859442491188983E-7</v>
      </c>
      <c r="G577" s="5">
        <f t="shared" si="71"/>
        <v>2.1709229223518179E-5</v>
      </c>
      <c r="H577" s="10">
        <f t="shared" si="67"/>
        <v>4.443543977109945</v>
      </c>
      <c r="I577" s="9">
        <f t="shared" si="68"/>
        <v>5.2730736132044424E-4</v>
      </c>
      <c r="J577" s="9">
        <f t="shared" si="69"/>
        <v>4.659316390149759E-3</v>
      </c>
      <c r="K577" s="9">
        <f>GARCH!I577</f>
        <v>4.6184727223712897E-3</v>
      </c>
    </row>
    <row r="578" spans="1:11" x14ac:dyDescent="0.25">
      <c r="A578" s="8">
        <v>42794</v>
      </c>
      <c r="B578" s="9">
        <v>-2.5783310475788745E-3</v>
      </c>
      <c r="C578" s="9">
        <f t="shared" si="64"/>
        <v>4.6184097871439082E-4</v>
      </c>
      <c r="D578" s="9">
        <f t="shared" si="65"/>
        <v>-3.0401720262932651E-3</v>
      </c>
      <c r="E578" s="5">
        <f t="shared" si="66"/>
        <v>9.2426459494560984E-6</v>
      </c>
      <c r="F578" s="5">
        <f t="shared" si="70"/>
        <v>2.7805305330272951E-7</v>
      </c>
      <c r="G578" s="5">
        <f t="shared" si="71"/>
        <v>2.0388578957539532E-5</v>
      </c>
      <c r="H578" s="10">
        <f t="shared" si="67"/>
        <v>4.2546669632663363</v>
      </c>
      <c r="I578" s="9">
        <f t="shared" si="68"/>
        <v>3.0401720262932651E-3</v>
      </c>
      <c r="J578" s="9">
        <f t="shared" si="69"/>
        <v>4.5153714085930437E-3</v>
      </c>
      <c r="K578" s="9">
        <f>GARCH!I578</f>
        <v>4.4807434360166175E-3</v>
      </c>
    </row>
    <row r="579" spans="1:11" x14ac:dyDescent="0.25">
      <c r="A579" s="8">
        <v>42795</v>
      </c>
      <c r="B579" s="9">
        <v>1.3673825117192173E-2</v>
      </c>
      <c r="C579" s="9">
        <f t="shared" si="64"/>
        <v>4.8168087269706507E-4</v>
      </c>
      <c r="D579" s="9">
        <f t="shared" si="65"/>
        <v>1.3192144244495108E-2</v>
      </c>
      <c r="E579" s="5">
        <f t="shared" si="66"/>
        <v>1.740326697675654E-4</v>
      </c>
      <c r="F579" s="5">
        <f t="shared" si="70"/>
        <v>9.2426459494560984E-6</v>
      </c>
      <c r="G579" s="5">
        <f t="shared" si="71"/>
        <v>2.1291636071641636E-5</v>
      </c>
      <c r="H579" s="10">
        <f t="shared" si="67"/>
        <v>0.37278084043666926</v>
      </c>
      <c r="I579" s="9">
        <f t="shared" si="68"/>
        <v>1.3192144244495108E-2</v>
      </c>
      <c r="J579" s="9">
        <f t="shared" si="69"/>
        <v>4.614286084720109E-3</v>
      </c>
      <c r="K579" s="9">
        <f>GARCH!I579</f>
        <v>4.6373685946030658E-3</v>
      </c>
    </row>
    <row r="580" spans="1:11" x14ac:dyDescent="0.25">
      <c r="A580" s="8">
        <v>42796</v>
      </c>
      <c r="B580" s="9">
        <v>-5.8598641045760624E-3</v>
      </c>
      <c r="C580" s="9">
        <f t="shared" si="64"/>
        <v>1.0637689526840034E-3</v>
      </c>
      <c r="D580" s="9">
        <f t="shared" si="65"/>
        <v>-6.9236330572600658E-3</v>
      </c>
      <c r="E580" s="5">
        <f t="shared" si="66"/>
        <v>4.7936694711584364E-5</v>
      </c>
      <c r="F580" s="5">
        <f t="shared" si="70"/>
        <v>1.740326697675654E-4</v>
      </c>
      <c r="G580" s="5">
        <f t="shared" si="71"/>
        <v>5.6495830631562061E-5</v>
      </c>
      <c r="H580" s="10">
        <f t="shared" si="67"/>
        <v>3.5474834807090221</v>
      </c>
      <c r="I580" s="9">
        <f t="shared" si="68"/>
        <v>6.9236330572600658E-3</v>
      </c>
      <c r="J580" s="9">
        <f t="shared" si="69"/>
        <v>7.5163708418067065E-3</v>
      </c>
      <c r="K580" s="9">
        <f>GARCH!I580</f>
        <v>7.3759869019858915E-3</v>
      </c>
    </row>
    <row r="581" spans="1:11" x14ac:dyDescent="0.25">
      <c r="A581" s="8">
        <v>42797</v>
      </c>
      <c r="B581" s="9">
        <v>5.0379525760724242E-4</v>
      </c>
      <c r="C581" s="9">
        <f t="shared" si="64"/>
        <v>1.0581958436083902E-3</v>
      </c>
      <c r="D581" s="9">
        <f t="shared" si="65"/>
        <v>-5.5440058600114781E-4</v>
      </c>
      <c r="E581" s="5">
        <f t="shared" si="66"/>
        <v>3.073600097584161E-7</v>
      </c>
      <c r="F581" s="5">
        <f t="shared" si="70"/>
        <v>4.7936694711584364E-5</v>
      </c>
      <c r="G581" s="5">
        <f t="shared" si="71"/>
        <v>5.6078909738351695E-5</v>
      </c>
      <c r="H581" s="10">
        <f t="shared" si="67"/>
        <v>3.9726964208384148</v>
      </c>
      <c r="I581" s="9">
        <f t="shared" si="68"/>
        <v>5.5440058600114781E-4</v>
      </c>
      <c r="J581" s="9">
        <f t="shared" si="69"/>
        <v>7.488585296192579E-3</v>
      </c>
      <c r="K581" s="9">
        <f>GARCH!I581</f>
        <v>7.335298725356142E-3</v>
      </c>
    </row>
    <row r="582" spans="1:11" x14ac:dyDescent="0.25">
      <c r="A582" s="8">
        <v>42800</v>
      </c>
      <c r="B582" s="9">
        <v>-3.2772164221692712E-3</v>
      </c>
      <c r="C582" s="9">
        <f t="shared" si="64"/>
        <v>9.1340907190394234E-4</v>
      </c>
      <c r="D582" s="9">
        <f t="shared" si="65"/>
        <v>-4.1906254940732137E-3</v>
      </c>
      <c r="E582" s="5">
        <f t="shared" si="66"/>
        <v>1.7561342031576367E-5</v>
      </c>
      <c r="F582" s="5">
        <f t="shared" si="70"/>
        <v>3.073600097584161E-7</v>
      </c>
      <c r="G582" s="5">
        <f t="shared" si="71"/>
        <v>4.5788632107518952E-5</v>
      </c>
      <c r="H582" s="10">
        <f t="shared" si="67"/>
        <v>3.8850335139421786</v>
      </c>
      <c r="I582" s="9">
        <f t="shared" si="68"/>
        <v>4.1906254940732137E-3</v>
      </c>
      <c r="J582" s="9">
        <f t="shared" si="69"/>
        <v>6.7667297941855897E-3</v>
      </c>
      <c r="K582" s="9">
        <f>GARCH!I582</f>
        <v>6.6481544785648907E-3</v>
      </c>
    </row>
    <row r="583" spans="1:11" x14ac:dyDescent="0.25">
      <c r="A583" s="8">
        <v>42801</v>
      </c>
      <c r="B583" s="9">
        <v>-2.9133039476952893E-3</v>
      </c>
      <c r="C583" s="9">
        <f t="shared" si="64"/>
        <v>8.5297611814209439E-4</v>
      </c>
      <c r="D583" s="9">
        <f t="shared" si="65"/>
        <v>-3.7662800658373836E-3</v>
      </c>
      <c r="E583" s="5">
        <f t="shared" si="66"/>
        <v>1.4184865534324046E-5</v>
      </c>
      <c r="F583" s="5">
        <f t="shared" si="70"/>
        <v>1.7561342031576367E-5</v>
      </c>
      <c r="G583" s="5">
        <f t="shared" si="71"/>
        <v>4.1801817623978642E-5</v>
      </c>
      <c r="H583" s="10">
        <f t="shared" si="67"/>
        <v>3.9526787873355169</v>
      </c>
      <c r="I583" s="9">
        <f t="shared" si="68"/>
        <v>3.7662800658373836E-3</v>
      </c>
      <c r="J583" s="9">
        <f t="shared" si="69"/>
        <v>6.4654325163888797E-3</v>
      </c>
      <c r="K583" s="9">
        <f>GARCH!I583</f>
        <v>6.3633053336549445E-3</v>
      </c>
    </row>
    <row r="584" spans="1:11" x14ac:dyDescent="0.25">
      <c r="A584" s="8">
        <v>42802</v>
      </c>
      <c r="B584" s="9">
        <v>-2.2842521713062336E-3</v>
      </c>
      <c r="C584" s="9">
        <f t="shared" si="64"/>
        <v>7.9501308177929505E-4</v>
      </c>
      <c r="D584" s="9">
        <f t="shared" si="65"/>
        <v>-3.0792652530855285E-3</v>
      </c>
      <c r="E584" s="5">
        <f t="shared" si="66"/>
        <v>9.4818744988598835E-6</v>
      </c>
      <c r="F584" s="5">
        <f t="shared" si="70"/>
        <v>1.4184865534324046E-5</v>
      </c>
      <c r="G584" s="5">
        <f t="shared" si="71"/>
        <v>3.8148526831360446E-5</v>
      </c>
      <c r="H584" s="10">
        <f t="shared" si="67"/>
        <v>4.0437974126515845</v>
      </c>
      <c r="I584" s="9">
        <f t="shared" si="68"/>
        <v>3.0792652530855285E-3</v>
      </c>
      <c r="J584" s="9">
        <f t="shared" si="69"/>
        <v>6.176449370905621E-3</v>
      </c>
      <c r="K584" s="9">
        <f>GARCH!I584</f>
        <v>6.0953427565500224E-3</v>
      </c>
    </row>
    <row r="585" spans="1:11" x14ac:dyDescent="0.25">
      <c r="A585" s="8">
        <v>42803</v>
      </c>
      <c r="B585" s="9">
        <v>7.9983749333467635E-4</v>
      </c>
      <c r="C585" s="9">
        <f t="shared" si="64"/>
        <v>7.3366198441125296E-4</v>
      </c>
      <c r="D585" s="9">
        <f t="shared" si="65"/>
        <v>6.6175508923423392E-5</v>
      </c>
      <c r="E585" s="5">
        <f t="shared" si="66"/>
        <v>4.3791979812740885E-9</v>
      </c>
      <c r="F585" s="5">
        <f t="shared" si="70"/>
        <v>9.4818744988598835E-6</v>
      </c>
      <c r="G585" s="5">
        <f t="shared" si="71"/>
        <v>3.4463645601870675E-5</v>
      </c>
      <c r="H585" s="10">
        <f t="shared" si="67"/>
        <v>4.2188007033008317</v>
      </c>
      <c r="I585" s="9">
        <f t="shared" si="68"/>
        <v>6.6175508923423392E-5</v>
      </c>
      <c r="J585" s="9">
        <f t="shared" si="69"/>
        <v>5.8705745546641921E-3</v>
      </c>
      <c r="K585" s="9">
        <f>GARCH!I585</f>
        <v>5.8128628024805952E-3</v>
      </c>
    </row>
    <row r="586" spans="1:11" x14ac:dyDescent="0.25">
      <c r="A586" s="8">
        <v>42804</v>
      </c>
      <c r="B586" s="9">
        <v>3.2686786165836423E-3</v>
      </c>
      <c r="C586" s="9">
        <f t="shared" si="64"/>
        <v>6.5026640683070924E-4</v>
      </c>
      <c r="D586" s="9">
        <f t="shared" si="65"/>
        <v>2.618412209752933E-3</v>
      </c>
      <c r="E586" s="5">
        <f t="shared" si="66"/>
        <v>6.8560825001832377E-6</v>
      </c>
      <c r="F586" s="5">
        <f t="shared" si="70"/>
        <v>4.3791979812740885E-9</v>
      </c>
      <c r="G586" s="5">
        <f t="shared" si="71"/>
        <v>2.9754775150743011E-5</v>
      </c>
      <c r="H586" s="10">
        <f t="shared" si="67"/>
        <v>4.1771121465117682</v>
      </c>
      <c r="I586" s="9">
        <f t="shared" si="68"/>
        <v>2.618412209752933E-3</v>
      </c>
      <c r="J586" s="9">
        <f t="shared" si="69"/>
        <v>5.4547937771049614E-3</v>
      </c>
      <c r="K586" s="9">
        <f>GARCH!I586</f>
        <v>5.4145873970062085E-3</v>
      </c>
    </row>
    <row r="587" spans="1:11" x14ac:dyDescent="0.25">
      <c r="A587" s="8">
        <v>42807</v>
      </c>
      <c r="B587" s="9">
        <v>3.6668633566550035E-4</v>
      </c>
      <c r="C587" s="9">
        <f t="shared" si="64"/>
        <v>6.1203473236056966E-4</v>
      </c>
      <c r="D587" s="9">
        <f t="shared" si="65"/>
        <v>-2.4534839669506931E-4</v>
      </c>
      <c r="E587" s="5">
        <f t="shared" si="66"/>
        <v>6.01958357608411E-8</v>
      </c>
      <c r="F587" s="5">
        <f t="shared" si="70"/>
        <v>6.8560825001832377E-6</v>
      </c>
      <c r="G587" s="5">
        <f t="shared" si="71"/>
        <v>2.7711635346631716E-5</v>
      </c>
      <c r="H587" s="10">
        <f t="shared" si="67"/>
        <v>4.3268044477582519</v>
      </c>
      <c r="I587" s="9">
        <f t="shared" si="68"/>
        <v>2.4534839669506931E-4</v>
      </c>
      <c r="J587" s="9">
        <f t="shared" si="69"/>
        <v>5.2641842052336763E-3</v>
      </c>
      <c r="K587" s="9">
        <f>GARCH!I587</f>
        <v>5.2201660639848791E-3</v>
      </c>
    </row>
    <row r="588" spans="1:11" x14ac:dyDescent="0.25">
      <c r="A588" s="8">
        <v>42808</v>
      </c>
      <c r="B588" s="9">
        <v>-3.3790189048102937E-3</v>
      </c>
      <c r="C588" s="9">
        <f t="shared" si="64"/>
        <v>5.5457852959509056E-4</v>
      </c>
      <c r="D588" s="9">
        <f t="shared" si="65"/>
        <v>-3.9335974344053845E-3</v>
      </c>
      <c r="E588" s="5">
        <f t="shared" si="66"/>
        <v>1.5473188775960625E-5</v>
      </c>
      <c r="F588" s="5">
        <f t="shared" si="70"/>
        <v>6.01958357608411E-8</v>
      </c>
      <c r="G588" s="5">
        <f t="shared" si="71"/>
        <v>2.4777775567530211E-5</v>
      </c>
      <c r="H588" s="10">
        <f t="shared" si="67"/>
        <v>4.0716039300749634</v>
      </c>
      <c r="I588" s="9">
        <f t="shared" si="68"/>
        <v>3.9335974344053845E-3</v>
      </c>
      <c r="J588" s="9">
        <f t="shared" si="69"/>
        <v>4.9777279523423347E-3</v>
      </c>
      <c r="K588" s="9">
        <f>GARCH!I588</f>
        <v>4.9500409807463515E-3</v>
      </c>
    </row>
    <row r="589" spans="1:11" x14ac:dyDescent="0.25">
      <c r="A589" s="8">
        <v>42809</v>
      </c>
      <c r="B589" s="9">
        <v>8.374727853051489E-3</v>
      </c>
      <c r="C589" s="9">
        <f t="shared" si="64"/>
        <v>5.7576254239827989E-4</v>
      </c>
      <c r="D589" s="9">
        <f t="shared" si="65"/>
        <v>7.7989653106532095E-3</v>
      </c>
      <c r="E589" s="5">
        <f t="shared" si="66"/>
        <v>6.0823859916772111E-5</v>
      </c>
      <c r="F589" s="5">
        <f t="shared" si="70"/>
        <v>1.5473188775960625E-5</v>
      </c>
      <c r="G589" s="5">
        <f t="shared" si="71"/>
        <v>2.5840385493190944E-5</v>
      </c>
      <c r="H589" s="10">
        <f t="shared" si="67"/>
        <v>3.1859327309745056</v>
      </c>
      <c r="I589" s="9">
        <f t="shared" si="68"/>
        <v>7.7989653106532095E-3</v>
      </c>
      <c r="J589" s="9">
        <f t="shared" si="69"/>
        <v>5.083343928280964E-3</v>
      </c>
      <c r="K589" s="9">
        <f>GARCH!I589</f>
        <v>5.1032900438433212E-3</v>
      </c>
    </row>
    <row r="590" spans="1:11" x14ac:dyDescent="0.25">
      <c r="A590" s="8">
        <v>42810</v>
      </c>
      <c r="B590" s="9">
        <v>-1.6266570520614421E-3</v>
      </c>
      <c r="C590" s="9">
        <f t="shared" si="64"/>
        <v>7.6179524908861725E-4</v>
      </c>
      <c r="D590" s="9">
        <f t="shared" si="65"/>
        <v>-2.3884523011500594E-3</v>
      </c>
      <c r="E590" s="5">
        <f t="shared" si="66"/>
        <v>5.7047043948690146E-6</v>
      </c>
      <c r="F590" s="5">
        <f t="shared" si="70"/>
        <v>6.0823859916772111E-5</v>
      </c>
      <c r="G590" s="5">
        <f t="shared" si="71"/>
        <v>3.6130161876081564E-5</v>
      </c>
      <c r="H590" s="10">
        <f t="shared" si="67"/>
        <v>4.1163061673373722</v>
      </c>
      <c r="I590" s="9">
        <f t="shared" si="68"/>
        <v>2.3884523011500594E-3</v>
      </c>
      <c r="J590" s="9">
        <f t="shared" si="69"/>
        <v>6.0108370362272814E-3</v>
      </c>
      <c r="K590" s="9">
        <f>GARCH!I590</f>
        <v>5.9498450088057197E-3</v>
      </c>
    </row>
    <row r="591" spans="1:11" x14ac:dyDescent="0.25">
      <c r="A591" s="8">
        <v>42811</v>
      </c>
      <c r="B591" s="9">
        <v>-1.3143639402364293E-3</v>
      </c>
      <c r="C591" s="9">
        <f t="shared" si="64"/>
        <v>6.9399492978475523E-4</v>
      </c>
      <c r="D591" s="9">
        <f t="shared" si="65"/>
        <v>-2.0083588700211845E-3</v>
      </c>
      <c r="E591" s="5">
        <f t="shared" si="66"/>
        <v>4.0335053507927692E-6</v>
      </c>
      <c r="F591" s="5">
        <f t="shared" si="70"/>
        <v>5.7047043948690146E-6</v>
      </c>
      <c r="G591" s="5">
        <f t="shared" si="71"/>
        <v>3.2180758391613764E-5</v>
      </c>
      <c r="H591" s="10">
        <f t="shared" si="67"/>
        <v>4.1904628717418717</v>
      </c>
      <c r="I591" s="9">
        <f t="shared" si="68"/>
        <v>2.0083588700211845E-3</v>
      </c>
      <c r="J591" s="9">
        <f t="shared" si="69"/>
        <v>5.6728086863223025E-3</v>
      </c>
      <c r="K591" s="9">
        <f>GARCH!I591</f>
        <v>5.6336136399543152E-3</v>
      </c>
    </row>
    <row r="592" spans="1:11" x14ac:dyDescent="0.25">
      <c r="A592" s="8">
        <v>42814</v>
      </c>
      <c r="B592" s="9">
        <v>-2.00988121517931E-3</v>
      </c>
      <c r="C592" s="9">
        <f t="shared" ref="C592:C655" si="72">B$5+B$9*SQRT(G592)</f>
        <v>6.3466984035028884E-4</v>
      </c>
      <c r="D592" s="9">
        <f t="shared" ref="D592:D655" si="73">B592-C592</f>
        <v>-2.6445510555295989E-3</v>
      </c>
      <c r="E592" s="5">
        <f t="shared" ref="E592:E655" si="74">D592^2</f>
        <v>6.9936502853027156E-6</v>
      </c>
      <c r="F592" s="5">
        <f t="shared" si="70"/>
        <v>4.0335053507927692E-6</v>
      </c>
      <c r="G592" s="5">
        <f t="shared" si="71"/>
        <v>2.8912503533037461E-5</v>
      </c>
      <c r="H592" s="10">
        <f t="shared" ref="H592:H655" si="75">IFERROR(LN(1/SQRT(2*PI()*G592)*EXP(-E592/(2*G592))),-1000)</f>
        <v>4.1857345877923224</v>
      </c>
      <c r="I592" s="9">
        <f t="shared" ref="I592:I655" si="76">SQRT(E592)</f>
        <v>2.6445510555295989E-3</v>
      </c>
      <c r="J592" s="9">
        <f t="shared" ref="J592:J655" si="77">SQRT(G592)</f>
        <v>5.377034827210761E-3</v>
      </c>
      <c r="K592" s="9">
        <f>GARCH!I592</f>
        <v>5.3594937643306985E-3</v>
      </c>
    </row>
    <row r="593" spans="1:11" x14ac:dyDescent="0.25">
      <c r="A593" s="8">
        <v>42815</v>
      </c>
      <c r="B593" s="9">
        <v>-1.2407993359932812E-2</v>
      </c>
      <c r="C593" s="9">
        <f t="shared" si="72"/>
        <v>6.0066720568535778E-4</v>
      </c>
      <c r="D593" s="9">
        <f t="shared" si="73"/>
        <v>-1.300866056561817E-2</v>
      </c>
      <c r="E593" s="5">
        <f t="shared" si="74"/>
        <v>1.6922524971146926E-4</v>
      </c>
      <c r="F593" s="5">
        <f t="shared" ref="F593:F656" si="78">E592</f>
        <v>6.9936502853027156E-6</v>
      </c>
      <c r="G593" s="5">
        <f t="shared" ref="G593:G656" si="79">B$6 + B$7*F593 + B$8*G592</f>
        <v>2.7118157777403478E-5</v>
      </c>
      <c r="H593" s="10">
        <f t="shared" si="75"/>
        <v>1.2185684877840699</v>
      </c>
      <c r="I593" s="9">
        <f t="shared" si="76"/>
        <v>1.300866056561817E-2</v>
      </c>
      <c r="J593" s="9">
        <f t="shared" si="77"/>
        <v>5.2075097481813206E-3</v>
      </c>
      <c r="K593" s="9">
        <f>GARCH!I593</f>
        <v>5.2150320520561741E-3</v>
      </c>
    </row>
    <row r="594" spans="1:11" x14ac:dyDescent="0.25">
      <c r="A594" s="8">
        <v>42816</v>
      </c>
      <c r="B594" s="9">
        <v>1.8899156150544716E-3</v>
      </c>
      <c r="C594" s="9">
        <f t="shared" si="72"/>
        <v>1.1071403934071358E-3</v>
      </c>
      <c r="D594" s="9">
        <f t="shared" si="73"/>
        <v>7.8277522164733578E-4</v>
      </c>
      <c r="E594" s="5">
        <f t="shared" si="74"/>
        <v>6.1273704762503567E-7</v>
      </c>
      <c r="F594" s="5">
        <f t="shared" si="78"/>
        <v>1.6922524971146926E-4</v>
      </c>
      <c r="G594" s="5">
        <f t="shared" si="79"/>
        <v>5.979318728728994E-5</v>
      </c>
      <c r="H594" s="10">
        <f t="shared" si="75"/>
        <v>3.9382470778341654</v>
      </c>
      <c r="I594" s="9">
        <f t="shared" si="76"/>
        <v>7.8277522164733578E-4</v>
      </c>
      <c r="J594" s="9">
        <f t="shared" si="77"/>
        <v>7.7326054656428672E-3</v>
      </c>
      <c r="K594" s="9">
        <f>GARCH!I594</f>
        <v>7.7785243742552242E-3</v>
      </c>
    </row>
    <row r="595" spans="1:11" x14ac:dyDescent="0.25">
      <c r="A595" s="8">
        <v>42817</v>
      </c>
      <c r="B595" s="9">
        <v>-1.0602737976110888E-3</v>
      </c>
      <c r="C595" s="9">
        <f t="shared" si="72"/>
        <v>9.5441055845340986E-4</v>
      </c>
      <c r="D595" s="9">
        <f t="shared" si="73"/>
        <v>-2.0146843560644987E-3</v>
      </c>
      <c r="E595" s="5">
        <f t="shared" si="74"/>
        <v>4.0589530545710236E-6</v>
      </c>
      <c r="F595" s="5">
        <f t="shared" si="78"/>
        <v>6.1273704762503567E-7</v>
      </c>
      <c r="G595" s="5">
        <f t="shared" si="79"/>
        <v>4.8596913736061776E-5</v>
      </c>
      <c r="H595" s="10">
        <f t="shared" si="75"/>
        <v>4.0052753047458998</v>
      </c>
      <c r="I595" s="9">
        <f t="shared" si="76"/>
        <v>2.0146843560644987E-3</v>
      </c>
      <c r="J595" s="9">
        <f t="shared" si="77"/>
        <v>6.9711486669028783E-3</v>
      </c>
      <c r="K595" s="9">
        <f>GARCH!I595</f>
        <v>7.0281364745184895E-3</v>
      </c>
    </row>
    <row r="596" spans="1:11" x14ac:dyDescent="0.25">
      <c r="A596" s="8">
        <v>42818</v>
      </c>
      <c r="B596" s="9">
        <v>-8.440041603438031E-4</v>
      </c>
      <c r="C596" s="9">
        <f t="shared" si="72"/>
        <v>8.4121219143727633E-4</v>
      </c>
      <c r="D596" s="9">
        <f t="shared" si="73"/>
        <v>-1.6852163517810793E-3</v>
      </c>
      <c r="E596" s="5">
        <f t="shared" si="74"/>
        <v>2.8399541523103305E-6</v>
      </c>
      <c r="F596" s="5">
        <f t="shared" si="78"/>
        <v>4.0589530545710236E-6</v>
      </c>
      <c r="G596" s="5">
        <f t="shared" si="79"/>
        <v>4.1046852383845771E-5</v>
      </c>
      <c r="H596" s="10">
        <f t="shared" si="75"/>
        <v>4.0968656129307073</v>
      </c>
      <c r="I596" s="9">
        <f t="shared" si="76"/>
        <v>1.6852163517810793E-3</v>
      </c>
      <c r="J596" s="9">
        <f t="shared" si="77"/>
        <v>6.4067817493532403E-3</v>
      </c>
      <c r="K596" s="9">
        <f>GARCH!I596</f>
        <v>6.4516511454779692E-3</v>
      </c>
    </row>
    <row r="597" spans="1:11" x14ac:dyDescent="0.25">
      <c r="A597" s="8">
        <v>42821</v>
      </c>
      <c r="B597" s="9">
        <v>-1.0196332733214408E-3</v>
      </c>
      <c r="C597" s="9">
        <f t="shared" si="72"/>
        <v>7.4639511716250589E-4</v>
      </c>
      <c r="D597" s="9">
        <f t="shared" si="73"/>
        <v>-1.7660283904839466E-3</v>
      </c>
      <c r="E597" s="5">
        <f t="shared" si="74"/>
        <v>3.118856275995319E-6</v>
      </c>
      <c r="F597" s="5">
        <f t="shared" si="78"/>
        <v>2.8399541523103305E-6</v>
      </c>
      <c r="G597" s="5">
        <f t="shared" si="79"/>
        <v>3.5213037693679961E-5</v>
      </c>
      <c r="H597" s="10">
        <f t="shared" si="75"/>
        <v>4.1638230113882493</v>
      </c>
      <c r="I597" s="9">
        <f t="shared" si="76"/>
        <v>1.7660283904839466E-3</v>
      </c>
      <c r="J597" s="9">
        <f t="shared" si="77"/>
        <v>5.9340574393647351E-3</v>
      </c>
      <c r="K597" s="9">
        <f>GARCH!I597</f>
        <v>5.9747227933465768E-3</v>
      </c>
    </row>
    <row r="598" spans="1:11" x14ac:dyDescent="0.25">
      <c r="A598" s="8">
        <v>42822</v>
      </c>
      <c r="B598" s="9">
        <v>7.251482966702083E-3</v>
      </c>
      <c r="C598" s="9">
        <f t="shared" si="72"/>
        <v>6.7222644921445366E-4</v>
      </c>
      <c r="D598" s="9">
        <f t="shared" si="73"/>
        <v>6.5792565174876295E-3</v>
      </c>
      <c r="E598" s="5">
        <f t="shared" si="74"/>
        <v>4.3286616322903451E-5</v>
      </c>
      <c r="F598" s="5">
        <f t="shared" si="78"/>
        <v>3.118856275995319E-6</v>
      </c>
      <c r="G598" s="5">
        <f t="shared" si="79"/>
        <v>3.0961198134015397E-5</v>
      </c>
      <c r="H598" s="10">
        <f t="shared" si="75"/>
        <v>3.5734031637349379</v>
      </c>
      <c r="I598" s="9">
        <f t="shared" si="76"/>
        <v>6.5792565174876295E-3</v>
      </c>
      <c r="J598" s="9">
        <f t="shared" si="77"/>
        <v>5.5642787613504226E-3</v>
      </c>
      <c r="K598" s="9">
        <f>GARCH!I598</f>
        <v>5.6056707162223272E-3</v>
      </c>
    </row>
    <row r="599" spans="1:11" x14ac:dyDescent="0.25">
      <c r="A599" s="8">
        <v>42823</v>
      </c>
      <c r="B599" s="9">
        <v>1.0854034436120763E-3</v>
      </c>
      <c r="C599" s="9">
        <f t="shared" si="72"/>
        <v>7.6359596589737711E-4</v>
      </c>
      <c r="D599" s="9">
        <f t="shared" si="73"/>
        <v>3.218074777146992E-4</v>
      </c>
      <c r="E599" s="5">
        <f t="shared" si="74"/>
        <v>1.0356005271309662E-7</v>
      </c>
      <c r="F599" s="5">
        <f t="shared" si="78"/>
        <v>4.3286616322903451E-5</v>
      </c>
      <c r="G599" s="5">
        <f t="shared" si="79"/>
        <v>3.6238169885548271E-5</v>
      </c>
      <c r="H599" s="10">
        <f t="shared" si="75"/>
        <v>4.1923313749185454</v>
      </c>
      <c r="I599" s="9">
        <f t="shared" si="76"/>
        <v>3.218074777146992E-4</v>
      </c>
      <c r="J599" s="9">
        <f t="shared" si="77"/>
        <v>6.0198147716975705E-3</v>
      </c>
      <c r="K599" s="9">
        <f>GARCH!I599</f>
        <v>6.0118886769616065E-3</v>
      </c>
    </row>
    <row r="600" spans="1:11" x14ac:dyDescent="0.25">
      <c r="A600" s="8">
        <v>42824</v>
      </c>
      <c r="B600" s="9">
        <v>2.9350353432466836E-3</v>
      </c>
      <c r="C600" s="9">
        <f t="shared" si="72"/>
        <v>6.7448547002444857E-4</v>
      </c>
      <c r="D600" s="9">
        <f t="shared" si="73"/>
        <v>2.2605498732222351E-3</v>
      </c>
      <c r="E600" s="5">
        <f t="shared" si="74"/>
        <v>5.1100857293250631E-6</v>
      </c>
      <c r="F600" s="5">
        <f t="shared" si="78"/>
        <v>1.0356005271309662E-7</v>
      </c>
      <c r="G600" s="5">
        <f t="shared" si="79"/>
        <v>3.1086662327471222E-5</v>
      </c>
      <c r="H600" s="10">
        <f t="shared" si="75"/>
        <v>4.1882363463394885</v>
      </c>
      <c r="I600" s="9">
        <f t="shared" si="76"/>
        <v>2.2605498732222351E-3</v>
      </c>
      <c r="J600" s="9">
        <f t="shared" si="77"/>
        <v>5.5755414380552516E-3</v>
      </c>
      <c r="K600" s="9">
        <f>GARCH!I600</f>
        <v>5.5750350141920545E-3</v>
      </c>
    </row>
    <row r="601" spans="1:11" x14ac:dyDescent="0.25">
      <c r="A601" s="8">
        <v>42825</v>
      </c>
      <c r="B601" s="9">
        <v>-2.255010430479043E-3</v>
      </c>
      <c r="C601" s="9">
        <f t="shared" si="72"/>
        <v>6.2374579204552973E-4</v>
      </c>
      <c r="D601" s="9">
        <f t="shared" si="73"/>
        <v>-2.8787562225245727E-3</v>
      </c>
      <c r="E601" s="5">
        <f t="shared" si="74"/>
        <v>8.2872373887239469E-6</v>
      </c>
      <c r="F601" s="5">
        <f t="shared" si="78"/>
        <v>5.1100857293250631E-6</v>
      </c>
      <c r="G601" s="5">
        <f t="shared" si="79"/>
        <v>2.8329766266103581E-5</v>
      </c>
      <c r="H601" s="10">
        <f t="shared" si="75"/>
        <v>4.1705964342944863</v>
      </c>
      <c r="I601" s="9">
        <f t="shared" si="76"/>
        <v>2.8787562225245727E-3</v>
      </c>
      <c r="J601" s="9">
        <f t="shared" si="77"/>
        <v>5.3225713960550662E-3</v>
      </c>
      <c r="K601" s="9">
        <f>GARCH!I601</f>
        <v>5.3143952451835223E-3</v>
      </c>
    </row>
    <row r="602" spans="1:11" x14ac:dyDescent="0.25">
      <c r="A602" s="8">
        <v>42828</v>
      </c>
      <c r="B602" s="9">
        <v>-1.6421751202002621E-3</v>
      </c>
      <c r="C602" s="9">
        <f t="shared" si="72"/>
        <v>5.9759211083166457E-4</v>
      </c>
      <c r="D602" s="9">
        <f t="shared" si="73"/>
        <v>-2.2397672310319268E-3</v>
      </c>
      <c r="E602" s="5">
        <f t="shared" si="74"/>
        <v>5.0165572492044244E-6</v>
      </c>
      <c r="F602" s="5">
        <f t="shared" si="78"/>
        <v>8.2872373887239469E-6</v>
      </c>
      <c r="G602" s="5">
        <f t="shared" si="79"/>
        <v>2.6958716700214687E-5</v>
      </c>
      <c r="H602" s="10">
        <f t="shared" si="75"/>
        <v>4.2486219336331592</v>
      </c>
      <c r="I602" s="9">
        <f t="shared" si="76"/>
        <v>2.2397672310319268E-3</v>
      </c>
      <c r="J602" s="9">
        <f t="shared" si="77"/>
        <v>5.1921784156762837E-3</v>
      </c>
      <c r="K602" s="9">
        <f>GARCH!I602</f>
        <v>5.2093106190443297E-3</v>
      </c>
    </row>
    <row r="603" spans="1:11" x14ac:dyDescent="0.25">
      <c r="A603" s="8">
        <v>42829</v>
      </c>
      <c r="B603" s="9">
        <v>5.5959709009489877E-4</v>
      </c>
      <c r="C603" s="9">
        <f t="shared" si="72"/>
        <v>5.6425217762786945E-4</v>
      </c>
      <c r="D603" s="9">
        <f t="shared" si="73"/>
        <v>-4.6550875329706741E-6</v>
      </c>
      <c r="E603" s="5">
        <f t="shared" si="74"/>
        <v>2.1669839939618997E-11</v>
      </c>
      <c r="F603" s="5">
        <f t="shared" si="78"/>
        <v>5.0165572492044244E-6</v>
      </c>
      <c r="G603" s="5">
        <f t="shared" si="79"/>
        <v>2.5260247094406282E-5</v>
      </c>
      <c r="H603" s="10">
        <f t="shared" si="75"/>
        <v>4.3742003673870418</v>
      </c>
      <c r="I603" s="9">
        <f t="shared" si="76"/>
        <v>4.6550875329706741E-6</v>
      </c>
      <c r="J603" s="9">
        <f t="shared" si="77"/>
        <v>5.0259573311366547E-3</v>
      </c>
      <c r="K603" s="9">
        <f>GARCH!I603</f>
        <v>5.0614303446445894E-3</v>
      </c>
    </row>
    <row r="604" spans="1:11" x14ac:dyDescent="0.25">
      <c r="A604" s="8">
        <v>42830</v>
      </c>
      <c r="B604" s="9">
        <v>-3.0548776354145657E-3</v>
      </c>
      <c r="C604" s="9">
        <f t="shared" si="72"/>
        <v>5.1713136002441923E-4</v>
      </c>
      <c r="D604" s="9">
        <f t="shared" si="73"/>
        <v>-3.5720089954389849E-3</v>
      </c>
      <c r="E604" s="5">
        <f t="shared" si="74"/>
        <v>1.2759248263497026E-5</v>
      </c>
      <c r="F604" s="5">
        <f t="shared" si="78"/>
        <v>2.1669839939618997E-11</v>
      </c>
      <c r="G604" s="5">
        <f t="shared" si="79"/>
        <v>2.2953965046933027E-5</v>
      </c>
      <c r="H604" s="10">
        <f t="shared" si="75"/>
        <v>4.1441401534049476</v>
      </c>
      <c r="I604" s="9">
        <f t="shared" si="76"/>
        <v>3.5720089954389849E-3</v>
      </c>
      <c r="J604" s="9">
        <f t="shared" si="77"/>
        <v>4.7910296437126149E-3</v>
      </c>
      <c r="K604" s="9">
        <f>GARCH!I604</f>
        <v>4.823259263327424E-3</v>
      </c>
    </row>
    <row r="605" spans="1:11" x14ac:dyDescent="0.25">
      <c r="A605" s="8">
        <v>42831</v>
      </c>
      <c r="B605" s="9">
        <v>1.9294927644020188E-3</v>
      </c>
      <c r="C605" s="9">
        <f t="shared" si="72"/>
        <v>5.3722803677913177E-4</v>
      </c>
      <c r="D605" s="9">
        <f t="shared" si="73"/>
        <v>1.3922647276228871E-3</v>
      </c>
      <c r="E605" s="5">
        <f t="shared" si="74"/>
        <v>1.9384010717828322E-6</v>
      </c>
      <c r="F605" s="5">
        <f t="shared" si="78"/>
        <v>1.2759248263497026E-5</v>
      </c>
      <c r="G605" s="5">
        <f t="shared" si="79"/>
        <v>2.3924077575879463E-5</v>
      </c>
      <c r="H605" s="10">
        <f t="shared" si="75"/>
        <v>4.3608625437230017</v>
      </c>
      <c r="I605" s="9">
        <f t="shared" si="76"/>
        <v>1.3922647276228871E-3</v>
      </c>
      <c r="J605" s="9">
        <f t="shared" si="77"/>
        <v>4.8912245476853203E-3</v>
      </c>
      <c r="K605" s="9">
        <f>GARCH!I605</f>
        <v>4.9582933573950813E-3</v>
      </c>
    </row>
    <row r="606" spans="1:11" x14ac:dyDescent="0.25">
      <c r="A606" s="8">
        <v>42832</v>
      </c>
      <c r="B606" s="9">
        <v>-8.2715091050222789E-4</v>
      </c>
      <c r="C606" s="9">
        <f t="shared" si="72"/>
        <v>5.0489219668013242E-4</v>
      </c>
      <c r="D606" s="9">
        <f t="shared" si="73"/>
        <v>-1.3320431071823604E-3</v>
      </c>
      <c r="E606" s="5">
        <f t="shared" si="74"/>
        <v>1.7743388393920374E-6</v>
      </c>
      <c r="F606" s="5">
        <f t="shared" si="78"/>
        <v>1.9384010717828322E-6</v>
      </c>
      <c r="G606" s="5">
        <f t="shared" si="79"/>
        <v>2.2372990014947306E-5</v>
      </c>
      <c r="H606" s="10">
        <f t="shared" si="75"/>
        <v>4.3952359395001679</v>
      </c>
      <c r="I606" s="9">
        <f t="shared" si="76"/>
        <v>1.3320431071823604E-3</v>
      </c>
      <c r="J606" s="9">
        <f t="shared" si="77"/>
        <v>4.7300095153125542E-3</v>
      </c>
      <c r="K606" s="9">
        <f>GARCH!I606</f>
        <v>4.7691061079271129E-3</v>
      </c>
    </row>
    <row r="607" spans="1:11" x14ac:dyDescent="0.25">
      <c r="A607" s="8">
        <v>42835</v>
      </c>
      <c r="B607" s="9">
        <v>6.8774039073837834E-4</v>
      </c>
      <c r="C607" s="9">
        <f t="shared" si="72"/>
        <v>4.7952568017305987E-4</v>
      </c>
      <c r="D607" s="9">
        <f t="shared" si="73"/>
        <v>2.0821471056531847E-4</v>
      </c>
      <c r="E607" s="5">
        <f t="shared" si="74"/>
        <v>4.3353365695799342E-8</v>
      </c>
      <c r="F607" s="5">
        <f t="shared" si="78"/>
        <v>1.7743388393920374E-6</v>
      </c>
      <c r="G607" s="5">
        <f t="shared" si="79"/>
        <v>2.1192590282188705E-5</v>
      </c>
      <c r="H607" s="10">
        <f t="shared" si="75"/>
        <v>4.4609681004425346</v>
      </c>
      <c r="I607" s="9">
        <f t="shared" si="76"/>
        <v>2.0821471056531847E-4</v>
      </c>
      <c r="J607" s="9">
        <f t="shared" si="77"/>
        <v>4.6035410590314829E-3</v>
      </c>
      <c r="K607" s="9">
        <f>GARCH!I607</f>
        <v>4.6550372267182318E-3</v>
      </c>
    </row>
    <row r="608" spans="1:11" x14ac:dyDescent="0.25">
      <c r="A608" s="8">
        <v>42836</v>
      </c>
      <c r="B608" s="9">
        <v>-1.4339289653649834E-3</v>
      </c>
      <c r="C608" s="9">
        <f t="shared" si="72"/>
        <v>4.5221931283577965E-4</v>
      </c>
      <c r="D608" s="9">
        <f t="shared" si="73"/>
        <v>-1.886148278200763E-3</v>
      </c>
      <c r="E608" s="5">
        <f t="shared" si="74"/>
        <v>3.557555327359703E-6</v>
      </c>
      <c r="F608" s="5">
        <f t="shared" si="78"/>
        <v>4.3353365695799342E-8</v>
      </c>
      <c r="G608" s="5">
        <f t="shared" si="79"/>
        <v>1.9957673431605187E-5</v>
      </c>
      <c r="H608" s="10">
        <f t="shared" si="75"/>
        <v>4.4028823882456622</v>
      </c>
      <c r="I608" s="9">
        <f t="shared" si="76"/>
        <v>1.886148278200763E-3</v>
      </c>
      <c r="J608" s="9">
        <f t="shared" si="77"/>
        <v>4.4674011943864169E-3</v>
      </c>
      <c r="K608" s="9">
        <f>GARCH!I608</f>
        <v>4.5080509395638013E-3</v>
      </c>
    </row>
    <row r="609" spans="1:11" x14ac:dyDescent="0.25">
      <c r="A609" s="8">
        <v>42837</v>
      </c>
      <c r="B609" s="9">
        <v>-3.7599095922304926E-3</v>
      </c>
      <c r="C609" s="9">
        <f t="shared" si="72"/>
        <v>4.482617956037034E-4</v>
      </c>
      <c r="D609" s="9">
        <f t="shared" si="73"/>
        <v>-4.2081713878341963E-3</v>
      </c>
      <c r="E609" s="5">
        <f t="shared" si="74"/>
        <v>1.7708706429386387E-5</v>
      </c>
      <c r="F609" s="5">
        <f t="shared" si="78"/>
        <v>3.557555327359703E-6</v>
      </c>
      <c r="G609" s="5">
        <f t="shared" si="79"/>
        <v>1.9781772136581963E-5</v>
      </c>
      <c r="H609" s="10">
        <f t="shared" si="75"/>
        <v>4.0488346705420257</v>
      </c>
      <c r="I609" s="9">
        <f t="shared" si="76"/>
        <v>4.2081713878341963E-3</v>
      </c>
      <c r="J609" s="9">
        <f t="shared" si="77"/>
        <v>4.4476704168117005E-3</v>
      </c>
      <c r="K609" s="9">
        <f>GARCH!I609</f>
        <v>4.5118875704989155E-3</v>
      </c>
    </row>
    <row r="610" spans="1:11" x14ac:dyDescent="0.25">
      <c r="A610" s="8">
        <v>42838</v>
      </c>
      <c r="B610" s="9">
        <v>-6.8147023578528643E-3</v>
      </c>
      <c r="C610" s="9">
        <f t="shared" si="72"/>
        <v>5.1006507838128115E-4</v>
      </c>
      <c r="D610" s="9">
        <f t="shared" si="73"/>
        <v>-7.3247674362341454E-3</v>
      </c>
      <c r="E610" s="5">
        <f t="shared" si="74"/>
        <v>5.3652217994916132E-5</v>
      </c>
      <c r="F610" s="5">
        <f t="shared" si="78"/>
        <v>1.7708706429386387E-5</v>
      </c>
      <c r="G610" s="5">
        <f t="shared" si="79"/>
        <v>2.2617630493174004E-5</v>
      </c>
      <c r="H610" s="10">
        <f t="shared" si="75"/>
        <v>3.2433811822007268</v>
      </c>
      <c r="I610" s="9">
        <f t="shared" si="76"/>
        <v>7.3247674362341454E-3</v>
      </c>
      <c r="J610" s="9">
        <f t="shared" si="77"/>
        <v>4.7557996691591211E-3</v>
      </c>
      <c r="K610" s="9">
        <f>GARCH!I610</f>
        <v>4.8635872716020464E-3</v>
      </c>
    </row>
    <row r="611" spans="1:11" x14ac:dyDescent="0.25">
      <c r="A611" s="8">
        <v>42842</v>
      </c>
      <c r="B611" s="9">
        <v>8.6133236007643887E-3</v>
      </c>
      <c r="C611" s="9">
        <f t="shared" si="72"/>
        <v>6.9514766870851501E-4</v>
      </c>
      <c r="D611" s="9">
        <f t="shared" si="73"/>
        <v>7.918175932055873E-3</v>
      </c>
      <c r="E611" s="5">
        <f t="shared" si="74"/>
        <v>6.2697510090988897E-5</v>
      </c>
      <c r="F611" s="5">
        <f t="shared" si="78"/>
        <v>5.3652217994916132E-5</v>
      </c>
      <c r="G611" s="5">
        <f t="shared" si="79"/>
        <v>3.2245996357951765E-5</v>
      </c>
      <c r="H611" s="10">
        <f t="shared" si="75"/>
        <v>3.2799446903162521</v>
      </c>
      <c r="I611" s="9">
        <f t="shared" si="76"/>
        <v>7.918175932055873E-3</v>
      </c>
      <c r="J611" s="9">
        <f t="shared" si="77"/>
        <v>5.6785558338323808E-3</v>
      </c>
      <c r="K611" s="9">
        <f>GARCH!I611</f>
        <v>5.8133909591372808E-3</v>
      </c>
    </row>
    <row r="612" spans="1:11" x14ac:dyDescent="0.25">
      <c r="A612" s="8">
        <v>42843</v>
      </c>
      <c r="B612" s="9">
        <v>-2.9033507733046138E-3</v>
      </c>
      <c r="C612" s="9">
        <f t="shared" si="72"/>
        <v>8.4447575897942837E-4</v>
      </c>
      <c r="D612" s="9">
        <f t="shared" si="73"/>
        <v>-3.747826532284042E-3</v>
      </c>
      <c r="E612" s="5">
        <f t="shared" si="74"/>
        <v>1.4046203716092227E-5</v>
      </c>
      <c r="F612" s="5">
        <f t="shared" si="78"/>
        <v>6.2697510090988897E-5</v>
      </c>
      <c r="G612" s="5">
        <f t="shared" si="79"/>
        <v>4.1255606498895868E-5</v>
      </c>
      <c r="H612" s="10">
        <f t="shared" si="75"/>
        <v>3.9586893590607262</v>
      </c>
      <c r="I612" s="9">
        <f t="shared" si="76"/>
        <v>3.747826532284042E-3</v>
      </c>
      <c r="J612" s="9">
        <f t="shared" si="77"/>
        <v>6.423052739850099E-3</v>
      </c>
      <c r="K612" s="9">
        <f>GARCH!I612</f>
        <v>6.4740866246248375E-3</v>
      </c>
    </row>
    <row r="613" spans="1:11" x14ac:dyDescent="0.25">
      <c r="A613" s="8">
        <v>42844</v>
      </c>
      <c r="B613" s="9">
        <v>-1.7163423974997372E-3</v>
      </c>
      <c r="C613" s="9">
        <f t="shared" si="72"/>
        <v>7.8796842310823389E-4</v>
      </c>
      <c r="D613" s="9">
        <f t="shared" si="73"/>
        <v>-2.5043108206079709E-3</v>
      </c>
      <c r="E613" s="5">
        <f t="shared" si="74"/>
        <v>6.2715726862141685E-6</v>
      </c>
      <c r="F613" s="5">
        <f t="shared" si="78"/>
        <v>1.4046203716092227E-5</v>
      </c>
      <c r="G613" s="5">
        <f t="shared" si="79"/>
        <v>3.7715899787572752E-5</v>
      </c>
      <c r="H613" s="10">
        <f t="shared" si="75"/>
        <v>4.0906335787580757</v>
      </c>
      <c r="I613" s="9">
        <f t="shared" si="76"/>
        <v>2.5043108206079709E-3</v>
      </c>
      <c r="J613" s="9">
        <f t="shared" si="77"/>
        <v>6.1413272008233486E-3</v>
      </c>
      <c r="K613" s="9">
        <f>GARCH!I613</f>
        <v>6.1801094376816015E-3</v>
      </c>
    </row>
    <row r="614" spans="1:11" x14ac:dyDescent="0.25">
      <c r="A614" s="8">
        <v>42845</v>
      </c>
      <c r="B614" s="9">
        <v>7.5571921631019112E-3</v>
      </c>
      <c r="C614" s="9">
        <f t="shared" si="72"/>
        <v>7.1658369569867154E-4</v>
      </c>
      <c r="D614" s="9">
        <f t="shared" si="73"/>
        <v>6.84060846740324E-3</v>
      </c>
      <c r="E614" s="5">
        <f t="shared" si="74"/>
        <v>4.6793924204308906E-5</v>
      </c>
      <c r="F614" s="5">
        <f t="shared" si="78"/>
        <v>6.2715726862141685E-6</v>
      </c>
      <c r="G614" s="5">
        <f t="shared" si="79"/>
        <v>3.3471180187967315E-5</v>
      </c>
      <c r="H614" s="10">
        <f t="shared" si="75"/>
        <v>3.5344562184336237</v>
      </c>
      <c r="I614" s="9">
        <f t="shared" si="76"/>
        <v>6.84060846740324E-3</v>
      </c>
      <c r="J614" s="9">
        <f t="shared" si="77"/>
        <v>5.7854282631424371E-3</v>
      </c>
      <c r="K614" s="9">
        <f>GARCH!I614</f>
        <v>5.8226377808266614E-3</v>
      </c>
    </row>
    <row r="615" spans="1:11" x14ac:dyDescent="0.25">
      <c r="A615" s="8">
        <v>42846</v>
      </c>
      <c r="B615" s="9">
        <v>-3.0350108666123976E-3</v>
      </c>
      <c r="C615" s="9">
        <f t="shared" si="72"/>
        <v>8.0599272228502113E-4</v>
      </c>
      <c r="D615" s="9">
        <f t="shared" si="73"/>
        <v>-3.8410035888974186E-3</v>
      </c>
      <c r="E615" s="5">
        <f t="shared" si="74"/>
        <v>1.4753308569922851E-5</v>
      </c>
      <c r="F615" s="5">
        <f t="shared" si="78"/>
        <v>4.6793924204308906E-5</v>
      </c>
      <c r="G615" s="5">
        <f t="shared" si="79"/>
        <v>3.8827728380692105E-5</v>
      </c>
      <c r="H615" s="10">
        <f t="shared" si="75"/>
        <v>3.9692652417958922</v>
      </c>
      <c r="I615" s="9">
        <f t="shared" si="76"/>
        <v>3.8410035888974186E-3</v>
      </c>
      <c r="J615" s="9">
        <f t="shared" si="77"/>
        <v>6.2311899650622192E-3</v>
      </c>
      <c r="K615" s="9">
        <f>GARCH!I615</f>
        <v>6.2303411730701922E-3</v>
      </c>
    </row>
    <row r="616" spans="1:11" x14ac:dyDescent="0.25">
      <c r="A616" s="8">
        <v>42849</v>
      </c>
      <c r="B616" s="9">
        <v>1.0840085324159476E-2</v>
      </c>
      <c r="C616" s="9">
        <f t="shared" si="72"/>
        <v>7.6079552225277465E-4</v>
      </c>
      <c r="D616" s="9">
        <f t="shared" si="73"/>
        <v>1.0079289801906702E-2</v>
      </c>
      <c r="E616" s="5">
        <f t="shared" si="74"/>
        <v>1.0159208291082045E-4</v>
      </c>
      <c r="F616" s="5">
        <f t="shared" si="78"/>
        <v>1.4753308569922851E-5</v>
      </c>
      <c r="G616" s="5">
        <f t="shared" si="79"/>
        <v>3.6070267287464079E-5</v>
      </c>
      <c r="H616" s="10">
        <f t="shared" si="75"/>
        <v>2.78782986606504</v>
      </c>
      <c r="I616" s="9">
        <f t="shared" si="76"/>
        <v>1.0079289801906702E-2</v>
      </c>
      <c r="J616" s="9">
        <f t="shared" si="77"/>
        <v>6.0058527527291307E-3</v>
      </c>
      <c r="K616" s="9">
        <f>GARCH!I616</f>
        <v>6.0083423186048672E-3</v>
      </c>
    </row>
    <row r="617" spans="1:11" x14ac:dyDescent="0.25">
      <c r="A617" s="8">
        <v>42850</v>
      </c>
      <c r="B617" s="9">
        <v>6.0906008466188322E-3</v>
      </c>
      <c r="C617" s="9">
        <f t="shared" si="72"/>
        <v>1.0057727918000589E-3</v>
      </c>
      <c r="D617" s="9">
        <f t="shared" si="73"/>
        <v>5.0848280548187732E-3</v>
      </c>
      <c r="E617" s="5">
        <f t="shared" si="74"/>
        <v>2.585547634707207E-5</v>
      </c>
      <c r="F617" s="5">
        <f t="shared" si="78"/>
        <v>1.0159208291082045E-4</v>
      </c>
      <c r="G617" s="5">
        <f t="shared" si="79"/>
        <v>5.2232745775766816E-5</v>
      </c>
      <c r="H617" s="10">
        <f t="shared" si="75"/>
        <v>3.7634593821484459</v>
      </c>
      <c r="I617" s="9">
        <f t="shared" si="76"/>
        <v>5.0848280548187732E-3</v>
      </c>
      <c r="J617" s="9">
        <f t="shared" si="77"/>
        <v>7.2272225492070472E-3</v>
      </c>
      <c r="K617" s="9">
        <f>GARCH!I617</f>
        <v>7.199492539641133E-3</v>
      </c>
    </row>
    <row r="618" spans="1:11" x14ac:dyDescent="0.25">
      <c r="A618" s="8">
        <v>42851</v>
      </c>
      <c r="B618" s="9">
        <v>-4.856380907726221E-4</v>
      </c>
      <c r="C618" s="9">
        <f t="shared" si="72"/>
        <v>9.5015170481163212E-4</v>
      </c>
      <c r="D618" s="9">
        <f t="shared" si="73"/>
        <v>-1.4357897955842541E-3</v>
      </c>
      <c r="E618" s="5">
        <f t="shared" si="74"/>
        <v>2.0614923371038743E-6</v>
      </c>
      <c r="F618" s="5">
        <f t="shared" si="78"/>
        <v>2.585547634707207E-5</v>
      </c>
      <c r="G618" s="5">
        <f t="shared" si="79"/>
        <v>4.830132591366562E-5</v>
      </c>
      <c r="H618" s="10">
        <f t="shared" si="75"/>
        <v>4.0287473252535646</v>
      </c>
      <c r="I618" s="9">
        <f t="shared" si="76"/>
        <v>1.4357897955842541E-3</v>
      </c>
      <c r="J618" s="9">
        <f t="shared" si="77"/>
        <v>6.9499155328439513E-3</v>
      </c>
      <c r="K618" s="9">
        <f>GARCH!I618</f>
        <v>6.9628905629136716E-3</v>
      </c>
    </row>
    <row r="619" spans="1:11" x14ac:dyDescent="0.25">
      <c r="A619" s="8">
        <v>42852</v>
      </c>
      <c r="B619" s="9">
        <v>5.5289116002432692E-4</v>
      </c>
      <c r="C619" s="9">
        <f t="shared" si="72"/>
        <v>8.3120158955541257E-4</v>
      </c>
      <c r="D619" s="9">
        <f t="shared" si="73"/>
        <v>-2.7831042953108565E-4</v>
      </c>
      <c r="E619" s="5">
        <f t="shared" si="74"/>
        <v>7.7456695185777389E-8</v>
      </c>
      <c r="F619" s="5">
        <f t="shared" si="78"/>
        <v>2.0614923371038743E-6</v>
      </c>
      <c r="G619" s="5">
        <f t="shared" si="79"/>
        <v>4.040982719493615E-5</v>
      </c>
      <c r="H619" s="10">
        <f t="shared" si="75"/>
        <v>4.1383218550446772</v>
      </c>
      <c r="I619" s="9">
        <f t="shared" si="76"/>
        <v>2.7831042953108565E-4</v>
      </c>
      <c r="J619" s="9">
        <f t="shared" si="77"/>
        <v>6.3568724381519682E-3</v>
      </c>
      <c r="K619" s="9">
        <f>GARCH!I619</f>
        <v>6.3695314321909665E-3</v>
      </c>
    </row>
    <row r="620" spans="1:11" x14ac:dyDescent="0.25">
      <c r="A620" s="8">
        <v>42853</v>
      </c>
      <c r="B620" s="9">
        <v>-1.9131184668260692E-3</v>
      </c>
      <c r="C620" s="9">
        <f t="shared" si="72"/>
        <v>7.2852170993236689E-4</v>
      </c>
      <c r="D620" s="9">
        <f t="shared" si="73"/>
        <v>-2.6416401767584362E-3</v>
      </c>
      <c r="E620" s="5">
        <f t="shared" si="74"/>
        <v>6.9782628234643419E-6</v>
      </c>
      <c r="F620" s="5">
        <f t="shared" si="78"/>
        <v>7.7456695185777389E-8</v>
      </c>
      <c r="G620" s="5">
        <f t="shared" si="79"/>
        <v>3.4163405068846871E-5</v>
      </c>
      <c r="H620" s="10">
        <f t="shared" si="75"/>
        <v>4.1211085548960877</v>
      </c>
      <c r="I620" s="9">
        <f t="shared" si="76"/>
        <v>2.6416401767584362E-3</v>
      </c>
      <c r="J620" s="9">
        <f t="shared" si="77"/>
        <v>5.844946968865233E-3</v>
      </c>
      <c r="K620" s="9">
        <f>GARCH!I620</f>
        <v>5.8622393892348726E-3</v>
      </c>
    </row>
    <row r="621" spans="1:11" x14ac:dyDescent="0.25">
      <c r="A621" s="8">
        <v>42856</v>
      </c>
      <c r="B621" s="9">
        <v>1.7322372284205301E-3</v>
      </c>
      <c r="C621" s="9">
        <f t="shared" si="72"/>
        <v>6.7282726092043356E-4</v>
      </c>
      <c r="D621" s="9">
        <f t="shared" si="73"/>
        <v>1.0594099675000964E-3</v>
      </c>
      <c r="E621" s="5">
        <f t="shared" si="74"/>
        <v>1.1223494792385552E-6</v>
      </c>
      <c r="F621" s="5">
        <f t="shared" si="78"/>
        <v>6.9782628234643419E-6</v>
      </c>
      <c r="G621" s="5">
        <f t="shared" si="79"/>
        <v>3.0994541967515742E-5</v>
      </c>
      <c r="H621" s="10">
        <f t="shared" si="75"/>
        <v>4.2538055853396637</v>
      </c>
      <c r="I621" s="9">
        <f t="shared" si="76"/>
        <v>1.0594099675000964E-3</v>
      </c>
      <c r="J621" s="9">
        <f t="shared" si="77"/>
        <v>5.5672741954672705E-3</v>
      </c>
      <c r="K621" s="9">
        <f>GARCH!I621</f>
        <v>5.5923490809304359E-3</v>
      </c>
    </row>
    <row r="622" spans="1:11" x14ac:dyDescent="0.25">
      <c r="A622" s="8">
        <v>42857</v>
      </c>
      <c r="B622" s="9">
        <v>1.1891154069998411E-3</v>
      </c>
      <c r="C622" s="9">
        <f t="shared" si="72"/>
        <v>6.0657798477248552E-4</v>
      </c>
      <c r="D622" s="9">
        <f t="shared" si="73"/>
        <v>5.8253742222735556E-4</v>
      </c>
      <c r="E622" s="5">
        <f t="shared" si="74"/>
        <v>3.3934984829529232E-7</v>
      </c>
      <c r="F622" s="5">
        <f t="shared" si="78"/>
        <v>1.1223494792385552E-6</v>
      </c>
      <c r="G622" s="5">
        <f t="shared" si="79"/>
        <v>2.7425946917444886E-5</v>
      </c>
      <c r="H622" s="10">
        <f t="shared" si="75"/>
        <v>4.3268853223160244</v>
      </c>
      <c r="I622" s="9">
        <f t="shared" si="76"/>
        <v>5.8253742222735556E-4</v>
      </c>
      <c r="J622" s="9">
        <f t="shared" si="77"/>
        <v>5.2369787967343241E-3</v>
      </c>
      <c r="K622" s="9">
        <f>GARCH!I622</f>
        <v>5.2561849355190239E-3</v>
      </c>
    </row>
    <row r="623" spans="1:11" x14ac:dyDescent="0.25">
      <c r="A623" s="8">
        <v>42858</v>
      </c>
      <c r="B623" s="9">
        <v>-1.2713441536987835E-3</v>
      </c>
      <c r="C623" s="9">
        <f t="shared" si="72"/>
        <v>5.5149981909608707E-4</v>
      </c>
      <c r="D623" s="9">
        <f t="shared" si="73"/>
        <v>-1.8228439727948705E-3</v>
      </c>
      <c r="E623" s="5">
        <f t="shared" si="74"/>
        <v>3.3227601491545864E-6</v>
      </c>
      <c r="F623" s="5">
        <f t="shared" si="78"/>
        <v>3.3934984829529232E-7</v>
      </c>
      <c r="G623" s="5">
        <f t="shared" si="79"/>
        <v>2.462520130534511E-5</v>
      </c>
      <c r="H623" s="10">
        <f t="shared" si="75"/>
        <v>4.319464905225475</v>
      </c>
      <c r="I623" s="9">
        <f t="shared" si="76"/>
        <v>1.8228439727948705E-3</v>
      </c>
      <c r="J623" s="9">
        <f t="shared" si="77"/>
        <v>4.9623785935118967E-3</v>
      </c>
      <c r="K623" s="9">
        <f>GARCH!I623</f>
        <v>4.9772694283431711E-3</v>
      </c>
    </row>
    <row r="624" spans="1:11" x14ac:dyDescent="0.25">
      <c r="A624" s="8">
        <v>42859</v>
      </c>
      <c r="B624" s="9">
        <v>5.8204536603945201E-4</v>
      </c>
      <c r="C624" s="9">
        <f t="shared" si="72"/>
        <v>5.21875164911989E-4</v>
      </c>
      <c r="D624" s="9">
        <f t="shared" si="73"/>
        <v>6.0170201127463007E-5</v>
      </c>
      <c r="E624" s="5">
        <f t="shared" si="74"/>
        <v>3.6204531037193506E-9</v>
      </c>
      <c r="F624" s="5">
        <f t="shared" si="78"/>
        <v>3.3227601491545864E-6</v>
      </c>
      <c r="G624" s="5">
        <f t="shared" si="79"/>
        <v>2.3181149017310732E-5</v>
      </c>
      <c r="H624" s="10">
        <f t="shared" si="75"/>
        <v>4.4170689523073641</v>
      </c>
      <c r="I624" s="9">
        <f t="shared" si="76"/>
        <v>6.0170201127463007E-5</v>
      </c>
      <c r="J624" s="9">
        <f t="shared" si="77"/>
        <v>4.8146805727182704E-3</v>
      </c>
      <c r="K624" s="9">
        <f>GARCH!I624</f>
        <v>4.8493637524078302E-3</v>
      </c>
    </row>
    <row r="625" spans="1:11" x14ac:dyDescent="0.25">
      <c r="A625" s="8">
        <v>42860</v>
      </c>
      <c r="B625" s="9">
        <v>4.0886872677357022E-3</v>
      </c>
      <c r="C625" s="9">
        <f t="shared" si="72"/>
        <v>4.8443591669357117E-4</v>
      </c>
      <c r="D625" s="9">
        <f t="shared" si="73"/>
        <v>3.6042513510421313E-3</v>
      </c>
      <c r="E625" s="5">
        <f t="shared" si="74"/>
        <v>1.2990627801489029E-5</v>
      </c>
      <c r="F625" s="5">
        <f t="shared" si="78"/>
        <v>3.6204531037193506E-9</v>
      </c>
      <c r="G625" s="5">
        <f t="shared" si="79"/>
        <v>2.1418585384579332E-5</v>
      </c>
      <c r="H625" s="10">
        <f t="shared" si="75"/>
        <v>4.1534312646098801</v>
      </c>
      <c r="I625" s="9">
        <f t="shared" si="76"/>
        <v>3.6042513510421313E-3</v>
      </c>
      <c r="J625" s="9">
        <f t="shared" si="77"/>
        <v>4.6280217571419572E-3</v>
      </c>
      <c r="K625" s="9">
        <f>GARCH!I625</f>
        <v>4.6584607120908617E-3</v>
      </c>
    </row>
    <row r="626" spans="1:11" x14ac:dyDescent="0.25">
      <c r="A626" s="8">
        <v>42863</v>
      </c>
      <c r="B626" s="9">
        <v>3.7511097032982832E-5</v>
      </c>
      <c r="C626" s="9">
        <f t="shared" si="72"/>
        <v>5.1470423262353268E-4</v>
      </c>
      <c r="D626" s="9">
        <f t="shared" si="73"/>
        <v>-4.7719313559054985E-4</v>
      </c>
      <c r="E626" s="5">
        <f t="shared" si="74"/>
        <v>2.2771328865474089E-7</v>
      </c>
      <c r="F626" s="5">
        <f t="shared" si="78"/>
        <v>1.2990627801489029E-5</v>
      </c>
      <c r="G626" s="5">
        <f t="shared" si="79"/>
        <v>2.2838160926185237E-5</v>
      </c>
      <c r="H626" s="10">
        <f t="shared" si="75"/>
        <v>4.4196149466034429</v>
      </c>
      <c r="I626" s="9">
        <f t="shared" si="76"/>
        <v>4.7719313559054985E-4</v>
      </c>
      <c r="J626" s="9">
        <f t="shared" si="77"/>
        <v>4.7789288471565715E-3</v>
      </c>
      <c r="K626" s="9">
        <f>GARCH!I626</f>
        <v>4.7506435855070046E-3</v>
      </c>
    </row>
    <row r="627" spans="1:11" x14ac:dyDescent="0.25">
      <c r="A627" s="8">
        <v>42864</v>
      </c>
      <c r="B627" s="9">
        <v>-1.0252648600889147E-3</v>
      </c>
      <c r="C627" s="9">
        <f t="shared" si="72"/>
        <v>4.7995137724616134E-4</v>
      </c>
      <c r="D627" s="9">
        <f t="shared" si="73"/>
        <v>-1.505216237335076E-3</v>
      </c>
      <c r="E627" s="5">
        <f t="shared" si="74"/>
        <v>2.2656759211371638E-6</v>
      </c>
      <c r="F627" s="5">
        <f t="shared" si="78"/>
        <v>2.2771328865474089E-7</v>
      </c>
      <c r="G627" s="5">
        <f t="shared" si="79"/>
        <v>2.1212135664381607E-5</v>
      </c>
      <c r="H627" s="10">
        <f t="shared" si="75"/>
        <v>4.408124836573668</v>
      </c>
      <c r="I627" s="9">
        <f t="shared" si="76"/>
        <v>1.505216237335076E-3</v>
      </c>
      <c r="J627" s="9">
        <f t="shared" si="77"/>
        <v>4.6056634336848375E-3</v>
      </c>
      <c r="K627" s="9">
        <f>GARCH!I627</f>
        <v>4.5945085184901906E-3</v>
      </c>
    </row>
    <row r="628" spans="1:11" x14ac:dyDescent="0.25">
      <c r="A628" s="8">
        <v>42865</v>
      </c>
      <c r="B628" s="9">
        <v>1.1306176259533451E-3</v>
      </c>
      <c r="C628" s="9">
        <f t="shared" si="72"/>
        <v>4.6293514649059845E-4</v>
      </c>
      <c r="D628" s="9">
        <f t="shared" si="73"/>
        <v>6.6768247946274669E-4</v>
      </c>
      <c r="E628" s="5">
        <f t="shared" si="74"/>
        <v>4.4579989338152118E-7</v>
      </c>
      <c r="F628" s="5">
        <f t="shared" si="78"/>
        <v>2.2656759211371638E-6</v>
      </c>
      <c r="G628" s="5">
        <f t="shared" si="79"/>
        <v>2.0437872614993462E-5</v>
      </c>
      <c r="H628" s="10">
        <f t="shared" si="75"/>
        <v>4.4692156850001492</v>
      </c>
      <c r="I628" s="9">
        <f t="shared" si="76"/>
        <v>6.6768247946274669E-4</v>
      </c>
      <c r="J628" s="9">
        <f t="shared" si="77"/>
        <v>4.520826541130887E-3</v>
      </c>
      <c r="K628" s="9">
        <f>GARCH!I628</f>
        <v>4.5384464235037961E-3</v>
      </c>
    </row>
    <row r="629" spans="1:11" x14ac:dyDescent="0.25">
      <c r="A629" s="8">
        <v>42866</v>
      </c>
      <c r="B629" s="9">
        <v>-2.162833436821554E-3</v>
      </c>
      <c r="C629" s="9">
        <f t="shared" si="72"/>
        <v>4.4153110076681806E-4</v>
      </c>
      <c r="D629" s="9">
        <f t="shared" si="73"/>
        <v>-2.6043645375883719E-3</v>
      </c>
      <c r="E629" s="5">
        <f t="shared" si="74"/>
        <v>6.7827146446478943E-6</v>
      </c>
      <c r="F629" s="5">
        <f t="shared" si="78"/>
        <v>4.4579989338152118E-7</v>
      </c>
      <c r="G629" s="5">
        <f t="shared" si="79"/>
        <v>1.9484398512404064E-5</v>
      </c>
      <c r="H629" s="10">
        <f t="shared" si="75"/>
        <v>4.3299546938407891</v>
      </c>
      <c r="I629" s="9">
        <f t="shared" si="76"/>
        <v>2.6043645375883719E-3</v>
      </c>
      <c r="J629" s="9">
        <f t="shared" si="77"/>
        <v>4.4141135590743544E-3</v>
      </c>
      <c r="K629" s="9">
        <f>GARCH!I629</f>
        <v>4.4210251599414276E-3</v>
      </c>
    </row>
    <row r="630" spans="1:11" x14ac:dyDescent="0.25">
      <c r="A630" s="8">
        <v>42867</v>
      </c>
      <c r="B630" s="9">
        <v>-1.4784250179582514E-3</v>
      </c>
      <c r="C630" s="9">
        <f t="shared" si="72"/>
        <v>4.5558828811926861E-4</v>
      </c>
      <c r="D630" s="9">
        <f t="shared" si="73"/>
        <v>-1.9340133060775202E-3</v>
      </c>
      <c r="E630" s="5">
        <f t="shared" si="74"/>
        <v>3.7404074680848996E-6</v>
      </c>
      <c r="F630" s="5">
        <f t="shared" si="78"/>
        <v>6.7827146446478943E-6</v>
      </c>
      <c r="G630" s="5">
        <f t="shared" si="79"/>
        <v>2.0108029106887173E-5</v>
      </c>
      <c r="H630" s="10">
        <f t="shared" si="75"/>
        <v>4.3952493399247778</v>
      </c>
      <c r="I630" s="9">
        <f t="shared" si="76"/>
        <v>1.9340133060775202E-3</v>
      </c>
      <c r="J630" s="9">
        <f t="shared" si="77"/>
        <v>4.4841977105037614E-3</v>
      </c>
      <c r="K630" s="9">
        <f>GARCH!I630</f>
        <v>4.5348596245007571E-3</v>
      </c>
    </row>
    <row r="631" spans="1:11" x14ac:dyDescent="0.25">
      <c r="A631" s="8">
        <v>42870</v>
      </c>
      <c r="B631" s="9">
        <v>4.7764440168973632E-3</v>
      </c>
      <c r="C631" s="9">
        <f t="shared" si="72"/>
        <v>4.516244661843295E-4</v>
      </c>
      <c r="D631" s="9">
        <f t="shared" si="73"/>
        <v>4.3248195507130339E-3</v>
      </c>
      <c r="E631" s="5">
        <f t="shared" si="74"/>
        <v>1.8704064146229689E-5</v>
      </c>
      <c r="F631" s="5">
        <f t="shared" si="78"/>
        <v>3.7404074680848996E-6</v>
      </c>
      <c r="G631" s="5">
        <f t="shared" si="79"/>
        <v>1.9931184332912303E-5</v>
      </c>
      <c r="H631" s="10">
        <f t="shared" si="75"/>
        <v>4.0234578927174445</v>
      </c>
      <c r="I631" s="9">
        <f t="shared" si="76"/>
        <v>4.3248195507130339E-3</v>
      </c>
      <c r="J631" s="9">
        <f t="shared" si="77"/>
        <v>4.4644354999162326E-3</v>
      </c>
      <c r="K631" s="9">
        <f>GARCH!I631</f>
        <v>4.5363779933438927E-3</v>
      </c>
    </row>
    <row r="632" spans="1:11" x14ac:dyDescent="0.25">
      <c r="A632" s="8">
        <v>42871</v>
      </c>
      <c r="B632" s="9">
        <v>-6.8683605847685847E-4</v>
      </c>
      <c r="C632" s="9">
        <f t="shared" si="72"/>
        <v>5.1676846668323277E-4</v>
      </c>
      <c r="D632" s="9">
        <f t="shared" si="73"/>
        <v>-1.2036045251600912E-3</v>
      </c>
      <c r="E632" s="5">
        <f t="shared" si="74"/>
        <v>1.4486638529858487E-6</v>
      </c>
      <c r="F632" s="5">
        <f t="shared" si="78"/>
        <v>1.8704064146229689E-5</v>
      </c>
      <c r="G632" s="5">
        <f t="shared" si="79"/>
        <v>2.2936631907557712E-5</v>
      </c>
      <c r="H632" s="10">
        <f t="shared" si="75"/>
        <v>4.3908694074518264</v>
      </c>
      <c r="I632" s="9">
        <f t="shared" si="76"/>
        <v>1.2036045251600912E-3</v>
      </c>
      <c r="J632" s="9">
        <f t="shared" si="77"/>
        <v>4.7892203861962454E-3</v>
      </c>
      <c r="K632" s="9">
        <f>GARCH!I632</f>
        <v>4.7713384268924719E-3</v>
      </c>
    </row>
    <row r="633" spans="1:11" x14ac:dyDescent="0.25">
      <c r="A633" s="8">
        <v>42872</v>
      </c>
      <c r="B633" s="9">
        <v>-1.817825856948263E-2</v>
      </c>
      <c r="C633" s="9">
        <f t="shared" si="72"/>
        <v>4.8708006229757116E-4</v>
      </c>
      <c r="D633" s="9">
        <f t="shared" si="73"/>
        <v>-1.8665338631780201E-2</v>
      </c>
      <c r="E633" s="5">
        <f t="shared" si="74"/>
        <v>3.4839486623902639E-4</v>
      </c>
      <c r="F633" s="5">
        <f t="shared" si="78"/>
        <v>1.4486638529858487E-6</v>
      </c>
      <c r="G633" s="5">
        <f t="shared" si="79"/>
        <v>2.154077948468461E-5</v>
      </c>
      <c r="H633" s="10">
        <f t="shared" si="75"/>
        <v>-3.6330248498504196</v>
      </c>
      <c r="I633" s="9">
        <f t="shared" si="76"/>
        <v>1.8665338631780201E-2</v>
      </c>
      <c r="J633" s="9">
        <f t="shared" si="77"/>
        <v>4.6412045295035871E-3</v>
      </c>
      <c r="K633" s="9">
        <f>GARCH!I633</f>
        <v>4.6469888364895368E-3</v>
      </c>
    </row>
    <row r="634" spans="1:11" x14ac:dyDescent="0.25">
      <c r="A634" s="8">
        <v>42873</v>
      </c>
      <c r="B634" s="9">
        <v>3.6868431882495223E-3</v>
      </c>
      <c r="C634" s="9">
        <f t="shared" si="72"/>
        <v>1.4927679464550076E-3</v>
      </c>
      <c r="D634" s="9">
        <f t="shared" si="73"/>
        <v>2.1940752417945147E-3</v>
      </c>
      <c r="E634" s="5">
        <f t="shared" si="74"/>
        <v>4.813966166655658E-6</v>
      </c>
      <c r="F634" s="5">
        <f t="shared" si="78"/>
        <v>3.4839486623902639E-4</v>
      </c>
      <c r="G634" s="5">
        <f t="shared" si="79"/>
        <v>9.3223035744646146E-5</v>
      </c>
      <c r="H634" s="10">
        <f t="shared" si="75"/>
        <v>3.6954997008289583</v>
      </c>
      <c r="I634" s="9">
        <f t="shared" si="76"/>
        <v>2.1940752417945147E-3</v>
      </c>
      <c r="J634" s="9">
        <f t="shared" si="77"/>
        <v>9.6552077007512459E-3</v>
      </c>
      <c r="K634" s="9">
        <f>GARCH!I634</f>
        <v>9.7332732528767323E-3</v>
      </c>
    </row>
    <row r="635" spans="1:11" x14ac:dyDescent="0.25">
      <c r="A635" s="8">
        <v>42874</v>
      </c>
      <c r="B635" s="9">
        <v>6.7674957306866901E-3</v>
      </c>
      <c r="C635" s="9">
        <f t="shared" si="72"/>
        <v>1.2836466773594127E-3</v>
      </c>
      <c r="D635" s="9">
        <f t="shared" si="73"/>
        <v>5.4838490533272773E-3</v>
      </c>
      <c r="E635" s="5">
        <f t="shared" si="74"/>
        <v>3.0072600439678476E-5</v>
      </c>
      <c r="F635" s="5">
        <f t="shared" si="78"/>
        <v>4.813966166655658E-6</v>
      </c>
      <c r="G635" s="5">
        <f t="shared" si="79"/>
        <v>7.417693401686567E-5</v>
      </c>
      <c r="H635" s="10">
        <f t="shared" si="75"/>
        <v>3.6328815560308163</v>
      </c>
      <c r="I635" s="9">
        <f t="shared" si="76"/>
        <v>5.4838490533272773E-3</v>
      </c>
      <c r="J635" s="9">
        <f t="shared" si="77"/>
        <v>8.612603207907913E-3</v>
      </c>
      <c r="K635" s="9">
        <f>GARCH!I635</f>
        <v>8.7338454536024165E-3</v>
      </c>
    </row>
    <row r="636" spans="1:11" x14ac:dyDescent="0.25">
      <c r="A636" s="8">
        <v>42877</v>
      </c>
      <c r="B636" s="9">
        <v>5.160114706536767E-3</v>
      </c>
      <c r="C636" s="9">
        <f t="shared" si="72"/>
        <v>1.1782106136378591E-3</v>
      </c>
      <c r="D636" s="9">
        <f t="shared" si="73"/>
        <v>3.9819040928989078E-3</v>
      </c>
      <c r="E636" s="5">
        <f t="shared" si="74"/>
        <v>1.5855560205045076E-5</v>
      </c>
      <c r="F636" s="5">
        <f t="shared" si="78"/>
        <v>3.0072600439678476E-5</v>
      </c>
      <c r="G636" s="5">
        <f t="shared" si="79"/>
        <v>6.5398540047405327E-5</v>
      </c>
      <c r="H636" s="10">
        <f t="shared" si="75"/>
        <v>3.7773441930396907</v>
      </c>
      <c r="I636" s="9">
        <f t="shared" si="76"/>
        <v>3.9819040928989078E-3</v>
      </c>
      <c r="J636" s="9">
        <f t="shared" si="77"/>
        <v>8.0869363820550311E-3</v>
      </c>
      <c r="K636" s="9">
        <f>GARCH!I636</f>
        <v>8.2586154726035713E-3</v>
      </c>
    </row>
    <row r="637" spans="1:11" x14ac:dyDescent="0.25">
      <c r="A637" s="8">
        <v>42878</v>
      </c>
      <c r="B637" s="9">
        <v>1.8379127993919386E-3</v>
      </c>
      <c r="C637" s="9">
        <f t="shared" si="72"/>
        <v>1.0562408635722939E-3</v>
      </c>
      <c r="D637" s="9">
        <f t="shared" si="73"/>
        <v>7.8167193581964471E-4</v>
      </c>
      <c r="E637" s="5">
        <f t="shared" si="74"/>
        <v>6.1101101524803072E-7</v>
      </c>
      <c r="F637" s="5">
        <f t="shared" si="78"/>
        <v>1.5855560205045076E-5</v>
      </c>
      <c r="G637" s="5">
        <f t="shared" si="79"/>
        <v>5.5933024695411733E-5</v>
      </c>
      <c r="H637" s="10">
        <f t="shared" si="75"/>
        <v>3.9712772641197445</v>
      </c>
      <c r="I637" s="9">
        <f t="shared" si="76"/>
        <v>7.8167193581964471E-4</v>
      </c>
      <c r="J637" s="9">
        <f t="shared" si="77"/>
        <v>7.4788384589728725E-3</v>
      </c>
      <c r="K637" s="9">
        <f>GARCH!I637</f>
        <v>7.66707500673871E-3</v>
      </c>
    </row>
    <row r="638" spans="1:11" x14ac:dyDescent="0.25">
      <c r="A638" s="8">
        <v>42879</v>
      </c>
      <c r="B638" s="9">
        <v>2.4891386829661855E-3</v>
      </c>
      <c r="C638" s="9">
        <f t="shared" si="72"/>
        <v>9.1275462414683653E-4</v>
      </c>
      <c r="D638" s="9">
        <f t="shared" si="73"/>
        <v>1.5763840588193488E-3</v>
      </c>
      <c r="E638" s="5">
        <f t="shared" si="74"/>
        <v>2.4849867008997641E-6</v>
      </c>
      <c r="F638" s="5">
        <f t="shared" si="78"/>
        <v>6.1101101524803072E-7</v>
      </c>
      <c r="G638" s="5">
        <f t="shared" si="79"/>
        <v>4.5744485180188656E-5</v>
      </c>
      <c r="H638" s="10">
        <f t="shared" si="75"/>
        <v>4.050119526077113</v>
      </c>
      <c r="I638" s="9">
        <f t="shared" si="76"/>
        <v>1.5763840588193488E-3</v>
      </c>
      <c r="J638" s="9">
        <f t="shared" si="77"/>
        <v>6.7634669497372906E-3</v>
      </c>
      <c r="K638" s="9">
        <f>GARCH!I638</f>
        <v>6.9349823457672093E-3</v>
      </c>
    </row>
    <row r="639" spans="1:11" x14ac:dyDescent="0.25">
      <c r="A639" s="8">
        <v>42880</v>
      </c>
      <c r="B639" s="9">
        <v>4.4418750701842313E-3</v>
      </c>
      <c r="C639" s="9">
        <f t="shared" si="72"/>
        <v>8.024750366787066E-4</v>
      </c>
      <c r="D639" s="9">
        <f t="shared" si="73"/>
        <v>3.6394000335055248E-3</v>
      </c>
      <c r="E639" s="5">
        <f t="shared" si="74"/>
        <v>1.3245232603880016E-5</v>
      </c>
      <c r="F639" s="5">
        <f t="shared" si="78"/>
        <v>2.4849867008997641E-6</v>
      </c>
      <c r="G639" s="5">
        <f t="shared" si="79"/>
        <v>3.8609471574880595E-5</v>
      </c>
      <c r="H639" s="10">
        <f t="shared" si="75"/>
        <v>3.9905396524776515</v>
      </c>
      <c r="I639" s="9">
        <f t="shared" si="76"/>
        <v>3.6394000335055248E-3</v>
      </c>
      <c r="J639" s="9">
        <f t="shared" si="77"/>
        <v>6.2136520320082772E-3</v>
      </c>
      <c r="K639" s="9">
        <f>GARCH!I639</f>
        <v>6.3657314647796275E-3</v>
      </c>
    </row>
    <row r="640" spans="1:11" x14ac:dyDescent="0.25">
      <c r="A640" s="8">
        <v>42881</v>
      </c>
      <c r="B640" s="9">
        <v>3.1055000476176708E-4</v>
      </c>
      <c r="C640" s="9">
        <f t="shared" si="72"/>
        <v>7.5279845802117583E-4</v>
      </c>
      <c r="D640" s="9">
        <f t="shared" si="73"/>
        <v>-4.4224845325940875E-4</v>
      </c>
      <c r="E640" s="5">
        <f t="shared" si="74"/>
        <v>1.9558369441033943E-7</v>
      </c>
      <c r="F640" s="5">
        <f t="shared" si="78"/>
        <v>1.3245232603880016E-5</v>
      </c>
      <c r="G640" s="5">
        <f t="shared" si="79"/>
        <v>3.5592943923896871E-5</v>
      </c>
      <c r="H640" s="10">
        <f t="shared" si="75"/>
        <v>4.1999955322954792</v>
      </c>
      <c r="I640" s="9">
        <f t="shared" si="76"/>
        <v>4.4224845325940875E-4</v>
      </c>
      <c r="J640" s="9">
        <f t="shared" si="77"/>
        <v>5.9659822262471476E-3</v>
      </c>
      <c r="K640" s="9">
        <f>GARCH!I640</f>
        <v>6.0866002427298156E-3</v>
      </c>
    </row>
    <row r="641" spans="1:11" x14ac:dyDescent="0.25">
      <c r="A641" s="8">
        <v>42885</v>
      </c>
      <c r="B641" s="9">
        <v>-1.2045599423798903E-3</v>
      </c>
      <c r="C641" s="9">
        <f t="shared" si="72"/>
        <v>6.6622701579855564E-4</v>
      </c>
      <c r="D641" s="9">
        <f t="shared" si="73"/>
        <v>-1.870786958178446E-3</v>
      </c>
      <c r="E641" s="5">
        <f t="shared" si="74"/>
        <v>3.4998438428905628E-6</v>
      </c>
      <c r="F641" s="5">
        <f t="shared" si="78"/>
        <v>1.9558369441033943E-7</v>
      </c>
      <c r="G641" s="5">
        <f t="shared" si="79"/>
        <v>3.0629225991011597E-5</v>
      </c>
      <c r="H641" s="10">
        <f t="shared" si="75"/>
        <v>4.2207069964856858</v>
      </c>
      <c r="I641" s="9">
        <f t="shared" si="76"/>
        <v>1.870786958178446E-3</v>
      </c>
      <c r="J641" s="9">
        <f t="shared" si="77"/>
        <v>5.5343677137511919E-3</v>
      </c>
      <c r="K641" s="9">
        <f>GARCH!I641</f>
        <v>5.6379921431725872E-3</v>
      </c>
    </row>
    <row r="642" spans="1:11" x14ac:dyDescent="0.25">
      <c r="A642" s="8">
        <v>42886</v>
      </c>
      <c r="B642" s="9">
        <v>-4.6002544645251664E-4</v>
      </c>
      <c r="C642" s="9">
        <f t="shared" si="72"/>
        <v>6.1094213650497427E-4</v>
      </c>
      <c r="D642" s="9">
        <f t="shared" si="73"/>
        <v>-1.0709675829574908E-3</v>
      </c>
      <c r="E642" s="5">
        <f t="shared" si="74"/>
        <v>1.14697156374581E-6</v>
      </c>
      <c r="F642" s="5">
        <f t="shared" si="78"/>
        <v>3.4998438428905628E-6</v>
      </c>
      <c r="G642" s="5">
        <f t="shared" si="79"/>
        <v>2.7654313885804999E-5</v>
      </c>
      <c r="H642" s="10">
        <f t="shared" si="75"/>
        <v>4.3081882182623081</v>
      </c>
      <c r="I642" s="9">
        <f t="shared" si="76"/>
        <v>1.0709675829574908E-3</v>
      </c>
      <c r="J642" s="9">
        <f t="shared" si="77"/>
        <v>5.2587369097345993E-3</v>
      </c>
      <c r="K642" s="9">
        <f>GARCH!I642</f>
        <v>5.3541623075414168E-3</v>
      </c>
    </row>
    <row r="643" spans="1:11" x14ac:dyDescent="0.25">
      <c r="A643" s="8">
        <v>42887</v>
      </c>
      <c r="B643" s="9">
        <v>7.5711087154821666E-3</v>
      </c>
      <c r="C643" s="9">
        <f t="shared" si="72"/>
        <v>5.5830721530075809E-4</v>
      </c>
      <c r="D643" s="9">
        <f t="shared" si="73"/>
        <v>7.0128015001814084E-3</v>
      </c>
      <c r="E643" s="5">
        <f t="shared" si="74"/>
        <v>4.917938488094661E-5</v>
      </c>
      <c r="F643" s="5">
        <f t="shared" si="78"/>
        <v>1.14697156374581E-6</v>
      </c>
      <c r="G643" s="5">
        <f t="shared" si="79"/>
        <v>2.4963192128882012E-5</v>
      </c>
      <c r="H643" s="10">
        <f t="shared" si="75"/>
        <v>3.3950775495610932</v>
      </c>
      <c r="I643" s="9">
        <f t="shared" si="76"/>
        <v>7.0128015001814084E-3</v>
      </c>
      <c r="J643" s="9">
        <f t="shared" si="77"/>
        <v>4.9963178570705457E-3</v>
      </c>
      <c r="K643" s="9">
        <f>GARCH!I643</f>
        <v>5.083940503265637E-3</v>
      </c>
    </row>
    <row r="644" spans="1:11" x14ac:dyDescent="0.25">
      <c r="A644" s="8">
        <v>42888</v>
      </c>
      <c r="B644" s="9">
        <v>3.7077273812169409E-3</v>
      </c>
      <c r="C644" s="9">
        <f t="shared" si="72"/>
        <v>7.0911274362663631E-4</v>
      </c>
      <c r="D644" s="9">
        <f t="shared" si="73"/>
        <v>2.9986146375903045E-3</v>
      </c>
      <c r="E644" s="5">
        <f t="shared" si="74"/>
        <v>8.9916897447708329E-6</v>
      </c>
      <c r="F644" s="5">
        <f t="shared" si="78"/>
        <v>4.917938488094661E-5</v>
      </c>
      <c r="G644" s="5">
        <f t="shared" si="79"/>
        <v>3.3041581880953778E-5</v>
      </c>
      <c r="H644" s="10">
        <f t="shared" si="75"/>
        <v>4.1038670610005816</v>
      </c>
      <c r="I644" s="9">
        <f t="shared" si="76"/>
        <v>2.9986146375903045E-3</v>
      </c>
      <c r="J644" s="9">
        <f t="shared" si="77"/>
        <v>5.7481807453274971E-3</v>
      </c>
      <c r="K644" s="9">
        <f>GARCH!I644</f>
        <v>5.7336350091951593E-3</v>
      </c>
    </row>
    <row r="645" spans="1:11" x14ac:dyDescent="0.25">
      <c r="A645" s="8">
        <v>42891</v>
      </c>
      <c r="B645" s="9">
        <v>-1.2176772294358873E-3</v>
      </c>
      <c r="C645" s="9">
        <f t="shared" si="72"/>
        <v>6.6547362730514715E-4</v>
      </c>
      <c r="D645" s="9">
        <f t="shared" si="73"/>
        <v>-1.8831508567410346E-3</v>
      </c>
      <c r="E645" s="5">
        <f t="shared" si="74"/>
        <v>3.5462571492444924E-6</v>
      </c>
      <c r="F645" s="5">
        <f t="shared" si="78"/>
        <v>8.9916897447708329E-6</v>
      </c>
      <c r="G645" s="5">
        <f t="shared" si="79"/>
        <v>3.0587664513829098E-5</v>
      </c>
      <c r="H645" s="10">
        <f t="shared" si="75"/>
        <v>4.2205495955236749</v>
      </c>
      <c r="I645" s="9">
        <f t="shared" si="76"/>
        <v>1.8831508567410346E-3</v>
      </c>
      <c r="J645" s="9">
        <f t="shared" si="77"/>
        <v>5.530611585876294E-3</v>
      </c>
      <c r="K645" s="9">
        <f>GARCH!I645</f>
        <v>5.5115576955171493E-3</v>
      </c>
    </row>
    <row r="646" spans="1:11" x14ac:dyDescent="0.25">
      <c r="A646" s="8">
        <v>42892</v>
      </c>
      <c r="B646" s="9">
        <v>-2.7790320594393014E-3</v>
      </c>
      <c r="C646" s="9">
        <f t="shared" si="72"/>
        <v>6.1054195369149549E-4</v>
      </c>
      <c r="D646" s="9">
        <f t="shared" si="73"/>
        <v>-3.389574013130797E-3</v>
      </c>
      <c r="E646" s="5">
        <f t="shared" si="74"/>
        <v>1.1489211990491616E-5</v>
      </c>
      <c r="F646" s="5">
        <f t="shared" si="78"/>
        <v>3.5462571492444924E-6</v>
      </c>
      <c r="G646" s="5">
        <f t="shared" si="79"/>
        <v>2.7633333722449267E-5</v>
      </c>
      <c r="H646" s="10">
        <f t="shared" si="75"/>
        <v>4.1214185275965631</v>
      </c>
      <c r="I646" s="9">
        <f t="shared" si="76"/>
        <v>3.389574013130797E-3</v>
      </c>
      <c r="J646" s="9">
        <f t="shared" si="77"/>
        <v>5.2567417401323101E-3</v>
      </c>
      <c r="K646" s="9">
        <f>GARCH!I646</f>
        <v>5.2565587565969229E-3</v>
      </c>
    </row>
    <row r="647" spans="1:11" x14ac:dyDescent="0.25">
      <c r="A647" s="8">
        <v>42893</v>
      </c>
      <c r="B647" s="9">
        <v>1.568333655781684E-3</v>
      </c>
      <c r="C647" s="9">
        <f t="shared" si="72"/>
        <v>6.0061092398324648E-4</v>
      </c>
      <c r="D647" s="9">
        <f t="shared" si="73"/>
        <v>9.6772273179843756E-4</v>
      </c>
      <c r="E647" s="5">
        <f t="shared" si="74"/>
        <v>9.3648728563943077E-7</v>
      </c>
      <c r="F647" s="5">
        <f t="shared" si="78"/>
        <v>1.1489211990491616E-5</v>
      </c>
      <c r="G647" s="5">
        <f t="shared" si="79"/>
        <v>2.7115235395325614E-5</v>
      </c>
      <c r="H647" s="10">
        <f t="shared" si="75"/>
        <v>4.3215002100561417</v>
      </c>
      <c r="I647" s="9">
        <f t="shared" si="76"/>
        <v>9.6772273179843756E-4</v>
      </c>
      <c r="J647" s="9">
        <f t="shared" si="77"/>
        <v>5.2072291475722112E-3</v>
      </c>
      <c r="K647" s="9">
        <f>GARCH!I647</f>
        <v>5.2347667331045823E-3</v>
      </c>
    </row>
    <row r="648" spans="1:11" x14ac:dyDescent="0.25">
      <c r="A648" s="8">
        <v>42894</v>
      </c>
      <c r="B648" s="9">
        <v>2.6714451285170249E-4</v>
      </c>
      <c r="C648" s="9">
        <f t="shared" si="72"/>
        <v>5.4938730671209672E-4</v>
      </c>
      <c r="D648" s="9">
        <f t="shared" si="73"/>
        <v>-2.8224279386039424E-4</v>
      </c>
      <c r="E648" s="5">
        <f t="shared" si="74"/>
        <v>7.9660994686120992E-8</v>
      </c>
      <c r="F648" s="5">
        <f t="shared" si="78"/>
        <v>9.3648728563943077E-7</v>
      </c>
      <c r="G648" s="5">
        <f t="shared" si="79"/>
        <v>2.4520782332112425E-5</v>
      </c>
      <c r="H648" s="10">
        <f t="shared" si="75"/>
        <v>4.38743188084816</v>
      </c>
      <c r="I648" s="9">
        <f t="shared" si="76"/>
        <v>2.8224279386039424E-4</v>
      </c>
      <c r="J648" s="9">
        <f t="shared" si="77"/>
        <v>4.9518463558669125E-3</v>
      </c>
      <c r="K648" s="9">
        <f>GARCH!I648</f>
        <v>4.9695074832640821E-3</v>
      </c>
    </row>
    <row r="649" spans="1:11" x14ac:dyDescent="0.25">
      <c r="A649" s="8">
        <v>42895</v>
      </c>
      <c r="B649" s="9">
        <v>-8.2998122270205865E-4</v>
      </c>
      <c r="C649" s="9">
        <f t="shared" si="72"/>
        <v>5.0597958247706359E-4</v>
      </c>
      <c r="D649" s="9">
        <f t="shared" si="73"/>
        <v>-1.3359608051791223E-3</v>
      </c>
      <c r="E649" s="5">
        <f t="shared" si="74"/>
        <v>1.7847912729748489E-6</v>
      </c>
      <c r="F649" s="5">
        <f t="shared" si="78"/>
        <v>7.9660994686120992E-8</v>
      </c>
      <c r="G649" s="5">
        <f t="shared" si="79"/>
        <v>2.2424305195972851E-5</v>
      </c>
      <c r="H649" s="10">
        <f t="shared" si="75"/>
        <v>4.3939481235463695</v>
      </c>
      <c r="I649" s="9">
        <f t="shared" si="76"/>
        <v>1.3359608051791223E-3</v>
      </c>
      <c r="J649" s="9">
        <f t="shared" si="77"/>
        <v>4.73543083530663E-3</v>
      </c>
      <c r="K649" s="9">
        <f>GARCH!I649</f>
        <v>4.756765519053829E-3</v>
      </c>
    </row>
    <row r="650" spans="1:11" x14ac:dyDescent="0.25">
      <c r="A650" s="8">
        <v>42898</v>
      </c>
      <c r="B650" s="9">
        <v>-9.78710980068076E-4</v>
      </c>
      <c r="C650" s="9">
        <f t="shared" si="72"/>
        <v>4.8039894551853482E-4</v>
      </c>
      <c r="D650" s="9">
        <f t="shared" si="73"/>
        <v>-1.4591099255866109E-3</v>
      </c>
      <c r="E650" s="5">
        <f t="shared" si="74"/>
        <v>2.1290017749453652E-6</v>
      </c>
      <c r="F650" s="5">
        <f t="shared" si="78"/>
        <v>1.7847912729748489E-6</v>
      </c>
      <c r="G650" s="5">
        <f t="shared" si="79"/>
        <v>2.1232694952178675E-5</v>
      </c>
      <c r="H650" s="10">
        <f t="shared" si="75"/>
        <v>4.4109106544742041</v>
      </c>
      <c r="I650" s="9">
        <f t="shared" si="76"/>
        <v>1.4591099255866109E-3</v>
      </c>
      <c r="J650" s="9">
        <f t="shared" si="77"/>
        <v>4.6078948503821869E-3</v>
      </c>
      <c r="K650" s="9">
        <f>GARCH!I650</f>
        <v>4.6458593459363226E-3</v>
      </c>
    </row>
    <row r="651" spans="1:11" x14ac:dyDescent="0.25">
      <c r="A651" s="8">
        <v>42899</v>
      </c>
      <c r="B651" s="9">
        <v>4.5114205623633108E-3</v>
      </c>
      <c r="C651" s="9">
        <f t="shared" si="72"/>
        <v>4.6263663457977988E-4</v>
      </c>
      <c r="D651" s="9">
        <f t="shared" si="73"/>
        <v>4.0487839277835308E-3</v>
      </c>
      <c r="E651" s="5">
        <f t="shared" si="74"/>
        <v>1.6392651293878236E-5</v>
      </c>
      <c r="F651" s="5">
        <f t="shared" si="78"/>
        <v>2.1290017749453652E-6</v>
      </c>
      <c r="G651" s="5">
        <f t="shared" si="79"/>
        <v>2.0424418367923763E-5</v>
      </c>
      <c r="H651" s="10">
        <f t="shared" si="75"/>
        <v>4.0791508428634717</v>
      </c>
      <c r="I651" s="9">
        <f t="shared" si="76"/>
        <v>4.0487839277835308E-3</v>
      </c>
      <c r="J651" s="9">
        <f t="shared" si="77"/>
        <v>4.5193382665965334E-3</v>
      </c>
      <c r="K651" s="9">
        <f>GARCH!I651</f>
        <v>4.5732895293660427E-3</v>
      </c>
    </row>
    <row r="652" spans="1:11" x14ac:dyDescent="0.25">
      <c r="A652" s="8">
        <v>42900</v>
      </c>
      <c r="B652" s="9">
        <v>-9.9575880508939729E-4</v>
      </c>
      <c r="C652" s="9">
        <f t="shared" si="72"/>
        <v>5.1425221032290697E-4</v>
      </c>
      <c r="D652" s="9">
        <f t="shared" si="73"/>
        <v>-1.5100110154123042E-3</v>
      </c>
      <c r="E652" s="5">
        <f t="shared" si="74"/>
        <v>2.2801332666664978E-6</v>
      </c>
      <c r="F652" s="5">
        <f t="shared" si="78"/>
        <v>1.6392651293878236E-5</v>
      </c>
      <c r="G652" s="5">
        <f t="shared" si="79"/>
        <v>2.2816626197999757E-5</v>
      </c>
      <c r="H652" s="10">
        <f t="shared" si="75"/>
        <v>4.3751055150744325</v>
      </c>
      <c r="I652" s="9">
        <f t="shared" si="76"/>
        <v>1.5100110154123042E-3</v>
      </c>
      <c r="J652" s="9">
        <f t="shared" si="77"/>
        <v>4.7766752242537651E-3</v>
      </c>
      <c r="K652" s="9">
        <f>GARCH!I652</f>
        <v>4.7534287859989262E-3</v>
      </c>
    </row>
    <row r="653" spans="1:11" x14ac:dyDescent="0.25">
      <c r="A653" s="8">
        <v>42901</v>
      </c>
      <c r="B653" s="9">
        <v>-2.2396140972632539E-3</v>
      </c>
      <c r="C653" s="9">
        <f t="shared" si="72"/>
        <v>4.889277796527677E-4</v>
      </c>
      <c r="D653" s="9">
        <f t="shared" si="73"/>
        <v>-2.7285418769160217E-3</v>
      </c>
      <c r="E653" s="5">
        <f t="shared" si="74"/>
        <v>7.4449407740844064E-6</v>
      </c>
      <c r="F653" s="5">
        <f t="shared" si="78"/>
        <v>2.2801332666664978E-6</v>
      </c>
      <c r="G653" s="5">
        <f t="shared" si="79"/>
        <v>2.1626374488746538E-5</v>
      </c>
      <c r="H653" s="10">
        <f t="shared" si="75"/>
        <v>4.2797335217384154</v>
      </c>
      <c r="I653" s="9">
        <f t="shared" si="76"/>
        <v>2.7285418769160217E-3</v>
      </c>
      <c r="J653" s="9">
        <f t="shared" si="77"/>
        <v>4.6504165930319119E-3</v>
      </c>
      <c r="K653" s="9">
        <f>GARCH!I653</f>
        <v>4.6559919800764531E-3</v>
      </c>
    </row>
    <row r="654" spans="1:11" x14ac:dyDescent="0.25">
      <c r="A654" s="8">
        <v>42902</v>
      </c>
      <c r="B654" s="9">
        <v>2.8366345181418673E-4</v>
      </c>
      <c r="C654" s="9">
        <f t="shared" si="72"/>
        <v>4.9329609790417614E-4</v>
      </c>
      <c r="D654" s="9">
        <f t="shared" si="73"/>
        <v>-2.0963264608998941E-4</v>
      </c>
      <c r="E654" s="5">
        <f t="shared" si="74"/>
        <v>4.3945846306690751E-8</v>
      </c>
      <c r="F654" s="5">
        <f t="shared" si="78"/>
        <v>7.4449407740844064E-6</v>
      </c>
      <c r="G654" s="5">
        <f t="shared" si="79"/>
        <v>2.182941059228795E-5</v>
      </c>
      <c r="H654" s="10">
        <f t="shared" si="75"/>
        <v>4.4461810863508031</v>
      </c>
      <c r="I654" s="9">
        <f t="shared" si="76"/>
        <v>2.0963264608998941E-4</v>
      </c>
      <c r="J654" s="9">
        <f t="shared" si="77"/>
        <v>4.672195478818063E-3</v>
      </c>
      <c r="K654" s="9">
        <f>GARCH!I654</f>
        <v>4.7163365384214626E-3</v>
      </c>
    </row>
    <row r="655" spans="1:11" x14ac:dyDescent="0.25">
      <c r="A655" s="8">
        <v>42905</v>
      </c>
      <c r="B655" s="9">
        <v>8.3472042414154402E-3</v>
      </c>
      <c r="C655" s="9">
        <f t="shared" si="72"/>
        <v>4.6272298746844473E-4</v>
      </c>
      <c r="D655" s="9">
        <f t="shared" si="73"/>
        <v>7.8844812539469959E-3</v>
      </c>
      <c r="E655" s="5">
        <f t="shared" si="74"/>
        <v>6.2165044643841587E-5</v>
      </c>
      <c r="F655" s="5">
        <f t="shared" si="78"/>
        <v>4.3945846306690751E-8</v>
      </c>
      <c r="G655" s="5">
        <f t="shared" si="79"/>
        <v>2.0428309928422927E-5</v>
      </c>
      <c r="H655" s="10">
        <f t="shared" si="75"/>
        <v>2.9588143570601044</v>
      </c>
      <c r="I655" s="9">
        <f t="shared" si="76"/>
        <v>7.8844812539469959E-3</v>
      </c>
      <c r="J655" s="9">
        <f t="shared" si="77"/>
        <v>4.5197687914784899E-3</v>
      </c>
      <c r="K655" s="9">
        <f>GARCH!I655</f>
        <v>4.5609913790320838E-3</v>
      </c>
    </row>
    <row r="656" spans="1:11" x14ac:dyDescent="0.25">
      <c r="A656" s="8">
        <v>42906</v>
      </c>
      <c r="B656" s="9">
        <v>-6.6966651178335113E-3</v>
      </c>
      <c r="C656" s="9">
        <f t="shared" ref="C656:C719" si="80">B$5+B$9*SQRT(G656)</f>
        <v>6.9808548884784207E-4</v>
      </c>
      <c r="D656" s="9">
        <f t="shared" ref="D656:D719" si="81">B656-C656</f>
        <v>-7.394750606681353E-3</v>
      </c>
      <c r="E656" s="5">
        <f t="shared" ref="E656:E719" si="82">D656^2</f>
        <v>5.4682336535014241E-5</v>
      </c>
      <c r="F656" s="5">
        <f t="shared" si="78"/>
        <v>6.2165044643841587E-5</v>
      </c>
      <c r="G656" s="5">
        <f t="shared" si="79"/>
        <v>3.2412557703927298E-5</v>
      </c>
      <c r="H656" s="10">
        <f t="shared" ref="H656:H719" si="83">IFERROR(LN(1/SQRT(2*PI()*G656)*EXP(-E656/(2*G656))),-1000)</f>
        <v>3.4060075027680869</v>
      </c>
      <c r="I656" s="9">
        <f t="shared" ref="I656:I719" si="84">SQRT(E656)</f>
        <v>7.394750606681353E-3</v>
      </c>
      <c r="J656" s="9">
        <f t="shared" ref="J656:J719" si="85">SQRT(G656)</f>
        <v>5.6932027632895085E-3</v>
      </c>
      <c r="K656" s="9">
        <f>GARCH!I656</f>
        <v>5.6056897838742525E-3</v>
      </c>
    </row>
    <row r="657" spans="1:11" x14ac:dyDescent="0.25">
      <c r="A657" s="8">
        <v>42907</v>
      </c>
      <c r="B657" s="9">
        <v>-5.826764545369123E-4</v>
      </c>
      <c r="C657" s="9">
        <f t="shared" si="80"/>
        <v>8.1993500248012357E-4</v>
      </c>
      <c r="D657" s="9">
        <f t="shared" si="81"/>
        <v>-1.402611457017036E-3</v>
      </c>
      <c r="E657" s="5">
        <f t="shared" si="82"/>
        <v>1.9673188993554526E-6</v>
      </c>
      <c r="F657" s="5">
        <f t="shared" ref="F657:F720" si="86">E656</f>
        <v>5.4682336535014241E-5</v>
      </c>
      <c r="G657" s="5">
        <f t="shared" ref="G657:G720" si="87">B$6 + B$7*F657 + B$8*G656</f>
        <v>3.9698835991631645E-5</v>
      </c>
      <c r="H657" s="10">
        <f t="shared" si="83"/>
        <v>4.1233777695931053</v>
      </c>
      <c r="I657" s="9">
        <f t="shared" si="84"/>
        <v>1.402611457017036E-3</v>
      </c>
      <c r="J657" s="9">
        <f t="shared" si="85"/>
        <v>6.3007012301514219E-3</v>
      </c>
      <c r="K657" s="9">
        <f>GARCH!I657</f>
        <v>6.2605682087235664E-3</v>
      </c>
    </row>
    <row r="658" spans="1:11" x14ac:dyDescent="0.25">
      <c r="A658" s="8">
        <v>42908</v>
      </c>
      <c r="B658" s="9">
        <v>-4.5573798760889517E-4</v>
      </c>
      <c r="C658" s="9">
        <f t="shared" si="80"/>
        <v>7.2630222779475351E-4</v>
      </c>
      <c r="D658" s="9">
        <f t="shared" si="81"/>
        <v>-1.1820402154036486E-3</v>
      </c>
      <c r="E658" s="5">
        <f t="shared" si="82"/>
        <v>1.3972190708315039E-6</v>
      </c>
      <c r="F658" s="5">
        <f t="shared" si="86"/>
        <v>1.9673188993554526E-6</v>
      </c>
      <c r="G658" s="5">
        <f t="shared" si="87"/>
        <v>3.403417239882361E-5</v>
      </c>
      <c r="H658" s="10">
        <f t="shared" si="83"/>
        <v>4.2046074920785124</v>
      </c>
      <c r="I658" s="9">
        <f t="shared" si="84"/>
        <v>1.1820402154036486E-3</v>
      </c>
      <c r="J658" s="9">
        <f t="shared" si="85"/>
        <v>5.8338814179603972E-3</v>
      </c>
      <c r="K658" s="9">
        <f>GARCH!I658</f>
        <v>5.8077307300739471E-3</v>
      </c>
    </row>
    <row r="659" spans="1:11" x14ac:dyDescent="0.25">
      <c r="A659" s="8">
        <v>42909</v>
      </c>
      <c r="B659" s="9">
        <v>1.5608954610804027E-3</v>
      </c>
      <c r="C659" s="9">
        <f t="shared" si="80"/>
        <v>6.4979930392059166E-4</v>
      </c>
      <c r="D659" s="9">
        <f t="shared" si="81"/>
        <v>9.1109615715981101E-4</v>
      </c>
      <c r="E659" s="5">
        <f t="shared" si="82"/>
        <v>8.3009620759137501E-7</v>
      </c>
      <c r="F659" s="5">
        <f t="shared" si="86"/>
        <v>1.3972190708315039E-6</v>
      </c>
      <c r="G659" s="5">
        <f t="shared" si="87"/>
        <v>2.9729374223241655E-5</v>
      </c>
      <c r="H659" s="10">
        <f t="shared" si="83"/>
        <v>4.2787880758255996</v>
      </c>
      <c r="I659" s="9">
        <f t="shared" si="84"/>
        <v>9.1109615715981101E-4</v>
      </c>
      <c r="J659" s="9">
        <f t="shared" si="85"/>
        <v>5.4524649676308467E-3</v>
      </c>
      <c r="K659" s="9">
        <f>GARCH!I659</f>
        <v>5.4408507132582898E-3</v>
      </c>
    </row>
    <row r="660" spans="1:11" x14ac:dyDescent="0.25">
      <c r="A660" s="8">
        <v>42912</v>
      </c>
      <c r="B660" s="9">
        <v>3.1579379075585834E-4</v>
      </c>
      <c r="C660" s="9">
        <f t="shared" si="80"/>
        <v>5.8732794207154275E-4</v>
      </c>
      <c r="D660" s="9">
        <f t="shared" si="81"/>
        <v>-2.7153415131568441E-4</v>
      </c>
      <c r="E660" s="5">
        <f t="shared" si="82"/>
        <v>7.3730795330729002E-8</v>
      </c>
      <c r="F660" s="5">
        <f t="shared" si="86"/>
        <v>8.3009620759137501E-7</v>
      </c>
      <c r="G660" s="5">
        <f t="shared" si="87"/>
        <v>2.6429931483979841E-5</v>
      </c>
      <c r="H660" s="10">
        <f t="shared" si="83"/>
        <v>4.3501733424917095</v>
      </c>
      <c r="I660" s="9">
        <f t="shared" si="84"/>
        <v>2.7153415131568441E-4</v>
      </c>
      <c r="J660" s="9">
        <f t="shared" si="85"/>
        <v>5.1410049099353955E-3</v>
      </c>
      <c r="K660" s="9">
        <f>GARCH!I660</f>
        <v>5.1309900094661538E-3</v>
      </c>
    </row>
    <row r="661" spans="1:11" x14ac:dyDescent="0.25">
      <c r="A661" s="8">
        <v>42913</v>
      </c>
      <c r="B661" s="9">
        <v>-8.0727490395929857E-3</v>
      </c>
      <c r="C661" s="9">
        <f t="shared" si="80"/>
        <v>5.3537177804451714E-4</v>
      </c>
      <c r="D661" s="9">
        <f t="shared" si="81"/>
        <v>-8.6081208176375032E-3</v>
      </c>
      <c r="E661" s="5">
        <f t="shared" si="82"/>
        <v>7.4099744011044163E-5</v>
      </c>
      <c r="F661" s="5">
        <f t="shared" si="86"/>
        <v>7.3730795330729002E-8</v>
      </c>
      <c r="G661" s="5">
        <f t="shared" si="87"/>
        <v>2.3833630103217257E-5</v>
      </c>
      <c r="H661" s="10">
        <f t="shared" si="83"/>
        <v>2.8487472119214945</v>
      </c>
      <c r="I661" s="9">
        <f t="shared" si="84"/>
        <v>8.6081208176375032E-3</v>
      </c>
      <c r="J661" s="9">
        <f t="shared" si="85"/>
        <v>4.881969899868009E-3</v>
      </c>
      <c r="K661" s="9">
        <f>GARCH!I661</f>
        <v>4.8813304435987043E-3</v>
      </c>
    </row>
    <row r="662" spans="1:11" x14ac:dyDescent="0.25">
      <c r="A662" s="8">
        <v>42914</v>
      </c>
      <c r="B662" s="9">
        <v>8.8080417296994007E-3</v>
      </c>
      <c r="C662" s="9">
        <f t="shared" si="80"/>
        <v>7.8328850976646075E-4</v>
      </c>
      <c r="D662" s="9">
        <f t="shared" si="81"/>
        <v>8.0247532199329407E-3</v>
      </c>
      <c r="E662" s="5">
        <f t="shared" si="82"/>
        <v>6.4396664240824099E-5</v>
      </c>
      <c r="F662" s="5">
        <f t="shared" si="86"/>
        <v>7.4099744011044163E-5</v>
      </c>
      <c r="G662" s="5">
        <f t="shared" si="87"/>
        <v>3.7429860524662842E-5</v>
      </c>
      <c r="H662" s="10">
        <f t="shared" si="83"/>
        <v>3.317351193778852</v>
      </c>
      <c r="I662" s="9">
        <f t="shared" si="84"/>
        <v>8.0247532199329407E-3</v>
      </c>
      <c r="J662" s="9">
        <f t="shared" si="85"/>
        <v>6.1179948124089516E-3</v>
      </c>
      <c r="K662" s="9">
        <f>GARCH!I662</f>
        <v>6.1816773311718061E-3</v>
      </c>
    </row>
    <row r="663" spans="1:11" x14ac:dyDescent="0.25">
      <c r="A663" s="8">
        <v>42915</v>
      </c>
      <c r="B663" s="9">
        <v>-8.6000270415333979E-3</v>
      </c>
      <c r="C663" s="9">
        <f t="shared" si="80"/>
        <v>9.082589479871688E-4</v>
      </c>
      <c r="D663" s="9">
        <f t="shared" si="81"/>
        <v>-9.5082859895205662E-3</v>
      </c>
      <c r="E663" s="5">
        <f t="shared" si="82"/>
        <v>9.0407502458513087E-5</v>
      </c>
      <c r="F663" s="5">
        <f t="shared" si="86"/>
        <v>6.4396664240824099E-5</v>
      </c>
      <c r="G663" s="5">
        <f t="shared" si="87"/>
        <v>4.544179693182982E-5</v>
      </c>
      <c r="H663" s="10">
        <f t="shared" si="83"/>
        <v>3.0858390610631155</v>
      </c>
      <c r="I663" s="9">
        <f t="shared" si="84"/>
        <v>9.5082859895205662E-3</v>
      </c>
      <c r="J663" s="9">
        <f t="shared" si="85"/>
        <v>6.7410531025819563E-3</v>
      </c>
      <c r="K663" s="9">
        <f>GARCH!I663</f>
        <v>6.7697499511000323E-3</v>
      </c>
    </row>
    <row r="664" spans="1:11" x14ac:dyDescent="0.25">
      <c r="A664" s="8">
        <v>42916</v>
      </c>
      <c r="B664" s="9">
        <v>1.5332479232963436E-3</v>
      </c>
      <c r="C664" s="9">
        <f t="shared" si="80"/>
        <v>1.0679919961262985E-3</v>
      </c>
      <c r="D664" s="9">
        <f t="shared" si="81"/>
        <v>4.6525592717004509E-4</v>
      </c>
      <c r="E664" s="5">
        <f t="shared" si="82"/>
        <v>2.164630777668583E-7</v>
      </c>
      <c r="F664" s="5">
        <f t="shared" si="86"/>
        <v>9.0407502458513087E-5</v>
      </c>
      <c r="G664" s="5">
        <f t="shared" si="87"/>
        <v>5.681278224711841E-5</v>
      </c>
      <c r="H664" s="10">
        <f t="shared" si="83"/>
        <v>3.967031019665241</v>
      </c>
      <c r="I664" s="9">
        <f t="shared" si="84"/>
        <v>4.6525592717004509E-4</v>
      </c>
      <c r="J664" s="9">
        <f t="shared" si="85"/>
        <v>7.5374254389093901E-3</v>
      </c>
      <c r="K664" s="9">
        <f>GARCH!I664</f>
        <v>7.5193237061921894E-3</v>
      </c>
    </row>
    <row r="665" spans="1:11" x14ac:dyDescent="0.25">
      <c r="A665" s="8">
        <v>42919</v>
      </c>
      <c r="B665" s="9">
        <v>2.3107934687074394E-3</v>
      </c>
      <c r="C665" s="9">
        <f t="shared" si="80"/>
        <v>9.2114079409453653E-4</v>
      </c>
      <c r="D665" s="9">
        <f t="shared" si="81"/>
        <v>1.3896526746129028E-3</v>
      </c>
      <c r="E665" s="5">
        <f t="shared" si="82"/>
        <v>1.9311345560587943E-6</v>
      </c>
      <c r="F665" s="5">
        <f t="shared" si="86"/>
        <v>2.164630777668583E-7</v>
      </c>
      <c r="G665" s="5">
        <f t="shared" si="87"/>
        <v>4.6311800754206125E-5</v>
      </c>
      <c r="H665" s="10">
        <f t="shared" si="83"/>
        <v>4.0502690726566959</v>
      </c>
      <c r="I665" s="9">
        <f t="shared" si="84"/>
        <v>1.3896526746129028E-3</v>
      </c>
      <c r="J665" s="9">
        <f t="shared" si="85"/>
        <v>6.8052774193420006E-3</v>
      </c>
      <c r="K665" s="9">
        <f>GARCH!I665</f>
        <v>6.8056959576861965E-3</v>
      </c>
    </row>
    <row r="666" spans="1:11" x14ac:dyDescent="0.25">
      <c r="A666" s="8">
        <v>42921</v>
      </c>
      <c r="B666" s="9">
        <v>1.4532669688471778E-3</v>
      </c>
      <c r="C666" s="9">
        <f t="shared" si="80"/>
        <v>8.0735719265163529E-4</v>
      </c>
      <c r="D666" s="9">
        <f t="shared" si="81"/>
        <v>6.4590977619554248E-4</v>
      </c>
      <c r="E666" s="5">
        <f t="shared" si="82"/>
        <v>4.1719943898497579E-7</v>
      </c>
      <c r="F666" s="5">
        <f t="shared" si="86"/>
        <v>1.9311345560587943E-6</v>
      </c>
      <c r="G666" s="5">
        <f t="shared" si="87"/>
        <v>3.8912553305345778E-5</v>
      </c>
      <c r="H666" s="10">
        <f t="shared" si="83"/>
        <v>4.1527975622458912</v>
      </c>
      <c r="I666" s="9">
        <f t="shared" si="84"/>
        <v>6.4590977619554248E-4</v>
      </c>
      <c r="J666" s="9">
        <f t="shared" si="85"/>
        <v>6.2379927304659294E-3</v>
      </c>
      <c r="K666" s="9">
        <f>GARCH!I666</f>
        <v>6.2518979437119942E-3</v>
      </c>
    </row>
    <row r="667" spans="1:11" x14ac:dyDescent="0.25">
      <c r="A667" s="8">
        <v>42922</v>
      </c>
      <c r="B667" s="9">
        <v>-9.36880791271677E-3</v>
      </c>
      <c r="C667" s="9">
        <f t="shared" si="80"/>
        <v>7.1062564954705351E-4</v>
      </c>
      <c r="D667" s="9">
        <f t="shared" si="81"/>
        <v>-1.0079433562263823E-2</v>
      </c>
      <c r="E667" s="5">
        <f t="shared" si="82"/>
        <v>1.0159498093609038E-4</v>
      </c>
      <c r="F667" s="5">
        <f t="shared" si="86"/>
        <v>4.1719943898497579E-7</v>
      </c>
      <c r="G667" s="5">
        <f t="shared" si="87"/>
        <v>3.3128353673432763E-5</v>
      </c>
      <c r="H667" s="10">
        <f t="shared" si="83"/>
        <v>2.7052680798014954</v>
      </c>
      <c r="I667" s="9">
        <f t="shared" si="84"/>
        <v>1.0079433562263823E-2</v>
      </c>
      <c r="J667" s="9">
        <f t="shared" si="85"/>
        <v>5.7557235577668916E-3</v>
      </c>
      <c r="K667" s="9">
        <f>GARCH!I667</f>
        <v>5.7737837297822418E-3</v>
      </c>
    </row>
    <row r="668" spans="1:11" x14ac:dyDescent="0.25">
      <c r="A668" s="8">
        <v>42923</v>
      </c>
      <c r="B668" s="9">
        <v>6.4031538541342581E-3</v>
      </c>
      <c r="C668" s="9">
        <f t="shared" si="80"/>
        <v>9.7529883045199643E-4</v>
      </c>
      <c r="D668" s="9">
        <f t="shared" si="81"/>
        <v>5.4278550236822615E-3</v>
      </c>
      <c r="E668" s="5">
        <f t="shared" si="82"/>
        <v>2.9461610158112764E-5</v>
      </c>
      <c r="F668" s="5">
        <f t="shared" si="86"/>
        <v>1.0159498093609038E-4</v>
      </c>
      <c r="G668" s="5">
        <f t="shared" si="87"/>
        <v>5.0059731188657286E-5</v>
      </c>
      <c r="H668" s="10">
        <f t="shared" si="83"/>
        <v>3.7379437215395876</v>
      </c>
      <c r="I668" s="9">
        <f t="shared" si="84"/>
        <v>5.4278550236822615E-3</v>
      </c>
      <c r="J668" s="9">
        <f t="shared" si="85"/>
        <v>7.0752901840601054E-3</v>
      </c>
      <c r="K668" s="9">
        <f>GARCH!I668</f>
        <v>7.09758991563112E-3</v>
      </c>
    </row>
    <row r="669" spans="1:11" x14ac:dyDescent="0.25">
      <c r="A669" s="8">
        <v>42926</v>
      </c>
      <c r="B669" s="9">
        <v>9.2776618642731457E-4</v>
      </c>
      <c r="C669" s="9">
        <f t="shared" si="80"/>
        <v>9.3783541043666646E-4</v>
      </c>
      <c r="D669" s="9">
        <f t="shared" si="81"/>
        <v>-1.0069224009351895E-5</v>
      </c>
      <c r="E669" s="5">
        <f t="shared" si="82"/>
        <v>1.0138927215050866E-10</v>
      </c>
      <c r="F669" s="5">
        <f t="shared" si="86"/>
        <v>2.9461610158112764E-5</v>
      </c>
      <c r="G669" s="5">
        <f t="shared" si="87"/>
        <v>4.7451581819784425E-5</v>
      </c>
      <c r="H669" s="10">
        <f t="shared" si="83"/>
        <v>4.0589607469026987</v>
      </c>
      <c r="I669" s="9">
        <f t="shared" si="84"/>
        <v>1.0069224009351895E-5</v>
      </c>
      <c r="J669" s="9">
        <f t="shared" si="85"/>
        <v>6.8885108564757614E-3</v>
      </c>
      <c r="K669" s="9">
        <f>GARCH!I669</f>
        <v>6.9356201278309619E-3</v>
      </c>
    </row>
    <row r="670" spans="1:11" x14ac:dyDescent="0.25">
      <c r="A670" s="8">
        <v>42927</v>
      </c>
      <c r="B670" s="9">
        <v>-7.8272081996166865E-4</v>
      </c>
      <c r="C670" s="9">
        <f t="shared" si="80"/>
        <v>8.1436982169263712E-4</v>
      </c>
      <c r="D670" s="9">
        <f t="shared" si="81"/>
        <v>-1.5970906416543059E-3</v>
      </c>
      <c r="E670" s="5">
        <f t="shared" si="82"/>
        <v>2.5506985176597624E-6</v>
      </c>
      <c r="F670" s="5">
        <f t="shared" si="86"/>
        <v>1.0138927215050866E-10</v>
      </c>
      <c r="G670" s="5">
        <f t="shared" si="87"/>
        <v>3.9349967093897089E-5</v>
      </c>
      <c r="H670" s="10">
        <f t="shared" si="83"/>
        <v>4.1201587488852143</v>
      </c>
      <c r="I670" s="9">
        <f t="shared" si="84"/>
        <v>1.5970906416543059E-3</v>
      </c>
      <c r="J670" s="9">
        <f t="shared" si="85"/>
        <v>6.2729552121705036E-3</v>
      </c>
      <c r="K670" s="9">
        <f>GARCH!I670</f>
        <v>6.3203945602705687E-3</v>
      </c>
    </row>
    <row r="671" spans="1:11" x14ac:dyDescent="0.25">
      <c r="A671" s="8">
        <v>42928</v>
      </c>
      <c r="B671" s="9">
        <v>7.3056198026821839E-3</v>
      </c>
      <c r="C671" s="9">
        <f t="shared" si="80"/>
        <v>7.2397066815310131E-4</v>
      </c>
      <c r="D671" s="9">
        <f t="shared" si="81"/>
        <v>6.5816491345290825E-3</v>
      </c>
      <c r="E671" s="5">
        <f t="shared" si="82"/>
        <v>4.3318105330047419E-5</v>
      </c>
      <c r="F671" s="5">
        <f t="shared" si="86"/>
        <v>2.5506985176597624E-6</v>
      </c>
      <c r="G671" s="5">
        <f t="shared" si="87"/>
        <v>3.3898677602997339E-5</v>
      </c>
      <c r="H671" s="10">
        <f t="shared" si="83"/>
        <v>3.5881937111684148</v>
      </c>
      <c r="I671" s="9">
        <f t="shared" si="84"/>
        <v>6.5816491345290825E-3</v>
      </c>
      <c r="J671" s="9">
        <f t="shared" si="85"/>
        <v>5.8222570883633556E-3</v>
      </c>
      <c r="K671" s="9">
        <f>GARCH!I671</f>
        <v>5.8661463922681277E-3</v>
      </c>
    </row>
    <row r="672" spans="1:11" x14ac:dyDescent="0.25">
      <c r="A672" s="8">
        <v>42929</v>
      </c>
      <c r="B672" s="9">
        <v>1.8745523380743201E-3</v>
      </c>
      <c r="C672" s="9">
        <f t="shared" si="80"/>
        <v>7.9933418063275893E-4</v>
      </c>
      <c r="D672" s="9">
        <f t="shared" si="81"/>
        <v>1.0752181574415613E-3</v>
      </c>
      <c r="E672" s="5">
        <f t="shared" si="82"/>
        <v>1.1560940860920261E-6</v>
      </c>
      <c r="F672" s="5">
        <f t="shared" si="86"/>
        <v>4.3318105330047419E-5</v>
      </c>
      <c r="G672" s="5">
        <f t="shared" si="87"/>
        <v>3.8415115213921002E-5</v>
      </c>
      <c r="H672" s="10">
        <f t="shared" si="83"/>
        <v>4.149543856644299</v>
      </c>
      <c r="I672" s="9">
        <f t="shared" si="84"/>
        <v>1.0752181574415613E-3</v>
      </c>
      <c r="J672" s="9">
        <f t="shared" si="85"/>
        <v>6.1979928375177238E-3</v>
      </c>
      <c r="K672" s="9">
        <f>GARCH!I672</f>
        <v>6.2053234001819592E-3</v>
      </c>
    </row>
    <row r="673" spans="1:11" x14ac:dyDescent="0.25">
      <c r="A673" s="8">
        <v>42930</v>
      </c>
      <c r="B673" s="9">
        <v>4.6735271648765675E-3</v>
      </c>
      <c r="C673" s="9">
        <f t="shared" si="80"/>
        <v>7.0691408816421573E-4</v>
      </c>
      <c r="D673" s="9">
        <f t="shared" si="81"/>
        <v>3.9666130767123517E-3</v>
      </c>
      <c r="E673" s="5">
        <f t="shared" si="82"/>
        <v>1.5734019300345429E-5</v>
      </c>
      <c r="F673" s="5">
        <f t="shared" si="86"/>
        <v>1.1560940860920261E-6</v>
      </c>
      <c r="G673" s="5">
        <f t="shared" si="87"/>
        <v>3.2915682184883628E-5</v>
      </c>
      <c r="H673" s="10">
        <f t="shared" si="83"/>
        <v>4.0028372328416717</v>
      </c>
      <c r="I673" s="9">
        <f t="shared" si="84"/>
        <v>3.9666130767123517E-3</v>
      </c>
      <c r="J673" s="9">
        <f t="shared" si="85"/>
        <v>5.737219028839986E-3</v>
      </c>
      <c r="K673" s="9">
        <f>GARCH!I673</f>
        <v>5.7493509372120201E-3</v>
      </c>
    </row>
    <row r="674" spans="1:11" x14ac:dyDescent="0.25">
      <c r="A674" s="8">
        <v>42933</v>
      </c>
      <c r="B674" s="9">
        <v>-5.2861214913435539E-5</v>
      </c>
      <c r="C674" s="9">
        <f t="shared" si="80"/>
        <v>6.891575561621706E-4</v>
      </c>
      <c r="D674" s="9">
        <f t="shared" si="81"/>
        <v>-7.4201877107560614E-4</v>
      </c>
      <c r="E674" s="5">
        <f t="shared" si="82"/>
        <v>5.5059185662855283E-7</v>
      </c>
      <c r="F674" s="5">
        <f t="shared" si="86"/>
        <v>1.5734019300345429E-5</v>
      </c>
      <c r="G674" s="5">
        <f t="shared" si="87"/>
        <v>3.1907712914462867E-5</v>
      </c>
      <c r="H674" s="10">
        <f t="shared" si="83"/>
        <v>4.2487649830982779</v>
      </c>
      <c r="I674" s="9">
        <f t="shared" si="84"/>
        <v>7.4201877107560614E-4</v>
      </c>
      <c r="J674" s="9">
        <f t="shared" si="85"/>
        <v>5.6486912567835449E-3</v>
      </c>
      <c r="K674" s="9">
        <f>GARCH!I674</f>
        <v>5.6446189565411376E-3</v>
      </c>
    </row>
    <row r="675" spans="1:11" x14ac:dyDescent="0.25">
      <c r="A675" s="8">
        <v>42934</v>
      </c>
      <c r="B675" s="9">
        <v>5.9776995209714912E-4</v>
      </c>
      <c r="C675" s="9">
        <f t="shared" si="80"/>
        <v>6.1715038228412321E-4</v>
      </c>
      <c r="D675" s="9">
        <f t="shared" si="81"/>
        <v>-1.938043018697409E-5</v>
      </c>
      <c r="E675" s="5">
        <f t="shared" si="82"/>
        <v>3.7560107423217658E-10</v>
      </c>
      <c r="F675" s="5">
        <f t="shared" si="86"/>
        <v>5.5059185662855283E-7</v>
      </c>
      <c r="G675" s="5">
        <f t="shared" si="87"/>
        <v>2.7980809946628544E-5</v>
      </c>
      <c r="H675" s="10">
        <f t="shared" si="83"/>
        <v>4.3230505759352837</v>
      </c>
      <c r="I675" s="9">
        <f t="shared" si="84"/>
        <v>1.938043018697409E-5</v>
      </c>
      <c r="J675" s="9">
        <f t="shared" si="85"/>
        <v>5.2896890217316696E-3</v>
      </c>
      <c r="K675" s="9">
        <f>GARCH!I675</f>
        <v>5.2952181654768735E-3</v>
      </c>
    </row>
    <row r="676" spans="1:11" x14ac:dyDescent="0.25">
      <c r="A676" s="8">
        <v>42935</v>
      </c>
      <c r="B676" s="9">
        <v>5.3726514969865136E-3</v>
      </c>
      <c r="C676" s="9">
        <f t="shared" si="80"/>
        <v>5.5832577938784336E-4</v>
      </c>
      <c r="D676" s="9">
        <f t="shared" si="81"/>
        <v>4.8143257175986701E-3</v>
      </c>
      <c r="E676" s="5">
        <f t="shared" si="82"/>
        <v>2.3177732115131951E-5</v>
      </c>
      <c r="F676" s="5">
        <f t="shared" si="86"/>
        <v>3.7560107423217658E-10</v>
      </c>
      <c r="G676" s="5">
        <f t="shared" si="87"/>
        <v>2.4964116995407872E-5</v>
      </c>
      <c r="H676" s="10">
        <f t="shared" si="83"/>
        <v>3.9158760609655814</v>
      </c>
      <c r="I676" s="9">
        <f t="shared" si="84"/>
        <v>4.8143257175986701E-3</v>
      </c>
      <c r="J676" s="9">
        <f t="shared" si="85"/>
        <v>4.9964104110258867E-3</v>
      </c>
      <c r="K676" s="9">
        <f>GARCH!I676</f>
        <v>5.0057792251256743E-3</v>
      </c>
    </row>
    <row r="677" spans="1:11" x14ac:dyDescent="0.25">
      <c r="A677" s="8">
        <v>42936</v>
      </c>
      <c r="B677" s="9">
        <v>-1.5360796821128897E-4</v>
      </c>
      <c r="C677" s="9">
        <f t="shared" si="80"/>
        <v>6.0976826399767768E-4</v>
      </c>
      <c r="D677" s="9">
        <f t="shared" si="81"/>
        <v>-7.6337623220896665E-4</v>
      </c>
      <c r="E677" s="5">
        <f t="shared" si="82"/>
        <v>5.8274327190155815E-7</v>
      </c>
      <c r="F677" s="5">
        <f t="shared" si="86"/>
        <v>2.3177732115131951E-5</v>
      </c>
      <c r="G677" s="5">
        <f t="shared" si="87"/>
        <v>2.7592794495295646E-5</v>
      </c>
      <c r="H677" s="10">
        <f t="shared" si="83"/>
        <v>4.3194797108216267</v>
      </c>
      <c r="I677" s="9">
        <f t="shared" si="84"/>
        <v>7.6337623220896665E-4</v>
      </c>
      <c r="J677" s="9">
        <f t="shared" si="85"/>
        <v>5.2528843976710213E-3</v>
      </c>
      <c r="K677" s="9">
        <f>GARCH!I677</f>
        <v>5.2098467112205735E-3</v>
      </c>
    </row>
    <row r="678" spans="1:11" x14ac:dyDescent="0.25">
      <c r="A678" s="8">
        <v>42937</v>
      </c>
      <c r="B678" s="9">
        <v>-3.6790717418988539E-4</v>
      </c>
      <c r="C678" s="9">
        <f t="shared" si="80"/>
        <v>5.5501585770486542E-4</v>
      </c>
      <c r="D678" s="9">
        <f t="shared" si="81"/>
        <v>-9.2292303189475081E-4</v>
      </c>
      <c r="E678" s="5">
        <f t="shared" si="82"/>
        <v>8.517869228017992E-7</v>
      </c>
      <c r="F678" s="5">
        <f t="shared" si="86"/>
        <v>5.8274327190155815E-7</v>
      </c>
      <c r="G678" s="5">
        <f t="shared" si="87"/>
        <v>2.4799486827998803E-5</v>
      </c>
      <c r="H678" s="10">
        <f t="shared" si="83"/>
        <v>4.3662317867043328</v>
      </c>
      <c r="I678" s="9">
        <f t="shared" si="84"/>
        <v>9.2292303189475081E-4</v>
      </c>
      <c r="J678" s="9">
        <f t="shared" si="85"/>
        <v>4.9799083152201511E-3</v>
      </c>
      <c r="K678" s="9">
        <f>GARCH!I678</f>
        <v>4.9571738368507168E-3</v>
      </c>
    </row>
    <row r="679" spans="1:11" x14ac:dyDescent="0.25">
      <c r="A679" s="8">
        <v>42940</v>
      </c>
      <c r="B679" s="9">
        <v>-1.0636834995592093E-3</v>
      </c>
      <c r="C679" s="9">
        <f t="shared" si="80"/>
        <v>5.1373605306400457E-4</v>
      </c>
      <c r="D679" s="9">
        <f t="shared" si="81"/>
        <v>-1.5774195526232137E-3</v>
      </c>
      <c r="E679" s="5">
        <f t="shared" si="82"/>
        <v>2.4882524449980198E-6</v>
      </c>
      <c r="F679" s="5">
        <f t="shared" si="86"/>
        <v>8.517869228017992E-7</v>
      </c>
      <c r="G679" s="5">
        <f t="shared" si="87"/>
        <v>2.2792048447356242E-5</v>
      </c>
      <c r="H679" s="10">
        <f t="shared" si="83"/>
        <v>4.3710249077971959</v>
      </c>
      <c r="I679" s="9">
        <f t="shared" si="84"/>
        <v>1.5774195526232137E-3</v>
      </c>
      <c r="J679" s="9">
        <f t="shared" si="85"/>
        <v>4.7741018471913902E-3</v>
      </c>
      <c r="K679" s="9">
        <f>GARCH!I679</f>
        <v>4.7708371839984796E-3</v>
      </c>
    </row>
    <row r="680" spans="1:11" x14ac:dyDescent="0.25">
      <c r="A680" s="8">
        <v>42941</v>
      </c>
      <c r="B680" s="9">
        <v>2.9231834358338649E-3</v>
      </c>
      <c r="C680" s="9">
        <f t="shared" si="80"/>
        <v>4.8947664624802837E-4</v>
      </c>
      <c r="D680" s="9">
        <f t="shared" si="81"/>
        <v>2.4337067895858367E-3</v>
      </c>
      <c r="E680" s="5">
        <f t="shared" si="82"/>
        <v>5.9229287376762E-6</v>
      </c>
      <c r="F680" s="5">
        <f t="shared" si="86"/>
        <v>2.4882524449980198E-6</v>
      </c>
      <c r="G680" s="5">
        <f t="shared" si="87"/>
        <v>2.1651833281099998E-5</v>
      </c>
      <c r="H680" s="10">
        <f t="shared" si="83"/>
        <v>4.314495070719242</v>
      </c>
      <c r="I680" s="9">
        <f t="shared" si="84"/>
        <v>2.4337067895858367E-3</v>
      </c>
      <c r="J680" s="9">
        <f t="shared" si="85"/>
        <v>4.6531530472465653E-3</v>
      </c>
      <c r="K680" s="9">
        <f>GARCH!I680</f>
        <v>4.6747093795434201E-3</v>
      </c>
    </row>
    <row r="681" spans="1:11" x14ac:dyDescent="0.25">
      <c r="A681" s="8">
        <v>42942</v>
      </c>
      <c r="B681" s="9">
        <v>2.8258508838852059E-4</v>
      </c>
      <c r="C681" s="9">
        <f t="shared" si="80"/>
        <v>4.8683057045715531E-4</v>
      </c>
      <c r="D681" s="9">
        <f t="shared" si="81"/>
        <v>-2.0424548206863472E-4</v>
      </c>
      <c r="E681" s="5">
        <f t="shared" si="82"/>
        <v>4.1716216945448988E-8</v>
      </c>
      <c r="F681" s="5">
        <f t="shared" si="86"/>
        <v>5.9229287376762E-6</v>
      </c>
      <c r="G681" s="5">
        <f t="shared" si="87"/>
        <v>2.1529234848931145E-5</v>
      </c>
      <c r="H681" s="10">
        <f t="shared" si="83"/>
        <v>4.4531420326142168</v>
      </c>
      <c r="I681" s="9">
        <f t="shared" si="84"/>
        <v>2.0424548206863472E-4</v>
      </c>
      <c r="J681" s="9">
        <f t="shared" si="85"/>
        <v>4.6399606516576352E-3</v>
      </c>
      <c r="K681" s="9">
        <f>GARCH!I681</f>
        <v>4.6239867488589454E-3</v>
      </c>
    </row>
    <row r="682" spans="1:11" x14ac:dyDescent="0.25">
      <c r="A682" s="8">
        <v>42943</v>
      </c>
      <c r="B682" s="9">
        <v>-9.7262524063390643E-4</v>
      </c>
      <c r="C682" s="9">
        <f t="shared" si="80"/>
        <v>4.5777803352101782E-4</v>
      </c>
      <c r="D682" s="9">
        <f t="shared" si="81"/>
        <v>-1.4304032741549243E-3</v>
      </c>
      <c r="E682" s="5">
        <f t="shared" si="82"/>
        <v>2.0460535267131276E-6</v>
      </c>
      <c r="F682" s="5">
        <f t="shared" si="86"/>
        <v>4.1716216945448988E-8</v>
      </c>
      <c r="G682" s="5">
        <f t="shared" si="87"/>
        <v>2.02060589044748E-5</v>
      </c>
      <c r="H682" s="10">
        <f t="shared" si="83"/>
        <v>4.4351957900682226</v>
      </c>
      <c r="I682" s="9">
        <f t="shared" si="84"/>
        <v>1.4304032741549243E-3</v>
      </c>
      <c r="J682" s="9">
        <f t="shared" si="85"/>
        <v>4.4951150045882916E-3</v>
      </c>
      <c r="K682" s="9">
        <f>GARCH!I682</f>
        <v>4.4902649988876218E-3</v>
      </c>
    </row>
    <row r="683" spans="1:11" x14ac:dyDescent="0.25">
      <c r="A683" s="8">
        <v>42944</v>
      </c>
      <c r="B683" s="9">
        <v>-1.3411865461215866E-3</v>
      </c>
      <c r="C683" s="9">
        <f t="shared" si="80"/>
        <v>4.4525181579131755E-4</v>
      </c>
      <c r="D683" s="9">
        <f t="shared" si="81"/>
        <v>-1.7864383619129042E-3</v>
      </c>
      <c r="E683" s="5">
        <f t="shared" si="82"/>
        <v>3.1913620209140603E-6</v>
      </c>
      <c r="F683" s="5">
        <f t="shared" si="86"/>
        <v>2.0460535267131276E-6</v>
      </c>
      <c r="G683" s="5">
        <f t="shared" si="87"/>
        <v>1.964850769727025E-5</v>
      </c>
      <c r="H683" s="10">
        <f t="shared" si="83"/>
        <v>4.4186047421356349</v>
      </c>
      <c r="I683" s="9">
        <f t="shared" si="84"/>
        <v>1.7864383619129042E-3</v>
      </c>
      <c r="J683" s="9">
        <f t="shared" si="85"/>
        <v>4.4326637248126828E-3</v>
      </c>
      <c r="K683" s="9">
        <f>GARCH!I683</f>
        <v>4.455908413127845E-3</v>
      </c>
    </row>
    <row r="684" spans="1:11" x14ac:dyDescent="0.25">
      <c r="A684" s="8">
        <v>42947</v>
      </c>
      <c r="B684" s="9">
        <v>-7.2812588487514152E-4</v>
      </c>
      <c r="C684" s="9">
        <f t="shared" si="80"/>
        <v>4.4135387403563501E-4</v>
      </c>
      <c r="D684" s="9">
        <f t="shared" si="81"/>
        <v>-1.1694797589107764E-3</v>
      </c>
      <c r="E684" s="5">
        <f t="shared" si="82"/>
        <v>1.3676829065020077E-6</v>
      </c>
      <c r="F684" s="5">
        <f t="shared" si="86"/>
        <v>3.1913620209140603E-6</v>
      </c>
      <c r="G684" s="5">
        <f t="shared" si="87"/>
        <v>1.9476598763142808E-5</v>
      </c>
      <c r="H684" s="10">
        <f t="shared" si="83"/>
        <v>4.4690989772184402</v>
      </c>
      <c r="I684" s="9">
        <f t="shared" si="84"/>
        <v>1.1694797589107764E-3</v>
      </c>
      <c r="J684" s="9">
        <f t="shared" si="85"/>
        <v>4.4132299694376693E-3</v>
      </c>
      <c r="K684" s="9">
        <f>GARCH!I684</f>
        <v>4.46385688465101E-3</v>
      </c>
    </row>
    <row r="685" spans="1:11" x14ac:dyDescent="0.25">
      <c r="A685" s="8">
        <v>42948</v>
      </c>
      <c r="B685" s="9">
        <v>2.4490952515887621E-3</v>
      </c>
      <c r="C685" s="9">
        <f t="shared" si="80"/>
        <v>4.2970542995737207E-4</v>
      </c>
      <c r="D685" s="9">
        <f t="shared" si="81"/>
        <v>2.01938982163139E-3</v>
      </c>
      <c r="E685" s="5">
        <f t="shared" si="82"/>
        <v>4.0779352517084571E-6</v>
      </c>
      <c r="F685" s="5">
        <f t="shared" si="86"/>
        <v>1.3676829065020077E-6</v>
      </c>
      <c r="G685" s="5">
        <f t="shared" si="87"/>
        <v>1.8967374706690653E-5</v>
      </c>
      <c r="H685" s="10">
        <f t="shared" si="83"/>
        <v>4.4099578807459965</v>
      </c>
      <c r="I685" s="9">
        <f t="shared" si="84"/>
        <v>2.01938982163139E-3</v>
      </c>
      <c r="J685" s="9">
        <f t="shared" si="85"/>
        <v>4.3551549578276375E-3</v>
      </c>
      <c r="K685" s="9">
        <f>GARCH!I685</f>
        <v>4.4172529777279342E-3</v>
      </c>
    </row>
    <row r="686" spans="1:11" x14ac:dyDescent="0.25">
      <c r="A686" s="8">
        <v>42949</v>
      </c>
      <c r="B686" s="9">
        <v>4.9266056898278343E-4</v>
      </c>
      <c r="C686" s="9">
        <f t="shared" si="80"/>
        <v>4.3411054171788553E-4</v>
      </c>
      <c r="D686" s="9">
        <f t="shared" si="81"/>
        <v>5.85500272648979E-5</v>
      </c>
      <c r="E686" s="5">
        <f t="shared" si="82"/>
        <v>3.4281056927202874E-9</v>
      </c>
      <c r="F686" s="5">
        <f t="shared" si="86"/>
        <v>4.0779352517084571E-6</v>
      </c>
      <c r="G686" s="5">
        <f t="shared" si="87"/>
        <v>1.9159155709164669E-5</v>
      </c>
      <c r="H686" s="10">
        <f t="shared" si="83"/>
        <v>4.5123369287304813</v>
      </c>
      <c r="I686" s="9">
        <f t="shared" si="84"/>
        <v>5.85500272648979E-5</v>
      </c>
      <c r="J686" s="9">
        <f t="shared" si="85"/>
        <v>4.377117283003126E-3</v>
      </c>
      <c r="K686" s="9">
        <f>GARCH!I686</f>
        <v>4.3903569946677221E-3</v>
      </c>
    </row>
    <row r="687" spans="1:11" x14ac:dyDescent="0.25">
      <c r="A687" s="8">
        <v>42950</v>
      </c>
      <c r="B687" s="9">
        <v>-2.1835911800677232E-3</v>
      </c>
      <c r="C687" s="9">
        <f t="shared" si="80"/>
        <v>4.1763711920528627E-4</v>
      </c>
      <c r="D687" s="9">
        <f t="shared" si="81"/>
        <v>-2.6012282992730097E-3</v>
      </c>
      <c r="E687" s="5">
        <f t="shared" si="82"/>
        <v>6.7663886649387544E-6</v>
      </c>
      <c r="F687" s="5">
        <f t="shared" si="86"/>
        <v>3.4281056927202874E-9</v>
      </c>
      <c r="G687" s="5">
        <f t="shared" si="87"/>
        <v>1.8446910236641021E-5</v>
      </c>
      <c r="H687" s="10">
        <f t="shared" si="83"/>
        <v>4.3479666207396832</v>
      </c>
      <c r="I687" s="9">
        <f t="shared" si="84"/>
        <v>2.6012282992730097E-3</v>
      </c>
      <c r="J687" s="9">
        <f t="shared" si="85"/>
        <v>4.2949866398675814E-3</v>
      </c>
      <c r="K687" s="9">
        <f>GARCH!I687</f>
        <v>4.3084254663725563E-3</v>
      </c>
    </row>
    <row r="688" spans="1:11" x14ac:dyDescent="0.25">
      <c r="A688" s="8">
        <v>42951</v>
      </c>
      <c r="B688" s="9">
        <v>1.8890363083294837E-3</v>
      </c>
      <c r="C688" s="9">
        <f t="shared" si="80"/>
        <v>4.3820011912105647E-4</v>
      </c>
      <c r="D688" s="9">
        <f t="shared" si="81"/>
        <v>1.4508361892084272E-3</v>
      </c>
      <c r="E688" s="5">
        <f t="shared" si="82"/>
        <v>2.1049256479168313E-6</v>
      </c>
      <c r="F688" s="5">
        <f t="shared" si="86"/>
        <v>6.7663886649387544E-6</v>
      </c>
      <c r="G688" s="5">
        <f t="shared" si="87"/>
        <v>1.9338063116419389E-5</v>
      </c>
      <c r="H688" s="10">
        <f t="shared" si="83"/>
        <v>4.4533546601531242</v>
      </c>
      <c r="I688" s="9">
        <f t="shared" si="84"/>
        <v>1.4508361892084272E-3</v>
      </c>
      <c r="J688" s="9">
        <f t="shared" si="85"/>
        <v>4.3975064657620902E-3</v>
      </c>
      <c r="K688" s="9">
        <f>GARCH!I688</f>
        <v>4.4565416210788347E-3</v>
      </c>
    </row>
    <row r="689" spans="1:11" x14ac:dyDescent="0.25">
      <c r="A689" s="8">
        <v>42954</v>
      </c>
      <c r="B689" s="9">
        <v>1.647266869345021E-3</v>
      </c>
      <c r="C689" s="9">
        <f t="shared" si="80"/>
        <v>4.3090562378108742E-4</v>
      </c>
      <c r="D689" s="9">
        <f t="shared" si="81"/>
        <v>1.2163612455639336E-3</v>
      </c>
      <c r="E689" s="5">
        <f t="shared" si="82"/>
        <v>1.4795346797098438E-6</v>
      </c>
      <c r="F689" s="5">
        <f t="shared" si="86"/>
        <v>2.1049256479168313E-6</v>
      </c>
      <c r="G689" s="5">
        <f t="shared" si="87"/>
        <v>1.901953074878657E-5</v>
      </c>
      <c r="H689" s="10">
        <f t="shared" si="83"/>
        <v>4.4771884115960123</v>
      </c>
      <c r="I689" s="9">
        <f t="shared" si="84"/>
        <v>1.2163612455639336E-3</v>
      </c>
      <c r="J689" s="9">
        <f t="shared" si="85"/>
        <v>4.3611386986412816E-3</v>
      </c>
      <c r="K689" s="9">
        <f>GARCH!I689</f>
        <v>4.3839261978254919E-3</v>
      </c>
    </row>
    <row r="690" spans="1:11" x14ac:dyDescent="0.25">
      <c r="A690" s="8">
        <v>42955</v>
      </c>
      <c r="B690" s="9">
        <v>-2.4144366381689819E-3</v>
      </c>
      <c r="C690" s="9">
        <f t="shared" si="80"/>
        <v>4.2243859045073358E-4</v>
      </c>
      <c r="D690" s="9">
        <f t="shared" si="81"/>
        <v>-2.8368752286197156E-3</v>
      </c>
      <c r="E690" s="5">
        <f t="shared" si="82"/>
        <v>8.0478610627561642E-6</v>
      </c>
      <c r="F690" s="5">
        <f t="shared" si="86"/>
        <v>1.4795346797098438E-6</v>
      </c>
      <c r="G690" s="5">
        <f t="shared" si="87"/>
        <v>1.8653113785194665E-5</v>
      </c>
      <c r="H690" s="10">
        <f t="shared" si="83"/>
        <v>4.3100858671139592</v>
      </c>
      <c r="I690" s="9">
        <f t="shared" si="84"/>
        <v>2.8368752286197156E-3</v>
      </c>
      <c r="J690" s="9">
        <f t="shared" si="85"/>
        <v>4.3189250728849953E-3</v>
      </c>
      <c r="K690" s="9">
        <f>GARCH!I690</f>
        <v>4.3181208832151407E-3</v>
      </c>
    </row>
    <row r="691" spans="1:11" x14ac:dyDescent="0.25">
      <c r="A691" s="8">
        <v>42956</v>
      </c>
      <c r="B691" s="9">
        <v>-3.6364811791900209E-4</v>
      </c>
      <c r="C691" s="9">
        <f t="shared" si="80"/>
        <v>4.4774792428334568E-4</v>
      </c>
      <c r="D691" s="9">
        <f t="shared" si="81"/>
        <v>-8.1139604220234777E-4</v>
      </c>
      <c r="E691" s="5">
        <f t="shared" si="82"/>
        <v>6.5836353730163414E-7</v>
      </c>
      <c r="F691" s="5">
        <f t="shared" si="86"/>
        <v>8.0478610627561642E-6</v>
      </c>
      <c r="G691" s="5">
        <f t="shared" si="87"/>
        <v>1.9758989013384179E-5</v>
      </c>
      <c r="H691" s="10">
        <f t="shared" si="83"/>
        <v>4.4803526331552934</v>
      </c>
      <c r="I691" s="9">
        <f t="shared" si="84"/>
        <v>8.1139604220234777E-4</v>
      </c>
      <c r="J691" s="9">
        <f t="shared" si="85"/>
        <v>4.4451084366283105E-3</v>
      </c>
      <c r="K691" s="9">
        <f>GARCH!I691</f>
        <v>4.4965698343485743E-3</v>
      </c>
    </row>
    <row r="692" spans="1:11" x14ac:dyDescent="0.25">
      <c r="A692" s="8">
        <v>42957</v>
      </c>
      <c r="B692" s="9">
        <v>-1.447441815345063E-2</v>
      </c>
      <c r="C692" s="9">
        <f t="shared" si="80"/>
        <v>4.310855839094258E-4</v>
      </c>
      <c r="D692" s="9">
        <f t="shared" si="81"/>
        <v>-1.4905503737360055E-2</v>
      </c>
      <c r="E692" s="5">
        <f t="shared" si="82"/>
        <v>2.2217404166445458E-4</v>
      </c>
      <c r="F692" s="5">
        <f t="shared" si="86"/>
        <v>6.5836353730163414E-7</v>
      </c>
      <c r="G692" s="5">
        <f t="shared" si="87"/>
        <v>1.9027357332708767E-5</v>
      </c>
      <c r="H692" s="10">
        <f t="shared" si="83"/>
        <v>-1.3224011606038597</v>
      </c>
      <c r="I692" s="9">
        <f t="shared" si="84"/>
        <v>1.4905503737360055E-2</v>
      </c>
      <c r="J692" s="9">
        <f t="shared" si="85"/>
        <v>4.3620359160269151E-3</v>
      </c>
      <c r="K692" s="9">
        <f>GARCH!I692</f>
        <v>4.4188231109194929E-3</v>
      </c>
    </row>
    <row r="693" spans="1:11" x14ac:dyDescent="0.25">
      <c r="A693" s="8">
        <v>42958</v>
      </c>
      <c r="B693" s="9">
        <v>1.2755258980974293E-3</v>
      </c>
      <c r="C693" s="9">
        <f t="shared" si="80"/>
        <v>1.1721709781580695E-3</v>
      </c>
      <c r="D693" s="9">
        <f t="shared" si="81"/>
        <v>1.0335491993935988E-4</v>
      </c>
      <c r="E693" s="5">
        <f t="shared" si="82"/>
        <v>1.0682239475671489E-8</v>
      </c>
      <c r="F693" s="5">
        <f t="shared" si="86"/>
        <v>2.2217404166445458E-4</v>
      </c>
      <c r="G693" s="5">
        <f t="shared" si="87"/>
        <v>6.4912427488934474E-5</v>
      </c>
      <c r="H693" s="10">
        <f t="shared" si="83"/>
        <v>3.9022149177930365</v>
      </c>
      <c r="I693" s="9">
        <f t="shared" si="84"/>
        <v>1.0335491993935988E-4</v>
      </c>
      <c r="J693" s="9">
        <f t="shared" si="85"/>
        <v>8.0568249012209804E-3</v>
      </c>
      <c r="K693" s="9">
        <f>GARCH!I693</f>
        <v>8.1839732046815137E-3</v>
      </c>
    </row>
    <row r="694" spans="1:11" x14ac:dyDescent="0.25">
      <c r="A694" s="8">
        <v>42961</v>
      </c>
      <c r="B694" s="9">
        <v>1.004374682548792E-2</v>
      </c>
      <c r="C694" s="9">
        <f t="shared" si="80"/>
        <v>1.0060547319576878E-3</v>
      </c>
      <c r="D694" s="9">
        <f t="shared" si="81"/>
        <v>9.0376920935302321E-3</v>
      </c>
      <c r="E694" s="5">
        <f t="shared" si="82"/>
        <v>8.1679878377458864E-5</v>
      </c>
      <c r="F694" s="5">
        <f t="shared" si="86"/>
        <v>1.0682239475671489E-8</v>
      </c>
      <c r="G694" s="5">
        <f t="shared" si="87"/>
        <v>5.2253065695130633E-5</v>
      </c>
      <c r="H694" s="10">
        <f t="shared" si="83"/>
        <v>3.2291876921057123</v>
      </c>
      <c r="I694" s="9">
        <f t="shared" si="84"/>
        <v>9.0376920935302321E-3</v>
      </c>
      <c r="J694" s="9">
        <f t="shared" si="85"/>
        <v>7.2286282028563784E-3</v>
      </c>
      <c r="K694" s="9">
        <f>GARCH!I694</f>
        <v>7.3486501498220228E-3</v>
      </c>
    </row>
    <row r="695" spans="1:11" x14ac:dyDescent="0.25">
      <c r="A695" s="8">
        <v>42962</v>
      </c>
      <c r="B695" s="9">
        <v>-4.9881581935573571E-4</v>
      </c>
      <c r="C695" s="9">
        <f t="shared" si="80"/>
        <v>1.1100289299368132E-3</v>
      </c>
      <c r="D695" s="9">
        <f t="shared" si="81"/>
        <v>-1.6088447492925489E-3</v>
      </c>
      <c r="E695" s="5">
        <f t="shared" si="82"/>
        <v>2.5883814273262044E-6</v>
      </c>
      <c r="F695" s="5">
        <f t="shared" si="86"/>
        <v>8.1679878377458864E-5</v>
      </c>
      <c r="G695" s="5">
        <f t="shared" si="87"/>
        <v>6.001611256966224E-5</v>
      </c>
      <c r="H695" s="10">
        <f t="shared" si="83"/>
        <v>3.9199461569225624</v>
      </c>
      <c r="I695" s="9">
        <f t="shared" si="84"/>
        <v>1.6088447492925489E-3</v>
      </c>
      <c r="J695" s="9">
        <f t="shared" si="85"/>
        <v>7.747006684498358E-3</v>
      </c>
      <c r="K695" s="9">
        <f>GARCH!I695</f>
        <v>7.8710366220778819E-3</v>
      </c>
    </row>
    <row r="696" spans="1:11" x14ac:dyDescent="0.25">
      <c r="A696" s="8">
        <v>42963</v>
      </c>
      <c r="B696" s="9">
        <v>1.4201029777529683E-3</v>
      </c>
      <c r="C696" s="9">
        <f t="shared" si="80"/>
        <v>9.6271212945508295E-4</v>
      </c>
      <c r="D696" s="9">
        <f t="shared" si="81"/>
        <v>4.573908482978854E-4</v>
      </c>
      <c r="E696" s="5">
        <f t="shared" si="82"/>
        <v>2.0920638810665921E-7</v>
      </c>
      <c r="F696" s="5">
        <f t="shared" si="86"/>
        <v>2.5883814273262044E-6</v>
      </c>
      <c r="G696" s="5">
        <f t="shared" si="87"/>
        <v>4.9175680171562935E-5</v>
      </c>
      <c r="H696" s="10">
        <f t="shared" si="83"/>
        <v>4.038990015227748</v>
      </c>
      <c r="I696" s="9">
        <f t="shared" si="84"/>
        <v>4.573908482978854E-4</v>
      </c>
      <c r="J696" s="9">
        <f t="shared" si="85"/>
        <v>7.0125373561616723E-3</v>
      </c>
      <c r="K696" s="9">
        <f>GARCH!I696</f>
        <v>7.1119228881850608E-3</v>
      </c>
    </row>
    <row r="697" spans="1:11" x14ac:dyDescent="0.25">
      <c r="A697" s="8">
        <v>42964</v>
      </c>
      <c r="B697" s="9">
        <v>-1.5436913265616137E-2</v>
      </c>
      <c r="C697" s="9">
        <f t="shared" si="80"/>
        <v>8.3526238148575219E-4</v>
      </c>
      <c r="D697" s="9">
        <f t="shared" si="81"/>
        <v>-1.6272175647101889E-2</v>
      </c>
      <c r="E697" s="5">
        <f t="shared" si="82"/>
        <v>2.6478370029013576E-4</v>
      </c>
      <c r="F697" s="5">
        <f t="shared" si="86"/>
        <v>2.0920638810665921E-7</v>
      </c>
      <c r="G697" s="5">
        <f t="shared" si="87"/>
        <v>4.0667635347448753E-5</v>
      </c>
      <c r="H697" s="10">
        <f t="shared" si="83"/>
        <v>0.88064070434184771</v>
      </c>
      <c r="I697" s="9">
        <f t="shared" si="84"/>
        <v>1.6272175647101889E-2</v>
      </c>
      <c r="J697" s="9">
        <f t="shared" si="85"/>
        <v>6.3771181067507881E-3</v>
      </c>
      <c r="K697" s="9">
        <f>GARCH!I697</f>
        <v>6.4699895741059292E-3</v>
      </c>
    </row>
    <row r="698" spans="1:11" x14ac:dyDescent="0.25">
      <c r="A698" s="8">
        <v>42965</v>
      </c>
      <c r="B698" s="9">
        <v>-1.8353833934839914E-3</v>
      </c>
      <c r="C698" s="9">
        <f t="shared" si="80"/>
        <v>1.4572136503664484E-3</v>
      </c>
      <c r="D698" s="9">
        <f t="shared" si="81"/>
        <v>-3.2925970438504397E-3</v>
      </c>
      <c r="E698" s="5">
        <f t="shared" si="82"/>
        <v>1.0841195293172655E-5</v>
      </c>
      <c r="F698" s="5">
        <f t="shared" si="86"/>
        <v>2.6478370029013576E-4</v>
      </c>
      <c r="G698" s="5">
        <f t="shared" si="87"/>
        <v>8.9831471526614616E-5</v>
      </c>
      <c r="H698" s="10">
        <f t="shared" si="83"/>
        <v>3.6795072024124842</v>
      </c>
      <c r="I698" s="9">
        <f t="shared" si="84"/>
        <v>3.2925970438504397E-3</v>
      </c>
      <c r="J698" s="9">
        <f t="shared" si="85"/>
        <v>9.4779465880861884E-3</v>
      </c>
      <c r="K698" s="9">
        <f>GARCH!I698</f>
        <v>9.4777956646993951E-3</v>
      </c>
    </row>
    <row r="699" spans="1:11" x14ac:dyDescent="0.25">
      <c r="A699" s="8">
        <v>42968</v>
      </c>
      <c r="B699" s="9">
        <v>1.1626229102676966E-3</v>
      </c>
      <c r="C699" s="9">
        <f t="shared" si="80"/>
        <v>1.2691157743093509E-3</v>
      </c>
      <c r="D699" s="9">
        <f t="shared" si="81"/>
        <v>-1.0649286404165433E-4</v>
      </c>
      <c r="E699" s="5">
        <f t="shared" si="82"/>
        <v>1.1340730091794273E-8</v>
      </c>
      <c r="F699" s="5">
        <f t="shared" si="86"/>
        <v>1.0841195293172655E-5</v>
      </c>
      <c r="G699" s="5">
        <f t="shared" si="87"/>
        <v>7.2934286332820223E-5</v>
      </c>
      <c r="H699" s="10">
        <f t="shared" si="83"/>
        <v>3.8439595753003468</v>
      </c>
      <c r="I699" s="9">
        <f t="shared" si="84"/>
        <v>1.0649286404165433E-4</v>
      </c>
      <c r="J699" s="9">
        <f t="shared" si="85"/>
        <v>8.5401572779908574E-3</v>
      </c>
      <c r="K699" s="9">
        <f>GARCH!I699</f>
        <v>8.5067626801952363E-3</v>
      </c>
    </row>
    <row r="700" spans="1:11" x14ac:dyDescent="0.25">
      <c r="A700" s="8">
        <v>42969</v>
      </c>
      <c r="B700" s="9">
        <v>9.9408245036796128E-3</v>
      </c>
      <c r="C700" s="9">
        <f t="shared" si="80"/>
        <v>1.0860767645984636E-3</v>
      </c>
      <c r="D700" s="9">
        <f t="shared" si="81"/>
        <v>8.8547477390811501E-3</v>
      </c>
      <c r="E700" s="5">
        <f t="shared" si="82"/>
        <v>7.8406557522762733E-5</v>
      </c>
      <c r="F700" s="5">
        <f t="shared" si="86"/>
        <v>1.1340730091794273E-8</v>
      </c>
      <c r="G700" s="5">
        <f t="shared" si="87"/>
        <v>5.8180124351040988E-5</v>
      </c>
      <c r="H700" s="10">
        <f t="shared" si="83"/>
        <v>3.2832188799542403</v>
      </c>
      <c r="I700" s="9">
        <f t="shared" si="84"/>
        <v>8.8547477390811501E-3</v>
      </c>
      <c r="J700" s="9">
        <f t="shared" si="85"/>
        <v>7.6275896816124676E-3</v>
      </c>
      <c r="K700" s="9">
        <f>GARCH!I700</f>
        <v>7.6146762937352799E-3</v>
      </c>
    </row>
    <row r="701" spans="1:11" x14ac:dyDescent="0.25">
      <c r="A701" s="8">
        <v>42970</v>
      </c>
      <c r="B701" s="9">
        <v>-3.4536046743949278E-3</v>
      </c>
      <c r="C701" s="9">
        <f t="shared" si="80"/>
        <v>1.1571245355239458E-3</v>
      </c>
      <c r="D701" s="9">
        <f t="shared" si="81"/>
        <v>-4.6107292099188731E-3</v>
      </c>
      <c r="E701" s="5">
        <f t="shared" si="82"/>
        <v>2.1258823847199115E-5</v>
      </c>
      <c r="F701" s="5">
        <f t="shared" si="86"/>
        <v>7.8406557522762733E-5</v>
      </c>
      <c r="G701" s="5">
        <f t="shared" si="87"/>
        <v>6.3709269704339167E-5</v>
      </c>
      <c r="H701" s="10">
        <f t="shared" si="83"/>
        <v>3.7448092390849776</v>
      </c>
      <c r="I701" s="9">
        <f t="shared" si="84"/>
        <v>4.6107292099188731E-3</v>
      </c>
      <c r="J701" s="9">
        <f t="shared" si="85"/>
        <v>7.9818086737492751E-3</v>
      </c>
      <c r="K701" s="9">
        <f>GARCH!I701</f>
        <v>8.0323010938111901E-3</v>
      </c>
    </row>
    <row r="702" spans="1:11" x14ac:dyDescent="0.25">
      <c r="A702" s="8">
        <v>42971</v>
      </c>
      <c r="B702" s="9">
        <v>-2.0744341336476069E-3</v>
      </c>
      <c r="C702" s="9">
        <f t="shared" si="80"/>
        <v>1.054688763550562E-3</v>
      </c>
      <c r="D702" s="9">
        <f t="shared" si="81"/>
        <v>-3.1291228971981689E-3</v>
      </c>
      <c r="E702" s="5">
        <f t="shared" si="82"/>
        <v>9.7914101057698628E-6</v>
      </c>
      <c r="F702" s="5">
        <f t="shared" si="86"/>
        <v>2.1258823847199115E-5</v>
      </c>
      <c r="G702" s="5">
        <f t="shared" si="87"/>
        <v>5.5817338775846085E-5</v>
      </c>
      <c r="H702" s="10">
        <f t="shared" si="83"/>
        <v>3.8900650741552867</v>
      </c>
      <c r="I702" s="9">
        <f t="shared" si="84"/>
        <v>3.1291228971981689E-3</v>
      </c>
      <c r="J702" s="9">
        <f t="shared" si="85"/>
        <v>7.4711002386426383E-3</v>
      </c>
      <c r="K702" s="9">
        <f>GARCH!I702</f>
        <v>7.475407302736773E-3</v>
      </c>
    </row>
    <row r="703" spans="1:11" x14ac:dyDescent="0.25">
      <c r="A703" s="8">
        <v>42972</v>
      </c>
      <c r="B703" s="9">
        <v>1.6728373042720346E-3</v>
      </c>
      <c r="C703" s="9">
        <f t="shared" si="80"/>
        <v>9.3974816453879634E-4</v>
      </c>
      <c r="D703" s="9">
        <f t="shared" si="81"/>
        <v>7.3308913973323825E-4</v>
      </c>
      <c r="E703" s="5">
        <f t="shared" si="82"/>
        <v>5.3741968679481927E-7</v>
      </c>
      <c r="F703" s="5">
        <f t="shared" si="86"/>
        <v>9.7914101057698628E-6</v>
      </c>
      <c r="G703" s="5">
        <f t="shared" si="87"/>
        <v>4.7583054761781638E-5</v>
      </c>
      <c r="H703" s="10">
        <f t="shared" si="83"/>
        <v>4.0519312179200373</v>
      </c>
      <c r="I703" s="9">
        <f t="shared" si="84"/>
        <v>7.3308913973323825E-4</v>
      </c>
      <c r="J703" s="9">
        <f t="shared" si="85"/>
        <v>6.8980471701621205E-3</v>
      </c>
      <c r="K703" s="9">
        <f>GARCH!I703</f>
        <v>6.887300825467688E-3</v>
      </c>
    </row>
    <row r="704" spans="1:11" x14ac:dyDescent="0.25">
      <c r="A704" s="8">
        <v>42975</v>
      </c>
      <c r="B704" s="9">
        <v>4.8709604797259054E-4</v>
      </c>
      <c r="C704" s="9">
        <f t="shared" si="80"/>
        <v>8.1771871724725046E-4</v>
      </c>
      <c r="D704" s="9">
        <f t="shared" si="81"/>
        <v>-3.3062266927465992E-4</v>
      </c>
      <c r="E704" s="5">
        <f t="shared" si="82"/>
        <v>1.0931134943830116E-7</v>
      </c>
      <c r="F704" s="5">
        <f t="shared" si="86"/>
        <v>5.3741968679481927E-7</v>
      </c>
      <c r="G704" s="5">
        <f t="shared" si="87"/>
        <v>3.9559717474300388E-5</v>
      </c>
      <c r="H704" s="10">
        <f t="shared" si="83"/>
        <v>4.1485294640457546</v>
      </c>
      <c r="I704" s="9">
        <f t="shared" si="84"/>
        <v>3.3062266927465992E-4</v>
      </c>
      <c r="J704" s="9">
        <f t="shared" si="85"/>
        <v>6.2896516178799914E-3</v>
      </c>
      <c r="K704" s="9">
        <f>GARCH!I704</f>
        <v>6.2931261837359444E-3</v>
      </c>
    </row>
    <row r="705" spans="1:11" x14ac:dyDescent="0.25">
      <c r="A705" s="8">
        <v>42976</v>
      </c>
      <c r="B705" s="9">
        <v>8.4279776126749972E-4</v>
      </c>
      <c r="C705" s="9">
        <f t="shared" si="80"/>
        <v>7.1781034576424605E-4</v>
      </c>
      <c r="D705" s="9">
        <f t="shared" si="81"/>
        <v>1.2498741550325367E-4</v>
      </c>
      <c r="E705" s="5">
        <f t="shared" si="82"/>
        <v>1.5621854034182976E-8</v>
      </c>
      <c r="F705" s="5">
        <f t="shared" si="86"/>
        <v>1.0931134943830116E-7</v>
      </c>
      <c r="G705" s="5">
        <f t="shared" si="87"/>
        <v>3.3541980808135911E-5</v>
      </c>
      <c r="H705" s="10">
        <f t="shared" si="83"/>
        <v>4.2321849692326055</v>
      </c>
      <c r="I705" s="9">
        <f t="shared" si="84"/>
        <v>1.2498741550325367E-4</v>
      </c>
      <c r="J705" s="9">
        <f t="shared" si="85"/>
        <v>5.7915439053965491E-3</v>
      </c>
      <c r="K705" s="9">
        <f>GARCH!I705</f>
        <v>5.8013241693741849E-3</v>
      </c>
    </row>
    <row r="706" spans="1:11" x14ac:dyDescent="0.25">
      <c r="A706" s="8">
        <v>42977</v>
      </c>
      <c r="B706" s="9">
        <v>4.6151330580876948E-3</v>
      </c>
      <c r="C706" s="9">
        <f t="shared" si="80"/>
        <v>6.3771796742422579E-4</v>
      </c>
      <c r="D706" s="9">
        <f t="shared" si="81"/>
        <v>3.9774150906634687E-3</v>
      </c>
      <c r="E706" s="5">
        <f t="shared" si="82"/>
        <v>1.5819830803437489E-5</v>
      </c>
      <c r="F706" s="5">
        <f t="shared" si="86"/>
        <v>1.5621854034182976E-8</v>
      </c>
      <c r="G706" s="5">
        <f t="shared" si="87"/>
        <v>2.9076162791992408E-5</v>
      </c>
      <c r="H706" s="10">
        <f t="shared" si="83"/>
        <v>4.0318161598179865</v>
      </c>
      <c r="I706" s="9">
        <f t="shared" si="84"/>
        <v>3.9774150906634687E-3</v>
      </c>
      <c r="J706" s="9">
        <f t="shared" si="85"/>
        <v>5.3922317079287685E-3</v>
      </c>
      <c r="K706" s="9">
        <f>GARCH!I706</f>
        <v>5.405415789752367E-3</v>
      </c>
    </row>
    <row r="707" spans="1:11" x14ac:dyDescent="0.25">
      <c r="A707" s="8">
        <v>42978</v>
      </c>
      <c r="B707" s="9">
        <v>5.721051924853171E-3</v>
      </c>
      <c r="C707" s="9">
        <f t="shared" si="80"/>
        <v>6.3795451534283886E-4</v>
      </c>
      <c r="D707" s="9">
        <f t="shared" si="81"/>
        <v>5.0830974095103319E-3</v>
      </c>
      <c r="E707" s="5">
        <f t="shared" si="82"/>
        <v>2.5837879274570647E-5</v>
      </c>
      <c r="F707" s="5">
        <f t="shared" si="86"/>
        <v>1.5819830803437489E-5</v>
      </c>
      <c r="G707" s="5">
        <f t="shared" si="87"/>
        <v>2.9088882775518128E-5</v>
      </c>
      <c r="H707" s="10">
        <f t="shared" si="83"/>
        <v>3.8595192277955266</v>
      </c>
      <c r="I707" s="9">
        <f t="shared" si="84"/>
        <v>5.0830974095103319E-3</v>
      </c>
      <c r="J707" s="9">
        <f t="shared" si="85"/>
        <v>5.3934110519705553E-3</v>
      </c>
      <c r="K707" s="9">
        <f>GARCH!I707</f>
        <v>5.3778070819592433E-3</v>
      </c>
    </row>
    <row r="708" spans="1:11" x14ac:dyDescent="0.25">
      <c r="A708" s="8">
        <v>42979</v>
      </c>
      <c r="B708" s="9">
        <v>1.9824813383773066E-3</v>
      </c>
      <c r="C708" s="9">
        <f t="shared" si="80"/>
        <v>6.764841794807511E-4</v>
      </c>
      <c r="D708" s="9">
        <f t="shared" si="81"/>
        <v>1.3059971588965553E-3</v>
      </c>
      <c r="E708" s="5">
        <f t="shared" si="82"/>
        <v>1.7056285790458745E-6</v>
      </c>
      <c r="F708" s="5">
        <f t="shared" si="86"/>
        <v>2.5837879274570647E-5</v>
      </c>
      <c r="G708" s="5">
        <f t="shared" si="87"/>
        <v>3.1197880567659181E-5</v>
      </c>
      <c r="H708" s="10">
        <f t="shared" si="83"/>
        <v>4.2413060165295429</v>
      </c>
      <c r="I708" s="9">
        <f t="shared" si="84"/>
        <v>1.3059971588965553E-3</v>
      </c>
      <c r="J708" s="9">
        <f t="shared" si="85"/>
        <v>5.5855062946575558E-3</v>
      </c>
      <c r="K708" s="9">
        <f>GARCH!I708</f>
        <v>5.5401165435792089E-3</v>
      </c>
    </row>
    <row r="709" spans="1:11" x14ac:dyDescent="0.25">
      <c r="A709" s="8">
        <v>42983</v>
      </c>
      <c r="B709" s="9">
        <v>-7.5508267549616592E-3</v>
      </c>
      <c r="C709" s="9">
        <f t="shared" si="80"/>
        <v>6.1178308012883452E-4</v>
      </c>
      <c r="D709" s="9">
        <f t="shared" si="81"/>
        <v>-8.1626098350904945E-3</v>
      </c>
      <c r="E709" s="5">
        <f t="shared" si="82"/>
        <v>6.6628199319916068E-5</v>
      </c>
      <c r="F709" s="5">
        <f t="shared" si="86"/>
        <v>1.7056285790458745E-6</v>
      </c>
      <c r="G709" s="5">
        <f t="shared" si="87"/>
        <v>2.7698427516078018E-5</v>
      </c>
      <c r="H709" s="10">
        <f t="shared" si="83"/>
        <v>3.1253855684129999</v>
      </c>
      <c r="I709" s="9">
        <f t="shared" si="84"/>
        <v>8.1626098350904945E-3</v>
      </c>
      <c r="J709" s="9">
        <f t="shared" si="85"/>
        <v>5.2629295564426866E-3</v>
      </c>
      <c r="K709" s="9">
        <f>GARCH!I709</f>
        <v>5.2253622170490288E-3</v>
      </c>
    </row>
    <row r="710" spans="1:11" x14ac:dyDescent="0.25">
      <c r="A710" s="8">
        <v>42984</v>
      </c>
      <c r="B710" s="9">
        <v>3.128750737433128E-3</v>
      </c>
      <c r="C710" s="9">
        <f t="shared" si="80"/>
        <v>8.0424886188876406E-4</v>
      </c>
      <c r="D710" s="9">
        <f t="shared" si="81"/>
        <v>2.3245018755443641E-3</v>
      </c>
      <c r="E710" s="5">
        <f t="shared" si="82"/>
        <v>5.4033089694092662E-6</v>
      </c>
      <c r="F710" s="5">
        <f t="shared" si="86"/>
        <v>6.6628199319916068E-5</v>
      </c>
      <c r="G710" s="5">
        <f t="shared" si="87"/>
        <v>3.8719452680556566E-5</v>
      </c>
      <c r="H710" s="10">
        <f t="shared" si="83"/>
        <v>4.0908705615689112</v>
      </c>
      <c r="I710" s="9">
        <f t="shared" si="84"/>
        <v>2.3245018755443641E-3</v>
      </c>
      <c r="J710" s="9">
        <f t="shared" si="85"/>
        <v>6.2224956955032572E-3</v>
      </c>
      <c r="K710" s="9">
        <f>GARCH!I710</f>
        <v>6.2398478055407771E-3</v>
      </c>
    </row>
    <row r="711" spans="1:11" x14ac:dyDescent="0.25">
      <c r="A711" s="8">
        <v>42985</v>
      </c>
      <c r="B711" s="9">
        <v>-1.7845989113951521E-4</v>
      </c>
      <c r="C711" s="9">
        <f t="shared" si="80"/>
        <v>7.2624217830566265E-4</v>
      </c>
      <c r="D711" s="9">
        <f t="shared" si="81"/>
        <v>-9.0470206944517787E-4</v>
      </c>
      <c r="E711" s="5">
        <f t="shared" si="82"/>
        <v>8.1848583445838739E-7</v>
      </c>
      <c r="F711" s="5">
        <f t="shared" si="86"/>
        <v>5.4033089694092662E-6</v>
      </c>
      <c r="G711" s="5">
        <f t="shared" si="87"/>
        <v>3.4030679329924017E-5</v>
      </c>
      <c r="H711" s="10">
        <f t="shared" si="83"/>
        <v>4.2131598150861604</v>
      </c>
      <c r="I711" s="9">
        <f t="shared" si="84"/>
        <v>9.0470206944517787E-4</v>
      </c>
      <c r="J711" s="9">
        <f t="shared" si="85"/>
        <v>5.8335820325014732E-3</v>
      </c>
      <c r="K711" s="9">
        <f>GARCH!I711</f>
        <v>5.8525551209024926E-3</v>
      </c>
    </row>
    <row r="712" spans="1:11" x14ac:dyDescent="0.25">
      <c r="A712" s="8">
        <v>42986</v>
      </c>
      <c r="B712" s="9">
        <v>-1.488783416494277E-3</v>
      </c>
      <c r="C712" s="9">
        <f t="shared" si="80"/>
        <v>6.4751851772304849E-4</v>
      </c>
      <c r="D712" s="9">
        <f t="shared" si="81"/>
        <v>-2.1363019342173256E-3</v>
      </c>
      <c r="E712" s="5">
        <f t="shared" si="82"/>
        <v>4.563785954140687E-6</v>
      </c>
      <c r="F712" s="5">
        <f t="shared" si="86"/>
        <v>8.1848583445838739E-7</v>
      </c>
      <c r="G712" s="5">
        <f t="shared" si="87"/>
        <v>2.9605501483815579E-5</v>
      </c>
      <c r="H712" s="10">
        <f t="shared" si="83"/>
        <v>4.2177599898617562</v>
      </c>
      <c r="I712" s="9">
        <f t="shared" si="84"/>
        <v>2.1363019342173256E-3</v>
      </c>
      <c r="J712" s="9">
        <f t="shared" si="85"/>
        <v>5.4410937764217569E-3</v>
      </c>
      <c r="K712" s="9">
        <f>GARCH!I712</f>
        <v>5.4646233664752261E-3</v>
      </c>
    </row>
    <row r="713" spans="1:11" x14ac:dyDescent="0.25">
      <c r="A713" s="8">
        <v>42989</v>
      </c>
      <c r="B713" s="9">
        <v>1.0839227603466339E-2</v>
      </c>
      <c r="C713" s="9">
        <f t="shared" si="80"/>
        <v>6.0072043156153738E-4</v>
      </c>
      <c r="D713" s="9">
        <f t="shared" si="81"/>
        <v>1.0238507171904802E-2</v>
      </c>
      <c r="E713" s="5">
        <f t="shared" si="82"/>
        <v>1.0482702910914606E-4</v>
      </c>
      <c r="F713" s="5">
        <f t="shared" si="86"/>
        <v>4.563785954140687E-6</v>
      </c>
      <c r="G713" s="5">
        <f t="shared" si="87"/>
        <v>2.7120921633060096E-5</v>
      </c>
      <c r="H713" s="10">
        <f t="shared" si="83"/>
        <v>2.4060779822322691</v>
      </c>
      <c r="I713" s="9">
        <f t="shared" si="84"/>
        <v>1.0238507171904802E-2</v>
      </c>
      <c r="J713" s="9">
        <f t="shared" si="85"/>
        <v>5.2077751135259382E-3</v>
      </c>
      <c r="K713" s="9">
        <f>GARCH!I713</f>
        <v>5.2431805760507939E-3</v>
      </c>
    </row>
    <row r="714" spans="1:11" x14ac:dyDescent="0.25">
      <c r="A714" s="8">
        <v>42990</v>
      </c>
      <c r="B714" s="9">
        <v>3.363999180100441E-3</v>
      </c>
      <c r="C714" s="9">
        <f t="shared" si="80"/>
        <v>9.2094536624917351E-4</v>
      </c>
      <c r="D714" s="9">
        <f t="shared" si="81"/>
        <v>2.4430538138512673E-3</v>
      </c>
      <c r="E714" s="5">
        <f t="shared" si="82"/>
        <v>5.9685119373732232E-6</v>
      </c>
      <c r="F714" s="5">
        <f t="shared" si="86"/>
        <v>1.0482702910914606E-4</v>
      </c>
      <c r="G714" s="5">
        <f t="shared" si="87"/>
        <v>4.6298540478040703E-5</v>
      </c>
      <c r="H714" s="10">
        <f t="shared" si="83"/>
        <v>4.0068047226325358</v>
      </c>
      <c r="I714" s="9">
        <f t="shared" si="84"/>
        <v>2.4430538138512673E-3</v>
      </c>
      <c r="J714" s="9">
        <f t="shared" si="85"/>
        <v>6.8043030854041692E-3</v>
      </c>
      <c r="K714" s="9">
        <f>GARCH!I714</f>
        <v>6.7407308292755895E-3</v>
      </c>
    </row>
    <row r="715" spans="1:11" x14ac:dyDescent="0.25">
      <c r="A715" s="8">
        <v>42991</v>
      </c>
      <c r="B715" s="9">
        <v>7.5706594885582845E-4</v>
      </c>
      <c r="C715" s="9">
        <f t="shared" si="80"/>
        <v>8.2073187893234769E-4</v>
      </c>
      <c r="D715" s="9">
        <f t="shared" si="81"/>
        <v>-6.3665930076519241E-5</v>
      </c>
      <c r="E715" s="5">
        <f t="shared" si="82"/>
        <v>4.0533506525082375E-9</v>
      </c>
      <c r="F715" s="5">
        <f t="shared" si="86"/>
        <v>5.9685119373732232E-6</v>
      </c>
      <c r="G715" s="5">
        <f t="shared" si="87"/>
        <v>3.9748916434855946E-5</v>
      </c>
      <c r="H715" s="10">
        <f t="shared" si="83"/>
        <v>4.1474744682306302</v>
      </c>
      <c r="I715" s="9">
        <f t="shared" si="84"/>
        <v>6.3665930076519241E-5</v>
      </c>
      <c r="J715" s="9">
        <f t="shared" si="85"/>
        <v>6.3046741735680477E-3</v>
      </c>
      <c r="K715" s="9">
        <f>GARCH!I715</f>
        <v>6.2702948109346927E-3</v>
      </c>
    </row>
    <row r="716" spans="1:11" x14ac:dyDescent="0.25">
      <c r="A716" s="8">
        <v>42992</v>
      </c>
      <c r="B716" s="9">
        <v>-1.1007176679195263E-3</v>
      </c>
      <c r="C716" s="9">
        <f t="shared" si="80"/>
        <v>7.198471833407275E-4</v>
      </c>
      <c r="D716" s="9">
        <f t="shared" si="81"/>
        <v>-1.8205648512602539E-3</v>
      </c>
      <c r="E716" s="5">
        <f t="shared" si="82"/>
        <v>3.3144563776442704E-6</v>
      </c>
      <c r="F716" s="5">
        <f t="shared" si="86"/>
        <v>4.0533506525082375E-9</v>
      </c>
      <c r="G716" s="5">
        <f t="shared" si="87"/>
        <v>3.3659709607423973E-5</v>
      </c>
      <c r="H716" s="10">
        <f t="shared" si="83"/>
        <v>4.1814311912261823</v>
      </c>
      <c r="I716" s="9">
        <f t="shared" si="84"/>
        <v>1.8205648512602539E-3</v>
      </c>
      <c r="J716" s="9">
        <f t="shared" si="85"/>
        <v>5.8016988552857494E-3</v>
      </c>
      <c r="K716" s="9">
        <f>GARCH!I716</f>
        <v>5.7811582311174444E-3</v>
      </c>
    </row>
    <row r="717" spans="1:11" x14ac:dyDescent="0.25">
      <c r="A717" s="8">
        <v>42993</v>
      </c>
      <c r="B717" s="9">
        <v>1.8472363580994688E-3</v>
      </c>
      <c r="C717" s="9">
        <f t="shared" si="80"/>
        <v>6.5209873981304561E-4</v>
      </c>
      <c r="D717" s="9">
        <f t="shared" si="81"/>
        <v>1.1951376182864231E-3</v>
      </c>
      <c r="E717" s="5">
        <f t="shared" si="82"/>
        <v>1.4283539266433441E-6</v>
      </c>
      <c r="F717" s="5">
        <f t="shared" si="86"/>
        <v>3.3144563776442704E-6</v>
      </c>
      <c r="G717" s="5">
        <f t="shared" si="87"/>
        <v>2.9854521642630515E-5</v>
      </c>
      <c r="H717" s="10">
        <f t="shared" si="83"/>
        <v>4.2667266894385376</v>
      </c>
      <c r="I717" s="9">
        <f t="shared" si="84"/>
        <v>1.1951376182864231E-3</v>
      </c>
      <c r="J717" s="9">
        <f t="shared" si="85"/>
        <v>5.4639291396055382E-3</v>
      </c>
      <c r="K717" s="9">
        <f>GARCH!I717</f>
        <v>5.4586359117984526E-3</v>
      </c>
    </row>
    <row r="718" spans="1:11" x14ac:dyDescent="0.25">
      <c r="A718" s="8">
        <v>42996</v>
      </c>
      <c r="B718" s="9">
        <v>1.4558660603223306E-3</v>
      </c>
      <c r="C718" s="9">
        <f t="shared" si="80"/>
        <v>5.9156889222165409E-4</v>
      </c>
      <c r="D718" s="9">
        <f t="shared" si="81"/>
        <v>8.6429716810067648E-4</v>
      </c>
      <c r="E718" s="5">
        <f t="shared" si="82"/>
        <v>7.4700959478684901E-7</v>
      </c>
      <c r="F718" s="5">
        <f t="shared" si="86"/>
        <v>1.4283539266433441E-6</v>
      </c>
      <c r="G718" s="5">
        <f t="shared" si="87"/>
        <v>2.6647780063336304E-5</v>
      </c>
      <c r="H718" s="10">
        <f t="shared" si="83"/>
        <v>4.3334474650961647</v>
      </c>
      <c r="I718" s="9">
        <f t="shared" si="84"/>
        <v>8.6429716810067648E-4</v>
      </c>
      <c r="J718" s="9">
        <f t="shared" si="85"/>
        <v>5.1621487835334916E-3</v>
      </c>
      <c r="K718" s="9">
        <f>GARCH!I718</f>
        <v>5.1553020317218505E-3</v>
      </c>
    </row>
    <row r="719" spans="1:11" x14ac:dyDescent="0.25">
      <c r="A719" s="8">
        <v>42997</v>
      </c>
      <c r="B719" s="9">
        <v>1.1102812845715793E-3</v>
      </c>
      <c r="C719" s="9">
        <f t="shared" si="80"/>
        <v>5.4155738426294212E-4</v>
      </c>
      <c r="D719" s="9">
        <f t="shared" si="81"/>
        <v>5.6872390030863714E-4</v>
      </c>
      <c r="E719" s="5">
        <f t="shared" si="82"/>
        <v>3.2344687478226864E-7</v>
      </c>
      <c r="F719" s="5">
        <f t="shared" si="86"/>
        <v>7.4700959478684901E-7</v>
      </c>
      <c r="G719" s="5">
        <f t="shared" si="87"/>
        <v>2.413569363666785E-5</v>
      </c>
      <c r="H719" s="10">
        <f t="shared" si="83"/>
        <v>4.3902702494244661</v>
      </c>
      <c r="I719" s="9">
        <f t="shared" si="84"/>
        <v>5.6872390030863714E-4</v>
      </c>
      <c r="J719" s="9">
        <f t="shared" si="85"/>
        <v>4.9128091390433486E-3</v>
      </c>
      <c r="K719" s="9">
        <f>GARCH!I719</f>
        <v>4.9041056729088248E-3</v>
      </c>
    </row>
    <row r="720" spans="1:11" x14ac:dyDescent="0.25">
      <c r="A720" s="8">
        <v>42998</v>
      </c>
      <c r="B720" s="9">
        <v>6.3431272814296058E-4</v>
      </c>
      <c r="C720" s="9">
        <f t="shared" ref="C720:C783" si="88">B$5+B$9*SQRT(G720)</f>
        <v>5.0102305791732726E-4</v>
      </c>
      <c r="D720" s="9">
        <f t="shared" ref="D720:D783" si="89">B720-C720</f>
        <v>1.3328967022563332E-4</v>
      </c>
      <c r="E720" s="5">
        <f t="shared" ref="E720:E783" si="90">D720^2</f>
        <v>1.7766136188858081E-8</v>
      </c>
      <c r="F720" s="5">
        <f t="shared" si="86"/>
        <v>3.2344687478226864E-7</v>
      </c>
      <c r="G720" s="5">
        <f t="shared" si="87"/>
        <v>2.2190876902306183E-5</v>
      </c>
      <c r="H720" s="10">
        <f t="shared" ref="H720:H783" si="91">IFERROR(LN(1/SQRT(2*PI()*G720)*EXP(-E720/(2*G720))),-1000)</f>
        <v>4.4385758160362609</v>
      </c>
      <c r="I720" s="9">
        <f t="shared" ref="I720:I783" si="92">SQRT(E720)</f>
        <v>1.3328967022563332E-4</v>
      </c>
      <c r="J720" s="9">
        <f t="shared" ref="J720:J783" si="93">SQRT(G720)</f>
        <v>4.7107193614464218E-3</v>
      </c>
      <c r="K720" s="9">
        <f>GARCH!I720</f>
        <v>4.7017263140279432E-3</v>
      </c>
    </row>
    <row r="721" spans="1:11" x14ac:dyDescent="0.25">
      <c r="A721" s="8">
        <v>42999</v>
      </c>
      <c r="B721" s="9">
        <v>-3.0459605141452961E-3</v>
      </c>
      <c r="C721" s="9">
        <f t="shared" si="88"/>
        <v>4.6850868035863485E-4</v>
      </c>
      <c r="D721" s="9">
        <f t="shared" si="89"/>
        <v>-3.5144691945039309E-3</v>
      </c>
      <c r="E721" s="5">
        <f t="shared" si="90"/>
        <v>1.2351493719117109E-5</v>
      </c>
      <c r="F721" s="5">
        <f t="shared" ref="F721:F784" si="94">E720</f>
        <v>1.7766136188858081E-8</v>
      </c>
      <c r="G721" s="5">
        <f t="shared" ref="G721:G784" si="95">B$6 + B$7*F721 + B$8*G720</f>
        <v>2.0689891182374459E-5</v>
      </c>
      <c r="H721" s="10">
        <f t="shared" si="91"/>
        <v>4.1755031030071255</v>
      </c>
      <c r="I721" s="9">
        <f t="shared" si="92"/>
        <v>3.5144691945039309E-3</v>
      </c>
      <c r="J721" s="9">
        <f t="shared" si="93"/>
        <v>4.5486142046094061E-3</v>
      </c>
      <c r="K721" s="9">
        <f>GARCH!I721</f>
        <v>4.544235549692105E-3</v>
      </c>
    </row>
    <row r="722" spans="1:11" x14ac:dyDescent="0.25">
      <c r="A722" s="8">
        <v>43000</v>
      </c>
      <c r="B722" s="9">
        <v>6.4784451731569881E-4</v>
      </c>
      <c r="C722" s="9">
        <f t="shared" si="88"/>
        <v>5.004894017155275E-4</v>
      </c>
      <c r="D722" s="9">
        <f t="shared" si="89"/>
        <v>1.4735511560017131E-4</v>
      </c>
      <c r="E722" s="5">
        <f t="shared" si="90"/>
        <v>2.1713530093539851E-8</v>
      </c>
      <c r="F722" s="5">
        <f t="shared" si="94"/>
        <v>1.2351493719117109E-5</v>
      </c>
      <c r="G722" s="5">
        <f t="shared" si="95"/>
        <v>2.2165817107387539E-5</v>
      </c>
      <c r="H722" s="10">
        <f t="shared" si="91"/>
        <v>4.4390512819928372</v>
      </c>
      <c r="I722" s="9">
        <f t="shared" si="92"/>
        <v>1.4735511560017131E-4</v>
      </c>
      <c r="J722" s="9">
        <f t="shared" si="93"/>
        <v>4.7080587408599248E-3</v>
      </c>
      <c r="K722" s="9">
        <f>GARCH!I722</f>
        <v>4.757094879103415E-3</v>
      </c>
    </row>
    <row r="723" spans="1:11" x14ac:dyDescent="0.25">
      <c r="A723" s="8">
        <v>43003</v>
      </c>
      <c r="B723" s="9">
        <v>-2.2220268401659249E-3</v>
      </c>
      <c r="C723" s="9">
        <f t="shared" si="88"/>
        <v>4.6811861089457246E-4</v>
      </c>
      <c r="D723" s="9">
        <f t="shared" si="89"/>
        <v>-2.6901454510604972E-3</v>
      </c>
      <c r="E723" s="5">
        <f t="shared" si="90"/>
        <v>7.2368825478614863E-6</v>
      </c>
      <c r="F723" s="5">
        <f t="shared" si="94"/>
        <v>2.1713530093539851E-8</v>
      </c>
      <c r="G723" s="5">
        <f t="shared" si="95"/>
        <v>2.0672203147407395E-5</v>
      </c>
      <c r="H723" s="10">
        <f t="shared" si="91"/>
        <v>4.2993827922511132</v>
      </c>
      <c r="I723" s="9">
        <f t="shared" si="92"/>
        <v>2.6901454510604972E-3</v>
      </c>
      <c r="J723" s="9">
        <f t="shared" si="93"/>
        <v>4.5466694565810912E-3</v>
      </c>
      <c r="K723" s="9">
        <f>GARCH!I723</f>
        <v>4.5867168949835935E-3</v>
      </c>
    </row>
    <row r="724" spans="1:11" x14ac:dyDescent="0.25">
      <c r="A724" s="8">
        <v>43004</v>
      </c>
      <c r="B724" s="9">
        <v>7.209632068461147E-5</v>
      </c>
      <c r="C724" s="9">
        <f t="shared" si="88"/>
        <v>4.7708753879656298E-4</v>
      </c>
      <c r="D724" s="9">
        <f t="shared" si="89"/>
        <v>-4.0499121811195151E-4</v>
      </c>
      <c r="E724" s="5">
        <f t="shared" si="90"/>
        <v>1.6401788674780229E-7</v>
      </c>
      <c r="F724" s="5">
        <f t="shared" si="94"/>
        <v>7.2368825478614863E-6</v>
      </c>
      <c r="G724" s="5">
        <f t="shared" si="95"/>
        <v>2.1080819438609945E-5</v>
      </c>
      <c r="H724" s="10">
        <f t="shared" si="91"/>
        <v>4.460744731809843</v>
      </c>
      <c r="I724" s="9">
        <f t="shared" si="92"/>
        <v>4.0499121811195151E-4</v>
      </c>
      <c r="J724" s="9">
        <f t="shared" si="93"/>
        <v>4.5913853506986263E-3</v>
      </c>
      <c r="K724" s="9">
        <f>GARCH!I724</f>
        <v>4.6633023043481442E-3</v>
      </c>
    </row>
    <row r="725" spans="1:11" x14ac:dyDescent="0.25">
      <c r="A725" s="8">
        <v>43005</v>
      </c>
      <c r="B725" s="9">
        <v>4.0851636468495212E-3</v>
      </c>
      <c r="C725" s="9">
        <f t="shared" si="88"/>
        <v>4.5093224133705995E-4</v>
      </c>
      <c r="D725" s="9">
        <f t="shared" si="89"/>
        <v>3.6342314055124612E-3</v>
      </c>
      <c r="E725" s="5">
        <f t="shared" si="90"/>
        <v>1.3207637908813079E-5</v>
      </c>
      <c r="F725" s="5">
        <f t="shared" si="94"/>
        <v>1.6401788674780229E-7</v>
      </c>
      <c r="G725" s="5">
        <f t="shared" si="95"/>
        <v>1.9900381034517268E-5</v>
      </c>
      <c r="H725" s="10">
        <f t="shared" si="91"/>
        <v>4.1616034615262087</v>
      </c>
      <c r="I725" s="9">
        <f t="shared" si="92"/>
        <v>3.6342314055124612E-3</v>
      </c>
      <c r="J725" s="9">
        <f t="shared" si="93"/>
        <v>4.4609843122922176E-3</v>
      </c>
      <c r="K725" s="9">
        <f>GARCH!I725</f>
        <v>4.526402700973855E-3</v>
      </c>
    </row>
    <row r="726" spans="1:11" x14ac:dyDescent="0.25">
      <c r="A726" s="8">
        <v>43006</v>
      </c>
      <c r="B726" s="9">
        <v>1.2046078243665992E-3</v>
      </c>
      <c r="C726" s="9">
        <f t="shared" si="88"/>
        <v>4.9184635819753055E-4</v>
      </c>
      <c r="D726" s="9">
        <f t="shared" si="89"/>
        <v>7.1276146616906864E-4</v>
      </c>
      <c r="E726" s="5">
        <f t="shared" si="90"/>
        <v>5.0802890765548035E-7</v>
      </c>
      <c r="F726" s="5">
        <f t="shared" si="94"/>
        <v>1.3207637908813079E-5</v>
      </c>
      <c r="G726" s="5">
        <f t="shared" si="95"/>
        <v>2.1761922622483387E-5</v>
      </c>
      <c r="H726" s="10">
        <f t="shared" si="91"/>
        <v>4.4370634317995599</v>
      </c>
      <c r="I726" s="9">
        <f t="shared" si="92"/>
        <v>7.1276146616906864E-4</v>
      </c>
      <c r="J726" s="9">
        <f t="shared" si="93"/>
        <v>4.6649675907216538E-3</v>
      </c>
      <c r="K726" s="9">
        <f>GARCH!I726</f>
        <v>4.6543881483341858E-3</v>
      </c>
    </row>
    <row r="727" spans="1:11" x14ac:dyDescent="0.25">
      <c r="A727" s="8">
        <v>43007</v>
      </c>
      <c r="B727" s="9">
        <v>3.7050907149631662E-3</v>
      </c>
      <c r="C727" s="9">
        <f t="shared" si="88"/>
        <v>4.6377412561323154E-4</v>
      </c>
      <c r="D727" s="9">
        <f t="shared" si="89"/>
        <v>3.2413165893499345E-3</v>
      </c>
      <c r="E727" s="5">
        <f t="shared" si="90"/>
        <v>1.0506133232395091E-5</v>
      </c>
      <c r="F727" s="5">
        <f t="shared" si="94"/>
        <v>5.0802890765548035E-7</v>
      </c>
      <c r="G727" s="5">
        <f t="shared" si="95"/>
        <v>2.0475710011557113E-5</v>
      </c>
      <c r="H727" s="10">
        <f t="shared" si="91"/>
        <v>4.2226459590372709</v>
      </c>
      <c r="I727" s="9">
        <f t="shared" si="92"/>
        <v>3.2413165893499345E-3</v>
      </c>
      <c r="J727" s="9">
        <f t="shared" si="93"/>
        <v>4.5250093935324722E-3</v>
      </c>
      <c r="K727" s="9">
        <f>GARCH!I727</f>
        <v>4.5108526079955897E-3</v>
      </c>
    </row>
    <row r="728" spans="1:11" x14ac:dyDescent="0.25">
      <c r="A728" s="8">
        <v>43010</v>
      </c>
      <c r="B728" s="9">
        <v>3.8739997459671383E-3</v>
      </c>
      <c r="C728" s="9">
        <f t="shared" si="88"/>
        <v>4.8880790860337446E-4</v>
      </c>
      <c r="D728" s="9">
        <f t="shared" si="89"/>
        <v>3.3851918373637639E-3</v>
      </c>
      <c r="E728" s="5">
        <f t="shared" si="90"/>
        <v>1.1459523775754256E-5</v>
      </c>
      <c r="F728" s="5">
        <f t="shared" si="94"/>
        <v>1.0506133232395091E-5</v>
      </c>
      <c r="G728" s="5">
        <f t="shared" si="95"/>
        <v>2.1620816346697479E-5</v>
      </c>
      <c r="H728" s="10">
        <f t="shared" si="91"/>
        <v>4.1869771032069201</v>
      </c>
      <c r="I728" s="9">
        <f t="shared" si="92"/>
        <v>3.3851918373637639E-3</v>
      </c>
      <c r="J728" s="9">
        <f t="shared" si="93"/>
        <v>4.6498189584861776E-3</v>
      </c>
      <c r="K728" s="9">
        <f>GARCH!I728</f>
        <v>4.5906375972035217E-3</v>
      </c>
    </row>
    <row r="729" spans="1:11" x14ac:dyDescent="0.25">
      <c r="A729" s="8">
        <v>43011</v>
      </c>
      <c r="B729" s="9">
        <v>2.1588536724235219E-3</v>
      </c>
      <c r="C729" s="9">
        <f t="shared" si="88"/>
        <v>5.1109899981195781E-4</v>
      </c>
      <c r="D729" s="9">
        <f t="shared" si="89"/>
        <v>1.6477546726115641E-3</v>
      </c>
      <c r="E729" s="5">
        <f t="shared" si="90"/>
        <v>2.7150954611132428E-6</v>
      </c>
      <c r="F729" s="5">
        <f t="shared" si="94"/>
        <v>1.1459523775754256E-5</v>
      </c>
      <c r="G729" s="5">
        <f t="shared" si="95"/>
        <v>2.2666687130066922E-5</v>
      </c>
      <c r="H729" s="10">
        <f t="shared" si="91"/>
        <v>4.3684768285530335</v>
      </c>
      <c r="I729" s="9">
        <f t="shared" si="92"/>
        <v>1.6477546726115641E-3</v>
      </c>
      <c r="J729" s="9">
        <f t="shared" si="93"/>
        <v>4.7609544347816356E-3</v>
      </c>
      <c r="K729" s="9">
        <f>GARCH!I729</f>
        <v>4.671323336141891E-3</v>
      </c>
    </row>
    <row r="730" spans="1:11" x14ac:dyDescent="0.25">
      <c r="A730" s="8">
        <v>43012</v>
      </c>
      <c r="B730" s="9">
        <v>1.2467548864110167E-3</v>
      </c>
      <c r="C730" s="9">
        <f t="shared" si="88"/>
        <v>4.8850453227629927E-4</v>
      </c>
      <c r="D730" s="9">
        <f t="shared" si="89"/>
        <v>7.5825035413471745E-4</v>
      </c>
      <c r="E730" s="5">
        <f t="shared" si="90"/>
        <v>5.7494359954542438E-7</v>
      </c>
      <c r="F730" s="5">
        <f t="shared" si="94"/>
        <v>2.7150954611132428E-6</v>
      </c>
      <c r="G730" s="5">
        <f t="shared" si="95"/>
        <v>2.1606752682958505E-5</v>
      </c>
      <c r="H730" s="10">
        <f t="shared" si="91"/>
        <v>4.439009080513828</v>
      </c>
      <c r="I730" s="9">
        <f t="shared" si="92"/>
        <v>7.5825035413471745E-4</v>
      </c>
      <c r="J730" s="9">
        <f t="shared" si="93"/>
        <v>4.6483064316973017E-3</v>
      </c>
      <c r="K730" s="9">
        <f>GARCH!I730</f>
        <v>4.5618009883366378E-3</v>
      </c>
    </row>
    <row r="731" spans="1:11" x14ac:dyDescent="0.25">
      <c r="A731" s="8">
        <v>43013</v>
      </c>
      <c r="B731" s="9">
        <v>5.6467565629261252E-3</v>
      </c>
      <c r="C731" s="9">
        <f t="shared" si="88"/>
        <v>4.6154127648382324E-4</v>
      </c>
      <c r="D731" s="9">
        <f t="shared" si="89"/>
        <v>5.1852152864423021E-3</v>
      </c>
      <c r="E731" s="5">
        <f t="shared" si="90"/>
        <v>2.6886457566754925E-5</v>
      </c>
      <c r="F731" s="5">
        <f t="shared" si="94"/>
        <v>5.7494359954542438E-7</v>
      </c>
      <c r="G731" s="5">
        <f t="shared" si="95"/>
        <v>2.0375087372585858E-5</v>
      </c>
      <c r="H731" s="10">
        <f t="shared" si="91"/>
        <v>3.8218727316872183</v>
      </c>
      <c r="I731" s="9">
        <f t="shared" si="92"/>
        <v>5.1852152864423021E-3</v>
      </c>
      <c r="J731" s="9">
        <f t="shared" si="93"/>
        <v>4.5138771995465116E-3</v>
      </c>
      <c r="K731" s="9">
        <f>GARCH!I731</f>
        <v>4.4408981524152718E-3</v>
      </c>
    </row>
    <row r="732" spans="1:11" x14ac:dyDescent="0.25">
      <c r="A732" s="8">
        <v>43014</v>
      </c>
      <c r="B732" s="9">
        <v>-1.0736382622734686E-3</v>
      </c>
      <c r="C732" s="9">
        <f t="shared" si="88"/>
        <v>5.5863425833529501E-4</v>
      </c>
      <c r="D732" s="9">
        <f t="shared" si="89"/>
        <v>-1.6322725206087637E-3</v>
      </c>
      <c r="E732" s="5">
        <f t="shared" si="90"/>
        <v>2.6643135815344868E-6</v>
      </c>
      <c r="F732" s="5">
        <f t="shared" si="94"/>
        <v>2.6886457566754925E-5</v>
      </c>
      <c r="G732" s="5">
        <f t="shared" si="95"/>
        <v>2.4979487985859778E-5</v>
      </c>
      <c r="H732" s="10">
        <f t="shared" si="91"/>
        <v>4.3264592141332407</v>
      </c>
      <c r="I732" s="9">
        <f t="shared" si="92"/>
        <v>1.6322725206087637E-3</v>
      </c>
      <c r="J732" s="9">
        <f t="shared" si="93"/>
        <v>4.9979483776705592E-3</v>
      </c>
      <c r="K732" s="9">
        <f>GARCH!I732</f>
        <v>4.8696454210734336E-3</v>
      </c>
    </row>
    <row r="733" spans="1:11" x14ac:dyDescent="0.25">
      <c r="A733" s="8">
        <v>43017</v>
      </c>
      <c r="B733" s="9">
        <v>-1.8043956647432191E-3</v>
      </c>
      <c r="C733" s="9">
        <f t="shared" si="88"/>
        <v>5.2444971071301228E-4</v>
      </c>
      <c r="D733" s="9">
        <f t="shared" si="89"/>
        <v>-2.3288453754562316E-3</v>
      </c>
      <c r="E733" s="5">
        <f t="shared" si="90"/>
        <v>5.4235207827838765E-6</v>
      </c>
      <c r="F733" s="5">
        <f t="shared" si="94"/>
        <v>2.6643135815344868E-6</v>
      </c>
      <c r="G733" s="5">
        <f t="shared" si="95"/>
        <v>2.3304914062618025E-5</v>
      </c>
      <c r="H733" s="10">
        <f t="shared" si="91"/>
        <v>4.2981245992604062</v>
      </c>
      <c r="I733" s="9">
        <f t="shared" si="92"/>
        <v>2.3288453754562316E-3</v>
      </c>
      <c r="J733" s="9">
        <f t="shared" si="93"/>
        <v>4.8275163451425027E-3</v>
      </c>
      <c r="K733" s="9">
        <f>GARCH!I733</f>
        <v>4.7505603730653738E-3</v>
      </c>
    </row>
    <row r="734" spans="1:11" x14ac:dyDescent="0.25">
      <c r="A734" s="8">
        <v>43018</v>
      </c>
      <c r="B734" s="9">
        <v>2.3224467821731931E-3</v>
      </c>
      <c r="C734" s="9">
        <f t="shared" si="88"/>
        <v>5.106618827373623E-4</v>
      </c>
      <c r="D734" s="9">
        <f t="shared" si="89"/>
        <v>1.8117848994358308E-3</v>
      </c>
      <c r="E734" s="5">
        <f t="shared" si="90"/>
        <v>3.2825645218237036E-6</v>
      </c>
      <c r="F734" s="5">
        <f t="shared" si="94"/>
        <v>5.4235207827838765E-6</v>
      </c>
      <c r="G734" s="5">
        <f t="shared" si="95"/>
        <v>2.2645940681280802E-5</v>
      </c>
      <c r="H734" s="10">
        <f t="shared" si="91"/>
        <v>4.3563506554883462</v>
      </c>
      <c r="I734" s="9">
        <f t="shared" si="92"/>
        <v>1.8117848994358308E-3</v>
      </c>
      <c r="J734" s="9">
        <f t="shared" si="93"/>
        <v>4.7587751240503896E-3</v>
      </c>
      <c r="K734" s="9">
        <f>GARCH!I734</f>
        <v>4.7323876079931543E-3</v>
      </c>
    </row>
    <row r="735" spans="1:11" x14ac:dyDescent="0.25">
      <c r="A735" s="8">
        <v>43019</v>
      </c>
      <c r="B735" s="9">
        <v>1.8034689332873111E-3</v>
      </c>
      <c r="C735" s="9">
        <f t="shared" si="88"/>
        <v>4.9073710317030052E-4</v>
      </c>
      <c r="D735" s="9">
        <f t="shared" si="89"/>
        <v>1.3127318301170104E-3</v>
      </c>
      <c r="E735" s="5">
        <f t="shared" si="90"/>
        <v>1.7232648578023555E-6</v>
      </c>
      <c r="F735" s="5">
        <f t="shared" si="94"/>
        <v>3.2825645218237036E-6</v>
      </c>
      <c r="G735" s="5">
        <f t="shared" si="95"/>
        <v>2.1710355379522231E-5</v>
      </c>
      <c r="H735" s="10">
        <f t="shared" si="91"/>
        <v>4.4102344448485322</v>
      </c>
      <c r="I735" s="9">
        <f t="shared" si="92"/>
        <v>1.3127318301170104E-3</v>
      </c>
      <c r="J735" s="9">
        <f t="shared" si="93"/>
        <v>4.6594372385001855E-3</v>
      </c>
      <c r="K735" s="9">
        <f>GARCH!I735</f>
        <v>4.6187960950532488E-3</v>
      </c>
    </row>
    <row r="736" spans="1:11" x14ac:dyDescent="0.25">
      <c r="A736" s="8">
        <v>43020</v>
      </c>
      <c r="B736" s="9">
        <v>-1.6867300136190755E-3</v>
      </c>
      <c r="C736" s="9">
        <f t="shared" si="88"/>
        <v>4.685618097996524E-4</v>
      </c>
      <c r="D736" s="9">
        <f t="shared" si="89"/>
        <v>-2.1552918234187279E-3</v>
      </c>
      <c r="E736" s="5">
        <f t="shared" si="90"/>
        <v>4.6452828440956252E-6</v>
      </c>
      <c r="F736" s="5">
        <f t="shared" si="94"/>
        <v>1.7232648578023555E-6</v>
      </c>
      <c r="G736" s="5">
        <f t="shared" si="95"/>
        <v>2.0692300967819871E-5</v>
      </c>
      <c r="H736" s="10">
        <f t="shared" si="91"/>
        <v>4.3616892492431516</v>
      </c>
      <c r="I736" s="9">
        <f t="shared" si="92"/>
        <v>2.1552918234187279E-3</v>
      </c>
      <c r="J736" s="9">
        <f t="shared" si="93"/>
        <v>4.5488790891625016E-3</v>
      </c>
      <c r="K736" s="9">
        <f>GARCH!I736</f>
        <v>4.5028083966046932E-3</v>
      </c>
    </row>
    <row r="737" spans="1:11" x14ac:dyDescent="0.25">
      <c r="A737" s="8">
        <v>43021</v>
      </c>
      <c r="B737" s="9">
        <v>8.7811112025826255E-4</v>
      </c>
      <c r="C737" s="9">
        <f t="shared" si="88"/>
        <v>4.6547480238011754E-4</v>
      </c>
      <c r="D737" s="9">
        <f t="shared" si="89"/>
        <v>4.12636317878145E-4</v>
      </c>
      <c r="E737" s="5">
        <f t="shared" si="90"/>
        <v>1.7026873083203353E-7</v>
      </c>
      <c r="F737" s="5">
        <f t="shared" si="94"/>
        <v>4.6452828440956252E-6</v>
      </c>
      <c r="G737" s="5">
        <f t="shared" si="95"/>
        <v>2.0552516754034483E-5</v>
      </c>
      <c r="H737" s="10">
        <f t="shared" si="91"/>
        <v>4.4731827599646152</v>
      </c>
      <c r="I737" s="9">
        <f t="shared" si="92"/>
        <v>4.12636317878145E-4</v>
      </c>
      <c r="J737" s="9">
        <f t="shared" si="93"/>
        <v>4.5334883648284006E-3</v>
      </c>
      <c r="K737" s="9">
        <f>GARCH!I737</f>
        <v>4.5353446644205717E-3</v>
      </c>
    </row>
    <row r="738" spans="1:11" x14ac:dyDescent="0.25">
      <c r="A738" s="8">
        <v>43024</v>
      </c>
      <c r="B738" s="9">
        <v>1.7507647356032052E-3</v>
      </c>
      <c r="C738" s="9">
        <f t="shared" si="88"/>
        <v>4.4214337269953431E-4</v>
      </c>
      <c r="D738" s="9">
        <f t="shared" si="89"/>
        <v>1.3086213629036709E-3</v>
      </c>
      <c r="E738" s="5">
        <f t="shared" si="90"/>
        <v>1.7124898714478612E-6</v>
      </c>
      <c r="F738" s="5">
        <f t="shared" si="94"/>
        <v>1.7026873083203353E-7</v>
      </c>
      <c r="G738" s="5">
        <f t="shared" si="95"/>
        <v>1.9511356618410343E-5</v>
      </c>
      <c r="H738" s="10">
        <f t="shared" si="91"/>
        <v>4.4594339635952887</v>
      </c>
      <c r="I738" s="9">
        <f t="shared" si="92"/>
        <v>1.3086213629036709E-3</v>
      </c>
      <c r="J738" s="9">
        <f t="shared" si="93"/>
        <v>4.4171661298178884E-3</v>
      </c>
      <c r="K738" s="9">
        <f>GARCH!I738</f>
        <v>4.4163288489455551E-3</v>
      </c>
    </row>
    <row r="739" spans="1:11" x14ac:dyDescent="0.25">
      <c r="A739" s="8">
        <v>43025</v>
      </c>
      <c r="B739" s="9">
        <v>6.7249495628796119E-4</v>
      </c>
      <c r="C739" s="9">
        <f t="shared" si="88"/>
        <v>4.3195796668092862E-4</v>
      </c>
      <c r="D739" s="9">
        <f t="shared" si="89"/>
        <v>2.4053698960703257E-4</v>
      </c>
      <c r="E739" s="5">
        <f t="shared" si="90"/>
        <v>5.7858043369213692E-8</v>
      </c>
      <c r="F739" s="5">
        <f t="shared" si="94"/>
        <v>1.7124898714478612E-6</v>
      </c>
      <c r="G739" s="5">
        <f t="shared" si="95"/>
        <v>1.906532065072906E-5</v>
      </c>
      <c r="H739" s="10">
        <f t="shared" si="91"/>
        <v>4.5133638762846626</v>
      </c>
      <c r="I739" s="9">
        <f t="shared" si="92"/>
        <v>2.4053698960703257E-4</v>
      </c>
      <c r="J739" s="9">
        <f t="shared" si="93"/>
        <v>4.3663853071767567E-3</v>
      </c>
      <c r="K739" s="9">
        <f>GARCH!I739</f>
        <v>4.346956079152222E-3</v>
      </c>
    </row>
    <row r="740" spans="1:11" x14ac:dyDescent="0.25">
      <c r="A740" s="8">
        <v>43026</v>
      </c>
      <c r="B740" s="9">
        <v>7.4237309327340739E-4</v>
      </c>
      <c r="C740" s="9">
        <f t="shared" si="88"/>
        <v>4.1628357355028857E-4</v>
      </c>
      <c r="D740" s="9">
        <f t="shared" si="89"/>
        <v>3.2608951972311882E-4</v>
      </c>
      <c r="E740" s="5">
        <f t="shared" si="90"/>
        <v>1.0633437487325429E-7</v>
      </c>
      <c r="F740" s="5">
        <f t="shared" si="94"/>
        <v>5.7858043369213692E-8</v>
      </c>
      <c r="G740" s="5">
        <f t="shared" si="95"/>
        <v>1.8388988070955425E-5</v>
      </c>
      <c r="H740" s="10">
        <f t="shared" si="91"/>
        <v>4.5300494888546421</v>
      </c>
      <c r="I740" s="9">
        <f t="shared" si="92"/>
        <v>3.2608951972311882E-4</v>
      </c>
      <c r="J740" s="9">
        <f t="shared" si="93"/>
        <v>4.2882383412020638E-3</v>
      </c>
      <c r="K740" s="9">
        <f>GARCH!I740</f>
        <v>4.2736787559604864E-3</v>
      </c>
    </row>
    <row r="741" spans="1:11" x14ac:dyDescent="0.25">
      <c r="A741" s="8">
        <v>43027</v>
      </c>
      <c r="B741" s="9">
        <v>3.2796358042519458E-4</v>
      </c>
      <c r="C741" s="9">
        <f t="shared" si="88"/>
        <v>4.0475745795722949E-4</v>
      </c>
      <c r="D741" s="9">
        <f t="shared" si="89"/>
        <v>-7.6793877532034907E-5</v>
      </c>
      <c r="E741" s="5">
        <f t="shared" si="90"/>
        <v>5.8972996264051753E-9</v>
      </c>
      <c r="F741" s="5">
        <f t="shared" si="94"/>
        <v>1.0633437487325429E-7</v>
      </c>
      <c r="G741" s="5">
        <f t="shared" si="95"/>
        <v>1.7899442005572496E-5</v>
      </c>
      <c r="H741" s="10">
        <f t="shared" si="91"/>
        <v>4.5462672418584926</v>
      </c>
      <c r="I741" s="9">
        <f t="shared" si="92"/>
        <v>7.6793877532034907E-5</v>
      </c>
      <c r="J741" s="9">
        <f t="shared" si="93"/>
        <v>4.2307732160413057E-3</v>
      </c>
      <c r="K741" s="9">
        <f>GARCH!I741</f>
        <v>4.2181125017280493E-3</v>
      </c>
    </row>
    <row r="742" spans="1:11" x14ac:dyDescent="0.25">
      <c r="A742" s="8">
        <v>43028</v>
      </c>
      <c r="B742" s="9">
        <v>5.1168962960073117E-3</v>
      </c>
      <c r="C742" s="9">
        <f t="shared" si="88"/>
        <v>3.9563559556376549E-4</v>
      </c>
      <c r="D742" s="9">
        <f t="shared" si="89"/>
        <v>4.7212607004435466E-3</v>
      </c>
      <c r="E742" s="5">
        <f t="shared" si="90"/>
        <v>2.2290302601552687E-5</v>
      </c>
      <c r="F742" s="5">
        <f t="shared" si="94"/>
        <v>5.8972996264051753E-9</v>
      </c>
      <c r="G742" s="5">
        <f t="shared" si="95"/>
        <v>1.7516692937743673E-5</v>
      </c>
      <c r="H742" s="10">
        <f t="shared" si="91"/>
        <v>3.9209807189324852</v>
      </c>
      <c r="I742" s="9">
        <f t="shared" si="92"/>
        <v>4.7212607004435466E-3</v>
      </c>
      <c r="J742" s="9">
        <f t="shared" si="93"/>
        <v>4.1852948447801946E-3</v>
      </c>
      <c r="K742" s="9">
        <f>GARCH!I742</f>
        <v>4.181947465705038E-3</v>
      </c>
    </row>
    <row r="743" spans="1:11" x14ac:dyDescent="0.25">
      <c r="A743" s="8">
        <v>43031</v>
      </c>
      <c r="B743" s="9">
        <v>-3.9724915637947555E-3</v>
      </c>
      <c r="C743" s="9">
        <f t="shared" si="88"/>
        <v>4.9490229344071148E-4</v>
      </c>
      <c r="D743" s="9">
        <f t="shared" si="89"/>
        <v>-4.4673938572354667E-3</v>
      </c>
      <c r="E743" s="5">
        <f t="shared" si="90"/>
        <v>1.9957607875665181E-5</v>
      </c>
      <c r="F743" s="5">
        <f t="shared" si="94"/>
        <v>2.2290302601552687E-5</v>
      </c>
      <c r="G743" s="5">
        <f t="shared" si="95"/>
        <v>2.1904303867269077E-5</v>
      </c>
      <c r="H743" s="10">
        <f t="shared" si="91"/>
        <v>3.9899115563756502</v>
      </c>
      <c r="I743" s="9">
        <f t="shared" si="92"/>
        <v>4.4673938572354667E-3</v>
      </c>
      <c r="J743" s="9">
        <f t="shared" si="93"/>
        <v>4.6802034002027173E-3</v>
      </c>
      <c r="K743" s="9">
        <f>GARCH!I743</f>
        <v>4.5884610774992703E-3</v>
      </c>
    </row>
    <row r="744" spans="1:11" x14ac:dyDescent="0.25">
      <c r="A744" s="8">
        <v>43032</v>
      </c>
      <c r="B744" s="9">
        <v>1.6179463387628878E-3</v>
      </c>
      <c r="C744" s="9">
        <f t="shared" si="88"/>
        <v>5.5214596404400552E-4</v>
      </c>
      <c r="D744" s="9">
        <f t="shared" si="89"/>
        <v>1.0658003747188822E-3</v>
      </c>
      <c r="E744" s="5">
        <f t="shared" si="90"/>
        <v>1.1359304387509098E-6</v>
      </c>
      <c r="F744" s="5">
        <f t="shared" si="94"/>
        <v>1.9957607875665181E-5</v>
      </c>
      <c r="G744" s="5">
        <f t="shared" si="95"/>
        <v>2.4657183788012683E-5</v>
      </c>
      <c r="H744" s="10">
        <f t="shared" si="91"/>
        <v>4.3632481285829678</v>
      </c>
      <c r="I744" s="9">
        <f t="shared" si="92"/>
        <v>1.0658003747188822E-3</v>
      </c>
      <c r="J744" s="9">
        <f t="shared" si="93"/>
        <v>4.9656000430977811E-3</v>
      </c>
      <c r="K744" s="9">
        <f>GARCH!I744</f>
        <v>4.9580589704865631E-3</v>
      </c>
    </row>
    <row r="745" spans="1:11" x14ac:dyDescent="0.25">
      <c r="A745" s="8">
        <v>43033</v>
      </c>
      <c r="B745" s="9">
        <v>-4.6630571438580626E-3</v>
      </c>
      <c r="C745" s="9">
        <f t="shared" si="88"/>
        <v>5.1277790562570926E-4</v>
      </c>
      <c r="D745" s="9">
        <f t="shared" si="89"/>
        <v>-5.1758350494837714E-3</v>
      </c>
      <c r="E745" s="5">
        <f t="shared" si="90"/>
        <v>2.6789268459464674E-5</v>
      </c>
      <c r="F745" s="5">
        <f t="shared" si="94"/>
        <v>1.1359304387509098E-6</v>
      </c>
      <c r="G745" s="5">
        <f t="shared" si="95"/>
        <v>2.2746459656701863E-5</v>
      </c>
      <c r="H745" s="10">
        <f t="shared" si="91"/>
        <v>3.8377452187556673</v>
      </c>
      <c r="I745" s="9">
        <f t="shared" si="92"/>
        <v>5.1758350494837714E-3</v>
      </c>
      <c r="J745" s="9">
        <f t="shared" si="93"/>
        <v>4.7693248638252632E-3</v>
      </c>
      <c r="K745" s="9">
        <f>GARCH!I745</f>
        <v>4.7558566622045812E-3</v>
      </c>
    </row>
    <row r="746" spans="1:11" x14ac:dyDescent="0.25">
      <c r="A746" s="8">
        <v>43034</v>
      </c>
      <c r="B746" s="9">
        <v>1.2709461705413538E-3</v>
      </c>
      <c r="C746" s="9">
        <f t="shared" si="88"/>
        <v>5.9280022590360592E-4</v>
      </c>
      <c r="D746" s="9">
        <f t="shared" si="89"/>
        <v>6.7814594463774791E-4</v>
      </c>
      <c r="E746" s="5">
        <f t="shared" si="90"/>
        <v>4.5988192222862345E-7</v>
      </c>
      <c r="F746" s="5">
        <f t="shared" si="94"/>
        <v>2.6789268459464674E-5</v>
      </c>
      <c r="G746" s="5">
        <f t="shared" si="95"/>
        <v>2.6711198542146179E-5</v>
      </c>
      <c r="H746" s="10">
        <f t="shared" si="91"/>
        <v>4.3376668860465681</v>
      </c>
      <c r="I746" s="9">
        <f t="shared" si="92"/>
        <v>6.7814594463774791E-4</v>
      </c>
      <c r="J746" s="9">
        <f t="shared" si="93"/>
        <v>5.16828777663804E-3</v>
      </c>
      <c r="K746" s="9">
        <f>GARCH!I746</f>
        <v>5.2159418638426684E-3</v>
      </c>
    </row>
    <row r="747" spans="1:11" x14ac:dyDescent="0.25">
      <c r="A747" s="8">
        <v>43035</v>
      </c>
      <c r="B747" s="9">
        <v>8.0729573504141339E-3</v>
      </c>
      <c r="C747" s="9">
        <f t="shared" si="88"/>
        <v>5.4128543406219696E-4</v>
      </c>
      <c r="D747" s="9">
        <f t="shared" si="89"/>
        <v>7.5316719163519372E-3</v>
      </c>
      <c r="E747" s="5">
        <f t="shared" si="90"/>
        <v>5.672608185556446E-5</v>
      </c>
      <c r="F747" s="5">
        <f t="shared" si="94"/>
        <v>4.5988192222862345E-7</v>
      </c>
      <c r="G747" s="5">
        <f t="shared" si="95"/>
        <v>2.4122373437302993E-5</v>
      </c>
      <c r="H747" s="10">
        <f t="shared" si="91"/>
        <v>3.2214487586468201</v>
      </c>
      <c r="I747" s="9">
        <f t="shared" si="92"/>
        <v>7.5316719163519372E-3</v>
      </c>
      <c r="J747" s="9">
        <f t="shared" si="93"/>
        <v>4.9114532917765791E-3</v>
      </c>
      <c r="K747" s="9">
        <f>GARCH!I747</f>
        <v>4.9471851727163436E-3</v>
      </c>
    </row>
    <row r="748" spans="1:11" x14ac:dyDescent="0.25">
      <c r="A748" s="8">
        <v>43038</v>
      </c>
      <c r="B748" s="9">
        <v>-3.1924744388955872E-3</v>
      </c>
      <c r="C748" s="9">
        <f t="shared" si="88"/>
        <v>7.2574896075404958E-4</v>
      </c>
      <c r="D748" s="9">
        <f t="shared" si="89"/>
        <v>-3.9182233996496365E-3</v>
      </c>
      <c r="E748" s="5">
        <f t="shared" si="90"/>
        <v>1.5352474609561956E-5</v>
      </c>
      <c r="F748" s="5">
        <f t="shared" si="94"/>
        <v>5.672608185556446E-5</v>
      </c>
      <c r="G748" s="5">
        <f t="shared" si="95"/>
        <v>3.400199572901354E-5</v>
      </c>
      <c r="H748" s="10">
        <f t="shared" si="91"/>
        <v>3.9998487014886175</v>
      </c>
      <c r="I748" s="9">
        <f t="shared" si="92"/>
        <v>3.9182233996496365E-3</v>
      </c>
      <c r="J748" s="9">
        <f t="shared" si="93"/>
        <v>5.8311230246851711E-3</v>
      </c>
      <c r="K748" s="9">
        <f>GARCH!I748</f>
        <v>5.7715623038584098E-3</v>
      </c>
    </row>
    <row r="749" spans="1:11" x14ac:dyDescent="0.25">
      <c r="A749" s="8">
        <v>43039</v>
      </c>
      <c r="B749" s="9">
        <v>9.4448525553580964E-4</v>
      </c>
      <c r="C749" s="9">
        <f t="shared" si="88"/>
        <v>7.019158553125917E-4</v>
      </c>
      <c r="D749" s="9">
        <f t="shared" si="89"/>
        <v>2.4256940022321794E-4</v>
      </c>
      <c r="E749" s="5">
        <f t="shared" si="90"/>
        <v>5.8839913924651683E-8</v>
      </c>
      <c r="F749" s="5">
        <f t="shared" si="94"/>
        <v>1.5352474609561956E-5</v>
      </c>
      <c r="G749" s="5">
        <f t="shared" si="95"/>
        <v>3.2630366859840498E-5</v>
      </c>
      <c r="H749" s="10">
        <f t="shared" si="91"/>
        <v>4.2452934561786222</v>
      </c>
      <c r="I749" s="9">
        <f t="shared" si="92"/>
        <v>2.4256940022321794E-4</v>
      </c>
      <c r="J749" s="9">
        <f t="shared" si="93"/>
        <v>5.7122996122262789E-3</v>
      </c>
      <c r="K749" s="9">
        <f>GARCH!I749</f>
        <v>5.6804359582430138E-3</v>
      </c>
    </row>
    <row r="750" spans="1:11" x14ac:dyDescent="0.25">
      <c r="A750" s="8">
        <v>43040</v>
      </c>
      <c r="B750" s="9">
        <v>1.5920722567817069E-3</v>
      </c>
      <c r="C750" s="9">
        <f t="shared" si="88"/>
        <v>6.2528805790906057E-4</v>
      </c>
      <c r="D750" s="9">
        <f t="shared" si="89"/>
        <v>9.6678419887264637E-4</v>
      </c>
      <c r="E750" s="5">
        <f t="shared" si="90"/>
        <v>9.3467168718982466E-7</v>
      </c>
      <c r="F750" s="5">
        <f t="shared" si="94"/>
        <v>5.8839913924651683E-8</v>
      </c>
      <c r="G750" s="5">
        <f t="shared" si="95"/>
        <v>2.8411677922764118E-5</v>
      </c>
      <c r="H750" s="10">
        <f t="shared" si="91"/>
        <v>4.2989678943944032</v>
      </c>
      <c r="I750" s="9">
        <f t="shared" si="92"/>
        <v>9.6678419887264637E-4</v>
      </c>
      <c r="J750" s="9">
        <f t="shared" si="93"/>
        <v>5.330260586759724E-3</v>
      </c>
      <c r="K750" s="9">
        <f>GARCH!I750</f>
        <v>5.3095835536473204E-3</v>
      </c>
    </row>
    <row r="751" spans="1:11" x14ac:dyDescent="0.25">
      <c r="A751" s="8">
        <v>43041</v>
      </c>
      <c r="B751" s="9">
        <v>1.8996960486306058E-4</v>
      </c>
      <c r="C751" s="9">
        <f t="shared" si="88"/>
        <v>5.6859332918693742E-4</v>
      </c>
      <c r="D751" s="9">
        <f t="shared" si="89"/>
        <v>-3.7862372432387683E-4</v>
      </c>
      <c r="E751" s="5">
        <f t="shared" si="90"/>
        <v>1.4335592462088308E-7</v>
      </c>
      <c r="F751" s="5">
        <f t="shared" si="94"/>
        <v>9.3467168718982466E-7</v>
      </c>
      <c r="G751" s="5">
        <f t="shared" si="95"/>
        <v>2.5478273567912615E-5</v>
      </c>
      <c r="H751" s="10">
        <f t="shared" si="91"/>
        <v>4.3670904122940764</v>
      </c>
      <c r="I751" s="9">
        <f t="shared" si="92"/>
        <v>3.7862372432387683E-4</v>
      </c>
      <c r="J751" s="9">
        <f t="shared" si="93"/>
        <v>5.0476007734281654E-3</v>
      </c>
      <c r="K751" s="9">
        <f>GARCH!I751</f>
        <v>5.0288451505697621E-3</v>
      </c>
    </row>
    <row r="752" spans="1:11" x14ac:dyDescent="0.25">
      <c r="A752" s="8">
        <v>43042</v>
      </c>
      <c r="B752" s="9">
        <v>3.0970792875555375E-3</v>
      </c>
      <c r="C752" s="9">
        <f t="shared" si="88"/>
        <v>5.2112384686155253E-4</v>
      </c>
      <c r="D752" s="9">
        <f t="shared" si="89"/>
        <v>2.5759554406939852E-3</v>
      </c>
      <c r="E752" s="5">
        <f t="shared" si="90"/>
        <v>6.6355464324409435E-6</v>
      </c>
      <c r="F752" s="5">
        <f t="shared" si="94"/>
        <v>1.4335592462088308E-7</v>
      </c>
      <c r="G752" s="5">
        <f t="shared" si="95"/>
        <v>2.3145093335580055E-5</v>
      </c>
      <c r="H752" s="10">
        <f t="shared" si="91"/>
        <v>4.2745786221103934</v>
      </c>
      <c r="I752" s="9">
        <f t="shared" si="92"/>
        <v>2.5759554406939852E-3</v>
      </c>
      <c r="J752" s="9">
        <f t="shared" si="93"/>
        <v>4.8109347673378463E-3</v>
      </c>
      <c r="K752" s="9">
        <f>GARCH!I752</f>
        <v>4.8047606320945303E-3</v>
      </c>
    </row>
    <row r="753" spans="1:11" x14ac:dyDescent="0.25">
      <c r="A753" s="8">
        <v>43045</v>
      </c>
      <c r="B753" s="9">
        <v>1.2713305304810074E-3</v>
      </c>
      <c r="C753" s="9">
        <f t="shared" si="88"/>
        <v>5.1352234288293405E-4</v>
      </c>
      <c r="D753" s="9">
        <f t="shared" si="89"/>
        <v>7.5780818759807337E-4</v>
      </c>
      <c r="E753" s="5">
        <f t="shared" si="90"/>
        <v>5.7427324919067675E-7</v>
      </c>
      <c r="F753" s="5">
        <f t="shared" si="94"/>
        <v>6.6355464324409435E-6</v>
      </c>
      <c r="G753" s="5">
        <f t="shared" si="95"/>
        <v>2.278187613216827E-5</v>
      </c>
      <c r="H753" s="10">
        <f t="shared" si="91"/>
        <v>4.4132303586999662</v>
      </c>
      <c r="I753" s="9">
        <f t="shared" si="92"/>
        <v>7.5780818759807337E-4</v>
      </c>
      <c r="J753" s="9">
        <f t="shared" si="93"/>
        <v>4.773036364010678E-3</v>
      </c>
      <c r="K753" s="9">
        <f>GARCH!I753</f>
        <v>4.7386549549308576E-3</v>
      </c>
    </row>
    <row r="754" spans="1:11" x14ac:dyDescent="0.25">
      <c r="A754" s="8">
        <v>43046</v>
      </c>
      <c r="B754" s="9">
        <v>-1.8910668318461443E-4</v>
      </c>
      <c r="C754" s="9">
        <f t="shared" si="88"/>
        <v>4.8062717176519882E-4</v>
      </c>
      <c r="D754" s="9">
        <f t="shared" si="89"/>
        <v>-6.6973385494981325E-4</v>
      </c>
      <c r="E754" s="5">
        <f t="shared" si="90"/>
        <v>4.4854343646593751E-7</v>
      </c>
      <c r="F754" s="5">
        <f t="shared" si="94"/>
        <v>5.7427324919067675E-7</v>
      </c>
      <c r="G754" s="5">
        <f t="shared" si="95"/>
        <v>2.1243182480539356E-5</v>
      </c>
      <c r="H754" s="10">
        <f t="shared" si="91"/>
        <v>4.4502413857854357</v>
      </c>
      <c r="I754" s="9">
        <f t="shared" si="92"/>
        <v>6.6973385494981325E-4</v>
      </c>
      <c r="J754" s="9">
        <f t="shared" si="93"/>
        <v>4.6090327055185185E-3</v>
      </c>
      <c r="K754" s="9">
        <f>GARCH!I754</f>
        <v>4.5768243119200169E-3</v>
      </c>
    </row>
    <row r="755" spans="1:11" x14ac:dyDescent="0.25">
      <c r="A755" s="8">
        <v>43047</v>
      </c>
      <c r="B755" s="9">
        <v>1.4436587098169973E-3</v>
      </c>
      <c r="C755" s="9">
        <f t="shared" si="88"/>
        <v>4.5496061755647939E-4</v>
      </c>
      <c r="D755" s="9">
        <f t="shared" si="89"/>
        <v>9.886980922605179E-4</v>
      </c>
      <c r="E755" s="5">
        <f t="shared" si="90"/>
        <v>9.7752391763958759E-7</v>
      </c>
      <c r="F755" s="5">
        <f t="shared" si="94"/>
        <v>4.4854343646593751E-7</v>
      </c>
      <c r="G755" s="5">
        <f t="shared" si="95"/>
        <v>2.0079973715563043E-5</v>
      </c>
      <c r="H755" s="10">
        <f t="shared" si="91"/>
        <v>4.4646144859963739</v>
      </c>
      <c r="I755" s="9">
        <f t="shared" si="92"/>
        <v>9.886980922605179E-4</v>
      </c>
      <c r="J755" s="9">
        <f t="shared" si="93"/>
        <v>4.4810683676510723E-3</v>
      </c>
      <c r="K755" s="9">
        <f>GARCH!I755</f>
        <v>4.4708481900450642E-3</v>
      </c>
    </row>
    <row r="756" spans="1:11" x14ac:dyDescent="0.25">
      <c r="A756" s="8">
        <v>43048</v>
      </c>
      <c r="B756" s="9">
        <v>-3.761977813581785E-3</v>
      </c>
      <c r="C756" s="9">
        <f t="shared" si="88"/>
        <v>4.3804828323893287E-4</v>
      </c>
      <c r="D756" s="9">
        <f t="shared" si="89"/>
        <v>-4.200026096820718E-3</v>
      </c>
      <c r="E756" s="5">
        <f t="shared" si="90"/>
        <v>1.7640219213975074E-5</v>
      </c>
      <c r="F756" s="5">
        <f t="shared" si="94"/>
        <v>9.7752391763958759E-7</v>
      </c>
      <c r="G756" s="5">
        <f t="shared" si="95"/>
        <v>1.9331405865849408E-5</v>
      </c>
      <c r="H756" s="10">
        <f t="shared" si="91"/>
        <v>4.0516931823677673</v>
      </c>
      <c r="I756" s="9">
        <f t="shared" si="92"/>
        <v>4.200026096820718E-3</v>
      </c>
      <c r="J756" s="9">
        <f t="shared" si="93"/>
        <v>4.3967494658951637E-3</v>
      </c>
      <c r="K756" s="9">
        <f>GARCH!I756</f>
        <v>4.3766936253835922E-3</v>
      </c>
    </row>
    <row r="757" spans="1:11" x14ac:dyDescent="0.25">
      <c r="A757" s="8">
        <v>43049</v>
      </c>
      <c r="B757" s="9">
        <v>-8.976174447306029E-4</v>
      </c>
      <c r="C757" s="9">
        <f t="shared" si="88"/>
        <v>5.027171994032351E-4</v>
      </c>
      <c r="D757" s="9">
        <f t="shared" si="89"/>
        <v>-1.4003346441338379E-3</v>
      </c>
      <c r="E757" s="5">
        <f t="shared" si="90"/>
        <v>1.9609371155614424E-6</v>
      </c>
      <c r="F757" s="5">
        <f t="shared" si="94"/>
        <v>1.7640219213975074E-5</v>
      </c>
      <c r="G757" s="5">
        <f t="shared" si="95"/>
        <v>2.2270525377377659E-5</v>
      </c>
      <c r="H757" s="10">
        <f t="shared" si="91"/>
        <v>4.3931593199866859</v>
      </c>
      <c r="I757" s="9">
        <f t="shared" si="92"/>
        <v>1.4003346441338379E-3</v>
      </c>
      <c r="J757" s="9">
        <f t="shared" si="93"/>
        <v>4.7191657501488181E-3</v>
      </c>
      <c r="K757" s="9">
        <f>GARCH!I757</f>
        <v>4.7713970469973315E-3</v>
      </c>
    </row>
    <row r="758" spans="1:11" x14ac:dyDescent="0.25">
      <c r="A758" s="8">
        <v>43052</v>
      </c>
      <c r="B758" s="9">
        <v>9.8361925415324514E-4</v>
      </c>
      <c r="C758" s="9">
        <f t="shared" si="88"/>
        <v>4.7872804929972076E-4</v>
      </c>
      <c r="D758" s="9">
        <f t="shared" si="89"/>
        <v>5.0489120485352438E-4</v>
      </c>
      <c r="E758" s="5">
        <f t="shared" si="90"/>
        <v>2.549151287384435E-7</v>
      </c>
      <c r="F758" s="5">
        <f t="shared" si="94"/>
        <v>1.9609371155614424E-6</v>
      </c>
      <c r="G758" s="5">
        <f t="shared" si="95"/>
        <v>2.1155992249703151E-5</v>
      </c>
      <c r="H758" s="10">
        <f t="shared" si="91"/>
        <v>4.4568304968787098</v>
      </c>
      <c r="I758" s="9">
        <f t="shared" si="92"/>
        <v>5.0489120485352438E-4</v>
      </c>
      <c r="J758" s="9">
        <f t="shared" si="93"/>
        <v>4.5995643543386968E-3</v>
      </c>
      <c r="K758" s="9">
        <f>GARCH!I758</f>
        <v>4.6619959375813454E-3</v>
      </c>
    </row>
    <row r="759" spans="1:11" x14ac:dyDescent="0.25">
      <c r="A759" s="8">
        <v>43053</v>
      </c>
      <c r="B759" s="9">
        <v>-2.309620711533511E-3</v>
      </c>
      <c r="C759" s="9">
        <f t="shared" si="88"/>
        <v>4.5260757445269282E-4</v>
      </c>
      <c r="D759" s="9">
        <f t="shared" si="89"/>
        <v>-2.7622282859862037E-3</v>
      </c>
      <c r="E759" s="5">
        <f t="shared" si="90"/>
        <v>7.6299051039022807E-6</v>
      </c>
      <c r="F759" s="5">
        <f t="shared" si="94"/>
        <v>2.549151287384435E-7</v>
      </c>
      <c r="G759" s="5">
        <f t="shared" si="95"/>
        <v>1.9974972586084398E-5</v>
      </c>
      <c r="H759" s="10">
        <f t="shared" si="91"/>
        <v>4.3005900634969727</v>
      </c>
      <c r="I759" s="9">
        <f t="shared" si="92"/>
        <v>2.7622282859862037E-3</v>
      </c>
      <c r="J759" s="9">
        <f t="shared" si="93"/>
        <v>4.4693369291299127E-3</v>
      </c>
      <c r="K759" s="9">
        <f>GARCH!I759</f>
        <v>4.5137767496832666E-3</v>
      </c>
    </row>
    <row r="760" spans="1:11" x14ac:dyDescent="0.25">
      <c r="A760" s="8">
        <v>43054</v>
      </c>
      <c r="B760" s="9">
        <v>-5.5256759743608219E-3</v>
      </c>
      <c r="C760" s="9">
        <f t="shared" si="88"/>
        <v>4.6758555634568238E-4</v>
      </c>
      <c r="D760" s="9">
        <f t="shared" si="89"/>
        <v>-5.9932615307065045E-3</v>
      </c>
      <c r="E760" s="5">
        <f t="shared" si="90"/>
        <v>3.5919183775446473E-5</v>
      </c>
      <c r="F760" s="5">
        <f t="shared" si="94"/>
        <v>7.6299051039022807E-6</v>
      </c>
      <c r="G760" s="5">
        <f t="shared" si="95"/>
        <v>2.064804356227876E-5</v>
      </c>
      <c r="H760" s="10">
        <f t="shared" si="91"/>
        <v>3.6052101599329864</v>
      </c>
      <c r="I760" s="9">
        <f t="shared" si="92"/>
        <v>5.9932615307065045E-3</v>
      </c>
      <c r="J760" s="9">
        <f t="shared" si="93"/>
        <v>4.5440118356226541E-3</v>
      </c>
      <c r="K760" s="9">
        <f>GARCH!I760</f>
        <v>4.6222070008252753E-3</v>
      </c>
    </row>
    <row r="761" spans="1:11" x14ac:dyDescent="0.25">
      <c r="A761" s="8">
        <v>43055</v>
      </c>
      <c r="B761" s="9">
        <v>8.1961460177335521E-3</v>
      </c>
      <c r="C761" s="9">
        <f t="shared" si="88"/>
        <v>5.9982136563227733E-4</v>
      </c>
      <c r="D761" s="9">
        <f t="shared" si="89"/>
        <v>7.5963246521012747E-3</v>
      </c>
      <c r="E761" s="5">
        <f t="shared" si="90"/>
        <v>5.7704148220121549E-5</v>
      </c>
      <c r="F761" s="5">
        <f t="shared" si="94"/>
        <v>3.5919183775446473E-5</v>
      </c>
      <c r="G761" s="5">
        <f t="shared" si="95"/>
        <v>2.7074254813784519E-5</v>
      </c>
      <c r="H761" s="10">
        <f t="shared" si="91"/>
        <v>3.2738605411945736</v>
      </c>
      <c r="I761" s="9">
        <f t="shared" si="92"/>
        <v>7.5963246521012747E-3</v>
      </c>
      <c r="J761" s="9">
        <f t="shared" si="93"/>
        <v>5.2032926896134262E-3</v>
      </c>
      <c r="K761" s="9">
        <f>GARCH!I761</f>
        <v>5.3272044854933854E-3</v>
      </c>
    </row>
    <row r="762" spans="1:11" x14ac:dyDescent="0.25">
      <c r="A762" s="8">
        <v>43056</v>
      </c>
      <c r="B762" s="9">
        <v>-2.6260422951377427E-3</v>
      </c>
      <c r="C762" s="9">
        <f t="shared" si="88"/>
        <v>7.6608896003043964E-4</v>
      </c>
      <c r="D762" s="9">
        <f t="shared" si="89"/>
        <v>-3.3921312551681822E-3</v>
      </c>
      <c r="E762" s="5">
        <f t="shared" si="90"/>
        <v>1.1506554452288867E-5</v>
      </c>
      <c r="F762" s="5">
        <f t="shared" si="94"/>
        <v>5.7704148220121549E-5</v>
      </c>
      <c r="G762" s="5">
        <f t="shared" si="95"/>
        <v>3.6387967149810917E-5</v>
      </c>
      <c r="H762" s="10">
        <f t="shared" si="91"/>
        <v>4.0335883388869274</v>
      </c>
      <c r="I762" s="9">
        <f t="shared" si="92"/>
        <v>3.3921312551681822E-3</v>
      </c>
      <c r="J762" s="9">
        <f t="shared" si="93"/>
        <v>6.0322439564237549E-3</v>
      </c>
      <c r="K762" s="9">
        <f>GARCH!I762</f>
        <v>6.0483648253967489E-3</v>
      </c>
    </row>
    <row r="763" spans="1:11" x14ac:dyDescent="0.25">
      <c r="A763" s="8">
        <v>43059</v>
      </c>
      <c r="B763" s="9">
        <v>1.275762452255913E-3</v>
      </c>
      <c r="C763" s="9">
        <f t="shared" si="88"/>
        <v>7.1859308347217482E-4</v>
      </c>
      <c r="D763" s="9">
        <f t="shared" si="89"/>
        <v>5.5716936878373818E-4</v>
      </c>
      <c r="E763" s="5">
        <f t="shared" si="90"/>
        <v>3.1043770551086924E-7</v>
      </c>
      <c r="F763" s="5">
        <f t="shared" si="94"/>
        <v>1.1506554452288867E-5</v>
      </c>
      <c r="G763" s="5">
        <f t="shared" si="95"/>
        <v>3.3587198489008916E-5</v>
      </c>
      <c r="H763" s="10">
        <f t="shared" si="91"/>
        <v>4.2271228778248382</v>
      </c>
      <c r="I763" s="9">
        <f t="shared" si="92"/>
        <v>5.5716936878373818E-4</v>
      </c>
      <c r="J763" s="9">
        <f t="shared" si="93"/>
        <v>5.7954463580477487E-3</v>
      </c>
      <c r="K763" s="9">
        <f>GARCH!I763</f>
        <v>5.8160606037220919E-3</v>
      </c>
    </row>
    <row r="764" spans="1:11" x14ac:dyDescent="0.25">
      <c r="A764" s="8">
        <v>43060</v>
      </c>
      <c r="B764" s="9">
        <v>6.5410860758907674E-3</v>
      </c>
      <c r="C764" s="9">
        <f t="shared" si="88"/>
        <v>6.3948704937012441E-4</v>
      </c>
      <c r="D764" s="9">
        <f t="shared" si="89"/>
        <v>5.9015990265206429E-3</v>
      </c>
      <c r="E764" s="5">
        <f t="shared" si="90"/>
        <v>3.4828871069829398E-5</v>
      </c>
      <c r="F764" s="5">
        <f t="shared" si="94"/>
        <v>3.1043770551086924E-7</v>
      </c>
      <c r="G764" s="5">
        <f t="shared" si="95"/>
        <v>2.9171359716580422E-5</v>
      </c>
      <c r="H764" s="10">
        <f t="shared" si="91"/>
        <v>3.705252741669768</v>
      </c>
      <c r="I764" s="9">
        <f t="shared" si="92"/>
        <v>5.9015990265206429E-3</v>
      </c>
      <c r="J764" s="9">
        <f t="shared" si="93"/>
        <v>5.401051723190625E-3</v>
      </c>
      <c r="K764" s="9">
        <f>GARCH!I764</f>
        <v>5.4213266235704763E-3</v>
      </c>
    </row>
    <row r="765" spans="1:11" x14ac:dyDescent="0.25">
      <c r="A765" s="8">
        <v>43061</v>
      </c>
      <c r="B765" s="9">
        <v>-7.5027991212117673E-4</v>
      </c>
      <c r="C765" s="9">
        <f t="shared" si="88"/>
        <v>7.1088370664247776E-4</v>
      </c>
      <c r="D765" s="9">
        <f t="shared" si="89"/>
        <v>-1.4611636187636546E-3</v>
      </c>
      <c r="E765" s="5">
        <f t="shared" si="90"/>
        <v>2.1349991207984985E-6</v>
      </c>
      <c r="F765" s="5">
        <f t="shared" si="94"/>
        <v>3.4828871069829398E-5</v>
      </c>
      <c r="G765" s="5">
        <f t="shared" si="95"/>
        <v>3.3143165739824064E-5</v>
      </c>
      <c r="H765" s="10">
        <f t="shared" si="91"/>
        <v>4.2061897403749082</v>
      </c>
      <c r="I765" s="9">
        <f t="shared" si="92"/>
        <v>1.4611636187636546E-3</v>
      </c>
      <c r="J765" s="9">
        <f t="shared" si="93"/>
        <v>5.7570101389370562E-3</v>
      </c>
      <c r="K765" s="9">
        <f>GARCH!I765</f>
        <v>5.7311442619177614E-3</v>
      </c>
    </row>
    <row r="766" spans="1:11" x14ac:dyDescent="0.25">
      <c r="A766" s="8">
        <v>43063</v>
      </c>
      <c r="B766" s="9">
        <v>2.056155374497548E-3</v>
      </c>
      <c r="C766" s="9">
        <f t="shared" si="88"/>
        <v>6.4049525687838308E-4</v>
      </c>
      <c r="D766" s="9">
        <f t="shared" si="89"/>
        <v>1.4156601176191649E-3</v>
      </c>
      <c r="E766" s="5">
        <f t="shared" si="90"/>
        <v>2.0040935686175077E-6</v>
      </c>
      <c r="F766" s="5">
        <f t="shared" si="94"/>
        <v>2.1349991207984985E-6</v>
      </c>
      <c r="G766" s="5">
        <f t="shared" si="95"/>
        <v>2.922568245938194E-5</v>
      </c>
      <c r="H766" s="10">
        <f t="shared" si="91"/>
        <v>4.2670063018208229</v>
      </c>
      <c r="I766" s="9">
        <f t="shared" si="92"/>
        <v>1.4156601176191649E-3</v>
      </c>
      <c r="J766" s="9">
        <f t="shared" si="93"/>
        <v>5.4060782883141771E-3</v>
      </c>
      <c r="K766" s="9">
        <f>GARCH!I766</f>
        <v>5.3961436580340881E-3</v>
      </c>
    </row>
    <row r="767" spans="1:11" x14ac:dyDescent="0.25">
      <c r="A767" s="8">
        <v>43066</v>
      </c>
      <c r="B767" s="9">
        <v>-3.8425772934425062E-4</v>
      </c>
      <c r="C767" s="9">
        <f t="shared" si="88"/>
        <v>5.8486506358602409E-4</v>
      </c>
      <c r="D767" s="9">
        <f t="shared" si="89"/>
        <v>-9.6912279293027471E-4</v>
      </c>
      <c r="E767" s="5">
        <f t="shared" si="90"/>
        <v>9.3919898777697609E-7</v>
      </c>
      <c r="F767" s="5">
        <f t="shared" si="94"/>
        <v>2.0040935686175077E-6</v>
      </c>
      <c r="G767" s="5">
        <f t="shared" si="95"/>
        <v>2.6303829061390925E-5</v>
      </c>
      <c r="H767" s="10">
        <f t="shared" si="91"/>
        <v>4.3361065908092824</v>
      </c>
      <c r="I767" s="9">
        <f t="shared" si="92"/>
        <v>9.6912279293027471E-4</v>
      </c>
      <c r="J767" s="9">
        <f t="shared" si="93"/>
        <v>5.1287258711487909E-3</v>
      </c>
      <c r="K767" s="9">
        <f>GARCH!I767</f>
        <v>5.1158930140430469E-3</v>
      </c>
    </row>
    <row r="768" spans="1:11" x14ac:dyDescent="0.25">
      <c r="A768" s="8">
        <v>43067</v>
      </c>
      <c r="B768" s="9">
        <v>9.8484673755101504E-3</v>
      </c>
      <c r="C768" s="9">
        <f t="shared" si="88"/>
        <v>5.371822822365413E-4</v>
      </c>
      <c r="D768" s="9">
        <f t="shared" si="89"/>
        <v>9.3112850932736083E-3</v>
      </c>
      <c r="E768" s="5">
        <f t="shared" si="90"/>
        <v>8.6700030088219303E-5</v>
      </c>
      <c r="F768" s="5">
        <f t="shared" si="94"/>
        <v>9.3919898777697609E-7</v>
      </c>
      <c r="G768" s="5">
        <f t="shared" si="95"/>
        <v>2.392184609549519E-5</v>
      </c>
      <c r="H768" s="10">
        <f t="shared" si="91"/>
        <v>2.589268953014074</v>
      </c>
      <c r="I768" s="9">
        <f t="shared" si="92"/>
        <v>9.3112850932736083E-3</v>
      </c>
      <c r="J768" s="9">
        <f t="shared" si="93"/>
        <v>4.8909964317606271E-3</v>
      </c>
      <c r="K768" s="9">
        <f>GARCH!I768</f>
        <v>4.8944719984908448E-3</v>
      </c>
    </row>
    <row r="769" spans="1:11" x14ac:dyDescent="0.25">
      <c r="A769" s="8">
        <v>43068</v>
      </c>
      <c r="B769" s="9">
        <v>-3.6923685973555553E-4</v>
      </c>
      <c r="C769" s="9">
        <f t="shared" si="88"/>
        <v>8.2687154430337556E-4</v>
      </c>
      <c r="D769" s="9">
        <f t="shared" si="89"/>
        <v>-1.1961084040389312E-3</v>
      </c>
      <c r="E769" s="5">
        <f t="shared" si="90"/>
        <v>1.430675314212559E-6</v>
      </c>
      <c r="F769" s="5">
        <f t="shared" si="94"/>
        <v>8.6700030088219303E-5</v>
      </c>
      <c r="G769" s="5">
        <f t="shared" si="95"/>
        <v>4.0135828023032269E-5</v>
      </c>
      <c r="H769" s="10">
        <f t="shared" si="91"/>
        <v>4.1248591244914028</v>
      </c>
      <c r="I769" s="9">
        <f t="shared" si="92"/>
        <v>1.1961084040389312E-3</v>
      </c>
      <c r="J769" s="9">
        <f t="shared" si="93"/>
        <v>6.3352843679689921E-3</v>
      </c>
      <c r="K769" s="9">
        <f>GARCH!I769</f>
        <v>6.2376522526957469E-3</v>
      </c>
    </row>
    <row r="770" spans="1:11" x14ac:dyDescent="0.25">
      <c r="A770" s="8">
        <v>43069</v>
      </c>
      <c r="B770" s="9">
        <v>8.1909469282996916E-3</v>
      </c>
      <c r="C770" s="9">
        <f t="shared" si="88"/>
        <v>7.2991354456919237E-4</v>
      </c>
      <c r="D770" s="9">
        <f t="shared" si="89"/>
        <v>7.4610333837304994E-3</v>
      </c>
      <c r="E770" s="5">
        <f t="shared" si="90"/>
        <v>5.5667019153140988E-5</v>
      </c>
      <c r="F770" s="5">
        <f t="shared" si="94"/>
        <v>1.430675314212559E-6</v>
      </c>
      <c r="G770" s="5">
        <f t="shared" si="95"/>
        <v>3.4244571662566561E-5</v>
      </c>
      <c r="H770" s="10">
        <f t="shared" si="91"/>
        <v>3.4092666818292874</v>
      </c>
      <c r="I770" s="9">
        <f t="shared" si="92"/>
        <v>7.4610333837304994E-3</v>
      </c>
      <c r="J770" s="9">
        <f t="shared" si="93"/>
        <v>5.8518861628167858E-3</v>
      </c>
      <c r="K770" s="9">
        <f>GARCH!I770</f>
        <v>5.7796153359382461E-3</v>
      </c>
    </row>
    <row r="771" spans="1:11" x14ac:dyDescent="0.25">
      <c r="A771" s="8">
        <v>43070</v>
      </c>
      <c r="B771" s="9">
        <v>-2.0244902892453398E-3</v>
      </c>
      <c r="C771" s="9">
        <f t="shared" si="88"/>
        <v>8.4452537338838526E-4</v>
      </c>
      <c r="D771" s="9">
        <f t="shared" si="89"/>
        <v>-2.8690156626337252E-3</v>
      </c>
      <c r="E771" s="5">
        <f t="shared" si="90"/>
        <v>8.2312508724376339E-6</v>
      </c>
      <c r="F771" s="5">
        <f t="shared" si="94"/>
        <v>5.5667019153140988E-5</v>
      </c>
      <c r="G771" s="5">
        <f t="shared" si="95"/>
        <v>4.1258784170803179E-5</v>
      </c>
      <c r="H771" s="10">
        <f t="shared" si="91"/>
        <v>4.0291332301177052</v>
      </c>
      <c r="I771" s="9">
        <f t="shared" si="92"/>
        <v>2.8690156626337252E-3</v>
      </c>
      <c r="J771" s="9">
        <f t="shared" si="93"/>
        <v>6.4233000996997778E-3</v>
      </c>
      <c r="K771" s="9">
        <f>GARCH!I771</f>
        <v>6.3480235319238283E-3</v>
      </c>
    </row>
    <row r="772" spans="1:11" x14ac:dyDescent="0.25">
      <c r="A772" s="8">
        <v>43073</v>
      </c>
      <c r="B772" s="9">
        <v>-1.0521455442770167E-3</v>
      </c>
      <c r="C772" s="9">
        <f t="shared" si="88"/>
        <v>7.6794247119060831E-4</v>
      </c>
      <c r="D772" s="9">
        <f t="shared" si="89"/>
        <v>-1.8200880154676251E-3</v>
      </c>
      <c r="E772" s="5">
        <f t="shared" si="90"/>
        <v>3.3127203840488779E-6</v>
      </c>
      <c r="F772" s="5">
        <f t="shared" si="94"/>
        <v>8.2312508724376339E-6</v>
      </c>
      <c r="G772" s="5">
        <f t="shared" si="95"/>
        <v>3.6499539867120088E-5</v>
      </c>
      <c r="H772" s="10">
        <f t="shared" si="91"/>
        <v>4.1447866153434054</v>
      </c>
      <c r="I772" s="9">
        <f t="shared" si="92"/>
        <v>1.8200880154676251E-3</v>
      </c>
      <c r="J772" s="9">
        <f t="shared" si="93"/>
        <v>6.0414849058091739E-3</v>
      </c>
      <c r="K772" s="9">
        <f>GARCH!I772</f>
        <v>5.9837970644774441E-3</v>
      </c>
    </row>
    <row r="773" spans="1:11" x14ac:dyDescent="0.25">
      <c r="A773" s="8">
        <v>43074</v>
      </c>
      <c r="B773" s="9">
        <v>-3.7394295759706209E-3</v>
      </c>
      <c r="C773" s="9">
        <f t="shared" si="88"/>
        <v>6.8994987835205746E-4</v>
      </c>
      <c r="D773" s="9">
        <f t="shared" si="89"/>
        <v>-4.4293794543226782E-3</v>
      </c>
      <c r="E773" s="5">
        <f t="shared" si="90"/>
        <v>1.9619402350375866E-5</v>
      </c>
      <c r="F773" s="5">
        <f t="shared" si="94"/>
        <v>3.3127203840488779E-6</v>
      </c>
      <c r="G773" s="5">
        <f t="shared" si="95"/>
        <v>3.1952355862665068E-5</v>
      </c>
      <c r="H773" s="10">
        <f t="shared" si="91"/>
        <v>3.9496835258170724</v>
      </c>
      <c r="I773" s="9">
        <f t="shared" si="92"/>
        <v>4.4293794543226782E-3</v>
      </c>
      <c r="J773" s="9">
        <f t="shared" si="93"/>
        <v>5.6526414942631087E-3</v>
      </c>
      <c r="K773" s="9">
        <f>GARCH!I773</f>
        <v>5.6150570751864713E-3</v>
      </c>
    </row>
    <row r="774" spans="1:11" x14ac:dyDescent="0.25">
      <c r="A774" s="8">
        <v>43075</v>
      </c>
      <c r="B774" s="9">
        <v>-1.1408709408766704E-4</v>
      </c>
      <c r="C774" s="9">
        <f t="shared" si="88"/>
        <v>6.909768782776901E-4</v>
      </c>
      <c r="D774" s="9">
        <f t="shared" si="89"/>
        <v>-8.0506397236535714E-4</v>
      </c>
      <c r="E774" s="5">
        <f t="shared" si="90"/>
        <v>6.4812799960068857E-7</v>
      </c>
      <c r="F774" s="5">
        <f t="shared" si="94"/>
        <v>1.9619402350375866E-5</v>
      </c>
      <c r="G774" s="5">
        <f t="shared" si="95"/>
        <v>3.2010268039178858E-5</v>
      </c>
      <c r="H774" s="10">
        <f t="shared" si="91"/>
        <v>4.2456646304777186</v>
      </c>
      <c r="I774" s="9">
        <f t="shared" si="92"/>
        <v>8.0506397236535714E-4</v>
      </c>
      <c r="J774" s="9">
        <f t="shared" si="93"/>
        <v>5.6577617517158552E-3</v>
      </c>
      <c r="K774" s="9">
        <f>GARCH!I774</f>
        <v>5.6488990736255776E-3</v>
      </c>
    </row>
    <row r="775" spans="1:11" x14ac:dyDescent="0.25">
      <c r="A775" s="8">
        <v>43076</v>
      </c>
      <c r="B775" s="9">
        <v>2.9323728639507607E-3</v>
      </c>
      <c r="C775" s="9">
        <f t="shared" si="88"/>
        <v>6.1897295591831312E-4</v>
      </c>
      <c r="D775" s="9">
        <f t="shared" si="89"/>
        <v>2.3133999080324477E-3</v>
      </c>
      <c r="E775" s="5">
        <f t="shared" si="90"/>
        <v>5.351819134484537E-6</v>
      </c>
      <c r="F775" s="5">
        <f t="shared" si="94"/>
        <v>6.4812799960068857E-7</v>
      </c>
      <c r="G775" s="5">
        <f t="shared" si="95"/>
        <v>2.8077024211223537E-5</v>
      </c>
      <c r="H775" s="10">
        <f t="shared" si="91"/>
        <v>4.2260349218465416</v>
      </c>
      <c r="I775" s="9">
        <f t="shared" si="92"/>
        <v>2.3133999080324477E-3</v>
      </c>
      <c r="J775" s="9">
        <f t="shared" si="93"/>
        <v>5.298775727583074E-3</v>
      </c>
      <c r="K775" s="9">
        <f>GARCH!I775</f>
        <v>5.300730958793228E-3</v>
      </c>
    </row>
    <row r="776" spans="1:11" x14ac:dyDescent="0.25">
      <c r="A776" s="8">
        <v>43077</v>
      </c>
      <c r="B776" s="9">
        <v>5.5062988721947814E-3</v>
      </c>
      <c r="C776" s="9">
        <f t="shared" si="88"/>
        <v>5.8198540134408473E-4</v>
      </c>
      <c r="D776" s="9">
        <f t="shared" si="89"/>
        <v>4.9243134708506966E-3</v>
      </c>
      <c r="E776" s="5">
        <f t="shared" si="90"/>
        <v>2.4248863159201634E-5</v>
      </c>
      <c r="F776" s="5">
        <f t="shared" si="94"/>
        <v>5.351819134484537E-6</v>
      </c>
      <c r="G776" s="5">
        <f t="shared" si="95"/>
        <v>2.6156769207902392E-5</v>
      </c>
      <c r="H776" s="10">
        <f t="shared" si="91"/>
        <v>3.8932333352765469</v>
      </c>
      <c r="I776" s="9">
        <f t="shared" si="92"/>
        <v>4.9243134708506966E-3</v>
      </c>
      <c r="J776" s="9">
        <f t="shared" si="93"/>
        <v>5.114368896345119E-3</v>
      </c>
      <c r="K776" s="9">
        <f>GARCH!I776</f>
        <v>5.1015305745836775E-3</v>
      </c>
    </row>
    <row r="777" spans="1:11" x14ac:dyDescent="0.25">
      <c r="A777" s="8">
        <v>43080</v>
      </c>
      <c r="B777" s="9">
        <v>3.2019611540636816E-3</v>
      </c>
      <c r="C777" s="9">
        <f t="shared" si="88"/>
        <v>6.306704637565277E-4</v>
      </c>
      <c r="D777" s="9">
        <f t="shared" si="89"/>
        <v>2.5712906903071538E-3</v>
      </c>
      <c r="E777" s="5">
        <f t="shared" si="90"/>
        <v>6.61153581406024E-6</v>
      </c>
      <c r="F777" s="5">
        <f t="shared" si="94"/>
        <v>2.4248863159201634E-5</v>
      </c>
      <c r="G777" s="5">
        <f t="shared" si="95"/>
        <v>2.8698470628656701E-5</v>
      </c>
      <c r="H777" s="10">
        <f t="shared" si="91"/>
        <v>4.1952051401858679</v>
      </c>
      <c r="I777" s="9">
        <f t="shared" si="92"/>
        <v>2.5712906903071538E-3</v>
      </c>
      <c r="J777" s="9">
        <f t="shared" si="93"/>
        <v>5.3570953537021068E-3</v>
      </c>
      <c r="K777" s="9">
        <f>GARCH!I777</f>
        <v>5.3025333698301629E-3</v>
      </c>
    </row>
    <row r="778" spans="1:11" x14ac:dyDescent="0.25">
      <c r="A778" s="8">
        <v>43081</v>
      </c>
      <c r="B778" s="9">
        <v>1.5488780033008354E-3</v>
      </c>
      <c r="C778" s="9">
        <f t="shared" si="88"/>
        <v>5.9606933628934876E-4</v>
      </c>
      <c r="D778" s="9">
        <f t="shared" si="89"/>
        <v>9.528086670114866E-4</v>
      </c>
      <c r="E778" s="5">
        <f t="shared" si="90"/>
        <v>9.07844355932206E-7</v>
      </c>
      <c r="F778" s="5">
        <f t="shared" si="94"/>
        <v>6.61153581406024E-6</v>
      </c>
      <c r="G778" s="5">
        <f t="shared" si="95"/>
        <v>2.687993615760025E-5</v>
      </c>
      <c r="H778" s="10">
        <f t="shared" si="91"/>
        <v>4.3262396496004145</v>
      </c>
      <c r="I778" s="9">
        <f t="shared" si="92"/>
        <v>9.528086670114866E-4</v>
      </c>
      <c r="J778" s="9">
        <f t="shared" si="93"/>
        <v>5.1845864017875378E-3</v>
      </c>
      <c r="K778" s="9">
        <f>GARCH!I778</f>
        <v>5.1275344049932789E-3</v>
      </c>
    </row>
    <row r="779" spans="1:11" x14ac:dyDescent="0.25">
      <c r="A779" s="8">
        <v>43082</v>
      </c>
      <c r="B779" s="9">
        <v>-4.7295344411457663E-4</v>
      </c>
      <c r="C779" s="9">
        <f t="shared" si="88"/>
        <v>5.4573810637181407E-4</v>
      </c>
      <c r="D779" s="9">
        <f t="shared" si="89"/>
        <v>-1.0186915504863908E-3</v>
      </c>
      <c r="E779" s="5">
        <f t="shared" si="90"/>
        <v>1.0377324750323668E-6</v>
      </c>
      <c r="F779" s="5">
        <f t="shared" si="94"/>
        <v>9.07844355932206E-7</v>
      </c>
      <c r="G779" s="5">
        <f t="shared" si="95"/>
        <v>2.4340929329157829E-5</v>
      </c>
      <c r="H779" s="10">
        <f t="shared" si="91"/>
        <v>4.3714204960375413</v>
      </c>
      <c r="I779" s="9">
        <f t="shared" si="92"/>
        <v>1.0186915504863908E-3</v>
      </c>
      <c r="J779" s="9">
        <f t="shared" si="93"/>
        <v>4.9336527369848223E-3</v>
      </c>
      <c r="K779" s="9">
        <f>GARCH!I779</f>
        <v>4.8851817894604221E-3</v>
      </c>
    </row>
    <row r="780" spans="1:11" x14ac:dyDescent="0.25">
      <c r="A780" s="8">
        <v>43083</v>
      </c>
      <c r="B780" s="9">
        <v>-4.0708263702422531E-3</v>
      </c>
      <c r="C780" s="9">
        <f t="shared" si="88"/>
        <v>5.0741671827386943E-4</v>
      </c>
      <c r="D780" s="9">
        <f t="shared" si="89"/>
        <v>-4.5782430885161225E-3</v>
      </c>
      <c r="E780" s="5">
        <f t="shared" si="90"/>
        <v>2.0960309777545645E-5</v>
      </c>
      <c r="F780" s="5">
        <f t="shared" si="94"/>
        <v>1.0377324750323668E-6</v>
      </c>
      <c r="G780" s="5">
        <f t="shared" si="95"/>
        <v>2.2492215726312774E-5</v>
      </c>
      <c r="H780" s="10">
        <f t="shared" si="91"/>
        <v>3.9662862410111455</v>
      </c>
      <c r="I780" s="9">
        <f t="shared" si="92"/>
        <v>4.5782430885161225E-3</v>
      </c>
      <c r="J780" s="9">
        <f t="shared" si="93"/>
        <v>4.7425958847779528E-3</v>
      </c>
      <c r="K780" s="9">
        <f>GARCH!I780</f>
        <v>4.7210278975988755E-3</v>
      </c>
    </row>
    <row r="781" spans="1:11" x14ac:dyDescent="0.25">
      <c r="A781" s="8">
        <v>43084</v>
      </c>
      <c r="B781" s="9">
        <v>8.9743251345204555E-3</v>
      </c>
      <c r="C781" s="9">
        <f t="shared" si="88"/>
        <v>5.6507915421013025E-4</v>
      </c>
      <c r="D781" s="9">
        <f t="shared" si="89"/>
        <v>8.4092459803103252E-3</v>
      </c>
      <c r="E781" s="5">
        <f t="shared" si="90"/>
        <v>7.0715417957365362E-5</v>
      </c>
      <c r="F781" s="5">
        <f t="shared" si="94"/>
        <v>2.0960309777545645E-5</v>
      </c>
      <c r="G781" s="5">
        <f t="shared" si="95"/>
        <v>2.5301708258323416E-5</v>
      </c>
      <c r="H781" s="10">
        <f t="shared" si="91"/>
        <v>2.9759372402254884</v>
      </c>
      <c r="I781" s="9">
        <f t="shared" si="92"/>
        <v>8.4092459803103252E-3</v>
      </c>
      <c r="J781" s="9">
        <f t="shared" si="93"/>
        <v>5.0300803431280712E-3</v>
      </c>
      <c r="K781" s="9">
        <f>GARCH!I781</f>
        <v>5.0690042007685635E-3</v>
      </c>
    </row>
    <row r="782" spans="1:11" x14ac:dyDescent="0.25">
      <c r="A782" s="8">
        <v>43087</v>
      </c>
      <c r="B782" s="9">
        <v>5.3628620866204013E-3</v>
      </c>
      <c r="C782" s="9">
        <f t="shared" si="88"/>
        <v>7.8942667894253292E-4</v>
      </c>
      <c r="D782" s="9">
        <f t="shared" si="89"/>
        <v>4.5734354076778687E-3</v>
      </c>
      <c r="E782" s="5">
        <f t="shared" si="90"/>
        <v>2.0916311428201635E-5</v>
      </c>
      <c r="F782" s="5">
        <f t="shared" si="94"/>
        <v>7.0715417957365362E-5</v>
      </c>
      <c r="G782" s="5">
        <f t="shared" si="95"/>
        <v>3.7805251798816059E-5</v>
      </c>
      <c r="H782" s="10">
        <f t="shared" si="91"/>
        <v>3.8959603792887236</v>
      </c>
      <c r="I782" s="9">
        <f t="shared" si="92"/>
        <v>4.5734354076778687E-3</v>
      </c>
      <c r="J782" s="9">
        <f t="shared" si="93"/>
        <v>6.1485975473123998E-3</v>
      </c>
      <c r="K782" s="9">
        <f>GARCH!I782</f>
        <v>6.0902496414323559E-3</v>
      </c>
    </row>
    <row r="783" spans="1:11" x14ac:dyDescent="0.25">
      <c r="A783" s="8">
        <v>43088</v>
      </c>
      <c r="B783" s="9">
        <v>-3.230291135099761E-3</v>
      </c>
      <c r="C783" s="9">
        <f t="shared" si="88"/>
        <v>7.6971614901874292E-4</v>
      </c>
      <c r="D783" s="9">
        <f t="shared" si="89"/>
        <v>-4.0000072841185038E-3</v>
      </c>
      <c r="E783" s="5">
        <f t="shared" si="90"/>
        <v>1.6000058273001089E-5</v>
      </c>
      <c r="F783" s="5">
        <f t="shared" si="94"/>
        <v>2.0916311428201635E-5</v>
      </c>
      <c r="G783" s="5">
        <f t="shared" si="95"/>
        <v>3.660646690504827E-5</v>
      </c>
      <c r="H783" s="10">
        <f t="shared" si="91"/>
        <v>3.9701628710162624</v>
      </c>
      <c r="I783" s="9">
        <f t="shared" si="92"/>
        <v>4.0000072841185038E-3</v>
      </c>
      <c r="J783" s="9">
        <f t="shared" si="93"/>
        <v>6.0503278345101488E-3</v>
      </c>
      <c r="K783" s="9">
        <f>GARCH!I783</f>
        <v>6.0048188333188934E-3</v>
      </c>
    </row>
    <row r="784" spans="1:11" x14ac:dyDescent="0.25">
      <c r="A784" s="8">
        <v>43089</v>
      </c>
      <c r="B784" s="9">
        <v>-8.2790409737931725E-4</v>
      </c>
      <c r="C784" s="9">
        <f t="shared" ref="C784:C847" si="96">B$5+B$9*SQRT(G784)</f>
        <v>7.3752918428573002E-4</v>
      </c>
      <c r="D784" s="9">
        <f t="shared" ref="D784:D847" si="97">B784-C784</f>
        <v>-1.5654332816650474E-3</v>
      </c>
      <c r="E784" s="5">
        <f t="shared" ref="E784:E847" si="98">D784^2</f>
        <v>2.4505813593445994E-6</v>
      </c>
      <c r="F784" s="5">
        <f t="shared" si="94"/>
        <v>1.6000058273001089E-5</v>
      </c>
      <c r="G784" s="5">
        <f t="shared" si="95"/>
        <v>3.4690392414838154E-5</v>
      </c>
      <c r="H784" s="10">
        <f t="shared" ref="H784:H847" si="99">IFERROR(LN(1/SQRT(2*PI()*G784)*EXP(-E784/(2*G784))),-1000)</f>
        <v>4.180264609244686</v>
      </c>
      <c r="I784" s="9">
        <f t="shared" ref="I784:I847" si="100">SQRT(E784)</f>
        <v>1.5654332816650474E-3</v>
      </c>
      <c r="J784" s="9">
        <f t="shared" ref="J784:J847" si="101">SQRT(G784)</f>
        <v>5.8898550419206547E-3</v>
      </c>
      <c r="K784" s="9">
        <f>GARCH!I784</f>
        <v>5.8625522556475847E-3</v>
      </c>
    </row>
    <row r="785" spans="1:11" x14ac:dyDescent="0.25">
      <c r="A785" s="8">
        <v>43090</v>
      </c>
      <c r="B785" s="9">
        <v>1.9856303069889503E-3</v>
      </c>
      <c r="C785" s="9">
        <f t="shared" si="96"/>
        <v>6.627015967037266E-4</v>
      </c>
      <c r="D785" s="9">
        <f t="shared" si="97"/>
        <v>1.3229287102852236E-3</v>
      </c>
      <c r="E785" s="5">
        <f t="shared" si="98"/>
        <v>1.7501403724969249E-6</v>
      </c>
      <c r="F785" s="5">
        <f t="shared" ref="F785:F848" si="102">E784</f>
        <v>2.4505813593445994E-6</v>
      </c>
      <c r="G785" s="5">
        <f t="shared" ref="G785:G848" si="103">B$6 + B$7*F785 + B$8*G784</f>
        <v>3.0434985412136476E-5</v>
      </c>
      <c r="H785" s="10">
        <f t="shared" si="99"/>
        <v>4.2522682399319436</v>
      </c>
      <c r="I785" s="9">
        <f t="shared" si="100"/>
        <v>1.3229287102852236E-3</v>
      </c>
      <c r="J785" s="9">
        <f t="shared" si="101"/>
        <v>5.5167912242658299E-3</v>
      </c>
      <c r="K785" s="9">
        <f>GARCH!I785</f>
        <v>5.5046020199684652E-3</v>
      </c>
    </row>
    <row r="786" spans="1:11" x14ac:dyDescent="0.25">
      <c r="A786" s="8">
        <v>43091</v>
      </c>
      <c r="B786" s="9">
        <v>-4.5817393474556489E-4</v>
      </c>
      <c r="C786" s="9">
        <f t="shared" si="96"/>
        <v>6.0116657680705729E-4</v>
      </c>
      <c r="D786" s="9">
        <f t="shared" si="97"/>
        <v>-1.0593405115526221E-3</v>
      </c>
      <c r="E786" s="5">
        <f t="shared" si="98"/>
        <v>1.1222023194165711E-6</v>
      </c>
      <c r="F786" s="5">
        <f t="shared" si="102"/>
        <v>1.7501403724969249E-6</v>
      </c>
      <c r="G786" s="5">
        <f t="shared" si="103"/>
        <v>2.7144094118077077E-5</v>
      </c>
      <c r="H786" s="10">
        <f t="shared" si="99"/>
        <v>4.3175657924133386</v>
      </c>
      <c r="I786" s="9">
        <f t="shared" si="100"/>
        <v>1.0593405115526221E-3</v>
      </c>
      <c r="J786" s="9">
        <f t="shared" si="101"/>
        <v>5.2099994355160033E-3</v>
      </c>
      <c r="K786" s="9">
        <f>GARCH!I786</f>
        <v>5.1975694980259338E-3</v>
      </c>
    </row>
    <row r="787" spans="1:11" x14ac:dyDescent="0.25">
      <c r="A787" s="8">
        <v>43095</v>
      </c>
      <c r="B787" s="9">
        <v>-1.0583824636460903E-3</v>
      </c>
      <c r="C787" s="9">
        <f t="shared" si="96"/>
        <v>5.5060667056898492E-4</v>
      </c>
      <c r="D787" s="9">
        <f t="shared" si="97"/>
        <v>-1.6089891342150752E-3</v>
      </c>
      <c r="E787" s="5">
        <f t="shared" si="98"/>
        <v>2.588846034022177E-6</v>
      </c>
      <c r="F787" s="5">
        <f t="shared" si="102"/>
        <v>1.1222023194165711E-6</v>
      </c>
      <c r="G787" s="5">
        <f t="shared" si="103"/>
        <v>2.4581026965786765E-5</v>
      </c>
      <c r="H787" s="10">
        <f t="shared" si="99"/>
        <v>4.335169867844451</v>
      </c>
      <c r="I787" s="9">
        <f t="shared" si="100"/>
        <v>1.6089891342150752E-3</v>
      </c>
      <c r="J787" s="9">
        <f t="shared" si="101"/>
        <v>4.9579256716682195E-3</v>
      </c>
      <c r="K787" s="9">
        <f>GARCH!I787</f>
        <v>4.9617295259910387E-3</v>
      </c>
    </row>
    <row r="788" spans="1:11" x14ac:dyDescent="0.25">
      <c r="A788" s="8">
        <v>43096</v>
      </c>
      <c r="B788" s="9">
        <v>7.9089722066782997E-4</v>
      </c>
      <c r="C788" s="9">
        <f t="shared" si="96"/>
        <v>5.179835801539021E-4</v>
      </c>
      <c r="D788" s="9">
        <f t="shared" si="97"/>
        <v>2.7291364051392787E-4</v>
      </c>
      <c r="E788" s="5">
        <f t="shared" si="98"/>
        <v>7.4481855178565459E-8</v>
      </c>
      <c r="F788" s="5">
        <f t="shared" si="102"/>
        <v>2.588846034022177E-6</v>
      </c>
      <c r="G788" s="5">
        <f t="shared" si="103"/>
        <v>2.2994695998816635E-5</v>
      </c>
      <c r="H788" s="10">
        <f t="shared" si="99"/>
        <v>4.4195654112377634</v>
      </c>
      <c r="I788" s="9">
        <f t="shared" si="100"/>
        <v>2.7291364051392787E-4</v>
      </c>
      <c r="J788" s="9">
        <f t="shared" si="101"/>
        <v>4.7952785110790628E-3</v>
      </c>
      <c r="K788" s="9">
        <f>GARCH!I788</f>
        <v>4.819558197302112E-3</v>
      </c>
    </row>
    <row r="789" spans="1:11" x14ac:dyDescent="0.25">
      <c r="A789" s="8">
        <v>43097</v>
      </c>
      <c r="B789" s="9">
        <v>1.8340279279212002E-3</v>
      </c>
      <c r="C789" s="9">
        <f t="shared" si="96"/>
        <v>4.8176868446840691E-4</v>
      </c>
      <c r="D789" s="9">
        <f t="shared" si="97"/>
        <v>1.3522592434527933E-3</v>
      </c>
      <c r="E789" s="5">
        <f t="shared" si="98"/>
        <v>1.8286050615035208E-6</v>
      </c>
      <c r="F789" s="5">
        <f t="shared" si="102"/>
        <v>7.4481855178565459E-8</v>
      </c>
      <c r="G789" s="5">
        <f t="shared" si="103"/>
        <v>2.129567651701145E-5</v>
      </c>
      <c r="H789" s="10">
        <f t="shared" si="99"/>
        <v>4.4166309937848647</v>
      </c>
      <c r="I789" s="9">
        <f t="shared" si="100"/>
        <v>1.3522592434527933E-3</v>
      </c>
      <c r="J789" s="9">
        <f t="shared" si="101"/>
        <v>4.6147238830737698E-3</v>
      </c>
      <c r="K789" s="9">
        <f>GARCH!I789</f>
        <v>4.6343185568490574E-3</v>
      </c>
    </row>
    <row r="790" spans="1:11" x14ac:dyDescent="0.25">
      <c r="A790" s="8">
        <v>43098</v>
      </c>
      <c r="B790" s="9">
        <v>-5.1831786689685577E-3</v>
      </c>
      <c r="C790" s="9">
        <f t="shared" si="96"/>
        <v>4.6227209979348316E-4</v>
      </c>
      <c r="D790" s="9">
        <f t="shared" si="97"/>
        <v>-5.6454507687620408E-3</v>
      </c>
      <c r="E790" s="5">
        <f t="shared" si="98"/>
        <v>3.1871114382515917E-5</v>
      </c>
      <c r="F790" s="5">
        <f t="shared" si="102"/>
        <v>1.8286050615035208E-6</v>
      </c>
      <c r="G790" s="5">
        <f t="shared" si="103"/>
        <v>2.0407994408075431E-5</v>
      </c>
      <c r="H790" s="10">
        <f t="shared" si="99"/>
        <v>3.7000046292433093</v>
      </c>
      <c r="I790" s="9">
        <f t="shared" si="100"/>
        <v>5.6454507687620408E-3</v>
      </c>
      <c r="J790" s="9">
        <f t="shared" si="101"/>
        <v>4.5175208254169047E-3</v>
      </c>
      <c r="K790" s="9">
        <f>GARCH!I790</f>
        <v>4.5160487687902076E-3</v>
      </c>
    </row>
    <row r="791" spans="1:11" x14ac:dyDescent="0.25">
      <c r="A791" s="8">
        <v>43102</v>
      </c>
      <c r="B791" s="9">
        <v>8.3033800741318942E-3</v>
      </c>
      <c r="C791" s="9">
        <f t="shared" si="96"/>
        <v>5.7986002753688257E-4</v>
      </c>
      <c r="D791" s="9">
        <f t="shared" si="97"/>
        <v>7.7235200465950119E-3</v>
      </c>
      <c r="E791" s="5">
        <f t="shared" si="98"/>
        <v>5.9652761910155014E-5</v>
      </c>
      <c r="F791" s="5">
        <f t="shared" si="102"/>
        <v>3.1871114382515917E-5</v>
      </c>
      <c r="G791" s="5">
        <f t="shared" si="103"/>
        <v>2.6048494101317246E-5</v>
      </c>
      <c r="H791" s="10">
        <f t="shared" si="99"/>
        <v>3.2138039350979457</v>
      </c>
      <c r="I791" s="9">
        <f t="shared" si="100"/>
        <v>7.7235200465950119E-3</v>
      </c>
      <c r="J791" s="9">
        <f t="shared" si="101"/>
        <v>5.1037725362046895E-3</v>
      </c>
      <c r="K791" s="9">
        <f>GARCH!I791</f>
        <v>5.1756022612598441E-3</v>
      </c>
    </row>
    <row r="792" spans="1:11" x14ac:dyDescent="0.25">
      <c r="A792" s="8">
        <v>43103</v>
      </c>
      <c r="B792" s="9">
        <v>6.3988189078607594E-3</v>
      </c>
      <c r="C792" s="9">
        <f t="shared" si="96"/>
        <v>7.6026463347133178E-4</v>
      </c>
      <c r="D792" s="9">
        <f t="shared" si="97"/>
        <v>5.6385542743894275E-3</v>
      </c>
      <c r="E792" s="5">
        <f t="shared" si="98"/>
        <v>3.1793294305235285E-5</v>
      </c>
      <c r="F792" s="5">
        <f t="shared" si="102"/>
        <v>5.9652761910155014E-5</v>
      </c>
      <c r="G792" s="5">
        <f t="shared" si="103"/>
        <v>3.6038481432214471E-5</v>
      </c>
      <c r="H792" s="10">
        <f t="shared" si="99"/>
        <v>3.7554210722471875</v>
      </c>
      <c r="I792" s="9">
        <f t="shared" si="100"/>
        <v>5.6385542743894275E-3</v>
      </c>
      <c r="J792" s="9">
        <f t="shared" si="101"/>
        <v>6.0032059295191988E-3</v>
      </c>
      <c r="K792" s="9">
        <f>GARCH!I792</f>
        <v>5.9774923164783514E-3</v>
      </c>
    </row>
    <row r="793" spans="1:11" x14ac:dyDescent="0.25">
      <c r="A793" s="8">
        <v>43104</v>
      </c>
      <c r="B793" s="9">
        <v>4.0286613639211044E-3</v>
      </c>
      <c r="C793" s="9">
        <f t="shared" si="96"/>
        <v>7.8575882032773218E-4</v>
      </c>
      <c r="D793" s="9">
        <f t="shared" si="97"/>
        <v>3.2429025435933723E-3</v>
      </c>
      <c r="E793" s="5">
        <f t="shared" si="98"/>
        <v>1.0516416907244364E-5</v>
      </c>
      <c r="F793" s="5">
        <f t="shared" si="102"/>
        <v>3.1793294305235285E-5</v>
      </c>
      <c r="G793" s="5">
        <f t="shared" si="103"/>
        <v>3.7580711790611155E-5</v>
      </c>
      <c r="H793" s="10">
        <f t="shared" si="99"/>
        <v>4.0356535334197154</v>
      </c>
      <c r="I793" s="9">
        <f t="shared" si="100"/>
        <v>3.2429025435933723E-3</v>
      </c>
      <c r="J793" s="9">
        <f t="shared" si="101"/>
        <v>6.1303109048898288E-3</v>
      </c>
      <c r="K793" s="9">
        <f>GARCH!I793</f>
        <v>6.1008002007336129E-3</v>
      </c>
    </row>
    <row r="794" spans="1:11" x14ac:dyDescent="0.25">
      <c r="A794" s="8">
        <v>43105</v>
      </c>
      <c r="B794" s="9">
        <v>7.0337996835525551E-3</v>
      </c>
      <c r="C794" s="9">
        <f t="shared" si="96"/>
        <v>7.3019400504434177E-4</v>
      </c>
      <c r="D794" s="9">
        <f t="shared" si="97"/>
        <v>6.3036056785082135E-3</v>
      </c>
      <c r="E794" s="5">
        <f t="shared" si="98"/>
        <v>3.9735444550120997E-5</v>
      </c>
      <c r="F794" s="5">
        <f t="shared" si="102"/>
        <v>1.0516416907244364E-5</v>
      </c>
      <c r="G794" s="5">
        <f t="shared" si="103"/>
        <v>3.426093872728096E-5</v>
      </c>
      <c r="H794" s="10">
        <f t="shared" si="99"/>
        <v>3.6419195229811594</v>
      </c>
      <c r="I794" s="9">
        <f t="shared" si="100"/>
        <v>6.3036056785082135E-3</v>
      </c>
      <c r="J794" s="9">
        <f t="shared" si="101"/>
        <v>5.853284439293973E-3</v>
      </c>
      <c r="K794" s="9">
        <f>GARCH!I794</f>
        <v>5.8317435897192989E-3</v>
      </c>
    </row>
    <row r="795" spans="1:11" x14ac:dyDescent="0.25">
      <c r="A795" s="8">
        <v>43108</v>
      </c>
      <c r="B795" s="9">
        <v>1.6623225124401397E-3</v>
      </c>
      <c r="C795" s="9">
        <f t="shared" si="96"/>
        <v>7.9149084085020289E-4</v>
      </c>
      <c r="D795" s="9">
        <f t="shared" si="97"/>
        <v>8.7083167158993684E-4</v>
      </c>
      <c r="E795" s="5">
        <f t="shared" si="98"/>
        <v>7.5834780024412365E-7</v>
      </c>
      <c r="F795" s="5">
        <f t="shared" si="102"/>
        <v>3.9735444550120997E-5</v>
      </c>
      <c r="G795" s="5">
        <f t="shared" si="103"/>
        <v>3.7931910346981005E-5</v>
      </c>
      <c r="H795" s="10">
        <f t="shared" si="99"/>
        <v>4.1609242140277019</v>
      </c>
      <c r="I795" s="9">
        <f t="shared" si="100"/>
        <v>8.7083167158993684E-4</v>
      </c>
      <c r="J795" s="9">
        <f t="shared" si="101"/>
        <v>6.1588887266276378E-3</v>
      </c>
      <c r="K795" s="9">
        <f>GARCH!I795</f>
        <v>6.1231155702369273E-3</v>
      </c>
    </row>
    <row r="796" spans="1:11" x14ac:dyDescent="0.25">
      <c r="A796" s="8">
        <v>43109</v>
      </c>
      <c r="B796" s="9">
        <v>1.3029031448006378E-3</v>
      </c>
      <c r="C796" s="9">
        <f t="shared" si="96"/>
        <v>6.9919031956847328E-4</v>
      </c>
      <c r="D796" s="9">
        <f t="shared" si="97"/>
        <v>6.0371282523216457E-4</v>
      </c>
      <c r="E796" s="5">
        <f t="shared" si="98"/>
        <v>3.6446917534980206E-7</v>
      </c>
      <c r="F796" s="5">
        <f t="shared" si="102"/>
        <v>7.5834780024412365E-7</v>
      </c>
      <c r="G796" s="5">
        <f t="shared" si="103"/>
        <v>3.2475307716726242E-5</v>
      </c>
      <c r="H796" s="10">
        <f t="shared" si="99"/>
        <v>4.2429652452978281</v>
      </c>
      <c r="I796" s="9">
        <f t="shared" si="100"/>
        <v>6.0371282523216457E-4</v>
      </c>
      <c r="J796" s="9">
        <f t="shared" si="101"/>
        <v>5.6987110574871439E-3</v>
      </c>
      <c r="K796" s="9">
        <f>GARCH!I796</f>
        <v>5.6761135535690057E-3</v>
      </c>
    </row>
    <row r="797" spans="1:11" x14ac:dyDescent="0.25">
      <c r="A797" s="8">
        <v>43110</v>
      </c>
      <c r="B797" s="9">
        <v>-1.1122055472160275E-3</v>
      </c>
      <c r="C797" s="9">
        <f t="shared" si="96"/>
        <v>6.2433728760983968E-4</v>
      </c>
      <c r="D797" s="9">
        <f t="shared" si="97"/>
        <v>-1.7365428348258671E-3</v>
      </c>
      <c r="E797" s="5">
        <f t="shared" si="98"/>
        <v>3.0155810171850585E-6</v>
      </c>
      <c r="F797" s="5">
        <f t="shared" si="102"/>
        <v>3.6446917534980206E-7</v>
      </c>
      <c r="G797" s="5">
        <f t="shared" si="103"/>
        <v>2.8361167351804884E-5</v>
      </c>
      <c r="H797" s="10">
        <f t="shared" si="99"/>
        <v>4.263142405823567</v>
      </c>
      <c r="I797" s="9">
        <f t="shared" si="100"/>
        <v>1.7365428348258671E-3</v>
      </c>
      <c r="J797" s="9">
        <f t="shared" si="101"/>
        <v>5.3255203831930721E-3</v>
      </c>
      <c r="K797" s="9">
        <f>GARCH!I797</f>
        <v>5.3105705295180333E-3</v>
      </c>
    </row>
    <row r="798" spans="1:11" x14ac:dyDescent="0.25">
      <c r="A798" s="8">
        <v>43111</v>
      </c>
      <c r="B798" s="9">
        <v>7.0336180014045624E-3</v>
      </c>
      <c r="C798" s="9">
        <f t="shared" si="96"/>
        <v>5.7648611404568161E-4</v>
      </c>
      <c r="D798" s="9">
        <f t="shared" si="97"/>
        <v>6.4571318873588805E-3</v>
      </c>
      <c r="E798" s="5">
        <f t="shared" si="98"/>
        <v>4.169455221074686E-5</v>
      </c>
      <c r="F798" s="5">
        <f t="shared" si="102"/>
        <v>3.0155810171850585E-6</v>
      </c>
      <c r="G798" s="5">
        <f t="shared" si="103"/>
        <v>2.5877074545298543E-5</v>
      </c>
      <c r="H798" s="10">
        <f t="shared" si="99"/>
        <v>3.5565107952989785</v>
      </c>
      <c r="I798" s="9">
        <f t="shared" si="100"/>
        <v>6.4571318873588805E-3</v>
      </c>
      <c r="J798" s="9">
        <f t="shared" si="101"/>
        <v>5.086951399934792E-3</v>
      </c>
      <c r="K798" s="9">
        <f>GARCH!I798</f>
        <v>5.0922117438719832E-3</v>
      </c>
    </row>
    <row r="799" spans="1:11" x14ac:dyDescent="0.25">
      <c r="A799" s="8">
        <v>43112</v>
      </c>
      <c r="B799" s="9">
        <v>6.749627831013516E-3</v>
      </c>
      <c r="C799" s="9">
        <f t="shared" si="96"/>
        <v>6.9341771733943687E-4</v>
      </c>
      <c r="D799" s="9">
        <f t="shared" si="97"/>
        <v>6.0562101136740791E-3</v>
      </c>
      <c r="E799" s="5">
        <f t="shared" si="98"/>
        <v>3.6677680940968205E-5</v>
      </c>
      <c r="F799" s="5">
        <f t="shared" si="102"/>
        <v>4.169455221074686E-5</v>
      </c>
      <c r="G799" s="5">
        <f t="shared" si="103"/>
        <v>3.21481165213471E-5</v>
      </c>
      <c r="H799" s="10">
        <f t="shared" si="99"/>
        <v>3.6831914494904869</v>
      </c>
      <c r="I799" s="9">
        <f t="shared" si="100"/>
        <v>6.0562101136740791E-3</v>
      </c>
      <c r="J799" s="9">
        <f t="shared" si="101"/>
        <v>5.6699309097507618E-3</v>
      </c>
      <c r="K799" s="9">
        <f>GARCH!I799</f>
        <v>5.6119816045031579E-3</v>
      </c>
    </row>
    <row r="800" spans="1:11" x14ac:dyDescent="0.25">
      <c r="A800" s="8">
        <v>43116</v>
      </c>
      <c r="B800" s="9">
        <v>-3.5244630756861017E-3</v>
      </c>
      <c r="C800" s="9">
        <f t="shared" si="96"/>
        <v>7.5510028882423035E-4</v>
      </c>
      <c r="D800" s="9">
        <f t="shared" si="97"/>
        <v>-4.2795633645103318E-3</v>
      </c>
      <c r="E800" s="5">
        <f t="shared" si="98"/>
        <v>1.8314662590858992E-5</v>
      </c>
      <c r="F800" s="5">
        <f t="shared" si="102"/>
        <v>3.6677680940968205E-5</v>
      </c>
      <c r="G800" s="5">
        <f t="shared" si="103"/>
        <v>3.5730008187270074E-5</v>
      </c>
      <c r="H800" s="10">
        <f t="shared" si="99"/>
        <v>3.9445288463473065</v>
      </c>
      <c r="I800" s="9">
        <f t="shared" si="100"/>
        <v>4.2795633645103318E-3</v>
      </c>
      <c r="J800" s="9">
        <f t="shared" si="101"/>
        <v>5.9774583383968537E-3</v>
      </c>
      <c r="K800" s="9">
        <f>GARCH!I800</f>
        <v>5.908543368977448E-3</v>
      </c>
    </row>
    <row r="801" spans="1:11" x14ac:dyDescent="0.25">
      <c r="A801" s="8">
        <v>43117</v>
      </c>
      <c r="B801" s="9">
        <v>9.4150020530034961E-3</v>
      </c>
      <c r="C801" s="9">
        <f t="shared" si="96"/>
        <v>7.3475953111530915E-4</v>
      </c>
      <c r="D801" s="9">
        <f t="shared" si="97"/>
        <v>8.6802425218881867E-3</v>
      </c>
      <c r="E801" s="5">
        <f t="shared" si="98"/>
        <v>7.5346610238795781E-5</v>
      </c>
      <c r="F801" s="5">
        <f t="shared" si="102"/>
        <v>1.8314662590858992E-5</v>
      </c>
      <c r="G801" s="5">
        <f t="shared" si="103"/>
        <v>3.4527922861954861E-5</v>
      </c>
      <c r="H801" s="10">
        <f t="shared" si="99"/>
        <v>3.1268357979899455</v>
      </c>
      <c r="I801" s="9">
        <f t="shared" si="100"/>
        <v>8.6802425218881867E-3</v>
      </c>
      <c r="J801" s="9">
        <f t="shared" si="101"/>
        <v>5.8760465333381135E-3</v>
      </c>
      <c r="K801" s="9">
        <f>GARCH!I801</f>
        <v>5.8332354705135162E-3</v>
      </c>
    </row>
    <row r="802" spans="1:11" x14ac:dyDescent="0.25">
      <c r="A802" s="8">
        <v>43118</v>
      </c>
      <c r="B802" s="9">
        <v>-1.616379310344751E-3</v>
      </c>
      <c r="C802" s="9">
        <f t="shared" si="96"/>
        <v>9.1050090366625789E-4</v>
      </c>
      <c r="D802" s="9">
        <f t="shared" si="97"/>
        <v>-2.526880214011009E-3</v>
      </c>
      <c r="E802" s="5">
        <f t="shared" si="98"/>
        <v>6.3851236159603226E-6</v>
      </c>
      <c r="F802" s="5">
        <f t="shared" si="102"/>
        <v>7.5346610238795781E-5</v>
      </c>
      <c r="G802" s="5">
        <f t="shared" si="103"/>
        <v>4.5592619407054422E-5</v>
      </c>
      <c r="H802" s="10">
        <f t="shared" si="99"/>
        <v>4.0089201675849369</v>
      </c>
      <c r="I802" s="9">
        <f t="shared" si="100"/>
        <v>2.526880214011009E-3</v>
      </c>
      <c r="J802" s="9">
        <f t="shared" si="101"/>
        <v>6.7522306985954225E-3</v>
      </c>
      <c r="K802" s="9">
        <f>GARCH!I802</f>
        <v>6.693603500887841E-3</v>
      </c>
    </row>
    <row r="803" spans="1:11" x14ac:dyDescent="0.25">
      <c r="A803" s="8">
        <v>43119</v>
      </c>
      <c r="B803" s="9">
        <v>4.3852281783969271E-3</v>
      </c>
      <c r="C803" s="9">
        <f t="shared" si="96"/>
        <v>8.1380528349749069E-4</v>
      </c>
      <c r="D803" s="9">
        <f t="shared" si="97"/>
        <v>3.5714228948994366E-3</v>
      </c>
      <c r="E803" s="5">
        <f t="shared" si="98"/>
        <v>1.2755061494211872E-5</v>
      </c>
      <c r="F803" s="5">
        <f t="shared" si="102"/>
        <v>6.3851236159603226E-6</v>
      </c>
      <c r="G803" s="5">
        <f t="shared" si="103"/>
        <v>3.9314663456222053E-5</v>
      </c>
      <c r="H803" s="10">
        <f t="shared" si="99"/>
        <v>3.9908003530843628</v>
      </c>
      <c r="I803" s="9">
        <f t="shared" si="100"/>
        <v>3.5714228948994366E-3</v>
      </c>
      <c r="J803" s="9">
        <f t="shared" si="101"/>
        <v>6.2701406249160039E-3</v>
      </c>
      <c r="K803" s="9">
        <f>GARCH!I803</f>
        <v>6.2216381519506984E-3</v>
      </c>
    </row>
    <row r="804" spans="1:11" x14ac:dyDescent="0.25">
      <c r="A804" s="8">
        <v>43122</v>
      </c>
      <c r="B804" s="9">
        <v>8.0667544390278234E-3</v>
      </c>
      <c r="C804" s="9">
        <f t="shared" si="96"/>
        <v>7.5980948345215902E-4</v>
      </c>
      <c r="D804" s="9">
        <f t="shared" si="97"/>
        <v>7.3069449555756647E-3</v>
      </c>
      <c r="E804" s="5">
        <f t="shared" si="98"/>
        <v>5.3391444583812653E-5</v>
      </c>
      <c r="F804" s="5">
        <f t="shared" si="102"/>
        <v>1.2755061494211872E-5</v>
      </c>
      <c r="G804" s="5">
        <f t="shared" si="103"/>
        <v>3.6011241432480864E-5</v>
      </c>
      <c r="H804" s="10">
        <f t="shared" si="99"/>
        <v>3.4555848134107228</v>
      </c>
      <c r="I804" s="9">
        <f t="shared" si="100"/>
        <v>7.3069449555756647E-3</v>
      </c>
      <c r="J804" s="9">
        <f t="shared" si="101"/>
        <v>6.0009367129208136E-3</v>
      </c>
      <c r="K804" s="9">
        <f>GARCH!I804</f>
        <v>5.9678893284945064E-3</v>
      </c>
    </row>
    <row r="805" spans="1:11" x14ac:dyDescent="0.25">
      <c r="A805" s="8">
        <v>43123</v>
      </c>
      <c r="B805" s="9">
        <v>2.1743964814313621E-3</v>
      </c>
      <c r="C805" s="9">
        <f t="shared" si="96"/>
        <v>8.5739469372245961E-4</v>
      </c>
      <c r="D805" s="9">
        <f t="shared" si="97"/>
        <v>1.3170017877089024E-3</v>
      </c>
      <c r="E805" s="5">
        <f t="shared" si="98"/>
        <v>1.7344937088284447E-6</v>
      </c>
      <c r="F805" s="5">
        <f t="shared" si="102"/>
        <v>5.3391444583812653E-5</v>
      </c>
      <c r="G805" s="5">
        <f t="shared" si="103"/>
        <v>4.208716277840762E-5</v>
      </c>
      <c r="H805" s="10">
        <f t="shared" si="99"/>
        <v>4.0983393887766146</v>
      </c>
      <c r="I805" s="9">
        <f t="shared" si="100"/>
        <v>1.3170017877089024E-3</v>
      </c>
      <c r="J805" s="9">
        <f t="shared" si="101"/>
        <v>6.4874619673958491E-3</v>
      </c>
      <c r="K805" s="9">
        <f>GARCH!I805</f>
        <v>6.4469902251034546E-3</v>
      </c>
    </row>
    <row r="806" spans="1:11" x14ac:dyDescent="0.25">
      <c r="A806" s="8">
        <v>43124</v>
      </c>
      <c r="B806" s="9">
        <v>-5.6003071363419643E-4</v>
      </c>
      <c r="C806" s="9">
        <f t="shared" si="96"/>
        <v>7.5543537120281148E-4</v>
      </c>
      <c r="D806" s="9">
        <f t="shared" si="97"/>
        <v>-1.315466084837008E-3</v>
      </c>
      <c r="E806" s="5">
        <f t="shared" si="98"/>
        <v>1.7304510203564065E-6</v>
      </c>
      <c r="F806" s="5">
        <f t="shared" si="102"/>
        <v>1.7344937088284447E-6</v>
      </c>
      <c r="G806" s="5">
        <f t="shared" si="103"/>
        <v>3.5749982884918379E-5</v>
      </c>
      <c r="H806" s="10">
        <f t="shared" si="99"/>
        <v>4.1763397268198563</v>
      </c>
      <c r="I806" s="9">
        <f t="shared" si="100"/>
        <v>1.315466084837008E-3</v>
      </c>
      <c r="J806" s="9">
        <f t="shared" si="101"/>
        <v>5.9791289403155019E-3</v>
      </c>
      <c r="K806" s="9">
        <f>GARCH!I806</f>
        <v>5.9561705879296253E-3</v>
      </c>
    </row>
    <row r="807" spans="1:11" x14ac:dyDescent="0.25">
      <c r="A807" s="8">
        <v>43125</v>
      </c>
      <c r="B807" s="9">
        <v>6.0263467651555658E-4</v>
      </c>
      <c r="C807" s="9">
        <f t="shared" si="96"/>
        <v>6.7413055357222137E-4</v>
      </c>
      <c r="D807" s="9">
        <f t="shared" si="97"/>
        <v>-7.1495877056664795E-5</v>
      </c>
      <c r="E807" s="5">
        <f t="shared" si="98"/>
        <v>5.1116604361017277E-9</v>
      </c>
      <c r="F807" s="5">
        <f t="shared" si="102"/>
        <v>1.7304510203564065E-6</v>
      </c>
      <c r="G807" s="5">
        <f t="shared" si="103"/>
        <v>3.1066933755942132E-5</v>
      </c>
      <c r="H807" s="10">
        <f t="shared" si="99"/>
        <v>4.2706624621313463</v>
      </c>
      <c r="I807" s="9">
        <f t="shared" si="100"/>
        <v>7.1495877056664795E-5</v>
      </c>
      <c r="J807" s="9">
        <f t="shared" si="101"/>
        <v>5.5737719504786107E-3</v>
      </c>
      <c r="K807" s="9">
        <f>GARCH!I807</f>
        <v>5.563808051307813E-3</v>
      </c>
    </row>
    <row r="808" spans="1:11" x14ac:dyDescent="0.25">
      <c r="A808" s="8">
        <v>43126</v>
      </c>
      <c r="B808" s="9">
        <v>1.1841155234656897E-2</v>
      </c>
      <c r="C808" s="9">
        <f t="shared" si="96"/>
        <v>6.0311251821515172E-4</v>
      </c>
      <c r="D808" s="9">
        <f t="shared" si="97"/>
        <v>1.1238042716441745E-2</v>
      </c>
      <c r="E808" s="5">
        <f t="shared" si="98"/>
        <v>1.2629360409656935E-4</v>
      </c>
      <c r="F808" s="5">
        <f t="shared" si="102"/>
        <v>5.1116604361017277E-9</v>
      </c>
      <c r="G808" s="5">
        <f t="shared" si="103"/>
        <v>2.7245280714802261E-5</v>
      </c>
      <c r="H808" s="10">
        <f t="shared" si="99"/>
        <v>2.0186613554793187</v>
      </c>
      <c r="I808" s="9">
        <f t="shared" si="100"/>
        <v>1.1238042716441745E-2</v>
      </c>
      <c r="J808" s="9">
        <f t="shared" si="101"/>
        <v>5.2197012093416094E-3</v>
      </c>
      <c r="K808" s="9">
        <f>GARCH!I808</f>
        <v>5.2175450390791458E-3</v>
      </c>
    </row>
    <row r="809" spans="1:11" x14ac:dyDescent="0.25">
      <c r="A809" s="8">
        <v>43129</v>
      </c>
      <c r="B809" s="9">
        <v>-6.731944014173874E-3</v>
      </c>
      <c r="C809" s="9">
        <f t="shared" si="96"/>
        <v>9.8701089140293971E-4</v>
      </c>
      <c r="D809" s="9">
        <f t="shared" si="97"/>
        <v>-7.7189549055768133E-3</v>
      </c>
      <c r="E809" s="5">
        <f t="shared" si="98"/>
        <v>5.9582264834328349E-5</v>
      </c>
      <c r="F809" s="5">
        <f t="shared" si="102"/>
        <v>1.2629360409656935E-4</v>
      </c>
      <c r="G809" s="5">
        <f t="shared" si="103"/>
        <v>5.0889424110944491E-5</v>
      </c>
      <c r="H809" s="10">
        <f t="shared" si="99"/>
        <v>3.4385800748638902</v>
      </c>
      <c r="I809" s="9">
        <f t="shared" si="100"/>
        <v>7.7189549055768133E-3</v>
      </c>
      <c r="J809" s="9">
        <f t="shared" si="101"/>
        <v>7.1336823668386364E-3</v>
      </c>
      <c r="K809" s="9">
        <f>GARCH!I809</f>
        <v>7.0426920735343996E-3</v>
      </c>
    </row>
    <row r="810" spans="1:11" x14ac:dyDescent="0.25">
      <c r="A810" s="8">
        <v>43130</v>
      </c>
      <c r="B810" s="9">
        <v>-1.0898781509218525E-2</v>
      </c>
      <c r="C810" s="9">
        <f t="shared" si="96"/>
        <v>1.0352326515347698E-3</v>
      </c>
      <c r="D810" s="9">
        <f t="shared" si="97"/>
        <v>-1.1934014160753294E-2</v>
      </c>
      <c r="E810" s="5">
        <f t="shared" si="98"/>
        <v>1.4242069398906016E-4</v>
      </c>
      <c r="F810" s="5">
        <f t="shared" si="102"/>
        <v>5.9582264834328349E-5</v>
      </c>
      <c r="G810" s="5">
        <f t="shared" si="103"/>
        <v>5.4377335520726584E-5</v>
      </c>
      <c r="H810" s="10">
        <f t="shared" si="99"/>
        <v>2.6812836969008909</v>
      </c>
      <c r="I810" s="9">
        <f t="shared" si="100"/>
        <v>1.1934014160753294E-2</v>
      </c>
      <c r="J810" s="9">
        <f t="shared" si="101"/>
        <v>7.374098963312507E-3</v>
      </c>
      <c r="K810" s="9">
        <f>GARCH!I810</f>
        <v>7.2662535101261552E-3</v>
      </c>
    </row>
    <row r="811" spans="1:11" x14ac:dyDescent="0.25">
      <c r="A811" s="8">
        <v>43131</v>
      </c>
      <c r="B811" s="9">
        <v>4.8894038116098493E-4</v>
      </c>
      <c r="C811" s="9">
        <f t="shared" si="96"/>
        <v>1.2852627486350837E-3</v>
      </c>
      <c r="D811" s="9">
        <f t="shared" si="97"/>
        <v>-7.9632236747409881E-4</v>
      </c>
      <c r="E811" s="5">
        <f t="shared" si="98"/>
        <v>6.3412931293955364E-7</v>
      </c>
      <c r="F811" s="5">
        <f t="shared" si="102"/>
        <v>1.4242069398906016E-4</v>
      </c>
      <c r="G811" s="5">
        <f t="shared" si="103"/>
        <v>7.4315785149818732E-5</v>
      </c>
      <c r="H811" s="10">
        <f t="shared" si="99"/>
        <v>3.83038860441716</v>
      </c>
      <c r="I811" s="9">
        <f t="shared" si="100"/>
        <v>7.9632236747409881E-4</v>
      </c>
      <c r="J811" s="9">
        <f t="shared" si="101"/>
        <v>8.6206603662259389E-3</v>
      </c>
      <c r="K811" s="9">
        <f>GARCH!I811</f>
        <v>8.4700556869953848E-3</v>
      </c>
    </row>
    <row r="812" spans="1:11" x14ac:dyDescent="0.25">
      <c r="A812" s="8">
        <v>43132</v>
      </c>
      <c r="B812" s="9">
        <v>-6.4806059897792867E-4</v>
      </c>
      <c r="C812" s="9">
        <f t="shared" si="96"/>
        <v>1.1011391817700423E-3</v>
      </c>
      <c r="D812" s="9">
        <f t="shared" si="97"/>
        <v>-1.7491997807479709E-3</v>
      </c>
      <c r="E812" s="5">
        <f t="shared" si="98"/>
        <v>3.0596998729687495E-6</v>
      </c>
      <c r="F812" s="5">
        <f t="shared" si="102"/>
        <v>6.3412931293955364E-7</v>
      </c>
      <c r="G812" s="5">
        <f t="shared" si="103"/>
        <v>5.9331364720127111E-5</v>
      </c>
      <c r="H812" s="10">
        <f t="shared" si="99"/>
        <v>3.9214628614721958</v>
      </c>
      <c r="I812" s="9">
        <f t="shared" si="100"/>
        <v>1.7491997807479709E-3</v>
      </c>
      <c r="J812" s="9">
        <f t="shared" si="101"/>
        <v>7.7026855524633163E-3</v>
      </c>
      <c r="K812" s="9">
        <f>GARCH!I812</f>
        <v>7.5838892599423098E-3</v>
      </c>
    </row>
    <row r="813" spans="1:11" x14ac:dyDescent="0.25">
      <c r="A813" s="8">
        <v>43133</v>
      </c>
      <c r="B813" s="9">
        <v>-2.1208513171602883E-2</v>
      </c>
      <c r="C813" s="9">
        <f t="shared" si="96"/>
        <v>9.5687737131615878E-4</v>
      </c>
      <c r="D813" s="9">
        <f t="shared" si="97"/>
        <v>-2.2165390542919043E-2</v>
      </c>
      <c r="E813" s="5">
        <f t="shared" si="98"/>
        <v>4.9130453792012492E-4</v>
      </c>
      <c r="F813" s="5">
        <f t="shared" si="102"/>
        <v>3.0596998729687495E-6</v>
      </c>
      <c r="G813" s="5">
        <f t="shared" si="103"/>
        <v>4.8768536486567808E-5</v>
      </c>
      <c r="H813" s="10">
        <f t="shared" si="99"/>
        <v>-0.99183154937864215</v>
      </c>
      <c r="I813" s="9">
        <f t="shared" si="100"/>
        <v>2.2165390542919043E-2</v>
      </c>
      <c r="J813" s="9">
        <f t="shared" si="101"/>
        <v>6.9834473210992152E-3</v>
      </c>
      <c r="K813" s="9">
        <f>GARCH!I813</f>
        <v>6.8825740061177372E-3</v>
      </c>
    </row>
    <row r="814" spans="1:11" x14ac:dyDescent="0.25">
      <c r="A814" s="8">
        <v>43136</v>
      </c>
      <c r="B814" s="9">
        <v>-4.0979244278871785E-2</v>
      </c>
      <c r="C814" s="9">
        <f t="shared" si="96"/>
        <v>1.9571474513780701E-3</v>
      </c>
      <c r="D814" s="9">
        <f t="shared" si="97"/>
        <v>-4.2936391730249858E-2</v>
      </c>
      <c r="E814" s="5">
        <f t="shared" si="98"/>
        <v>1.8435337348134684E-3</v>
      </c>
      <c r="F814" s="5">
        <f t="shared" si="102"/>
        <v>4.9130453792012492E-4</v>
      </c>
      <c r="G814" s="5">
        <f t="shared" si="103"/>
        <v>1.432914156534036E-4</v>
      </c>
      <c r="H814" s="10">
        <f t="shared" si="99"/>
        <v>-2.926436370700404</v>
      </c>
      <c r="I814" s="9">
        <f t="shared" si="100"/>
        <v>4.2936391730249858E-2</v>
      </c>
      <c r="J814" s="9">
        <f t="shared" si="101"/>
        <v>1.1970439242291972E-2</v>
      </c>
      <c r="K814" s="9">
        <f>GARCH!I814</f>
        <v>1.1812852290664632E-2</v>
      </c>
    </row>
    <row r="815" spans="1:11" x14ac:dyDescent="0.25">
      <c r="A815" s="8">
        <v>43137</v>
      </c>
      <c r="B815" s="9">
        <v>1.7440938639606607E-2</v>
      </c>
      <c r="C815" s="9">
        <f t="shared" si="96"/>
        <v>4.0255966362786992E-3</v>
      </c>
      <c r="D815" s="9">
        <f t="shared" si="97"/>
        <v>1.3415342003327908E-2</v>
      </c>
      <c r="E815" s="5">
        <f t="shared" si="98"/>
        <v>1.7997140106625404E-4</v>
      </c>
      <c r="F815" s="5">
        <f t="shared" si="102"/>
        <v>1.8435337348134684E-3</v>
      </c>
      <c r="G815" s="5">
        <f t="shared" si="103"/>
        <v>4.9653179493233364E-4</v>
      </c>
      <c r="H815" s="10">
        <f t="shared" si="99"/>
        <v>2.7037645098895156</v>
      </c>
      <c r="I815" s="9">
        <f t="shared" si="100"/>
        <v>1.3415342003327908E-2</v>
      </c>
      <c r="J815" s="9">
        <f t="shared" si="101"/>
        <v>2.2282993401523361E-2</v>
      </c>
      <c r="K815" s="9">
        <f>GARCH!I815</f>
        <v>2.1647272853723108E-2</v>
      </c>
    </row>
    <row r="816" spans="1:11" x14ac:dyDescent="0.25">
      <c r="A816" s="8">
        <v>43138</v>
      </c>
      <c r="B816" s="9">
        <v>-5.0015954644285765E-3</v>
      </c>
      <c r="C816" s="9">
        <f t="shared" si="96"/>
        <v>3.6119166845048505E-3</v>
      </c>
      <c r="D816" s="9">
        <f t="shared" si="97"/>
        <v>-8.6135121489334266E-3</v>
      </c>
      <c r="E816" s="5">
        <f t="shared" si="98"/>
        <v>7.419259153982374E-5</v>
      </c>
      <c r="F816" s="5">
        <f t="shared" si="102"/>
        <v>1.7997140106625404E-4</v>
      </c>
      <c r="G816" s="5">
        <f t="shared" si="103"/>
        <v>4.0886990845095565E-4</v>
      </c>
      <c r="H816" s="10">
        <f t="shared" si="99"/>
        <v>2.8913893811914049</v>
      </c>
      <c r="I816" s="9">
        <f t="shared" si="100"/>
        <v>8.6135121489334266E-3</v>
      </c>
      <c r="J816" s="9">
        <f t="shared" si="101"/>
        <v>2.0220531853810265E-2</v>
      </c>
      <c r="K816" s="9">
        <f>GARCH!I816</f>
        <v>2.023125679173475E-2</v>
      </c>
    </row>
    <row r="817" spans="1:11" x14ac:dyDescent="0.25">
      <c r="A817" s="8">
        <v>43139</v>
      </c>
      <c r="B817" s="9">
        <v>-3.7536451302551344E-2</v>
      </c>
      <c r="C817" s="9">
        <f t="shared" si="96"/>
        <v>3.1549909326724049E-3</v>
      </c>
      <c r="D817" s="9">
        <f t="shared" si="97"/>
        <v>-4.0691442235223751E-2</v>
      </c>
      <c r="E817" s="5">
        <f t="shared" si="98"/>
        <v>1.6557934711825513E-3</v>
      </c>
      <c r="F817" s="5">
        <f t="shared" si="102"/>
        <v>7.419259153982374E-5</v>
      </c>
      <c r="G817" s="5">
        <f t="shared" si="103"/>
        <v>3.2193194556623004E-4</v>
      </c>
      <c r="H817" s="10">
        <f t="shared" si="99"/>
        <v>0.52999526785826168</v>
      </c>
      <c r="I817" s="9">
        <f t="shared" si="100"/>
        <v>4.0691442235223751E-2</v>
      </c>
      <c r="J817" s="9">
        <f t="shared" si="101"/>
        <v>1.7942462082061926E-2</v>
      </c>
      <c r="K817" s="9">
        <f>GARCH!I817</f>
        <v>1.7750459251102413E-2</v>
      </c>
    </row>
    <row r="818" spans="1:11" x14ac:dyDescent="0.25">
      <c r="A818" s="8">
        <v>43140</v>
      </c>
      <c r="B818" s="9">
        <v>1.4936071290197583E-2</v>
      </c>
      <c r="C818" s="9">
        <f t="shared" si="96"/>
        <v>4.4247200535649112E-3</v>
      </c>
      <c r="D818" s="9">
        <f t="shared" si="97"/>
        <v>1.0511351236632672E-2</v>
      </c>
      <c r="E818" s="5">
        <f t="shared" si="98"/>
        <v>1.104885048198592E-4</v>
      </c>
      <c r="F818" s="5">
        <f t="shared" si="102"/>
        <v>1.6557934711825513E-3</v>
      </c>
      <c r="G818" s="5">
        <f t="shared" si="103"/>
        <v>5.89172763208629E-4</v>
      </c>
      <c r="H818" s="10">
        <f t="shared" si="99"/>
        <v>2.7056912225958238</v>
      </c>
      <c r="I818" s="9">
        <f t="shared" si="100"/>
        <v>1.0511351236632672E-2</v>
      </c>
      <c r="J818" s="9">
        <f t="shared" si="101"/>
        <v>2.4272881230060616E-2</v>
      </c>
      <c r="K818" s="9">
        <f>GARCH!I818</f>
        <v>2.327930428269491E-2</v>
      </c>
    </row>
    <row r="819" spans="1:11" x14ac:dyDescent="0.25">
      <c r="A819" s="8">
        <v>43143</v>
      </c>
      <c r="B819" s="9">
        <v>1.3914603653299107E-2</v>
      </c>
      <c r="C819" s="9">
        <f t="shared" si="96"/>
        <v>3.8709020376631793E-3</v>
      </c>
      <c r="D819" s="9">
        <f t="shared" si="97"/>
        <v>1.0043701615635928E-2</v>
      </c>
      <c r="E819" s="5">
        <f t="shared" si="98"/>
        <v>1.0087594214392775E-4</v>
      </c>
      <c r="F819" s="5">
        <f t="shared" si="102"/>
        <v>1.104885048198592E-4</v>
      </c>
      <c r="G819" s="5">
        <f t="shared" si="103"/>
        <v>4.6275500032943138E-4</v>
      </c>
      <c r="H819" s="10">
        <f t="shared" si="99"/>
        <v>2.811222889256765</v>
      </c>
      <c r="I819" s="9">
        <f t="shared" si="100"/>
        <v>1.0043701615635928E-2</v>
      </c>
      <c r="J819" s="9">
        <f t="shared" si="101"/>
        <v>2.1511740987875234E-2</v>
      </c>
      <c r="K819" s="9">
        <f>GARCH!I819</f>
        <v>2.116170366877522E-2</v>
      </c>
    </row>
    <row r="820" spans="1:11" x14ac:dyDescent="0.25">
      <c r="A820" s="8">
        <v>43144</v>
      </c>
      <c r="B820" s="9">
        <v>2.6129518072288693E-3</v>
      </c>
      <c r="C820" s="9">
        <f t="shared" si="96"/>
        <v>3.4004110909037575E-3</v>
      </c>
      <c r="D820" s="9">
        <f t="shared" si="97"/>
        <v>-7.8745928367488817E-4</v>
      </c>
      <c r="E820" s="5">
        <f t="shared" si="98"/>
        <v>6.2009212344576804E-7</v>
      </c>
      <c r="F820" s="5">
        <f t="shared" si="102"/>
        <v>1.0087594214392775E-4</v>
      </c>
      <c r="G820" s="5">
        <f t="shared" si="103"/>
        <v>3.6733708791963416E-4</v>
      </c>
      <c r="H820" s="10">
        <f t="shared" si="99"/>
        <v>3.034832747769781</v>
      </c>
      <c r="I820" s="9">
        <f t="shared" si="100"/>
        <v>7.8745928367488817E-4</v>
      </c>
      <c r="J820" s="9">
        <f t="shared" si="101"/>
        <v>1.9166039964469295E-2</v>
      </c>
      <c r="K820" s="9">
        <f>GARCH!I820</f>
        <v>1.92925156928818E-2</v>
      </c>
    </row>
    <row r="821" spans="1:11" x14ac:dyDescent="0.25">
      <c r="A821" s="8">
        <v>43145</v>
      </c>
      <c r="B821" s="9">
        <v>1.3402479965752168E-2</v>
      </c>
      <c r="C821" s="9">
        <f t="shared" si="96"/>
        <v>2.8873328689489859E-3</v>
      </c>
      <c r="D821" s="9">
        <f t="shared" si="97"/>
        <v>1.0515147096803183E-2</v>
      </c>
      <c r="E821" s="5">
        <f t="shared" si="98"/>
        <v>1.105683184674084E-4</v>
      </c>
      <c r="F821" s="5">
        <f t="shared" si="102"/>
        <v>6.2009212344576804E-7</v>
      </c>
      <c r="G821" s="5">
        <f t="shared" si="103"/>
        <v>2.7582612532000704E-4</v>
      </c>
      <c r="H821" s="10">
        <f t="shared" si="99"/>
        <v>2.9785002099941003</v>
      </c>
      <c r="I821" s="9">
        <f t="shared" si="100"/>
        <v>1.0515147096803183E-2</v>
      </c>
      <c r="J821" s="9">
        <f t="shared" si="101"/>
        <v>1.660801388848188E-2</v>
      </c>
      <c r="K821" s="9">
        <f>GARCH!I821</f>
        <v>1.6770093987502729E-2</v>
      </c>
    </row>
    <row r="822" spans="1:11" x14ac:dyDescent="0.25">
      <c r="A822" s="8">
        <v>43146</v>
      </c>
      <c r="B822" s="9">
        <v>1.20690869070601E-2</v>
      </c>
      <c r="C822" s="9">
        <f t="shared" si="96"/>
        <v>2.6063489087773729E-3</v>
      </c>
      <c r="D822" s="9">
        <f t="shared" si="97"/>
        <v>9.4627379982827279E-3</v>
      </c>
      <c r="E822" s="5">
        <f t="shared" si="98"/>
        <v>8.9543410424143815E-5</v>
      </c>
      <c r="F822" s="5">
        <f t="shared" si="102"/>
        <v>1.105683184674084E-4</v>
      </c>
      <c r="G822" s="5">
        <f t="shared" si="103"/>
        <v>2.3125672681961629E-4</v>
      </c>
      <c r="H822" s="10">
        <f t="shared" si="99"/>
        <v>3.0734507710991879</v>
      </c>
      <c r="I822" s="9">
        <f t="shared" si="100"/>
        <v>9.4627379982827279E-3</v>
      </c>
      <c r="J822" s="9">
        <f t="shared" si="101"/>
        <v>1.5207127500603665E-2</v>
      </c>
      <c r="K822" s="9">
        <f>GARCH!I822</f>
        <v>1.5678249648077083E-2</v>
      </c>
    </row>
    <row r="823" spans="1:11" x14ac:dyDescent="0.25">
      <c r="A823" s="8">
        <v>43147</v>
      </c>
      <c r="B823" s="9">
        <v>3.7346221441114658E-4</v>
      </c>
      <c r="C823" s="9">
        <f t="shared" si="96"/>
        <v>2.3492912025744506E-3</v>
      </c>
      <c r="D823" s="9">
        <f t="shared" si="97"/>
        <v>-1.975828988163304E-3</v>
      </c>
      <c r="E823" s="5">
        <f t="shared" si="98"/>
        <v>3.9039001904664255E-6</v>
      </c>
      <c r="F823" s="5">
        <f t="shared" si="102"/>
        <v>8.9543410424143815E-5</v>
      </c>
      <c r="G823" s="5">
        <f t="shared" si="103"/>
        <v>1.9392035600005386E-4</v>
      </c>
      <c r="H823" s="10">
        <f t="shared" si="99"/>
        <v>3.3450272456586889</v>
      </c>
      <c r="I823" s="9">
        <f t="shared" si="100"/>
        <v>1.975828988163304E-3</v>
      </c>
      <c r="J823" s="9">
        <f t="shared" si="101"/>
        <v>1.3925528930710454E-2</v>
      </c>
      <c r="K823" s="9">
        <f>GARCH!I823</f>
        <v>1.4592178148005584E-2</v>
      </c>
    </row>
    <row r="824" spans="1:11" x14ac:dyDescent="0.25">
      <c r="A824" s="8">
        <v>43151</v>
      </c>
      <c r="B824" s="9">
        <v>-5.841403693699454E-3</v>
      </c>
      <c r="C824" s="9">
        <f t="shared" si="96"/>
        <v>1.9994572651777674E-3</v>
      </c>
      <c r="D824" s="9">
        <f t="shared" si="97"/>
        <v>-7.8408609588772223E-3</v>
      </c>
      <c r="E824" s="5">
        <f t="shared" si="98"/>
        <v>6.1479100576445039E-5</v>
      </c>
      <c r="F824" s="5">
        <f t="shared" si="102"/>
        <v>3.9039001904664255E-6</v>
      </c>
      <c r="G824" s="5">
        <f t="shared" si="103"/>
        <v>1.483860423543834E-4</v>
      </c>
      <c r="H824" s="10">
        <f t="shared" si="99"/>
        <v>3.2817487987838154</v>
      </c>
      <c r="I824" s="9">
        <f t="shared" si="100"/>
        <v>7.8408609588772223E-3</v>
      </c>
      <c r="J824" s="9">
        <f t="shared" si="101"/>
        <v>1.2181380970743153E-2</v>
      </c>
      <c r="K824" s="9">
        <f>GARCH!I824</f>
        <v>1.2741888403874267E-2</v>
      </c>
    </row>
    <row r="825" spans="1:11" x14ac:dyDescent="0.25">
      <c r="A825" s="8">
        <v>43152</v>
      </c>
      <c r="B825" s="9">
        <v>-5.4965283146680699E-3</v>
      </c>
      <c r="C825" s="9">
        <f t="shared" si="96"/>
        <v>1.8148490445942735E-3</v>
      </c>
      <c r="D825" s="9">
        <f t="shared" si="97"/>
        <v>-7.3113773592623429E-3</v>
      </c>
      <c r="E825" s="5">
        <f t="shared" si="98"/>
        <v>5.3456238889533993E-5</v>
      </c>
      <c r="F825" s="5">
        <f t="shared" si="102"/>
        <v>6.1479100576445039E-5</v>
      </c>
      <c r="G825" s="5">
        <f t="shared" si="103"/>
        <v>1.2680989229819323E-4</v>
      </c>
      <c r="H825" s="10">
        <f t="shared" si="99"/>
        <v>3.3566990767462141</v>
      </c>
      <c r="I825" s="9">
        <f t="shared" si="100"/>
        <v>7.3113773592623429E-3</v>
      </c>
      <c r="J825" s="9">
        <f t="shared" si="101"/>
        <v>1.1260989845399614E-2</v>
      </c>
      <c r="K825" s="9">
        <f>GARCH!I825</f>
        <v>1.1571545512570737E-2</v>
      </c>
    </row>
    <row r="826" spans="1:11" x14ac:dyDescent="0.25">
      <c r="A826" s="8">
        <v>43153</v>
      </c>
      <c r="B826" s="9">
        <v>9.7359448864087206E-4</v>
      </c>
      <c r="C826" s="9">
        <f t="shared" si="96"/>
        <v>1.6520352125137341E-3</v>
      </c>
      <c r="D826" s="9">
        <f t="shared" si="97"/>
        <v>-6.7844072387286203E-4</v>
      </c>
      <c r="E826" s="5">
        <f t="shared" si="98"/>
        <v>4.6028181580913305E-7</v>
      </c>
      <c r="F826" s="5">
        <f t="shared" si="102"/>
        <v>5.3456238889533993E-5</v>
      </c>
      <c r="G826" s="5">
        <f t="shared" si="103"/>
        <v>1.0918698883821871E-4</v>
      </c>
      <c r="H826" s="10">
        <f t="shared" si="99"/>
        <v>3.6401780239761634</v>
      </c>
      <c r="I826" s="9">
        <f t="shared" si="100"/>
        <v>6.7844072387286203E-4</v>
      </c>
      <c r="J826" s="9">
        <f t="shared" si="101"/>
        <v>1.044925781279315E-2</v>
      </c>
      <c r="K826" s="9">
        <f>GARCH!I826</f>
        <v>1.0576015479507555E-2</v>
      </c>
    </row>
    <row r="827" spans="1:11" x14ac:dyDescent="0.25">
      <c r="A827" s="8">
        <v>43154</v>
      </c>
      <c r="B827" s="9">
        <v>1.6028343614550522E-2</v>
      </c>
      <c r="C827" s="9">
        <f t="shared" si="96"/>
        <v>1.4060303320957692E-3</v>
      </c>
      <c r="D827" s="9">
        <f t="shared" si="97"/>
        <v>1.4622313282454752E-2</v>
      </c>
      <c r="E827" s="5">
        <f t="shared" si="98"/>
        <v>2.1381204573025267E-4</v>
      </c>
      <c r="F827" s="5">
        <f t="shared" si="102"/>
        <v>4.6028181580913305E-7</v>
      </c>
      <c r="G827" s="5">
        <f t="shared" si="103"/>
        <v>8.5059388949644763E-5</v>
      </c>
      <c r="H827" s="10">
        <f t="shared" si="99"/>
        <v>2.5103021225054523</v>
      </c>
      <c r="I827" s="9">
        <f t="shared" si="100"/>
        <v>1.4622313282454752E-2</v>
      </c>
      <c r="J827" s="9">
        <f t="shared" si="101"/>
        <v>9.2227647129071201E-3</v>
      </c>
      <c r="K827" s="9">
        <f>GARCH!I827</f>
        <v>9.3423215202798355E-3</v>
      </c>
    </row>
    <row r="828" spans="1:11" x14ac:dyDescent="0.25">
      <c r="A828" s="8">
        <v>43157</v>
      </c>
      <c r="B828" s="9">
        <v>1.1756997779638123E-2</v>
      </c>
      <c r="C828" s="9">
        <f t="shared" si="96"/>
        <v>1.6783634655281898E-3</v>
      </c>
      <c r="D828" s="9">
        <f t="shared" si="97"/>
        <v>1.0078634314109934E-2</v>
      </c>
      <c r="E828" s="5">
        <f t="shared" si="98"/>
        <v>1.0157886963755421E-4</v>
      </c>
      <c r="F828" s="5">
        <f t="shared" si="102"/>
        <v>2.1381204573025267E-4</v>
      </c>
      <c r="G828" s="5">
        <f t="shared" si="103"/>
        <v>1.1194742772658473E-4</v>
      </c>
      <c r="H828" s="10">
        <f t="shared" si="99"/>
        <v>3.176112006303633</v>
      </c>
      <c r="I828" s="9">
        <f t="shared" si="100"/>
        <v>1.0078634314109934E-2</v>
      </c>
      <c r="J828" s="9">
        <f t="shared" si="101"/>
        <v>1.058052114626613E-2</v>
      </c>
      <c r="K828" s="9">
        <f>GARCH!I828</f>
        <v>1.0812111248656183E-2</v>
      </c>
    </row>
    <row r="829" spans="1:11" x14ac:dyDescent="0.25">
      <c r="A829" s="8">
        <v>43158</v>
      </c>
      <c r="B829" s="9">
        <v>-1.2706864297021059E-2</v>
      </c>
      <c r="C829" s="9">
        <f t="shared" si="96"/>
        <v>1.643423301422389E-3</v>
      </c>
      <c r="D829" s="9">
        <f t="shared" si="97"/>
        <v>-1.4350287598443447E-2</v>
      </c>
      <c r="E829" s="5">
        <f t="shared" si="98"/>
        <v>2.0593075415803981E-4</v>
      </c>
      <c r="F829" s="5">
        <f t="shared" si="102"/>
        <v>1.0157886963755421E-4</v>
      </c>
      <c r="G829" s="5">
        <f t="shared" si="103"/>
        <v>1.0829153502634652E-4</v>
      </c>
      <c r="H829" s="10">
        <f t="shared" si="99"/>
        <v>2.6955867628340151</v>
      </c>
      <c r="I829" s="9">
        <f t="shared" si="100"/>
        <v>1.4350287598443447E-2</v>
      </c>
      <c r="J829" s="9">
        <f t="shared" si="101"/>
        <v>1.0406321877894538E-2</v>
      </c>
      <c r="K829" s="9">
        <f>GARCH!I829</f>
        <v>1.0760895466307133E-2</v>
      </c>
    </row>
    <row r="830" spans="1:11" x14ac:dyDescent="0.25">
      <c r="A830" s="8">
        <v>43159</v>
      </c>
      <c r="B830" s="9">
        <v>-1.1095806550352139E-2</v>
      </c>
      <c r="C830" s="9">
        <f t="shared" si="96"/>
        <v>1.8206370291399872E-3</v>
      </c>
      <c r="D830" s="9">
        <f t="shared" si="97"/>
        <v>-1.2916443579492126E-2</v>
      </c>
      <c r="E830" s="5">
        <f t="shared" si="98"/>
        <v>1.6683451474220335E-4</v>
      </c>
      <c r="F830" s="5">
        <f t="shared" si="102"/>
        <v>2.0593075415803981E-4</v>
      </c>
      <c r="G830" s="5">
        <f t="shared" si="103"/>
        <v>1.2746063814624657E-4</v>
      </c>
      <c r="H830" s="10">
        <f t="shared" si="99"/>
        <v>2.9104579048952939</v>
      </c>
      <c r="I830" s="9">
        <f t="shared" si="100"/>
        <v>1.2916443579492126E-2</v>
      </c>
      <c r="J830" s="9">
        <f t="shared" si="101"/>
        <v>1.1289846683912344E-2</v>
      </c>
      <c r="K830" s="9">
        <f>GARCH!I830</f>
        <v>1.131082700087478E-2</v>
      </c>
    </row>
    <row r="831" spans="1:11" x14ac:dyDescent="0.25">
      <c r="A831" s="8">
        <v>43160</v>
      </c>
      <c r="B831" s="9">
        <v>-1.3324342350110263E-2</v>
      </c>
      <c r="C831" s="9">
        <f t="shared" si="96"/>
        <v>1.8730545508579702E-3</v>
      </c>
      <c r="D831" s="9">
        <f t="shared" si="97"/>
        <v>-1.5197396900968232E-2</v>
      </c>
      <c r="E831" s="5">
        <f t="shared" si="98"/>
        <v>2.3096087256555884E-4</v>
      </c>
      <c r="F831" s="5">
        <f t="shared" si="102"/>
        <v>1.6683451474220335E-4</v>
      </c>
      <c r="G831" s="5">
        <f t="shared" si="103"/>
        <v>1.3342980235882824E-4</v>
      </c>
      <c r="H831" s="10">
        <f t="shared" si="99"/>
        <v>2.6765519043791621</v>
      </c>
      <c r="I831" s="9">
        <f t="shared" si="100"/>
        <v>1.5197396900968232E-2</v>
      </c>
      <c r="J831" s="9">
        <f t="shared" si="101"/>
        <v>1.1551181859828379E-2</v>
      </c>
      <c r="K831" s="9">
        <f>GARCH!I831</f>
        <v>1.1335157775984572E-2</v>
      </c>
    </row>
    <row r="832" spans="1:11" x14ac:dyDescent="0.25">
      <c r="A832" s="8">
        <v>43161</v>
      </c>
      <c r="B832" s="9">
        <v>5.0715734201749463E-3</v>
      </c>
      <c r="C832" s="9">
        <f t="shared" si="96"/>
        <v>2.0231662794384037E-3</v>
      </c>
      <c r="D832" s="9">
        <f t="shared" si="97"/>
        <v>3.0484071407365426E-3</v>
      </c>
      <c r="E832" s="5">
        <f t="shared" si="98"/>
        <v>9.2927860956935424E-6</v>
      </c>
      <c r="F832" s="5">
        <f t="shared" si="102"/>
        <v>2.3096087256555884E-4</v>
      </c>
      <c r="G832" s="5">
        <f t="shared" si="103"/>
        <v>1.5127980860264332E-4</v>
      </c>
      <c r="H832" s="10">
        <f t="shared" si="99"/>
        <v>3.4485372653073649</v>
      </c>
      <c r="I832" s="9">
        <f t="shared" si="100"/>
        <v>3.0484071407365426E-3</v>
      </c>
      <c r="J832" s="9">
        <f t="shared" si="101"/>
        <v>1.2299585708577478E-2</v>
      </c>
      <c r="K832" s="9">
        <f>GARCH!I832</f>
        <v>1.1869387429476233E-2</v>
      </c>
    </row>
    <row r="833" spans="1:11" x14ac:dyDescent="0.25">
      <c r="A833" s="8">
        <v>43164</v>
      </c>
      <c r="B833" s="9">
        <v>1.1032048304691067E-2</v>
      </c>
      <c r="C833" s="9">
        <f t="shared" si="96"/>
        <v>1.7350761357260965E-3</v>
      </c>
      <c r="D833" s="9">
        <f t="shared" si="97"/>
        <v>9.2969721689649711E-3</v>
      </c>
      <c r="E833" s="5">
        <f t="shared" si="98"/>
        <v>8.6433691510509232E-5</v>
      </c>
      <c r="F833" s="5">
        <f t="shared" si="102"/>
        <v>9.2927860956935424E-6</v>
      </c>
      <c r="G833" s="5">
        <f t="shared" si="103"/>
        <v>1.1801064398848125E-4</v>
      </c>
      <c r="H833" s="10">
        <f t="shared" si="99"/>
        <v>3.2372179118554736</v>
      </c>
      <c r="I833" s="9">
        <f t="shared" si="100"/>
        <v>9.2969721689649711E-3</v>
      </c>
      <c r="J833" s="9">
        <f t="shared" si="101"/>
        <v>1.0863270409433858E-2</v>
      </c>
      <c r="K833" s="9">
        <f>GARCH!I833</f>
        <v>1.0610553442171253E-2</v>
      </c>
    </row>
    <row r="834" spans="1:11" x14ac:dyDescent="0.25">
      <c r="A834" s="8">
        <v>43165</v>
      </c>
      <c r="B834" s="9">
        <v>2.6387939462098053E-3</v>
      </c>
      <c r="C834" s="9">
        <f t="shared" si="96"/>
        <v>1.6559682587977535E-3</v>
      </c>
      <c r="D834" s="9">
        <f t="shared" si="97"/>
        <v>9.8282568741205186E-4</v>
      </c>
      <c r="E834" s="5">
        <f t="shared" si="98"/>
        <v>9.6594633183697228E-7</v>
      </c>
      <c r="F834" s="5">
        <f t="shared" si="102"/>
        <v>8.6433691510509232E-5</v>
      </c>
      <c r="G834" s="5">
        <f t="shared" si="103"/>
        <v>1.0959716761427587E-4</v>
      </c>
      <c r="H834" s="10">
        <f t="shared" si="99"/>
        <v>3.6360041768003999</v>
      </c>
      <c r="I834" s="9">
        <f t="shared" si="100"/>
        <v>9.8282568741205186E-4</v>
      </c>
      <c r="J834" s="9">
        <f t="shared" si="101"/>
        <v>1.046886658689831E-2</v>
      </c>
      <c r="K834" s="9">
        <f>GARCH!I834</f>
        <v>1.0460370692516662E-2</v>
      </c>
    </row>
    <row r="835" spans="1:11" x14ac:dyDescent="0.25">
      <c r="A835" s="8">
        <v>43166</v>
      </c>
      <c r="B835" s="9">
        <v>-4.8384968403136774E-4</v>
      </c>
      <c r="C835" s="9">
        <f t="shared" si="96"/>
        <v>1.4104728482289726E-3</v>
      </c>
      <c r="D835" s="9">
        <f t="shared" si="97"/>
        <v>-1.8943225322603403E-3</v>
      </c>
      <c r="E835" s="5">
        <f t="shared" si="98"/>
        <v>3.5884578562292283E-6</v>
      </c>
      <c r="F835" s="5">
        <f t="shared" si="102"/>
        <v>9.6594633183697228E-7</v>
      </c>
      <c r="G835" s="5">
        <f t="shared" si="103"/>
        <v>8.5468426048139628E-5</v>
      </c>
      <c r="H835" s="10">
        <f t="shared" si="99"/>
        <v>3.7437503488600794</v>
      </c>
      <c r="I835" s="9">
        <f t="shared" si="100"/>
        <v>1.8943225322603403E-3</v>
      </c>
      <c r="J835" s="9">
        <f t="shared" si="101"/>
        <v>9.2449135230211667E-3</v>
      </c>
      <c r="K835" s="9">
        <f>GARCH!I835</f>
        <v>9.2822682593288689E-3</v>
      </c>
    </row>
    <row r="836" spans="1:11" x14ac:dyDescent="0.25">
      <c r="A836" s="8">
        <v>43167</v>
      </c>
      <c r="B836" s="9">
        <v>4.4631069385359101E-3</v>
      </c>
      <c r="C836" s="9">
        <f t="shared" si="96"/>
        <v>1.212474008310825E-3</v>
      </c>
      <c r="D836" s="9">
        <f t="shared" si="97"/>
        <v>3.2506329302250852E-3</v>
      </c>
      <c r="E836" s="5">
        <f t="shared" si="98"/>
        <v>1.0566614447063723E-5</v>
      </c>
      <c r="F836" s="5">
        <f t="shared" si="102"/>
        <v>3.5884578562292283E-6</v>
      </c>
      <c r="G836" s="5">
        <f t="shared" si="103"/>
        <v>6.8190625288466468E-5</v>
      </c>
      <c r="H836" s="10">
        <f t="shared" si="99"/>
        <v>3.8001846996556261</v>
      </c>
      <c r="I836" s="9">
        <f t="shared" si="100"/>
        <v>3.2506329302250852E-3</v>
      </c>
      <c r="J836" s="9">
        <f t="shared" si="101"/>
        <v>8.2577615180184551E-3</v>
      </c>
      <c r="K836" s="9">
        <f>GARCH!I836</f>
        <v>8.2790964777049326E-3</v>
      </c>
    </row>
    <row r="837" spans="1:11" x14ac:dyDescent="0.25">
      <c r="A837" s="8">
        <v>43168</v>
      </c>
      <c r="B837" s="9">
        <v>1.7378795678667736E-2</v>
      </c>
      <c r="C837" s="9">
        <f t="shared" si="96"/>
        <v>1.068985551065927E-3</v>
      </c>
      <c r="D837" s="9">
        <f t="shared" si="97"/>
        <v>1.6309810127601809E-2</v>
      </c>
      <c r="E837" s="5">
        <f t="shared" si="98"/>
        <v>2.6600990639842251E-4</v>
      </c>
      <c r="F837" s="5">
        <f t="shared" si="102"/>
        <v>1.0566614447063723E-5</v>
      </c>
      <c r="G837" s="5">
        <f t="shared" si="103"/>
        <v>5.6887480248355866E-5</v>
      </c>
      <c r="H837" s="10">
        <f t="shared" si="99"/>
        <v>1.6302435170483502</v>
      </c>
      <c r="I837" s="9">
        <f t="shared" si="100"/>
        <v>1.6309810127601809E-2</v>
      </c>
      <c r="J837" s="9">
        <f t="shared" si="101"/>
        <v>7.5423789515215861E-3</v>
      </c>
      <c r="K837" s="9">
        <f>GARCH!I837</f>
        <v>7.608023388406185E-3</v>
      </c>
    </row>
    <row r="838" spans="1:11" x14ac:dyDescent="0.25">
      <c r="A838" s="8">
        <v>43171</v>
      </c>
      <c r="B838" s="9">
        <v>-1.273967637633433E-3</v>
      </c>
      <c r="C838" s="9">
        <f t="shared" si="96"/>
        <v>1.5826023789431128E-3</v>
      </c>
      <c r="D838" s="9">
        <f t="shared" si="97"/>
        <v>-2.8565700165765458E-3</v>
      </c>
      <c r="E838" s="5">
        <f t="shared" si="98"/>
        <v>8.1599922596041274E-6</v>
      </c>
      <c r="F838" s="5">
        <f t="shared" si="102"/>
        <v>2.6600990639842251E-4</v>
      </c>
      <c r="G838" s="5">
        <f t="shared" si="103"/>
        <v>1.0207243412818809E-4</v>
      </c>
      <c r="H838" s="10">
        <f t="shared" si="99"/>
        <v>3.6360038191931299</v>
      </c>
      <c r="I838" s="9">
        <f t="shared" si="100"/>
        <v>2.8565700165765458E-3</v>
      </c>
      <c r="J838" s="9">
        <f t="shared" si="101"/>
        <v>1.0103090325647301E-2</v>
      </c>
      <c r="K838" s="9">
        <f>GARCH!I838</f>
        <v>1.0195492914593499E-2</v>
      </c>
    </row>
    <row r="839" spans="1:11" x14ac:dyDescent="0.25">
      <c r="A839" s="8">
        <v>43172</v>
      </c>
      <c r="B839" s="9">
        <v>-6.3635906317597302E-3</v>
      </c>
      <c r="C839" s="9">
        <f t="shared" si="96"/>
        <v>1.3659847650587045E-3</v>
      </c>
      <c r="D839" s="9">
        <f t="shared" si="97"/>
        <v>-7.7295753968184347E-3</v>
      </c>
      <c r="E839" s="5">
        <f t="shared" si="98"/>
        <v>5.9746335815100866E-5</v>
      </c>
      <c r="F839" s="5">
        <f t="shared" si="102"/>
        <v>8.1599922596041274E-6</v>
      </c>
      <c r="G839" s="5">
        <f t="shared" si="103"/>
        <v>8.1416545037746931E-5</v>
      </c>
      <c r="H839" s="10">
        <f t="shared" si="99"/>
        <v>3.4221098350798376</v>
      </c>
      <c r="I839" s="9">
        <f t="shared" si="100"/>
        <v>7.7295753968184347E-3</v>
      </c>
      <c r="J839" s="9">
        <f t="shared" si="101"/>
        <v>9.0231117159074864E-3</v>
      </c>
      <c r="K839" s="9">
        <f>GARCH!I839</f>
        <v>9.071920323718341E-3</v>
      </c>
    </row>
    <row r="840" spans="1:11" x14ac:dyDescent="0.25">
      <c r="A840" s="8">
        <v>43173</v>
      </c>
      <c r="B840" s="9">
        <v>-5.7244938180529559E-3</v>
      </c>
      <c r="C840" s="9">
        <f t="shared" si="96"/>
        <v>1.3158303194274025E-3</v>
      </c>
      <c r="D840" s="9">
        <f t="shared" si="97"/>
        <v>-7.0403241374803584E-3</v>
      </c>
      <c r="E840" s="5">
        <f t="shared" si="98"/>
        <v>4.9566163960788556E-5</v>
      </c>
      <c r="F840" s="5">
        <f t="shared" si="102"/>
        <v>5.9746335815100866E-5</v>
      </c>
      <c r="G840" s="5">
        <f t="shared" si="103"/>
        <v>7.6966571847723371E-5</v>
      </c>
      <c r="H840" s="10">
        <f t="shared" si="99"/>
        <v>3.4951331507827028</v>
      </c>
      <c r="I840" s="9">
        <f t="shared" si="100"/>
        <v>7.0403241374803584E-3</v>
      </c>
      <c r="J840" s="9">
        <f t="shared" si="101"/>
        <v>8.7730594348678255E-3</v>
      </c>
      <c r="K840" s="9">
        <f>GARCH!I840</f>
        <v>8.7152912734837565E-3</v>
      </c>
    </row>
    <row r="841" spans="1:11" x14ac:dyDescent="0.25">
      <c r="A841" s="8">
        <v>43174</v>
      </c>
      <c r="B841" s="9">
        <v>-7.8196604448843576E-4</v>
      </c>
      <c r="C841" s="9">
        <f t="shared" si="96"/>
        <v>1.2527245592421307E-3</v>
      </c>
      <c r="D841" s="9">
        <f t="shared" si="97"/>
        <v>-2.0346906037305664E-3</v>
      </c>
      <c r="E841" s="5">
        <f t="shared" si="98"/>
        <v>4.1399658529094571E-6</v>
      </c>
      <c r="F841" s="5">
        <f t="shared" si="102"/>
        <v>4.9566163960788556E-5</v>
      </c>
      <c r="G841" s="5">
        <f t="shared" si="103"/>
        <v>7.1545147889654536E-5</v>
      </c>
      <c r="H841" s="10">
        <f t="shared" si="99"/>
        <v>3.8247198600313097</v>
      </c>
      <c r="I841" s="9">
        <f t="shared" si="100"/>
        <v>2.0346906037305664E-3</v>
      </c>
      <c r="J841" s="9">
        <f t="shared" si="101"/>
        <v>8.45843649202703E-3</v>
      </c>
      <c r="K841" s="9">
        <f>GARCH!I841</f>
        <v>8.332915434258464E-3</v>
      </c>
    </row>
    <row r="842" spans="1:11" x14ac:dyDescent="0.25">
      <c r="A842" s="8">
        <v>43175</v>
      </c>
      <c r="B842" s="9">
        <v>1.7034720983646334E-3</v>
      </c>
      <c r="C842" s="9">
        <f t="shared" si="96"/>
        <v>1.0839574683458092E-3</v>
      </c>
      <c r="D842" s="9">
        <f t="shared" si="97"/>
        <v>6.1951463001882427E-4</v>
      </c>
      <c r="E842" s="5">
        <f t="shared" si="98"/>
        <v>3.837983768073607E-7</v>
      </c>
      <c r="F842" s="5">
        <f t="shared" si="102"/>
        <v>4.1399658529094571E-6</v>
      </c>
      <c r="G842" s="5">
        <f t="shared" si="103"/>
        <v>5.8019048858165385E-5</v>
      </c>
      <c r="H842" s="10">
        <f t="shared" si="99"/>
        <v>3.9551235327578045</v>
      </c>
      <c r="I842" s="9">
        <f t="shared" si="100"/>
        <v>6.1951463001882427E-4</v>
      </c>
      <c r="J842" s="9">
        <f t="shared" si="101"/>
        <v>7.6170236220038986E-3</v>
      </c>
      <c r="K842" s="9">
        <f>GARCH!I842</f>
        <v>7.5036836753658064E-3</v>
      </c>
    </row>
    <row r="843" spans="1:11" x14ac:dyDescent="0.25">
      <c r="A843" s="8">
        <v>43178</v>
      </c>
      <c r="B843" s="9">
        <v>-1.4204163502312905E-2</v>
      </c>
      <c r="C843" s="9">
        <f t="shared" si="96"/>
        <v>9.3472412913530071E-4</v>
      </c>
      <c r="D843" s="9">
        <f t="shared" si="97"/>
        <v>-1.5138887631448206E-2</v>
      </c>
      <c r="E843" s="5">
        <f t="shared" si="98"/>
        <v>2.2918591871761549E-4</v>
      </c>
      <c r="F843" s="5">
        <f t="shared" si="102"/>
        <v>3.837983768073607E-7</v>
      </c>
      <c r="G843" s="5">
        <f t="shared" si="103"/>
        <v>4.7238116782204428E-5</v>
      </c>
      <c r="H843" s="10">
        <f t="shared" si="99"/>
        <v>1.6353582706477929</v>
      </c>
      <c r="I843" s="9">
        <f t="shared" si="100"/>
        <v>1.5138887631448206E-2</v>
      </c>
      <c r="J843" s="9">
        <f t="shared" si="101"/>
        <v>6.8729991111744241E-3</v>
      </c>
      <c r="K843" s="9">
        <f>GARCH!I843</f>
        <v>6.7970685230982451E-3</v>
      </c>
    </row>
    <row r="844" spans="1:11" x14ac:dyDescent="0.25">
      <c r="A844" s="8">
        <v>43179</v>
      </c>
      <c r="B844" s="9">
        <v>1.4817982100467919E-3</v>
      </c>
      <c r="C844" s="9">
        <f t="shared" si="96"/>
        <v>1.4294354113185853E-3</v>
      </c>
      <c r="D844" s="9">
        <f t="shared" si="97"/>
        <v>5.2362798728206646E-5</v>
      </c>
      <c r="E844" s="5">
        <f t="shared" si="98"/>
        <v>2.7418626906506798E-9</v>
      </c>
      <c r="F844" s="5">
        <f t="shared" si="102"/>
        <v>2.2918591871761549E-4</v>
      </c>
      <c r="G844" s="5">
        <f t="shared" si="103"/>
        <v>8.7225403603630178E-5</v>
      </c>
      <c r="H844" s="10">
        <f t="shared" si="99"/>
        <v>3.7545532215577544</v>
      </c>
      <c r="I844" s="9">
        <f t="shared" si="100"/>
        <v>5.2362798728206646E-5</v>
      </c>
      <c r="J844" s="9">
        <f t="shared" si="101"/>
        <v>9.339454138418914E-3</v>
      </c>
      <c r="K844" s="9">
        <f>GARCH!I844</f>
        <v>9.2243901325490887E-3</v>
      </c>
    </row>
    <row r="845" spans="1:11" x14ac:dyDescent="0.25">
      <c r="A845" s="8">
        <v>43180</v>
      </c>
      <c r="B845" s="9">
        <v>-1.8439862492363179E-3</v>
      </c>
      <c r="C845" s="9">
        <f t="shared" si="96"/>
        <v>1.2190994778433386E-3</v>
      </c>
      <c r="D845" s="9">
        <f t="shared" si="97"/>
        <v>-3.0630857270796566E-3</v>
      </c>
      <c r="E845" s="5">
        <f t="shared" si="98"/>
        <v>9.3824941714391083E-6</v>
      </c>
      <c r="F845" s="5">
        <f t="shared" si="102"/>
        <v>2.7418626906506798E-9</v>
      </c>
      <c r="G845" s="5">
        <f t="shared" si="103"/>
        <v>6.8737261165902492E-5</v>
      </c>
      <c r="H845" s="10">
        <f t="shared" si="99"/>
        <v>3.8054220649111419</v>
      </c>
      <c r="I845" s="9">
        <f t="shared" si="100"/>
        <v>3.0630857270796566E-3</v>
      </c>
      <c r="J845" s="9">
        <f t="shared" si="101"/>
        <v>8.290793759701329E-3</v>
      </c>
      <c r="K845" s="9">
        <f>GARCH!I845</f>
        <v>8.2157234264639955E-3</v>
      </c>
    </row>
    <row r="846" spans="1:11" x14ac:dyDescent="0.25">
      <c r="A846" s="8">
        <v>43181</v>
      </c>
      <c r="B846" s="9">
        <v>-2.5162891372564888E-2</v>
      </c>
      <c r="C846" s="9">
        <f t="shared" si="96"/>
        <v>1.0710545474851194E-3</v>
      </c>
      <c r="D846" s="9">
        <f t="shared" si="97"/>
        <v>-2.6233945920050007E-2</v>
      </c>
      <c r="E846" s="5">
        <f t="shared" si="98"/>
        <v>6.882199185361084E-4</v>
      </c>
      <c r="F846" s="5">
        <f t="shared" si="102"/>
        <v>9.3824941714391083E-6</v>
      </c>
      <c r="G846" s="5">
        <f t="shared" si="103"/>
        <v>5.7043190192250718E-5</v>
      </c>
      <c r="H846" s="10">
        <f t="shared" si="99"/>
        <v>-2.0655335142493598</v>
      </c>
      <c r="I846" s="9">
        <f t="shared" si="100"/>
        <v>2.6233945920050007E-2</v>
      </c>
      <c r="J846" s="9">
        <f t="shared" si="101"/>
        <v>7.5526942339969464E-3</v>
      </c>
      <c r="K846" s="9">
        <f>GARCH!I846</f>
        <v>7.4696564674216846E-3</v>
      </c>
    </row>
    <row r="847" spans="1:11" x14ac:dyDescent="0.25">
      <c r="A847" s="8">
        <v>43182</v>
      </c>
      <c r="B847" s="9">
        <v>-2.0966906104724736E-2</v>
      </c>
      <c r="C847" s="9">
        <f t="shared" si="96"/>
        <v>2.3258202187920766E-3</v>
      </c>
      <c r="D847" s="9">
        <f t="shared" si="97"/>
        <v>-2.3292726323516814E-2</v>
      </c>
      <c r="E847" s="5">
        <f t="shared" si="98"/>
        <v>5.4255109958225309E-4</v>
      </c>
      <c r="F847" s="5">
        <f t="shared" si="102"/>
        <v>6.882199185361084E-4</v>
      </c>
      <c r="G847" s="5">
        <f t="shared" si="103"/>
        <v>1.9067497406069801E-4</v>
      </c>
      <c r="H847" s="10">
        <f t="shared" si="99"/>
        <v>1.9408197351409189</v>
      </c>
      <c r="I847" s="9">
        <f t="shared" si="100"/>
        <v>2.3292726323516814E-2</v>
      </c>
      <c r="J847" s="9">
        <f t="shared" si="101"/>
        <v>1.3808510928434608E-2</v>
      </c>
      <c r="K847" s="9">
        <f>GARCH!I847</f>
        <v>1.3601663835189752E-2</v>
      </c>
    </row>
    <row r="848" spans="1:11" x14ac:dyDescent="0.25">
      <c r="A848" s="8">
        <v>43185</v>
      </c>
      <c r="B848" s="9">
        <v>2.7157240771792601E-2</v>
      </c>
      <c r="C848" s="9">
        <f t="shared" ref="C848:C911" si="104">B$5+B$9*SQRT(G848)</f>
        <v>2.7833738476804523E-3</v>
      </c>
      <c r="D848" s="9">
        <f t="shared" ref="D848:D911" si="105">B848-C848</f>
        <v>2.4373866924112149E-2</v>
      </c>
      <c r="E848" s="5">
        <f t="shared" ref="E848:E911" si="106">D848^2</f>
        <v>5.9408538883432818E-4</v>
      </c>
      <c r="F848" s="5">
        <f t="shared" si="102"/>
        <v>5.4255109958225309E-4</v>
      </c>
      <c r="G848" s="5">
        <f t="shared" si="103"/>
        <v>2.5887880239772664E-4</v>
      </c>
      <c r="H848" s="10">
        <f t="shared" ref="H848:H911" si="107">IFERROR(LN(1/SQRT(2*PI()*G848)*EXP(-E848/(2*G848))),-1000)</f>
        <v>2.0632168231279944</v>
      </c>
      <c r="I848" s="9">
        <f t="shared" ref="I848:I911" si="108">SQRT(E848)</f>
        <v>2.4373866924112149E-2</v>
      </c>
      <c r="J848" s="9">
        <f t="shared" ref="J848:J911" si="109">SQRT(G848)</f>
        <v>1.6089711072537215E-2</v>
      </c>
      <c r="K848" s="9">
        <f>GARCH!I848</f>
        <v>1.5477114228695941E-2</v>
      </c>
    </row>
    <row r="849" spans="1:11" x14ac:dyDescent="0.25">
      <c r="A849" s="8">
        <v>43186</v>
      </c>
      <c r="B849" s="9">
        <v>-1.7276334844182117E-2</v>
      </c>
      <c r="C849" s="9">
        <f t="shared" si="104"/>
        <v>3.1445775742883091E-3</v>
      </c>
      <c r="D849" s="9">
        <f t="shared" si="105"/>
        <v>-2.0420912418470428E-2</v>
      </c>
      <c r="E849" s="5">
        <f t="shared" si="106"/>
        <v>4.1701366400283973E-4</v>
      </c>
      <c r="F849" s="5">
        <f t="shared" ref="F849:F912" si="110">E848</f>
        <v>5.9408538883432818E-4</v>
      </c>
      <c r="G849" s="5">
        <f t="shared" ref="G849:G912" si="111">B$6 + B$7*F849 + B$8*G848</f>
        <v>3.2007159215874668E-4</v>
      </c>
      <c r="H849" s="10">
        <f t="shared" si="107"/>
        <v>2.453106290953095</v>
      </c>
      <c r="I849" s="9">
        <f t="shared" si="108"/>
        <v>2.0420912418470428E-2</v>
      </c>
      <c r="J849" s="9">
        <f t="shared" si="109"/>
        <v>1.7890544769758876E-2</v>
      </c>
      <c r="K849" s="9">
        <f>GARCH!I849</f>
        <v>1.8042625406221546E-2</v>
      </c>
    </row>
    <row r="850" spans="1:11" x14ac:dyDescent="0.25">
      <c r="A850" s="8">
        <v>43187</v>
      </c>
      <c r="B850" s="9">
        <v>-2.9166124426820428E-3</v>
      </c>
      <c r="C850" s="9">
        <f t="shared" si="104"/>
        <v>3.1897054855234701E-3</v>
      </c>
      <c r="D850" s="9">
        <f t="shared" si="105"/>
        <v>-6.1063179282055124E-3</v>
      </c>
      <c r="E850" s="5">
        <f t="shared" si="106"/>
        <v>3.7287118640324064E-5</v>
      </c>
      <c r="F850" s="5">
        <f t="shared" si="110"/>
        <v>4.1701366400283973E-4</v>
      </c>
      <c r="G850" s="5">
        <f t="shared" si="111"/>
        <v>3.2817266386830056E-4</v>
      </c>
      <c r="H850" s="10">
        <f t="shared" si="107"/>
        <v>3.0352365895495201</v>
      </c>
      <c r="I850" s="9">
        <f t="shared" si="108"/>
        <v>6.1063179282055124E-3</v>
      </c>
      <c r="J850" s="9">
        <f t="shared" si="109"/>
        <v>1.8115536532719658E-2</v>
      </c>
      <c r="K850" s="9">
        <f>GARCH!I850</f>
        <v>1.7705418416891352E-2</v>
      </c>
    </row>
    <row r="851" spans="1:11" x14ac:dyDescent="0.25">
      <c r="A851" s="8">
        <v>43188</v>
      </c>
      <c r="B851" s="9">
        <v>1.376967370441462E-2</v>
      </c>
      <c r="C851" s="9">
        <f t="shared" si="104"/>
        <v>2.7564316813005725E-3</v>
      </c>
      <c r="D851" s="9">
        <f t="shared" si="105"/>
        <v>1.1013242023114048E-2</v>
      </c>
      <c r="E851" s="5">
        <f t="shared" si="106"/>
        <v>1.2129149985968522E-4</v>
      </c>
      <c r="F851" s="5">
        <f t="shared" si="110"/>
        <v>3.7287118640324064E-5</v>
      </c>
      <c r="G851" s="5">
        <f t="shared" si="111"/>
        <v>2.545743738321493E-4</v>
      </c>
      <c r="H851" s="10">
        <f t="shared" si="107"/>
        <v>2.9807961361341362</v>
      </c>
      <c r="I851" s="9">
        <f t="shared" si="108"/>
        <v>1.1013242023114048E-2</v>
      </c>
      <c r="J851" s="9">
        <f t="shared" si="109"/>
        <v>1.5955386984719277E-2</v>
      </c>
      <c r="K851" s="9">
        <f>GARCH!I851</f>
        <v>1.5486516394946368E-2</v>
      </c>
    </row>
    <row r="852" spans="1:11" x14ac:dyDescent="0.25">
      <c r="A852" s="8">
        <v>43192</v>
      </c>
      <c r="B852" s="9">
        <v>-2.233733580221664E-2</v>
      </c>
      <c r="C852" s="9">
        <f t="shared" si="104"/>
        <v>2.5162903876414758E-3</v>
      </c>
      <c r="D852" s="9">
        <f t="shared" si="105"/>
        <v>-2.4853626189858116E-2</v>
      </c>
      <c r="E852" s="5">
        <f t="shared" si="106"/>
        <v>6.1770273478520125E-4</v>
      </c>
      <c r="F852" s="5">
        <f t="shared" si="110"/>
        <v>1.2129149985968522E-4</v>
      </c>
      <c r="G852" s="5">
        <f t="shared" si="111"/>
        <v>2.1780233170925659E-4</v>
      </c>
      <c r="H852" s="10">
        <f t="shared" si="107"/>
        <v>1.8789876134607875</v>
      </c>
      <c r="I852" s="9">
        <f t="shared" si="108"/>
        <v>2.4853626189858116E-2</v>
      </c>
      <c r="J852" s="9">
        <f t="shared" si="109"/>
        <v>1.4758127649172052E-2</v>
      </c>
      <c r="K852" s="9">
        <f>GARCH!I852</f>
        <v>1.4731173421498486E-2</v>
      </c>
    </row>
    <row r="853" spans="1:11" x14ac:dyDescent="0.25">
      <c r="A853" s="8">
        <v>43193</v>
      </c>
      <c r="B853" s="9">
        <v>1.261483879963432E-2</v>
      </c>
      <c r="C853" s="9">
        <f t="shared" si="104"/>
        <v>2.9992549163306882E-3</v>
      </c>
      <c r="D853" s="9">
        <f t="shared" si="105"/>
        <v>9.6155838833036321E-3</v>
      </c>
      <c r="E853" s="5">
        <f t="shared" si="106"/>
        <v>9.2459453416848559E-5</v>
      </c>
      <c r="F853" s="5">
        <f t="shared" si="110"/>
        <v>6.1770273478520125E-4</v>
      </c>
      <c r="G853" s="5">
        <f t="shared" si="111"/>
        <v>2.9467215780318952E-4</v>
      </c>
      <c r="H853" s="10">
        <f t="shared" si="107"/>
        <v>2.988999752098481</v>
      </c>
      <c r="I853" s="9">
        <f t="shared" si="108"/>
        <v>9.6155838833036321E-3</v>
      </c>
      <c r="J853" s="9">
        <f t="shared" si="109"/>
        <v>1.7166017528920025E-2</v>
      </c>
      <c r="K853" s="9">
        <f>GARCH!I853</f>
        <v>1.6613820073753494E-2</v>
      </c>
    </row>
    <row r="854" spans="1:11" x14ac:dyDescent="0.25">
      <c r="A854" s="8">
        <v>43194</v>
      </c>
      <c r="B854" s="9">
        <v>1.1566486259060316E-2</v>
      </c>
      <c r="C854" s="9">
        <f t="shared" si="104"/>
        <v>2.6724319798587417E-3</v>
      </c>
      <c r="D854" s="9">
        <f t="shared" si="105"/>
        <v>8.8940542792015735E-3</v>
      </c>
      <c r="E854" s="5">
        <f t="shared" si="106"/>
        <v>7.9104201521383816E-5</v>
      </c>
      <c r="F854" s="5">
        <f t="shared" si="110"/>
        <v>9.2459453416848559E-5</v>
      </c>
      <c r="G854" s="5">
        <f t="shared" si="111"/>
        <v>2.4138576119400252E-4</v>
      </c>
      <c r="H854" s="10">
        <f t="shared" si="107"/>
        <v>3.08176426030386</v>
      </c>
      <c r="I854" s="9">
        <f t="shared" si="108"/>
        <v>8.8940542792015735E-3</v>
      </c>
      <c r="J854" s="9">
        <f t="shared" si="109"/>
        <v>1.5536594259811335E-2</v>
      </c>
      <c r="K854" s="9">
        <f>GARCH!I854</f>
        <v>1.5426042892752271E-2</v>
      </c>
    </row>
    <row r="855" spans="1:11" x14ac:dyDescent="0.25">
      <c r="A855" s="8">
        <v>43195</v>
      </c>
      <c r="B855" s="9">
        <v>6.8628081173975897E-3</v>
      </c>
      <c r="C855" s="9">
        <f t="shared" si="104"/>
        <v>2.3871741819088393E-3</v>
      </c>
      <c r="D855" s="9">
        <f t="shared" si="105"/>
        <v>4.4756339354887504E-3</v>
      </c>
      <c r="E855" s="5">
        <f t="shared" si="106"/>
        <v>2.0031299124498518E-5</v>
      </c>
      <c r="F855" s="5">
        <f t="shared" si="110"/>
        <v>7.9104201521383816E-5</v>
      </c>
      <c r="G855" s="5">
        <f t="shared" si="111"/>
        <v>1.9921628827130911E-4</v>
      </c>
      <c r="H855" s="10">
        <f t="shared" si="107"/>
        <v>3.2913459363148032</v>
      </c>
      <c r="I855" s="9">
        <f t="shared" si="108"/>
        <v>4.4756339354887504E-3</v>
      </c>
      <c r="J855" s="9">
        <f t="shared" si="109"/>
        <v>1.4114400032282957E-2</v>
      </c>
      <c r="K855" s="9">
        <f>GARCH!I855</f>
        <v>1.4311557648852597E-2</v>
      </c>
    </row>
    <row r="856" spans="1:11" x14ac:dyDescent="0.25">
      <c r="A856" s="8">
        <v>43196</v>
      </c>
      <c r="B856" s="9">
        <v>-2.192020549488527E-2</v>
      </c>
      <c r="C856" s="9">
        <f t="shared" si="104"/>
        <v>2.0587786362356668E-3</v>
      </c>
      <c r="D856" s="9">
        <f t="shared" si="105"/>
        <v>-2.3978984131120935E-2</v>
      </c>
      <c r="E856" s="5">
        <f t="shared" si="106"/>
        <v>5.7499167996054963E-4</v>
      </c>
      <c r="F856" s="5">
        <f t="shared" si="110"/>
        <v>2.0031299124498518E-5</v>
      </c>
      <c r="G856" s="5">
        <f t="shared" si="111"/>
        <v>1.556789300328652E-4</v>
      </c>
      <c r="H856" s="10">
        <f t="shared" si="107"/>
        <v>1.6181960061395291</v>
      </c>
      <c r="I856" s="9">
        <f t="shared" si="108"/>
        <v>2.3978984131120935E-2</v>
      </c>
      <c r="J856" s="9">
        <f t="shared" si="109"/>
        <v>1.2477136291347675E-2</v>
      </c>
      <c r="K856" s="9">
        <f>GARCH!I856</f>
        <v>1.2801279380643765E-2</v>
      </c>
    </row>
    <row r="857" spans="1:11" x14ac:dyDescent="0.25">
      <c r="A857" s="8">
        <v>43199</v>
      </c>
      <c r="B857" s="9">
        <v>3.336571356168383E-3</v>
      </c>
      <c r="C857" s="9">
        <f t="shared" si="104"/>
        <v>2.6623154752432113E-3</v>
      </c>
      <c r="D857" s="9">
        <f t="shared" si="105"/>
        <v>6.7425588092517169E-4</v>
      </c>
      <c r="E857" s="5">
        <f t="shared" si="106"/>
        <v>4.5462099296217932E-7</v>
      </c>
      <c r="F857" s="5">
        <f t="shared" si="110"/>
        <v>5.7499167996054963E-4</v>
      </c>
      <c r="G857" s="5">
        <f t="shared" si="111"/>
        <v>2.3982105723902486E-4</v>
      </c>
      <c r="H857" s="10">
        <f t="shared" si="107"/>
        <v>3.247922386803566</v>
      </c>
      <c r="I857" s="9">
        <f t="shared" si="108"/>
        <v>6.7425588092517169E-4</v>
      </c>
      <c r="J857" s="9">
        <f t="shared" si="109"/>
        <v>1.5486156955133345E-2</v>
      </c>
      <c r="K857" s="9">
        <f>GARCH!I857</f>
        <v>1.5251791241827779E-2</v>
      </c>
    </row>
    <row r="858" spans="1:11" x14ac:dyDescent="0.25">
      <c r="A858" s="8">
        <v>43200</v>
      </c>
      <c r="B858" s="9">
        <v>1.6726874741691988E-2</v>
      </c>
      <c r="C858" s="9">
        <f t="shared" si="104"/>
        <v>2.2589339811086842E-3</v>
      </c>
      <c r="D858" s="9">
        <f t="shared" si="105"/>
        <v>1.4467940760583303E-2</v>
      </c>
      <c r="E858" s="5">
        <f t="shared" si="106"/>
        <v>2.0932130985174777E-4</v>
      </c>
      <c r="F858" s="5">
        <f t="shared" si="110"/>
        <v>4.5462099296217932E-7</v>
      </c>
      <c r="G858" s="5">
        <f t="shared" si="111"/>
        <v>1.8157669937287724E-4</v>
      </c>
      <c r="H858" s="10">
        <f t="shared" si="107"/>
        <v>2.8115785219093228</v>
      </c>
      <c r="I858" s="9">
        <f t="shared" si="108"/>
        <v>1.4467940760583303E-2</v>
      </c>
      <c r="J858" s="9">
        <f t="shared" si="109"/>
        <v>1.3475039865353915E-2</v>
      </c>
      <c r="K858" s="9">
        <f>GARCH!I858</f>
        <v>1.3351182332371815E-2</v>
      </c>
    </row>
    <row r="859" spans="1:11" x14ac:dyDescent="0.25">
      <c r="A859" s="8">
        <v>43201</v>
      </c>
      <c r="B859" s="9">
        <v>-5.5252985656053522E-3</v>
      </c>
      <c r="C859" s="9">
        <f t="shared" si="104"/>
        <v>2.2644433220683625E-3</v>
      </c>
      <c r="D859" s="9">
        <f t="shared" si="105"/>
        <v>-7.7897418876737151E-3</v>
      </c>
      <c r="E859" s="5">
        <f t="shared" si="106"/>
        <v>6.0680078676578451E-5</v>
      </c>
      <c r="F859" s="5">
        <f t="shared" si="110"/>
        <v>2.0932130985174777E-4</v>
      </c>
      <c r="G859" s="5">
        <f t="shared" si="111"/>
        <v>1.8231770840285115E-4</v>
      </c>
      <c r="H859" s="10">
        <f t="shared" si="107"/>
        <v>3.2195283240190284</v>
      </c>
      <c r="I859" s="9">
        <f t="shared" si="108"/>
        <v>7.7897418876737151E-3</v>
      </c>
      <c r="J859" s="9">
        <f t="shared" si="109"/>
        <v>1.3502507485754309E-2</v>
      </c>
      <c r="K859" s="9">
        <f>GARCH!I859</f>
        <v>1.3745482626792592E-2</v>
      </c>
    </row>
    <row r="860" spans="1:11" x14ac:dyDescent="0.25">
      <c r="A860" s="8">
        <v>43202</v>
      </c>
      <c r="B860" s="9">
        <v>8.2507314008453125E-3</v>
      </c>
      <c r="C860" s="9">
        <f t="shared" si="104"/>
        <v>2.0266935948112961E-3</v>
      </c>
      <c r="D860" s="9">
        <f t="shared" si="105"/>
        <v>6.2240378060340164E-3</v>
      </c>
      <c r="E860" s="5">
        <f t="shared" si="106"/>
        <v>3.8738646610940736E-5</v>
      </c>
      <c r="F860" s="5">
        <f t="shared" si="110"/>
        <v>6.0680078676578451E-5</v>
      </c>
      <c r="G860" s="5">
        <f t="shared" si="111"/>
        <v>1.5171271751056824E-4</v>
      </c>
      <c r="H860" s="10">
        <f t="shared" si="107"/>
        <v>3.3501513287294906</v>
      </c>
      <c r="I860" s="9">
        <f t="shared" si="108"/>
        <v>6.2240378060340164E-3</v>
      </c>
      <c r="J860" s="9">
        <f t="shared" si="109"/>
        <v>1.2317171652232839E-2</v>
      </c>
      <c r="K860" s="9">
        <f>GARCH!I860</f>
        <v>1.2360758710587862E-2</v>
      </c>
    </row>
    <row r="861" spans="1:11" x14ac:dyDescent="0.25">
      <c r="A861" s="8">
        <v>43203</v>
      </c>
      <c r="B861" s="9">
        <v>-2.8866474724003055E-3</v>
      </c>
      <c r="C861" s="9">
        <f t="shared" si="104"/>
        <v>1.7941993809683985E-3</v>
      </c>
      <c r="D861" s="9">
        <f t="shared" si="105"/>
        <v>-4.6808468533687045E-3</v>
      </c>
      <c r="E861" s="5">
        <f t="shared" si="106"/>
        <v>2.1910327264691701E-5</v>
      </c>
      <c r="F861" s="5">
        <f t="shared" si="110"/>
        <v>3.8738646610940736E-5</v>
      </c>
      <c r="G861" s="5">
        <f t="shared" si="111"/>
        <v>1.2450181078156142E-4</v>
      </c>
      <c r="H861" s="10">
        <f t="shared" si="107"/>
        <v>3.4886646132688828</v>
      </c>
      <c r="I861" s="9">
        <f t="shared" si="108"/>
        <v>4.6808468533687045E-3</v>
      </c>
      <c r="J861" s="9">
        <f t="shared" si="109"/>
        <v>1.1158037944977666E-2</v>
      </c>
      <c r="K861" s="9">
        <f>GARCH!I861</f>
        <v>1.1362841344004415E-2</v>
      </c>
    </row>
    <row r="862" spans="1:11" x14ac:dyDescent="0.25">
      <c r="A862" s="8">
        <v>43206</v>
      </c>
      <c r="B862" s="9">
        <v>8.1090238301395612E-3</v>
      </c>
      <c r="C862" s="9">
        <f t="shared" si="104"/>
        <v>1.5706333555970853E-3</v>
      </c>
      <c r="D862" s="9">
        <f t="shared" si="105"/>
        <v>6.5383904745424763E-3</v>
      </c>
      <c r="E862" s="5">
        <f t="shared" si="106"/>
        <v>4.2750549997587786E-5</v>
      </c>
      <c r="F862" s="5">
        <f t="shared" si="110"/>
        <v>2.1910327264691701E-5</v>
      </c>
      <c r="G862" s="5">
        <f t="shared" si="111"/>
        <v>1.0087022542730744E-4</v>
      </c>
      <c r="H862" s="10">
        <f t="shared" si="107"/>
        <v>3.4699906819442861</v>
      </c>
      <c r="I862" s="9">
        <f t="shared" si="108"/>
        <v>6.5383904745424763E-3</v>
      </c>
      <c r="J862" s="9">
        <f t="shared" si="109"/>
        <v>1.0043417019486318E-2</v>
      </c>
      <c r="K862" s="9">
        <f>GARCH!I862</f>
        <v>1.0144341463617699E-2</v>
      </c>
    </row>
    <row r="863" spans="1:11" x14ac:dyDescent="0.25">
      <c r="A863" s="8">
        <v>43207</v>
      </c>
      <c r="B863" s="9">
        <v>1.0661577988229309E-2</v>
      </c>
      <c r="C863" s="9">
        <f t="shared" si="104"/>
        <v>1.4353582218439823E-3</v>
      </c>
      <c r="D863" s="9">
        <f t="shared" si="105"/>
        <v>9.2262197663853275E-3</v>
      </c>
      <c r="E863" s="5">
        <f t="shared" si="106"/>
        <v>8.5123131177639326E-5</v>
      </c>
      <c r="F863" s="5">
        <f t="shared" si="110"/>
        <v>4.2750549997587786E-5</v>
      </c>
      <c r="G863" s="5">
        <f t="shared" si="111"/>
        <v>8.7777845667039823E-5</v>
      </c>
      <c r="H863" s="10">
        <f t="shared" si="107"/>
        <v>3.2665339547040064</v>
      </c>
      <c r="I863" s="9">
        <f t="shared" si="108"/>
        <v>9.2262197663853275E-3</v>
      </c>
      <c r="J863" s="9">
        <f t="shared" si="109"/>
        <v>9.3689831714567524E-3</v>
      </c>
      <c r="K863" s="9">
        <f>GARCH!I863</f>
        <v>9.5733948660496025E-3</v>
      </c>
    </row>
    <row r="864" spans="1:11" x14ac:dyDescent="0.25">
      <c r="A864" s="8">
        <v>43208</v>
      </c>
      <c r="B864" s="9">
        <v>8.3136576768305659E-4</v>
      </c>
      <c r="C864" s="9">
        <f t="shared" si="104"/>
        <v>1.4268533074635152E-3</v>
      </c>
      <c r="D864" s="9">
        <f t="shared" si="105"/>
        <v>-5.9548753978045862E-4</v>
      </c>
      <c r="E864" s="5">
        <f t="shared" si="106"/>
        <v>3.5460541003378327E-7</v>
      </c>
      <c r="F864" s="5">
        <f t="shared" si="110"/>
        <v>8.5123131177639326E-5</v>
      </c>
      <c r="G864" s="5">
        <f t="shared" si="111"/>
        <v>8.698510725921538E-5</v>
      </c>
      <c r="H864" s="10">
        <f t="shared" si="107"/>
        <v>3.753909973194407</v>
      </c>
      <c r="I864" s="9">
        <f t="shared" si="108"/>
        <v>5.9548753978045862E-4</v>
      </c>
      <c r="J864" s="9">
        <f t="shared" si="109"/>
        <v>9.3265806842173071E-3</v>
      </c>
      <c r="K864" s="9">
        <f>GARCH!I864</f>
        <v>9.6093959899145372E-3</v>
      </c>
    </row>
    <row r="865" spans="1:11" x14ac:dyDescent="0.25">
      <c r="A865" s="8">
        <v>43209</v>
      </c>
      <c r="B865" s="9">
        <v>-5.7261208576997458E-3</v>
      </c>
      <c r="C865" s="9">
        <f t="shared" si="104"/>
        <v>1.2178434330669032E-3</v>
      </c>
      <c r="D865" s="9">
        <f t="shared" si="105"/>
        <v>-6.943964290766649E-3</v>
      </c>
      <c r="E865" s="5">
        <f t="shared" si="106"/>
        <v>4.8218640071442373E-5</v>
      </c>
      <c r="F865" s="5">
        <f t="shared" si="110"/>
        <v>3.5460541003378327E-7</v>
      </c>
      <c r="G865" s="5">
        <f t="shared" si="111"/>
        <v>6.863346326543741E-5</v>
      </c>
      <c r="H865" s="10">
        <f t="shared" si="107"/>
        <v>3.5231501762036013</v>
      </c>
      <c r="I865" s="9">
        <f t="shared" si="108"/>
        <v>6.943964290766649E-3</v>
      </c>
      <c r="J865" s="9">
        <f t="shared" si="109"/>
        <v>8.2845315658422961E-3</v>
      </c>
      <c r="K865" s="9">
        <f>GARCH!I865</f>
        <v>8.5315592578506221E-3</v>
      </c>
    </row>
    <row r="866" spans="1:11" x14ac:dyDescent="0.25">
      <c r="A866" s="8">
        <v>43210</v>
      </c>
      <c r="B866" s="9">
        <v>-8.5365355552833311E-3</v>
      </c>
      <c r="C866" s="9">
        <f t="shared" si="104"/>
        <v>1.1745767681713717E-3</v>
      </c>
      <c r="D866" s="9">
        <f t="shared" si="105"/>
        <v>-9.7111123234547032E-3</v>
      </c>
      <c r="E866" s="5">
        <f t="shared" si="106"/>
        <v>9.4305702558753808E-5</v>
      </c>
      <c r="F866" s="5">
        <f t="shared" si="110"/>
        <v>4.8218640071442373E-5</v>
      </c>
      <c r="G866" s="5">
        <f t="shared" si="111"/>
        <v>6.5105845172471066E-5</v>
      </c>
      <c r="H866" s="10">
        <f t="shared" si="107"/>
        <v>3.1765604562181697</v>
      </c>
      <c r="I866" s="9">
        <f t="shared" si="108"/>
        <v>9.7111123234547032E-3</v>
      </c>
      <c r="J866" s="9">
        <f t="shared" si="109"/>
        <v>8.0688193171288124E-3</v>
      </c>
      <c r="K866" s="9">
        <f>GARCH!I866</f>
        <v>8.1908049676517498E-3</v>
      </c>
    </row>
    <row r="867" spans="1:11" x14ac:dyDescent="0.25">
      <c r="A867" s="8">
        <v>43213</v>
      </c>
      <c r="B867" s="9">
        <v>5.6176829679399631E-5</v>
      </c>
      <c r="C867" s="9">
        <f t="shared" si="104"/>
        <v>1.2599810792224102E-3</v>
      </c>
      <c r="D867" s="9">
        <f t="shared" si="105"/>
        <v>-1.2038042495430105E-3</v>
      </c>
      <c r="E867" s="5">
        <f t="shared" si="106"/>
        <v>1.4491446712178109E-6</v>
      </c>
      <c r="F867" s="5">
        <f t="shared" si="110"/>
        <v>9.4305702558753808E-5</v>
      </c>
      <c r="G867" s="5">
        <f t="shared" si="111"/>
        <v>7.2158482766005865E-5</v>
      </c>
      <c r="H867" s="10">
        <f t="shared" si="107"/>
        <v>3.8393429189619086</v>
      </c>
      <c r="I867" s="9">
        <f t="shared" si="108"/>
        <v>1.2038042495430105E-3</v>
      </c>
      <c r="J867" s="9">
        <f t="shared" si="109"/>
        <v>8.4946149274705719E-3</v>
      </c>
      <c r="K867" s="9">
        <f>GARCH!I867</f>
        <v>8.4898747449038275E-3</v>
      </c>
    </row>
    <row r="868" spans="1:11" x14ac:dyDescent="0.25">
      <c r="A868" s="8">
        <v>43214</v>
      </c>
      <c r="B868" s="9">
        <v>-1.3380569151665189E-2</v>
      </c>
      <c r="C868" s="9">
        <f t="shared" si="104"/>
        <v>1.0824981219721844E-3</v>
      </c>
      <c r="D868" s="9">
        <f t="shared" si="105"/>
        <v>-1.4463067273637373E-2</v>
      </c>
      <c r="E868" s="5">
        <f t="shared" si="106"/>
        <v>2.0918031496176039E-4</v>
      </c>
      <c r="F868" s="5">
        <f t="shared" si="110"/>
        <v>1.4491446712178109E-6</v>
      </c>
      <c r="G868" s="5">
        <f t="shared" si="111"/>
        <v>5.7908262165136525E-5</v>
      </c>
      <c r="H868" s="10">
        <f t="shared" si="107"/>
        <v>2.1532513923398686</v>
      </c>
      <c r="I868" s="9">
        <f t="shared" si="108"/>
        <v>1.4463067273637373E-2</v>
      </c>
      <c r="J868" s="9">
        <f t="shared" si="109"/>
        <v>7.6097478384724764E-3</v>
      </c>
      <c r="K868" s="9">
        <f>GARCH!I868</f>
        <v>7.6066076071951566E-3</v>
      </c>
    </row>
    <row r="869" spans="1:11" x14ac:dyDescent="0.25">
      <c r="A869" s="8">
        <v>43215</v>
      </c>
      <c r="B869" s="9">
        <v>1.8371189116968001E-3</v>
      </c>
      <c r="C869" s="9">
        <f t="shared" si="104"/>
        <v>1.4686568432639639E-3</v>
      </c>
      <c r="D869" s="9">
        <f t="shared" si="105"/>
        <v>3.6846206843283618E-4</v>
      </c>
      <c r="E869" s="5">
        <f t="shared" si="106"/>
        <v>1.3576429587380404E-7</v>
      </c>
      <c r="F869" s="5">
        <f t="shared" si="110"/>
        <v>2.0918031496176039E-4</v>
      </c>
      <c r="G869" s="5">
        <f t="shared" si="111"/>
        <v>9.0916192392048576E-5</v>
      </c>
      <c r="H869" s="10">
        <f t="shared" si="107"/>
        <v>3.7331010407526457</v>
      </c>
      <c r="I869" s="9">
        <f t="shared" si="108"/>
        <v>3.6846206843283618E-4</v>
      </c>
      <c r="J869" s="9">
        <f t="shared" si="109"/>
        <v>9.5349982900915387E-3</v>
      </c>
      <c r="K869" s="9">
        <f>GARCH!I869</f>
        <v>9.4221845925186419E-3</v>
      </c>
    </row>
    <row r="870" spans="1:11" x14ac:dyDescent="0.25">
      <c r="A870" s="8">
        <v>43216</v>
      </c>
      <c r="B870" s="9">
        <v>1.0434189588542919E-2</v>
      </c>
      <c r="C870" s="9">
        <f t="shared" si="104"/>
        <v>1.2520950721995202E-3</v>
      </c>
      <c r="D870" s="9">
        <f t="shared" si="105"/>
        <v>9.1820945163433986E-3</v>
      </c>
      <c r="E870" s="5">
        <f t="shared" si="106"/>
        <v>8.4310859707063511E-5</v>
      </c>
      <c r="F870" s="5">
        <f t="shared" si="110"/>
        <v>1.3576429587380404E-7</v>
      </c>
      <c r="G870" s="5">
        <f t="shared" si="111"/>
        <v>7.1492065838954174E-5</v>
      </c>
      <c r="H870" s="10">
        <f t="shared" si="107"/>
        <v>3.2643716440641106</v>
      </c>
      <c r="I870" s="9">
        <f t="shared" si="108"/>
        <v>9.1820945163433986E-3</v>
      </c>
      <c r="J870" s="9">
        <f t="shared" si="109"/>
        <v>8.4552980928500783E-3</v>
      </c>
      <c r="K870" s="9">
        <f>GARCH!I870</f>
        <v>8.3881756766840537E-3</v>
      </c>
    </row>
    <row r="871" spans="1:11" x14ac:dyDescent="0.25">
      <c r="A871" s="8">
        <v>43217</v>
      </c>
      <c r="B871" s="9">
        <v>1.1136358523251566E-3</v>
      </c>
      <c r="C871" s="9">
        <f t="shared" si="104"/>
        <v>1.2906800613080348E-3</v>
      </c>
      <c r="D871" s="9">
        <f t="shared" si="105"/>
        <v>-1.7704420898287821E-4</v>
      </c>
      <c r="E871" s="5">
        <f t="shared" si="106"/>
        <v>3.1344651934373054E-8</v>
      </c>
      <c r="F871" s="5">
        <f t="shared" si="110"/>
        <v>8.4310859707063511E-5</v>
      </c>
      <c r="G871" s="5">
        <f t="shared" si="111"/>
        <v>7.4782182008429219E-5</v>
      </c>
      <c r="H871" s="10">
        <f t="shared" si="107"/>
        <v>3.8313173487005625</v>
      </c>
      <c r="I871" s="9">
        <f t="shared" si="108"/>
        <v>1.7704420898287821E-4</v>
      </c>
      <c r="J871" s="9">
        <f t="shared" si="109"/>
        <v>8.6476691662221456E-3</v>
      </c>
      <c r="K871" s="9">
        <f>GARCH!I871</f>
        <v>8.6959875756488971E-3</v>
      </c>
    </row>
    <row r="872" spans="1:11" x14ac:dyDescent="0.25">
      <c r="A872" s="8">
        <v>43220</v>
      </c>
      <c r="B872" s="9">
        <v>-8.1875419021614215E-3</v>
      </c>
      <c r="C872" s="9">
        <f t="shared" si="104"/>
        <v>1.1039783270255189E-3</v>
      </c>
      <c r="D872" s="9">
        <f t="shared" si="105"/>
        <v>-9.2915202291869413E-3</v>
      </c>
      <c r="E872" s="5">
        <f t="shared" si="106"/>
        <v>8.6332348169390155E-5</v>
      </c>
      <c r="F872" s="5">
        <f t="shared" si="110"/>
        <v>3.1344651934373054E-8</v>
      </c>
      <c r="G872" s="5">
        <f t="shared" si="111"/>
        <v>5.9549627671921019E-5</v>
      </c>
      <c r="H872" s="10">
        <f t="shared" si="107"/>
        <v>3.2205344112730989</v>
      </c>
      <c r="I872" s="9">
        <f t="shared" si="108"/>
        <v>9.2915202291869413E-3</v>
      </c>
      <c r="J872" s="9">
        <f t="shared" si="109"/>
        <v>7.7168405239398993E-3</v>
      </c>
      <c r="K872" s="9">
        <f>GARCH!I872</f>
        <v>7.7713134435332979E-3</v>
      </c>
    </row>
    <row r="873" spans="1:11" x14ac:dyDescent="0.25">
      <c r="A873" s="8">
        <v>43221</v>
      </c>
      <c r="B873" s="9">
        <v>2.5490455240648746E-3</v>
      </c>
      <c r="C873" s="9">
        <f t="shared" si="104"/>
        <v>1.1903639556488208E-3</v>
      </c>
      <c r="D873" s="9">
        <f t="shared" si="105"/>
        <v>1.3586815684160538E-3</v>
      </c>
      <c r="E873" s="5">
        <f t="shared" si="106"/>
        <v>1.846015604353508E-6</v>
      </c>
      <c r="F873" s="5">
        <f t="shared" si="110"/>
        <v>8.6332348169390155E-5</v>
      </c>
      <c r="G873" s="5">
        <f t="shared" si="111"/>
        <v>6.6382222869870375E-5</v>
      </c>
      <c r="H873" s="10">
        <f t="shared" si="107"/>
        <v>3.8771976568717328</v>
      </c>
      <c r="I873" s="9">
        <f t="shared" si="108"/>
        <v>1.3586815684160538E-3</v>
      </c>
      <c r="J873" s="9">
        <f t="shared" si="109"/>
        <v>8.1475286357195684E-3</v>
      </c>
      <c r="K873" s="9">
        <f>GARCH!I873</f>
        <v>8.1107596290847066E-3</v>
      </c>
    </row>
    <row r="874" spans="1:11" x14ac:dyDescent="0.25">
      <c r="A874" s="8">
        <v>43222</v>
      </c>
      <c r="B874" s="9">
        <v>-7.205815880669042E-3</v>
      </c>
      <c r="C874" s="9">
        <f t="shared" si="104"/>
        <v>1.0263159189673721E-3</v>
      </c>
      <c r="D874" s="9">
        <f t="shared" si="105"/>
        <v>-8.2321317996364145E-3</v>
      </c>
      <c r="E874" s="5">
        <f t="shared" si="106"/>
        <v>6.7767993966585068E-5</v>
      </c>
      <c r="F874" s="5">
        <f t="shared" si="110"/>
        <v>1.846015604353508E-6</v>
      </c>
      <c r="G874" s="5">
        <f t="shared" si="111"/>
        <v>5.3723670855754981E-5</v>
      </c>
      <c r="H874" s="10">
        <f t="shared" si="107"/>
        <v>3.3661810013666931</v>
      </c>
      <c r="I874" s="9">
        <f t="shared" si="108"/>
        <v>8.2321317996364145E-3</v>
      </c>
      <c r="J874" s="9">
        <f t="shared" si="109"/>
        <v>7.3296432966246713E-3</v>
      </c>
      <c r="K874" s="9">
        <f>GARCH!I874</f>
        <v>7.3279394146977695E-3</v>
      </c>
    </row>
    <row r="875" spans="1:11" x14ac:dyDescent="0.25">
      <c r="A875" s="8">
        <v>43223</v>
      </c>
      <c r="B875" s="9">
        <v>-2.2536964035709817E-3</v>
      </c>
      <c r="C875" s="9">
        <f t="shared" si="104"/>
        <v>1.0861669960906019E-3</v>
      </c>
      <c r="D875" s="9">
        <f t="shared" si="105"/>
        <v>-3.3398633996615835E-3</v>
      </c>
      <c r="E875" s="5">
        <f t="shared" si="106"/>
        <v>1.115468752839903E-5</v>
      </c>
      <c r="F875" s="5">
        <f t="shared" si="110"/>
        <v>6.7767993966585068E-5</v>
      </c>
      <c r="G875" s="5">
        <f t="shared" si="111"/>
        <v>5.8186987282325448E-5</v>
      </c>
      <c r="H875" s="10">
        <f t="shared" si="107"/>
        <v>3.8611337939423724</v>
      </c>
      <c r="I875" s="9">
        <f t="shared" si="108"/>
        <v>3.3398633996615835E-3</v>
      </c>
      <c r="J875" s="9">
        <f t="shared" si="109"/>
        <v>7.6280395438359811E-3</v>
      </c>
      <c r="K875" s="9">
        <f>GARCH!I875</f>
        <v>7.573930507399497E-3</v>
      </c>
    </row>
    <row r="876" spans="1:11" x14ac:dyDescent="0.25">
      <c r="A876" s="8">
        <v>43224</v>
      </c>
      <c r="B876" s="9">
        <v>1.2811201149927953E-2</v>
      </c>
      <c r="C876" s="9">
        <f t="shared" si="104"/>
        <v>9.6904616418650531E-4</v>
      </c>
      <c r="D876" s="9">
        <f t="shared" si="105"/>
        <v>1.1842154985741447E-2</v>
      </c>
      <c r="E876" s="5">
        <f t="shared" si="106"/>
        <v>1.4023663470632102E-4</v>
      </c>
      <c r="F876" s="5">
        <f t="shared" si="110"/>
        <v>1.115468752839903E-5</v>
      </c>
      <c r="G876" s="5">
        <f t="shared" si="111"/>
        <v>4.9619578776813287E-5</v>
      </c>
      <c r="H876" s="10">
        <f t="shared" si="107"/>
        <v>2.6235060529229735</v>
      </c>
      <c r="I876" s="9">
        <f t="shared" si="108"/>
        <v>1.1842154985741447E-2</v>
      </c>
      <c r="J876" s="9">
        <f t="shared" si="109"/>
        <v>7.0441166072697358E-3</v>
      </c>
      <c r="K876" s="9">
        <f>GARCH!I876</f>
        <v>6.9825345481318796E-3</v>
      </c>
    </row>
    <row r="877" spans="1:11" x14ac:dyDescent="0.25">
      <c r="A877" s="8">
        <v>43227</v>
      </c>
      <c r="B877" s="9">
        <v>3.4579600663808829E-3</v>
      </c>
      <c r="C877" s="9">
        <f t="shared" si="104"/>
        <v>1.2384083977534312E-3</v>
      </c>
      <c r="D877" s="9">
        <f t="shared" si="105"/>
        <v>2.2195516686274517E-3</v>
      </c>
      <c r="E877" s="5">
        <f t="shared" si="106"/>
        <v>4.9264096097069053E-6</v>
      </c>
      <c r="F877" s="5">
        <f t="shared" si="110"/>
        <v>1.4023663470632102E-4</v>
      </c>
      <c r="G877" s="5">
        <f t="shared" si="111"/>
        <v>7.0342795360974928E-5</v>
      </c>
      <c r="H877" s="10">
        <f t="shared" si="107"/>
        <v>3.8271094039353635</v>
      </c>
      <c r="I877" s="9">
        <f t="shared" si="108"/>
        <v>2.2195516686274517E-3</v>
      </c>
      <c r="J877" s="9">
        <f t="shared" si="109"/>
        <v>8.3870611873870897E-3</v>
      </c>
      <c r="K877" s="9">
        <f>GARCH!I877</f>
        <v>8.378765569704268E-3</v>
      </c>
    </row>
    <row r="878" spans="1:11" x14ac:dyDescent="0.25">
      <c r="A878" s="8">
        <v>43228</v>
      </c>
      <c r="B878" s="9">
        <v>-2.6565592693339468E-4</v>
      </c>
      <c r="C878" s="9">
        <f t="shared" si="104"/>
        <v>1.0744013857073098E-3</v>
      </c>
      <c r="D878" s="9">
        <f t="shared" si="105"/>
        <v>-1.3400573126407045E-3</v>
      </c>
      <c r="E878" s="5">
        <f t="shared" si="106"/>
        <v>1.7957536011618269E-6</v>
      </c>
      <c r="F878" s="5">
        <f t="shared" si="110"/>
        <v>4.9264096097069053E-6</v>
      </c>
      <c r="G878" s="5">
        <f t="shared" si="111"/>
        <v>5.7295519376134073E-5</v>
      </c>
      <c r="H878" s="10">
        <f t="shared" si="107"/>
        <v>3.9490345557878324</v>
      </c>
      <c r="I878" s="9">
        <f t="shared" si="108"/>
        <v>1.3400573126407045E-3</v>
      </c>
      <c r="J878" s="9">
        <f t="shared" si="109"/>
        <v>7.5693803825765075E-3</v>
      </c>
      <c r="K878" s="9">
        <f>GARCH!I878</f>
        <v>7.6029418223718288E-3</v>
      </c>
    </row>
    <row r="879" spans="1:11" x14ac:dyDescent="0.25">
      <c r="A879" s="8">
        <v>43229</v>
      </c>
      <c r="B879" s="9">
        <v>9.682176113057217E-3</v>
      </c>
      <c r="C879" s="9">
        <f t="shared" si="104"/>
        <v>9.3123733544541755E-4</v>
      </c>
      <c r="D879" s="9">
        <f t="shared" si="105"/>
        <v>8.7509387776117994E-3</v>
      </c>
      <c r="E879" s="5">
        <f t="shared" si="106"/>
        <v>7.6578929489509894E-5</v>
      </c>
      <c r="F879" s="5">
        <f t="shared" si="110"/>
        <v>1.7957536011618269E-6</v>
      </c>
      <c r="G879" s="5">
        <f t="shared" si="111"/>
        <v>4.6999459691788692E-5</v>
      </c>
      <c r="H879" s="10">
        <f t="shared" si="107"/>
        <v>3.2490698647786718</v>
      </c>
      <c r="I879" s="9">
        <f t="shared" si="108"/>
        <v>8.7509387776117994E-3</v>
      </c>
      <c r="J879" s="9">
        <f t="shared" si="109"/>
        <v>6.855615194261467E-3</v>
      </c>
      <c r="K879" s="9">
        <f>GARCH!I879</f>
        <v>6.8836722955295127E-3</v>
      </c>
    </row>
    <row r="880" spans="1:11" x14ac:dyDescent="0.25">
      <c r="A880" s="8">
        <v>43230</v>
      </c>
      <c r="B880" s="9">
        <v>9.3706329996035009E-3</v>
      </c>
      <c r="C880" s="9">
        <f t="shared" si="104"/>
        <v>1.0445614649688888E-3</v>
      </c>
      <c r="D880" s="9">
        <f t="shared" si="105"/>
        <v>8.3260715346346117E-3</v>
      </c>
      <c r="E880" s="5">
        <f t="shared" si="106"/>
        <v>6.9323467199852753E-5</v>
      </c>
      <c r="F880" s="5">
        <f t="shared" si="110"/>
        <v>7.6578929489509894E-5</v>
      </c>
      <c r="G880" s="5">
        <f t="shared" si="111"/>
        <v>5.5065439698129105E-5</v>
      </c>
      <c r="H880" s="10">
        <f t="shared" si="107"/>
        <v>3.3550912069924914</v>
      </c>
      <c r="I880" s="9">
        <f t="shared" si="108"/>
        <v>8.3260715346346117E-3</v>
      </c>
      <c r="J880" s="9">
        <f t="shared" si="109"/>
        <v>7.420609119077025E-3</v>
      </c>
      <c r="K880" s="9">
        <f>GARCH!I880</f>
        <v>7.4623702323592242E-3</v>
      </c>
    </row>
    <row r="881" spans="1:11" x14ac:dyDescent="0.25">
      <c r="A881" s="8">
        <v>43231</v>
      </c>
      <c r="B881" s="9">
        <v>1.7076314600799058E-3</v>
      </c>
      <c r="C881" s="9">
        <f t="shared" si="104"/>
        <v>1.1033897476336748E-3</v>
      </c>
      <c r="D881" s="9">
        <f t="shared" si="105"/>
        <v>6.0424171244623107E-4</v>
      </c>
      <c r="E881" s="5">
        <f t="shared" si="106"/>
        <v>3.6510804705995381E-7</v>
      </c>
      <c r="F881" s="5">
        <f t="shared" si="110"/>
        <v>6.9323467199852753E-5</v>
      </c>
      <c r="G881" s="5">
        <f t="shared" si="111"/>
        <v>5.9504346946321646E-5</v>
      </c>
      <c r="H881" s="10">
        <f t="shared" si="107"/>
        <v>3.9427241511612228</v>
      </c>
      <c r="I881" s="9">
        <f t="shared" si="108"/>
        <v>6.0424171244623107E-4</v>
      </c>
      <c r="J881" s="9">
        <f t="shared" si="109"/>
        <v>7.7139060758037266E-3</v>
      </c>
      <c r="K881" s="9">
        <f>GARCH!I881</f>
        <v>7.7928179263552014E-3</v>
      </c>
    </row>
    <row r="882" spans="1:11" x14ac:dyDescent="0.25">
      <c r="A882" s="8">
        <v>43234</v>
      </c>
      <c r="B882" s="9">
        <v>8.8352176909656244E-4</v>
      </c>
      <c r="C882" s="9">
        <f t="shared" si="104"/>
        <v>9.505885896262861E-4</v>
      </c>
      <c r="D882" s="9">
        <f t="shared" si="105"/>
        <v>-6.7066820529723659E-5</v>
      </c>
      <c r="E882" s="5">
        <f t="shared" si="106"/>
        <v>4.4979584159661632E-9</v>
      </c>
      <c r="F882" s="5">
        <f t="shared" si="110"/>
        <v>3.6510804705995381E-7</v>
      </c>
      <c r="G882" s="5">
        <f t="shared" si="111"/>
        <v>4.833160661349132E-5</v>
      </c>
      <c r="H882" s="10">
        <f t="shared" si="107"/>
        <v>4.0497273495726889</v>
      </c>
      <c r="I882" s="9">
        <f t="shared" si="108"/>
        <v>6.7066820529723659E-5</v>
      </c>
      <c r="J882" s="9">
        <f t="shared" si="109"/>
        <v>6.9520936856094888E-3</v>
      </c>
      <c r="K882" s="9">
        <f>GARCH!I882</f>
        <v>7.0345736308487158E-3</v>
      </c>
    </row>
    <row r="883" spans="1:11" x14ac:dyDescent="0.25">
      <c r="A883" s="8">
        <v>43235</v>
      </c>
      <c r="B883" s="9">
        <v>-6.8421650251088151E-3</v>
      </c>
      <c r="C883" s="9">
        <f t="shared" si="104"/>
        <v>8.247368656976252E-4</v>
      </c>
      <c r="D883" s="9">
        <f t="shared" si="105"/>
        <v>-7.6669018908064402E-3</v>
      </c>
      <c r="E883" s="5">
        <f t="shared" si="106"/>
        <v>5.8781384603251365E-5</v>
      </c>
      <c r="F883" s="5">
        <f t="shared" si="110"/>
        <v>4.4979584159661632E-9</v>
      </c>
      <c r="G883" s="5">
        <f t="shared" si="111"/>
        <v>4.0001091588579764E-5</v>
      </c>
      <c r="H883" s="10">
        <f t="shared" si="107"/>
        <v>3.4096161175516411</v>
      </c>
      <c r="I883" s="9">
        <f t="shared" si="108"/>
        <v>7.6669018908064402E-3</v>
      </c>
      <c r="J883" s="9">
        <f t="shared" si="109"/>
        <v>6.3246416174025039E-3</v>
      </c>
      <c r="K883" s="9">
        <f>GARCH!I883</f>
        <v>6.4009300274743327E-3</v>
      </c>
    </row>
    <row r="884" spans="1:11" x14ac:dyDescent="0.25">
      <c r="A884" s="8">
        <v>43236</v>
      </c>
      <c r="B884" s="9">
        <v>4.060558004020054E-3</v>
      </c>
      <c r="C884" s="9">
        <f t="shared" si="104"/>
        <v>9.1897100576933562E-4</v>
      </c>
      <c r="D884" s="9">
        <f t="shared" si="105"/>
        <v>3.1415869982507182E-3</v>
      </c>
      <c r="E884" s="5">
        <f t="shared" si="106"/>
        <v>9.8695688675779587E-6</v>
      </c>
      <c r="F884" s="5">
        <f t="shared" si="110"/>
        <v>5.8781384603251365E-5</v>
      </c>
      <c r="G884" s="5">
        <f t="shared" si="111"/>
        <v>4.616468158439911E-5</v>
      </c>
      <c r="H884" s="10">
        <f t="shared" si="107"/>
        <v>3.9658139929913445</v>
      </c>
      <c r="I884" s="9">
        <f t="shared" si="108"/>
        <v>3.1415869982507182E-3</v>
      </c>
      <c r="J884" s="9">
        <f t="shared" si="109"/>
        <v>6.7944596241643167E-3</v>
      </c>
      <c r="K884" s="9">
        <f>GARCH!I884</f>
        <v>6.8365926918406419E-3</v>
      </c>
    </row>
    <row r="885" spans="1:11" x14ac:dyDescent="0.25">
      <c r="A885" s="8">
        <v>43237</v>
      </c>
      <c r="B885" s="9">
        <v>-8.5584361202728498E-4</v>
      </c>
      <c r="C885" s="9">
        <f t="shared" si="104"/>
        <v>8.3211279098406815E-4</v>
      </c>
      <c r="D885" s="9">
        <f t="shared" si="105"/>
        <v>-1.687956403011353E-3</v>
      </c>
      <c r="E885" s="5">
        <f t="shared" si="106"/>
        <v>2.849196818467025E-6</v>
      </c>
      <c r="F885" s="5">
        <f t="shared" si="110"/>
        <v>9.8695688675779587E-6</v>
      </c>
      <c r="G885" s="5">
        <f t="shared" si="111"/>
        <v>4.046760545065345E-5</v>
      </c>
      <c r="H885" s="10">
        <f t="shared" si="107"/>
        <v>4.1033624240928468</v>
      </c>
      <c r="I885" s="9">
        <f t="shared" si="108"/>
        <v>1.687956403011353E-3</v>
      </c>
      <c r="J885" s="9">
        <f t="shared" si="109"/>
        <v>6.3614153653611906E-3</v>
      </c>
      <c r="K885" s="9">
        <f>GARCH!I885</f>
        <v>6.4124253945589838E-3</v>
      </c>
    </row>
    <row r="886" spans="1:11" x14ac:dyDescent="0.25">
      <c r="A886" s="8">
        <v>43238</v>
      </c>
      <c r="B886" s="9">
        <v>-2.6322271362031469E-3</v>
      </c>
      <c r="C886" s="9">
        <f t="shared" si="104"/>
        <v>7.391730060186311E-4</v>
      </c>
      <c r="D886" s="9">
        <f t="shared" si="105"/>
        <v>-3.3714001422217778E-3</v>
      </c>
      <c r="E886" s="5">
        <f t="shared" si="106"/>
        <v>1.1366338918973025E-5</v>
      </c>
      <c r="F886" s="5">
        <f t="shared" si="110"/>
        <v>2.849196818467025E-6</v>
      </c>
      <c r="G886" s="5">
        <f t="shared" si="111"/>
        <v>3.478700033964007E-5</v>
      </c>
      <c r="H886" s="10">
        <f t="shared" si="107"/>
        <v>4.0508243691707886</v>
      </c>
      <c r="I886" s="9">
        <f t="shared" si="108"/>
        <v>3.3714001422217778E-3</v>
      </c>
      <c r="J886" s="9">
        <f t="shared" si="109"/>
        <v>5.898050554178056E-3</v>
      </c>
      <c r="K886" s="9">
        <f>GARCH!I886</f>
        <v>5.9439708903561879E-3</v>
      </c>
    </row>
    <row r="887" spans="1:11" x14ac:dyDescent="0.25">
      <c r="A887" s="8">
        <v>43241</v>
      </c>
      <c r="B887" s="9">
        <v>7.386738519040259E-3</v>
      </c>
      <c r="C887" s="9">
        <f t="shared" si="104"/>
        <v>6.9742270790665295E-4</v>
      </c>
      <c r="D887" s="9">
        <f t="shared" si="105"/>
        <v>6.689315811133606E-3</v>
      </c>
      <c r="E887" s="5">
        <f t="shared" si="106"/>
        <v>4.474694602108205E-5</v>
      </c>
      <c r="F887" s="5">
        <f t="shared" si="110"/>
        <v>1.1366338918973025E-5</v>
      </c>
      <c r="G887" s="5">
        <f t="shared" si="111"/>
        <v>3.2374943489837159E-5</v>
      </c>
      <c r="H887" s="10">
        <f t="shared" si="107"/>
        <v>3.5590506268294186</v>
      </c>
      <c r="I887" s="9">
        <f t="shared" si="108"/>
        <v>6.689315811133606E-3</v>
      </c>
      <c r="J887" s="9">
        <f t="shared" si="109"/>
        <v>5.6898983725403359E-3</v>
      </c>
      <c r="K887" s="9">
        <f>GARCH!I887</f>
        <v>5.7363651012587386E-3</v>
      </c>
    </row>
    <row r="888" spans="1:11" x14ac:dyDescent="0.25">
      <c r="A888" s="8">
        <v>43242</v>
      </c>
      <c r="B888" s="9">
        <v>-3.1357367883761977E-3</v>
      </c>
      <c r="C888" s="9">
        <f t="shared" si="104"/>
        <v>7.858906204804265E-4</v>
      </c>
      <c r="D888" s="9">
        <f t="shared" si="105"/>
        <v>-3.9216274088566243E-3</v>
      </c>
      <c r="E888" s="5">
        <f t="shared" si="106"/>
        <v>1.5379161533895522E-5</v>
      </c>
      <c r="F888" s="5">
        <f t="shared" si="110"/>
        <v>4.474694602108205E-5</v>
      </c>
      <c r="G888" s="5">
        <f t="shared" si="111"/>
        <v>3.7588768785190761E-5</v>
      </c>
      <c r="H888" s="10">
        <f t="shared" si="107"/>
        <v>3.9708928614269721</v>
      </c>
      <c r="I888" s="9">
        <f t="shared" si="108"/>
        <v>3.9216274088566243E-3</v>
      </c>
      <c r="J888" s="9">
        <f t="shared" si="109"/>
        <v>6.1309680137145361E-3</v>
      </c>
      <c r="K888" s="9">
        <f>GARCH!I888</f>
        <v>6.1324802355494541E-3</v>
      </c>
    </row>
    <row r="889" spans="1:11" x14ac:dyDescent="0.25">
      <c r="A889" s="8">
        <v>43243</v>
      </c>
      <c r="B889" s="9">
        <v>3.248373977771557E-3</v>
      </c>
      <c r="C889" s="9">
        <f t="shared" si="104"/>
        <v>7.4762814354977761E-4</v>
      </c>
      <c r="D889" s="9">
        <f t="shared" si="105"/>
        <v>2.5007458342217793E-3</v>
      </c>
      <c r="E889" s="5">
        <f t="shared" si="106"/>
        <v>6.2537297273775826E-6</v>
      </c>
      <c r="F889" s="5">
        <f t="shared" si="110"/>
        <v>1.5379161533895522E-5</v>
      </c>
      <c r="G889" s="5">
        <f t="shared" si="111"/>
        <v>3.5286033917741934E-5</v>
      </c>
      <c r="H889" s="10">
        <f t="shared" si="107"/>
        <v>4.118458322096588</v>
      </c>
      <c r="I889" s="9">
        <f t="shared" si="108"/>
        <v>2.5007458342217793E-3</v>
      </c>
      <c r="J889" s="9">
        <f t="shared" si="109"/>
        <v>5.9402048716977714E-3</v>
      </c>
      <c r="K889" s="9">
        <f>GARCH!I889</f>
        <v>5.9467619126206267E-3</v>
      </c>
    </row>
    <row r="890" spans="1:11" x14ac:dyDescent="0.25">
      <c r="A890" s="8">
        <v>43244</v>
      </c>
      <c r="B890" s="9">
        <v>-2.0232028068736252E-3</v>
      </c>
      <c r="C890" s="9">
        <f t="shared" si="104"/>
        <v>6.8496746028267458E-4</v>
      </c>
      <c r="D890" s="9">
        <f t="shared" si="105"/>
        <v>-2.7081702671562999E-3</v>
      </c>
      <c r="E890" s="5">
        <f t="shared" si="106"/>
        <v>7.3341861959094246E-6</v>
      </c>
      <c r="F890" s="5">
        <f t="shared" si="110"/>
        <v>6.2537297273775826E-6</v>
      </c>
      <c r="G890" s="5">
        <f t="shared" si="111"/>
        <v>3.1672143246317427E-5</v>
      </c>
      <c r="H890" s="10">
        <f t="shared" si="107"/>
        <v>4.1453150635746168</v>
      </c>
      <c r="I890" s="9">
        <f t="shared" si="108"/>
        <v>2.7081702671562999E-3</v>
      </c>
      <c r="J890" s="9">
        <f t="shared" si="109"/>
        <v>5.6278009245456992E-3</v>
      </c>
      <c r="K890" s="9">
        <f>GARCH!I890</f>
        <v>5.6319099293331105E-3</v>
      </c>
    </row>
    <row r="891" spans="1:11" x14ac:dyDescent="0.25">
      <c r="A891" s="8">
        <v>43245</v>
      </c>
      <c r="B891" s="9">
        <v>-2.357245505469785E-3</v>
      </c>
      <c r="C891" s="9">
        <f t="shared" si="104"/>
        <v>6.405471051810339E-4</v>
      </c>
      <c r="D891" s="9">
        <f t="shared" si="105"/>
        <v>-2.997792610650819E-3</v>
      </c>
      <c r="E891" s="5">
        <f t="shared" si="106"/>
        <v>8.9867605364726529E-6</v>
      </c>
      <c r="F891" s="5">
        <f t="shared" si="110"/>
        <v>7.3341861959094246E-6</v>
      </c>
      <c r="G891" s="5">
        <f t="shared" si="111"/>
        <v>2.9228477438960544E-5</v>
      </c>
      <c r="H891" s="10">
        <f t="shared" si="107"/>
        <v>4.1475120442863727</v>
      </c>
      <c r="I891" s="9">
        <f t="shared" si="108"/>
        <v>2.997792610650819E-3</v>
      </c>
      <c r="J891" s="9">
        <f t="shared" si="109"/>
        <v>5.4063367855656701E-3</v>
      </c>
      <c r="K891" s="9">
        <f>GARCH!I891</f>
        <v>5.4254113749808959E-3</v>
      </c>
    </row>
    <row r="892" spans="1:11" x14ac:dyDescent="0.25">
      <c r="A892" s="8">
        <v>43249</v>
      </c>
      <c r="B892" s="9">
        <v>-1.1564198388288038E-2</v>
      </c>
      <c r="C892" s="9">
        <f t="shared" si="104"/>
        <v>6.1313336524664757E-4</v>
      </c>
      <c r="D892" s="9">
        <f t="shared" si="105"/>
        <v>-1.2177331753534686E-2</v>
      </c>
      <c r="E892" s="5">
        <f t="shared" si="106"/>
        <v>1.4828740863564413E-4</v>
      </c>
      <c r="F892" s="5">
        <f t="shared" si="110"/>
        <v>8.9867605364726529E-6</v>
      </c>
      <c r="G892" s="5">
        <f t="shared" si="111"/>
        <v>2.7769333370357068E-5</v>
      </c>
      <c r="H892" s="10">
        <f t="shared" si="107"/>
        <v>1.6568655706253024</v>
      </c>
      <c r="I892" s="9">
        <f t="shared" si="108"/>
        <v>1.2177331753534686E-2</v>
      </c>
      <c r="J892" s="9">
        <f t="shared" si="109"/>
        <v>5.2696615992259945E-3</v>
      </c>
      <c r="K892" s="9">
        <f>GARCH!I892</f>
        <v>5.305998162886163E-3</v>
      </c>
    </row>
    <row r="893" spans="1:11" x14ac:dyDescent="0.25">
      <c r="A893" s="8">
        <v>43250</v>
      </c>
      <c r="B893" s="9">
        <v>1.269582803565994E-2</v>
      </c>
      <c r="C893" s="9">
        <f t="shared" si="104"/>
        <v>1.0556117272356932E-3</v>
      </c>
      <c r="D893" s="9">
        <f t="shared" si="105"/>
        <v>1.1640216308424246E-2</v>
      </c>
      <c r="E893" s="5">
        <f t="shared" si="106"/>
        <v>1.3549463570690579E-4</v>
      </c>
      <c r="F893" s="5">
        <f t="shared" si="110"/>
        <v>1.4828740863564413E-4</v>
      </c>
      <c r="G893" s="5">
        <f t="shared" si="111"/>
        <v>5.5886117526496185E-5</v>
      </c>
      <c r="H893" s="10">
        <f t="shared" si="107"/>
        <v>2.7649199827608966</v>
      </c>
      <c r="I893" s="9">
        <f t="shared" si="108"/>
        <v>1.1640216308424246E-2</v>
      </c>
      <c r="J893" s="9">
        <f t="shared" si="109"/>
        <v>7.4757018082917265E-3</v>
      </c>
      <c r="K893" s="9">
        <f>GARCH!I893</f>
        <v>7.5336070015074924E-3</v>
      </c>
    </row>
    <row r="894" spans="1:11" x14ac:dyDescent="0.25">
      <c r="A894" s="8">
        <v>43251</v>
      </c>
      <c r="B894" s="9">
        <v>-6.8795635845684266E-3</v>
      </c>
      <c r="C894" s="9">
        <f t="shared" si="104"/>
        <v>1.2813399577634678E-3</v>
      </c>
      <c r="D894" s="9">
        <f t="shared" si="105"/>
        <v>-8.1609035423318953E-3</v>
      </c>
      <c r="E894" s="5">
        <f t="shared" si="106"/>
        <v>6.6600346627245278E-5</v>
      </c>
      <c r="F894" s="5">
        <f t="shared" si="110"/>
        <v>1.3549463570690579E-4</v>
      </c>
      <c r="G894" s="5">
        <f t="shared" si="111"/>
        <v>7.3978968033887169E-5</v>
      </c>
      <c r="H894" s="10">
        <f t="shared" si="107"/>
        <v>3.3867960510592412</v>
      </c>
      <c r="I894" s="9">
        <f t="shared" si="108"/>
        <v>8.1609035423318953E-3</v>
      </c>
      <c r="J894" s="9">
        <f t="shared" si="109"/>
        <v>8.6011027219704324E-3</v>
      </c>
      <c r="K894" s="9">
        <f>GARCH!I894</f>
        <v>8.6932791518452308E-3</v>
      </c>
    </row>
    <row r="895" spans="1:11" x14ac:dyDescent="0.25">
      <c r="A895" s="8">
        <v>43252</v>
      </c>
      <c r="B895" s="9">
        <v>1.0849194350286639E-2</v>
      </c>
      <c r="C895" s="9">
        <f t="shared" si="104"/>
        <v>1.2688049603823619E-3</v>
      </c>
      <c r="D895" s="9">
        <f t="shared" si="105"/>
        <v>9.5803893899042772E-3</v>
      </c>
      <c r="E895" s="5">
        <f t="shared" si="106"/>
        <v>9.1783860862190451E-5</v>
      </c>
      <c r="F895" s="5">
        <f t="shared" si="110"/>
        <v>6.6600346627245278E-5</v>
      </c>
      <c r="G895" s="5">
        <f t="shared" si="111"/>
        <v>7.2907820941605627E-5</v>
      </c>
      <c r="H895" s="10">
        <f t="shared" si="107"/>
        <v>3.214767381147305</v>
      </c>
      <c r="I895" s="9">
        <f t="shared" si="108"/>
        <v>9.5803893899042772E-3</v>
      </c>
      <c r="J895" s="9">
        <f t="shared" si="109"/>
        <v>8.5386076699662007E-3</v>
      </c>
      <c r="K895" s="9">
        <f>GARCH!I895</f>
        <v>8.5174049853793416E-3</v>
      </c>
    </row>
    <row r="896" spans="1:11" x14ac:dyDescent="0.25">
      <c r="A896" s="8">
        <v>43255</v>
      </c>
      <c r="B896" s="9">
        <v>4.4795986279628774E-3</v>
      </c>
      <c r="C896" s="9">
        <f t="shared" si="104"/>
        <v>1.3207143293574777E-3</v>
      </c>
      <c r="D896" s="9">
        <f t="shared" si="105"/>
        <v>3.1588842986053998E-3</v>
      </c>
      <c r="E896" s="5">
        <f t="shared" si="106"/>
        <v>9.9785500119757291E-6</v>
      </c>
      <c r="F896" s="5">
        <f t="shared" si="110"/>
        <v>9.1783860862190451E-5</v>
      </c>
      <c r="G896" s="5">
        <f t="shared" si="111"/>
        <v>7.739441173770182E-5</v>
      </c>
      <c r="H896" s="10">
        <f t="shared" si="107"/>
        <v>3.7498938848789716</v>
      </c>
      <c r="I896" s="9">
        <f t="shared" si="108"/>
        <v>3.1588842986053998E-3</v>
      </c>
      <c r="J896" s="9">
        <f t="shared" si="109"/>
        <v>8.7974093764983923E-3</v>
      </c>
      <c r="K896" s="9">
        <f>GARCH!I896</f>
        <v>8.8841878522718017E-3</v>
      </c>
    </row>
    <row r="897" spans="1:11" x14ac:dyDescent="0.25">
      <c r="A897" s="8">
        <v>43256</v>
      </c>
      <c r="B897" s="9">
        <v>7.0261788872438835E-4</v>
      </c>
      <c r="C897" s="9">
        <f t="shared" si="104"/>
        <v>1.1553034788889835E-3</v>
      </c>
      <c r="D897" s="9">
        <f t="shared" si="105"/>
        <v>-4.5268559016459512E-4</v>
      </c>
      <c r="E897" s="5">
        <f t="shared" si="106"/>
        <v>2.0492424354266777E-7</v>
      </c>
      <c r="F897" s="5">
        <f t="shared" si="110"/>
        <v>9.9785500119757291E-6</v>
      </c>
      <c r="G897" s="5">
        <f t="shared" si="111"/>
        <v>6.3564416176362432E-5</v>
      </c>
      <c r="H897" s="10">
        <f t="shared" si="107"/>
        <v>3.9111778944109759</v>
      </c>
      <c r="I897" s="9">
        <f t="shared" si="108"/>
        <v>4.5268559016459512E-4</v>
      </c>
      <c r="J897" s="9">
        <f t="shared" si="109"/>
        <v>7.9727295311180866E-3</v>
      </c>
      <c r="K897" s="9">
        <f>GARCH!I897</f>
        <v>8.1004511410295507E-3</v>
      </c>
    </row>
    <row r="898" spans="1:11" x14ac:dyDescent="0.25">
      <c r="A898" s="8">
        <v>43257</v>
      </c>
      <c r="B898" s="9">
        <v>8.5673748544818906E-3</v>
      </c>
      <c r="C898" s="9">
        <f t="shared" si="104"/>
        <v>9.9274054692634122E-4</v>
      </c>
      <c r="D898" s="9">
        <f t="shared" si="105"/>
        <v>7.574634307555549E-3</v>
      </c>
      <c r="E898" s="5">
        <f t="shared" si="106"/>
        <v>5.7375084893197532E-5</v>
      </c>
      <c r="F898" s="5">
        <f t="shared" si="110"/>
        <v>2.0492424354266777E-7</v>
      </c>
      <c r="G898" s="5">
        <f t="shared" si="111"/>
        <v>5.1297802107917053E-5</v>
      </c>
      <c r="H898" s="10">
        <f t="shared" si="107"/>
        <v>3.4607574785412814</v>
      </c>
      <c r="I898" s="9">
        <f t="shared" si="108"/>
        <v>7.574634307555549E-3</v>
      </c>
      <c r="J898" s="9">
        <f t="shared" si="109"/>
        <v>7.1622483975297205E-3</v>
      </c>
      <c r="K898" s="9">
        <f>GARCH!I898</f>
        <v>7.2766577790582083E-3</v>
      </c>
    </row>
    <row r="899" spans="1:11" x14ac:dyDescent="0.25">
      <c r="A899" s="8">
        <v>43258</v>
      </c>
      <c r="B899" s="9">
        <v>-7.1419553808138581E-4</v>
      </c>
      <c r="C899" s="9">
        <f t="shared" si="104"/>
        <v>1.0330433863732693E-3</v>
      </c>
      <c r="D899" s="9">
        <f t="shared" si="105"/>
        <v>-1.7472389244546551E-3</v>
      </c>
      <c r="E899" s="5">
        <f t="shared" si="106"/>
        <v>3.0528438591294599E-6</v>
      </c>
      <c r="F899" s="5">
        <f t="shared" si="110"/>
        <v>5.7375084893197532E-5</v>
      </c>
      <c r="G899" s="5">
        <f t="shared" si="111"/>
        <v>5.4216479553504089E-5</v>
      </c>
      <c r="H899" s="10">
        <f t="shared" si="107"/>
        <v>3.9641700833411502</v>
      </c>
      <c r="I899" s="9">
        <f t="shared" si="108"/>
        <v>1.7472389244546551E-3</v>
      </c>
      <c r="J899" s="9">
        <f t="shared" si="109"/>
        <v>7.3631840635355631E-3</v>
      </c>
      <c r="K899" s="9">
        <f>GARCH!I899</f>
        <v>7.4824147254303423E-3</v>
      </c>
    </row>
    <row r="900" spans="1:11" x14ac:dyDescent="0.25">
      <c r="A900" s="8">
        <v>43259</v>
      </c>
      <c r="B900" s="9">
        <v>3.1259362467830343E-3</v>
      </c>
      <c r="C900" s="9">
        <f t="shared" si="104"/>
        <v>9.0149057134802349E-4</v>
      </c>
      <c r="D900" s="9">
        <f t="shared" si="105"/>
        <v>2.2244456754350107E-3</v>
      </c>
      <c r="E900" s="5">
        <f t="shared" si="106"/>
        <v>4.948158562961521E-6</v>
      </c>
      <c r="F900" s="5">
        <f t="shared" si="110"/>
        <v>3.0528438591294599E-6</v>
      </c>
      <c r="G900" s="5">
        <f t="shared" si="111"/>
        <v>4.4987985660694544E-5</v>
      </c>
      <c r="H900" s="10">
        <f t="shared" si="107"/>
        <v>4.0306247891363478</v>
      </c>
      <c r="I900" s="9">
        <f t="shared" si="108"/>
        <v>2.2244456754350107E-3</v>
      </c>
      <c r="J900" s="9">
        <f t="shared" si="109"/>
        <v>6.7073083767405939E-3</v>
      </c>
      <c r="K900" s="9">
        <f>GARCH!I900</f>
        <v>6.802605539177187E-3</v>
      </c>
    </row>
    <row r="901" spans="1:11" x14ac:dyDescent="0.25">
      <c r="A901" s="8">
        <v>43262</v>
      </c>
      <c r="B901" s="9">
        <v>1.0687182218256375E-3</v>
      </c>
      <c r="C901" s="9">
        <f t="shared" si="104"/>
        <v>8.0178565310254628E-4</v>
      </c>
      <c r="D901" s="9">
        <f t="shared" si="105"/>
        <v>2.6693256872309119E-4</v>
      </c>
      <c r="E901" s="5">
        <f t="shared" si="106"/>
        <v>7.1252996245107798E-8</v>
      </c>
      <c r="F901" s="5">
        <f t="shared" si="110"/>
        <v>4.948158562961521E-6</v>
      </c>
      <c r="G901" s="5">
        <f t="shared" si="111"/>
        <v>3.8566770469864066E-5</v>
      </c>
      <c r="H901" s="10">
        <f t="shared" si="107"/>
        <v>4.1616974657404331</v>
      </c>
      <c r="I901" s="9">
        <f t="shared" si="108"/>
        <v>2.6693256872309119E-4</v>
      </c>
      <c r="J901" s="9">
        <f t="shared" si="109"/>
        <v>6.2102150099544919E-3</v>
      </c>
      <c r="K901" s="9">
        <f>GARCH!I901</f>
        <v>6.3007053232725834E-3</v>
      </c>
    </row>
    <row r="902" spans="1:11" x14ac:dyDescent="0.25">
      <c r="A902" s="8">
        <v>43263</v>
      </c>
      <c r="B902" s="9">
        <v>1.7433501078361058E-3</v>
      </c>
      <c r="C902" s="9">
        <f t="shared" si="104"/>
        <v>7.0489662306769606E-4</v>
      </c>
      <c r="D902" s="9">
        <f t="shared" si="105"/>
        <v>1.0384534847684098E-3</v>
      </c>
      <c r="E902" s="5">
        <f t="shared" si="106"/>
        <v>1.0783856400276541E-6</v>
      </c>
      <c r="F902" s="5">
        <f t="shared" si="110"/>
        <v>7.1252996245107798E-8</v>
      </c>
      <c r="G902" s="5">
        <f t="shared" si="111"/>
        <v>3.2800369262865481E-5</v>
      </c>
      <c r="H902" s="10">
        <f t="shared" si="107"/>
        <v>4.2271582386850008</v>
      </c>
      <c r="I902" s="9">
        <f t="shared" si="108"/>
        <v>1.0384534847684098E-3</v>
      </c>
      <c r="J902" s="9">
        <f t="shared" si="109"/>
        <v>5.7271606632663518E-3</v>
      </c>
      <c r="K902" s="9">
        <f>GARCH!I902</f>
        <v>5.806829233712377E-3</v>
      </c>
    </row>
    <row r="903" spans="1:11" x14ac:dyDescent="0.25">
      <c r="A903" s="8">
        <v>43264</v>
      </c>
      <c r="B903" s="9">
        <v>-4.0260509177026949E-3</v>
      </c>
      <c r="C903" s="9">
        <f t="shared" si="104"/>
        <v>6.3165267798400034E-4</v>
      </c>
      <c r="D903" s="9">
        <f t="shared" si="105"/>
        <v>-4.6577035956866953E-3</v>
      </c>
      <c r="E903" s="5">
        <f t="shared" si="106"/>
        <v>2.1694202785272772E-5</v>
      </c>
      <c r="F903" s="5">
        <f t="shared" si="110"/>
        <v>1.0783856400276541E-6</v>
      </c>
      <c r="G903" s="5">
        <f t="shared" si="111"/>
        <v>2.875096169920277E-5</v>
      </c>
      <c r="H903" s="10">
        <f t="shared" si="107"/>
        <v>3.9322032741079429</v>
      </c>
      <c r="I903" s="9">
        <f t="shared" si="108"/>
        <v>4.6577035956866953E-3</v>
      </c>
      <c r="J903" s="9">
        <f t="shared" si="109"/>
        <v>5.3619923255449342E-3</v>
      </c>
      <c r="K903" s="9">
        <f>GARCH!I903</f>
        <v>5.4264998499809871E-3</v>
      </c>
    </row>
    <row r="904" spans="1:11" x14ac:dyDescent="0.25">
      <c r="A904" s="8">
        <v>43265</v>
      </c>
      <c r="B904" s="9">
        <v>2.4715109722837081E-3</v>
      </c>
      <c r="C904" s="9">
        <f t="shared" si="104"/>
        <v>6.5622530228007226E-4</v>
      </c>
      <c r="D904" s="9">
        <f t="shared" si="105"/>
        <v>1.8152856700036357E-3</v>
      </c>
      <c r="E904" s="5">
        <f t="shared" si="106"/>
        <v>3.2952620637205486E-6</v>
      </c>
      <c r="F904" s="5">
        <f t="shared" si="110"/>
        <v>2.1694202785272772E-5</v>
      </c>
      <c r="G904" s="5">
        <f t="shared" si="111"/>
        <v>3.0079770050344183E-5</v>
      </c>
      <c r="H904" s="10">
        <f t="shared" si="107"/>
        <v>4.2321149320021307</v>
      </c>
      <c r="I904" s="9">
        <f t="shared" si="108"/>
        <v>1.8152856700036357E-3</v>
      </c>
      <c r="J904" s="9">
        <f t="shared" si="109"/>
        <v>5.4845027167779014E-3</v>
      </c>
      <c r="K904" s="9">
        <f>GARCH!I904</f>
        <v>5.5605587502403761E-3</v>
      </c>
    </row>
    <row r="905" spans="1:11" x14ac:dyDescent="0.25">
      <c r="A905" s="8">
        <v>43266</v>
      </c>
      <c r="B905" s="9">
        <v>-1.0170746345898873E-3</v>
      </c>
      <c r="C905" s="9">
        <f t="shared" si="104"/>
        <v>6.023474147536593E-4</v>
      </c>
      <c r="D905" s="9">
        <f t="shared" si="105"/>
        <v>-1.6194220493435467E-3</v>
      </c>
      <c r="E905" s="5">
        <f t="shared" si="106"/>
        <v>2.6225277739000527E-6</v>
      </c>
      <c r="F905" s="5">
        <f t="shared" si="110"/>
        <v>3.2952620637205486E-6</v>
      </c>
      <c r="G905" s="5">
        <f t="shared" si="111"/>
        <v>2.720547380425187E-5</v>
      </c>
      <c r="H905" s="10">
        <f t="shared" si="107"/>
        <v>4.2889091163178437</v>
      </c>
      <c r="I905" s="9">
        <f t="shared" si="108"/>
        <v>1.6194220493435467E-3</v>
      </c>
      <c r="J905" s="9">
        <f t="shared" si="109"/>
        <v>5.2158866747899985E-3</v>
      </c>
      <c r="K905" s="9">
        <f>GARCH!I905</f>
        <v>5.2687635399095694E-3</v>
      </c>
    </row>
    <row r="906" spans="1:11" x14ac:dyDescent="0.25">
      <c r="A906" s="8">
        <v>43269</v>
      </c>
      <c r="B906" s="9">
        <v>-2.1261593144484836E-3</v>
      </c>
      <c r="C906" s="9">
        <f t="shared" si="104"/>
        <v>5.5785801064183176E-4</v>
      </c>
      <c r="D906" s="9">
        <f t="shared" si="105"/>
        <v>-2.6840173250903153E-3</v>
      </c>
      <c r="E906" s="5">
        <f t="shared" si="106"/>
        <v>7.2039490013849713E-6</v>
      </c>
      <c r="F906" s="5">
        <f t="shared" si="110"/>
        <v>2.6225277739000527E-6</v>
      </c>
      <c r="G906" s="5">
        <f t="shared" si="111"/>
        <v>2.4940817886046004E-5</v>
      </c>
      <c r="H906" s="10">
        <f t="shared" si="107"/>
        <v>4.2361430135344511</v>
      </c>
      <c r="I906" s="9">
        <f t="shared" si="108"/>
        <v>2.6840173250903153E-3</v>
      </c>
      <c r="J906" s="9">
        <f t="shared" si="109"/>
        <v>4.9940782819301102E-3</v>
      </c>
      <c r="K906" s="9">
        <f>GARCH!I906</f>
        <v>5.0525916613656163E-3</v>
      </c>
    </row>
    <row r="907" spans="1:11" x14ac:dyDescent="0.25">
      <c r="A907" s="8">
        <v>43270</v>
      </c>
      <c r="B907" s="9">
        <v>-4.0234339792698526E-3</v>
      </c>
      <c r="C907" s="9">
        <f t="shared" si="104"/>
        <v>5.4343514697604417E-4</v>
      </c>
      <c r="D907" s="9">
        <f t="shared" si="105"/>
        <v>-4.5668691262458969E-3</v>
      </c>
      <c r="E907" s="5">
        <f t="shared" si="106"/>
        <v>2.085629361625796E-5</v>
      </c>
      <c r="F907" s="5">
        <f t="shared" si="110"/>
        <v>7.2039490013849713E-6</v>
      </c>
      <c r="G907" s="5">
        <f t="shared" si="111"/>
        <v>2.42277673342615E-5</v>
      </c>
      <c r="H907" s="10">
        <f t="shared" si="107"/>
        <v>3.9646457653757889</v>
      </c>
      <c r="I907" s="9">
        <f t="shared" si="108"/>
        <v>4.5668691262458969E-3</v>
      </c>
      <c r="J907" s="9">
        <f t="shared" si="109"/>
        <v>4.92217099807204E-3</v>
      </c>
      <c r="K907" s="9">
        <f>GARCH!I907</f>
        <v>4.9962282270986135E-3</v>
      </c>
    </row>
    <row r="908" spans="1:11" x14ac:dyDescent="0.25">
      <c r="A908" s="8">
        <v>43271</v>
      </c>
      <c r="B908" s="9">
        <v>1.7121614137458607E-3</v>
      </c>
      <c r="C908" s="9">
        <f t="shared" si="104"/>
        <v>5.899052210998312E-4</v>
      </c>
      <c r="D908" s="9">
        <f t="shared" si="105"/>
        <v>1.1222561926460296E-3</v>
      </c>
      <c r="E908" s="5">
        <f t="shared" si="106"/>
        <v>1.2594589619323623E-6</v>
      </c>
      <c r="F908" s="5">
        <f t="shared" si="110"/>
        <v>2.085629361625796E-5</v>
      </c>
      <c r="G908" s="5">
        <f t="shared" si="111"/>
        <v>2.6562214241094003E-5</v>
      </c>
      <c r="H908" s="10">
        <f t="shared" si="107"/>
        <v>4.3253641835951973</v>
      </c>
      <c r="I908" s="9">
        <f t="shared" si="108"/>
        <v>1.1222561926460296E-3</v>
      </c>
      <c r="J908" s="9">
        <f t="shared" si="109"/>
        <v>5.1538543092615645E-3</v>
      </c>
      <c r="K908" s="9">
        <f>GARCH!I908</f>
        <v>5.2521538657003802E-3</v>
      </c>
    </row>
    <row r="909" spans="1:11" x14ac:dyDescent="0.25">
      <c r="A909" s="8">
        <v>43272</v>
      </c>
      <c r="B909" s="9">
        <v>-6.3454894988652644E-3</v>
      </c>
      <c r="C909" s="9">
        <f t="shared" si="104"/>
        <v>5.4245884340028375E-4</v>
      </c>
      <c r="D909" s="9">
        <f t="shared" si="105"/>
        <v>-6.887948342265548E-3</v>
      </c>
      <c r="E909" s="5">
        <f t="shared" si="106"/>
        <v>4.7443832365718708E-5</v>
      </c>
      <c r="F909" s="5">
        <f t="shared" si="110"/>
        <v>1.2594589619323623E-6</v>
      </c>
      <c r="G909" s="5">
        <f t="shared" si="111"/>
        <v>2.4179873658425491E-5</v>
      </c>
      <c r="H909" s="10">
        <f t="shared" si="107"/>
        <v>3.4149960497920437</v>
      </c>
      <c r="I909" s="9">
        <f t="shared" si="108"/>
        <v>6.887948342265548E-3</v>
      </c>
      <c r="J909" s="9">
        <f t="shared" si="109"/>
        <v>4.9173034946427188E-3</v>
      </c>
      <c r="K909" s="9">
        <f>GARCH!I909</f>
        <v>4.9880765664678207E-3</v>
      </c>
    </row>
    <row r="910" spans="1:11" x14ac:dyDescent="0.25">
      <c r="A910" s="8">
        <v>43273</v>
      </c>
      <c r="B910" s="9">
        <v>1.8619806819504259E-3</v>
      </c>
      <c r="C910" s="9">
        <f t="shared" si="104"/>
        <v>6.9255021896667531E-4</v>
      </c>
      <c r="D910" s="9">
        <f t="shared" si="105"/>
        <v>1.1694304629837507E-3</v>
      </c>
      <c r="E910" s="5">
        <f t="shared" si="106"/>
        <v>1.3675676077543895E-6</v>
      </c>
      <c r="F910" s="5">
        <f t="shared" si="110"/>
        <v>4.7443832365718708E-5</v>
      </c>
      <c r="G910" s="5">
        <f t="shared" si="111"/>
        <v>3.2099089879629068E-5</v>
      </c>
      <c r="H910" s="10">
        <f t="shared" si="107"/>
        <v>4.2331006271306757</v>
      </c>
      <c r="I910" s="9">
        <f t="shared" si="108"/>
        <v>1.1694304629837507E-3</v>
      </c>
      <c r="J910" s="9">
        <f t="shared" si="109"/>
        <v>5.6656058704810264E-3</v>
      </c>
      <c r="K910" s="9">
        <f>GARCH!I910</f>
        <v>5.7683390872429029E-3</v>
      </c>
    </row>
    <row r="911" spans="1:11" x14ac:dyDescent="0.25">
      <c r="A911" s="8">
        <v>43276</v>
      </c>
      <c r="B911" s="9">
        <v>-1.3724735741665661E-2</v>
      </c>
      <c r="C911" s="9">
        <f t="shared" si="104"/>
        <v>6.2306094835006085E-4</v>
      </c>
      <c r="D911" s="9">
        <f t="shared" si="105"/>
        <v>-1.4347796690015723E-2</v>
      </c>
      <c r="E911" s="5">
        <f t="shared" si="106"/>
        <v>2.0585926985802614E-4</v>
      </c>
      <c r="F911" s="5">
        <f t="shared" si="110"/>
        <v>1.3675676077543895E-6</v>
      </c>
      <c r="G911" s="5">
        <f t="shared" si="111"/>
        <v>2.8293431278272076E-5</v>
      </c>
      <c r="H911" s="10">
        <f t="shared" si="107"/>
        <v>0.6795679366375913</v>
      </c>
      <c r="I911" s="9">
        <f t="shared" si="108"/>
        <v>1.4347796690015723E-2</v>
      </c>
      <c r="J911" s="9">
        <f t="shared" si="109"/>
        <v>5.319157008236557E-3</v>
      </c>
      <c r="K911" s="9">
        <f>GARCH!I911</f>
        <v>5.400457939897252E-3</v>
      </c>
    </row>
    <row r="912" spans="1:11" x14ac:dyDescent="0.25">
      <c r="A912" s="8">
        <v>43277</v>
      </c>
      <c r="B912" s="9">
        <v>2.2045806696182613E-3</v>
      </c>
      <c r="C912" s="9">
        <f t="shared" ref="C912:C975" si="112">B$5+B$9*SQRT(G912)</f>
        <v>1.21427928985834E-3</v>
      </c>
      <c r="D912" s="9">
        <f t="shared" ref="D912:D975" si="113">B912-C912</f>
        <v>9.9030137975992128E-4</v>
      </c>
      <c r="E912" s="5">
        <f t="shared" ref="E912:E975" si="114">D912^2</f>
        <v>9.8069682275440386E-7</v>
      </c>
      <c r="F912" s="5">
        <f t="shared" si="110"/>
        <v>2.0585926985802614E-4</v>
      </c>
      <c r="G912" s="5">
        <f t="shared" si="111"/>
        <v>6.8339354157383742E-5</v>
      </c>
      <c r="H912" s="10">
        <f t="shared" ref="H912:H975" si="115">IFERROR(LN(1/SQRT(2*PI()*G912)*EXP(-E912/(2*G912))),-1000)</f>
        <v>3.8693986494664938</v>
      </c>
      <c r="I912" s="9">
        <f t="shared" ref="I912:I975" si="116">SQRT(E912)</f>
        <v>9.9030137975992128E-4</v>
      </c>
      <c r="J912" s="9">
        <f t="shared" ref="J912:J975" si="117">SQRT(G912)</f>
        <v>8.2667620116575104E-3</v>
      </c>
      <c r="K912" s="9">
        <f>GARCH!I912</f>
        <v>8.3376025342025255E-3</v>
      </c>
    </row>
    <row r="913" spans="1:11" x14ac:dyDescent="0.25">
      <c r="A913" s="8">
        <v>43278</v>
      </c>
      <c r="B913" s="9">
        <v>-8.6042907611290076E-3</v>
      </c>
      <c r="C913" s="9">
        <f t="shared" si="112"/>
        <v>1.0435190475368331E-3</v>
      </c>
      <c r="D913" s="9">
        <f t="shared" si="113"/>
        <v>-9.6478098086658411E-3</v>
      </c>
      <c r="E913" s="5">
        <f t="shared" si="114"/>
        <v>9.3080234104188817E-5</v>
      </c>
      <c r="F913" s="5">
        <f t="shared" ref="F913:F976" si="118">E912</f>
        <v>9.8069682275440386E-7</v>
      </c>
      <c r="G913" s="5">
        <f t="shared" ref="G913:G976" si="119">B$6 + B$7*F913 + B$8*G912</f>
        <v>5.4988335061586511E-5</v>
      </c>
      <c r="H913" s="10">
        <f t="shared" si="115"/>
        <v>3.1388927578551713</v>
      </c>
      <c r="I913" s="9">
        <f t="shared" si="116"/>
        <v>9.6478098086658411E-3</v>
      </c>
      <c r="J913" s="9">
        <f t="shared" si="117"/>
        <v>7.4154119954043356E-3</v>
      </c>
      <c r="K913" s="9">
        <f>GARCH!I913</f>
        <v>7.4996894336449502E-3</v>
      </c>
    </row>
    <row r="914" spans="1:11" x14ac:dyDescent="0.25">
      <c r="A914" s="8">
        <v>43279</v>
      </c>
      <c r="B914" s="9">
        <v>6.1786244781691924E-3</v>
      </c>
      <c r="C914" s="9">
        <f t="shared" si="112"/>
        <v>1.1661092757993259E-3</v>
      </c>
      <c r="D914" s="9">
        <f t="shared" si="113"/>
        <v>5.012515202369866E-3</v>
      </c>
      <c r="E914" s="5">
        <f t="shared" si="114"/>
        <v>2.5125308653989019E-5</v>
      </c>
      <c r="F914" s="5">
        <f t="shared" si="118"/>
        <v>9.3080234104188817E-5</v>
      </c>
      <c r="G914" s="5">
        <f t="shared" si="119"/>
        <v>6.4426362185092921E-5</v>
      </c>
      <c r="H914" s="10">
        <f t="shared" si="115"/>
        <v>3.7110628438911837</v>
      </c>
      <c r="I914" s="9">
        <f t="shared" si="116"/>
        <v>5.012515202369866E-3</v>
      </c>
      <c r="J914" s="9">
        <f t="shared" si="117"/>
        <v>8.026603402753428E-3</v>
      </c>
      <c r="K914" s="9">
        <f>GARCH!I914</f>
        <v>8.0180886406119849E-3</v>
      </c>
    </row>
    <row r="915" spans="1:11" x14ac:dyDescent="0.25">
      <c r="A915" s="8">
        <v>43280</v>
      </c>
      <c r="B915" s="9">
        <v>7.5838177527609574E-4</v>
      </c>
      <c r="C915" s="9">
        <f t="shared" si="112"/>
        <v>1.0725717005789456E-3</v>
      </c>
      <c r="D915" s="9">
        <f t="shared" si="113"/>
        <v>-3.1418992530284984E-4</v>
      </c>
      <c r="E915" s="5">
        <f t="shared" si="114"/>
        <v>9.8715309161810362E-8</v>
      </c>
      <c r="F915" s="5">
        <f t="shared" si="118"/>
        <v>2.5125308653989019E-5</v>
      </c>
      <c r="G915" s="5">
        <f t="shared" si="119"/>
        <v>5.7157504373292198E-5</v>
      </c>
      <c r="H915" s="10">
        <f t="shared" si="115"/>
        <v>3.9650478623002745</v>
      </c>
      <c r="I915" s="9">
        <f t="shared" si="116"/>
        <v>3.1418992530284984E-4</v>
      </c>
      <c r="J915" s="9">
        <f t="shared" si="117"/>
        <v>7.5602582213369005E-3</v>
      </c>
      <c r="K915" s="9">
        <f>GARCH!I915</f>
        <v>7.6107837117107783E-3</v>
      </c>
    </row>
    <row r="916" spans="1:11" x14ac:dyDescent="0.25">
      <c r="A916" s="8">
        <v>43283</v>
      </c>
      <c r="B916" s="9">
        <v>3.0680150237090142E-3</v>
      </c>
      <c r="C916" s="9">
        <f t="shared" si="112"/>
        <v>9.2452633467695765E-4</v>
      </c>
      <c r="D916" s="9">
        <f t="shared" si="113"/>
        <v>2.1434886890320565E-3</v>
      </c>
      <c r="E916" s="5">
        <f t="shared" si="114"/>
        <v>4.5945437600083637E-6</v>
      </c>
      <c r="F916" s="5">
        <f t="shared" si="118"/>
        <v>9.8715309161810362E-8</v>
      </c>
      <c r="G916" s="5">
        <f t="shared" si="119"/>
        <v>4.654181964021702E-5</v>
      </c>
      <c r="H916" s="10">
        <f t="shared" si="115"/>
        <v>4.0192818128191181</v>
      </c>
      <c r="I916" s="9">
        <f t="shared" si="116"/>
        <v>2.1434886890320565E-3</v>
      </c>
      <c r="J916" s="9">
        <f t="shared" si="117"/>
        <v>6.8221565241657293E-3</v>
      </c>
      <c r="K916" s="9">
        <f>GARCH!I916</f>
        <v>6.8728690458554811E-3</v>
      </c>
    </row>
    <row r="917" spans="1:11" x14ac:dyDescent="0.25">
      <c r="A917" s="8">
        <v>43284</v>
      </c>
      <c r="B917" s="9">
        <v>-4.9473541374037699E-3</v>
      </c>
      <c r="C917" s="9">
        <f t="shared" si="112"/>
        <v>8.1900937574278302E-4</v>
      </c>
      <c r="D917" s="9">
        <f t="shared" si="113"/>
        <v>-5.7663635131465531E-3</v>
      </c>
      <c r="E917" s="5">
        <f t="shared" si="114"/>
        <v>3.3250948165747856E-5</v>
      </c>
      <c r="F917" s="5">
        <f t="shared" si="118"/>
        <v>4.5945437600083637E-6</v>
      </c>
      <c r="G917" s="5">
        <f t="shared" si="119"/>
        <v>3.964070374809547E-5</v>
      </c>
      <c r="H917" s="10">
        <f t="shared" si="115"/>
        <v>3.7294844041910098</v>
      </c>
      <c r="I917" s="9">
        <f t="shared" si="116"/>
        <v>5.7663635131465531E-3</v>
      </c>
      <c r="J917" s="9">
        <f t="shared" si="117"/>
        <v>6.2960863834683424E-3</v>
      </c>
      <c r="K917" s="9">
        <f>GARCH!I917</f>
        <v>6.3527519080782916E-3</v>
      </c>
    </row>
    <row r="918" spans="1:11" x14ac:dyDescent="0.25">
      <c r="A918" s="8">
        <v>43286</v>
      </c>
      <c r="B918" s="9">
        <v>8.6207532009938692E-3</v>
      </c>
      <c r="C918" s="9">
        <f t="shared" si="112"/>
        <v>8.3337482795125606E-4</v>
      </c>
      <c r="D918" s="9">
        <f t="shared" si="113"/>
        <v>7.7873783730426135E-3</v>
      </c>
      <c r="E918" s="5">
        <f t="shared" si="114"/>
        <v>6.0643261924931819E-5</v>
      </c>
      <c r="F918" s="5">
        <f t="shared" si="118"/>
        <v>3.3250948165747856E-5</v>
      </c>
      <c r="G918" s="5">
        <f t="shared" si="119"/>
        <v>4.0547697967037082E-5</v>
      </c>
      <c r="H918" s="10">
        <f t="shared" si="115"/>
        <v>3.3897757019306596</v>
      </c>
      <c r="I918" s="9">
        <f t="shared" si="116"/>
        <v>7.7873783730426135E-3</v>
      </c>
      <c r="J918" s="9">
        <f t="shared" si="117"/>
        <v>6.3677074341584733E-3</v>
      </c>
      <c r="K918" s="9">
        <f>GARCH!I918</f>
        <v>6.405888019203599E-3</v>
      </c>
    </row>
    <row r="919" spans="1:11" x14ac:dyDescent="0.25">
      <c r="A919" s="8">
        <v>43287</v>
      </c>
      <c r="B919" s="9">
        <v>8.4812962022355887E-3</v>
      </c>
      <c r="C919" s="9">
        <f t="shared" si="112"/>
        <v>9.3064175611166998E-4</v>
      </c>
      <c r="D919" s="9">
        <f t="shared" si="113"/>
        <v>7.5506544461239186E-3</v>
      </c>
      <c r="E919" s="5">
        <f t="shared" si="114"/>
        <v>5.70123825647709E-5</v>
      </c>
      <c r="F919" s="5">
        <f t="shared" si="118"/>
        <v>6.0643261924931819E-5</v>
      </c>
      <c r="G919" s="5">
        <f t="shared" si="119"/>
        <v>4.6958755102996867E-5</v>
      </c>
      <c r="H919" s="10">
        <f t="shared" si="115"/>
        <v>3.4571344898499294</v>
      </c>
      <c r="I919" s="9">
        <f t="shared" si="116"/>
        <v>7.5506544461239186E-3</v>
      </c>
      <c r="J919" s="9">
        <f t="shared" si="117"/>
        <v>6.8526458468971575E-3</v>
      </c>
      <c r="K919" s="9">
        <f>GARCH!I919</f>
        <v>6.8784320173509422E-3</v>
      </c>
    </row>
    <row r="920" spans="1:11" x14ac:dyDescent="0.25">
      <c r="A920" s="8">
        <v>43290</v>
      </c>
      <c r="B920" s="9">
        <v>8.8230391837147426E-3</v>
      </c>
      <c r="C920" s="9">
        <f t="shared" si="112"/>
        <v>9.8764549837398454E-4</v>
      </c>
      <c r="D920" s="9">
        <f t="shared" si="113"/>
        <v>7.8353936853407576E-3</v>
      </c>
      <c r="E920" s="5">
        <f t="shared" si="114"/>
        <v>6.1393394204277822E-5</v>
      </c>
      <c r="F920" s="5">
        <f t="shared" si="118"/>
        <v>5.70123825647709E-5</v>
      </c>
      <c r="G920" s="5">
        <f t="shared" si="119"/>
        <v>5.0934574997963946E-5</v>
      </c>
      <c r="H920" s="10">
        <f t="shared" si="115"/>
        <v>3.4208766111579254</v>
      </c>
      <c r="I920" s="9">
        <f t="shared" si="116"/>
        <v>7.8353936853407576E-3</v>
      </c>
      <c r="J920" s="9">
        <f t="shared" si="117"/>
        <v>7.1368462921632229E-3</v>
      </c>
      <c r="K920" s="9">
        <f>GARCH!I920</f>
        <v>7.1782336828982449E-3</v>
      </c>
    </row>
    <row r="921" spans="1:11" x14ac:dyDescent="0.25">
      <c r="A921" s="8">
        <v>43291</v>
      </c>
      <c r="B921" s="9">
        <v>3.4732074550045677E-3</v>
      </c>
      <c r="C921" s="9">
        <f t="shared" si="112"/>
        <v>1.0408380120135352E-3</v>
      </c>
      <c r="D921" s="9">
        <f t="shared" si="113"/>
        <v>2.4323694429910325E-3</v>
      </c>
      <c r="E921" s="5">
        <f t="shared" si="114"/>
        <v>5.916421107196506E-6</v>
      </c>
      <c r="F921" s="5">
        <f t="shared" si="118"/>
        <v>6.1393394204277822E-5</v>
      </c>
      <c r="G921" s="5">
        <f t="shared" si="119"/>
        <v>5.4790274667462056E-5</v>
      </c>
      <c r="H921" s="10">
        <f t="shared" si="115"/>
        <v>3.9330688651994268</v>
      </c>
      <c r="I921" s="9">
        <f t="shared" si="116"/>
        <v>2.4323694429910325E-3</v>
      </c>
      <c r="J921" s="9">
        <f t="shared" si="117"/>
        <v>7.4020453029863343E-3</v>
      </c>
      <c r="K921" s="9">
        <f>GARCH!I921</f>
        <v>7.467508452993139E-3</v>
      </c>
    </row>
    <row r="922" spans="1:11" x14ac:dyDescent="0.25">
      <c r="A922" s="8">
        <v>43292</v>
      </c>
      <c r="B922" s="9">
        <v>-7.0941786215388269E-3</v>
      </c>
      <c r="C922" s="9">
        <f t="shared" si="112"/>
        <v>9.1671678446913682E-4</v>
      </c>
      <c r="D922" s="9">
        <f t="shared" si="113"/>
        <v>-8.0108954060079639E-3</v>
      </c>
      <c r="E922" s="5">
        <f t="shared" si="114"/>
        <v>6.4174445205999507E-5</v>
      </c>
      <c r="F922" s="5">
        <f t="shared" si="118"/>
        <v>5.916421107196506E-6</v>
      </c>
      <c r="G922" s="5">
        <f t="shared" si="119"/>
        <v>4.6012085454140826E-5</v>
      </c>
      <c r="H922" s="10">
        <f t="shared" si="115"/>
        <v>3.3769996005226668</v>
      </c>
      <c r="I922" s="9">
        <f t="shared" si="116"/>
        <v>8.0108954060079639E-3</v>
      </c>
      <c r="J922" s="9">
        <f t="shared" si="117"/>
        <v>6.783220876113414E-3</v>
      </c>
      <c r="K922" s="9">
        <f>GARCH!I922</f>
        <v>6.8630082024318329E-3</v>
      </c>
    </row>
    <row r="923" spans="1:11" x14ac:dyDescent="0.25">
      <c r="A923" s="8">
        <v>43293</v>
      </c>
      <c r="B923" s="9">
        <v>8.7490356954889048E-3</v>
      </c>
      <c r="C923" s="9">
        <f t="shared" si="112"/>
        <v>9.9886563116399719E-4</v>
      </c>
      <c r="D923" s="9">
        <f t="shared" si="113"/>
        <v>7.7501700643249072E-3</v>
      </c>
      <c r="E923" s="5">
        <f t="shared" si="114"/>
        <v>6.0065136025957935E-5</v>
      </c>
      <c r="F923" s="5">
        <f t="shared" si="118"/>
        <v>6.4174445205999507E-5</v>
      </c>
      <c r="G923" s="5">
        <f t="shared" si="119"/>
        <v>5.1736168939513211E-5</v>
      </c>
      <c r="H923" s="10">
        <f t="shared" si="115"/>
        <v>3.4352435555075798</v>
      </c>
      <c r="I923" s="9">
        <f t="shared" si="116"/>
        <v>7.7501700643249072E-3</v>
      </c>
      <c r="J923" s="9">
        <f t="shared" si="117"/>
        <v>7.1927858955701729E-3</v>
      </c>
      <c r="K923" s="9">
        <f>GARCH!I923</f>
        <v>7.2179629897591007E-3</v>
      </c>
    </row>
    <row r="924" spans="1:11" x14ac:dyDescent="0.25">
      <c r="A924" s="8">
        <v>43294</v>
      </c>
      <c r="B924" s="9">
        <v>1.0792305300737493E-3</v>
      </c>
      <c r="C924" s="9">
        <f t="shared" si="112"/>
        <v>1.0450845446886266E-3</v>
      </c>
      <c r="D924" s="9">
        <f t="shared" si="113"/>
        <v>3.4145985385122639E-5</v>
      </c>
      <c r="E924" s="5">
        <f t="shared" si="114"/>
        <v>1.1659483179210088E-9</v>
      </c>
      <c r="F924" s="5">
        <f t="shared" si="118"/>
        <v>6.0065136025957935E-5</v>
      </c>
      <c r="G924" s="5">
        <f t="shared" si="119"/>
        <v>5.510415076381157E-5</v>
      </c>
      <c r="H924" s="10">
        <f t="shared" si="115"/>
        <v>3.9841936438870516</v>
      </c>
      <c r="I924" s="9">
        <f t="shared" si="116"/>
        <v>3.4145985385122639E-5</v>
      </c>
      <c r="J924" s="9">
        <f t="shared" si="117"/>
        <v>7.4232170090744063E-3</v>
      </c>
      <c r="K924" s="9">
        <f>GARCH!I924</f>
        <v>7.4795922639202747E-3</v>
      </c>
    </row>
    <row r="925" spans="1:11" x14ac:dyDescent="0.25">
      <c r="A925" s="8">
        <v>43297</v>
      </c>
      <c r="B925" s="9">
        <v>-1.028090429120665E-3</v>
      </c>
      <c r="C925" s="9">
        <f t="shared" si="112"/>
        <v>9.0173391946399577E-4</v>
      </c>
      <c r="D925" s="9">
        <f t="shared" si="113"/>
        <v>-1.9298243485846608E-3</v>
      </c>
      <c r="E925" s="5">
        <f t="shared" si="114"/>
        <v>3.7242220163902104E-6</v>
      </c>
      <c r="F925" s="5">
        <f t="shared" si="118"/>
        <v>1.1659483179210088E-9</v>
      </c>
      <c r="G925" s="5">
        <f t="shared" si="119"/>
        <v>4.5004262381755874E-5</v>
      </c>
      <c r="H925" s="10">
        <f t="shared" si="115"/>
        <v>4.044061817860042</v>
      </c>
      <c r="I925" s="9">
        <f t="shared" si="116"/>
        <v>1.9298243485846608E-3</v>
      </c>
      <c r="J925" s="9">
        <f t="shared" si="117"/>
        <v>6.7085216241550474E-3</v>
      </c>
      <c r="K925" s="9">
        <f>GARCH!I925</f>
        <v>6.7661936624085449E-3</v>
      </c>
    </row>
    <row r="926" spans="1:11" x14ac:dyDescent="0.25">
      <c r="A926" s="8">
        <v>43298</v>
      </c>
      <c r="B926" s="9">
        <v>3.9736566574830601E-3</v>
      </c>
      <c r="C926" s="9">
        <f t="shared" si="112"/>
        <v>7.978311608781702E-4</v>
      </c>
      <c r="D926" s="9">
        <f t="shared" si="113"/>
        <v>3.1758254966048898E-3</v>
      </c>
      <c r="E926" s="5">
        <f t="shared" si="114"/>
        <v>1.0085867584885695E-5</v>
      </c>
      <c r="F926" s="5">
        <f t="shared" si="118"/>
        <v>3.7242220163902104E-6</v>
      </c>
      <c r="G926" s="5">
        <f t="shared" si="119"/>
        <v>3.8322281756578677E-5</v>
      </c>
      <c r="H926" s="10">
        <f t="shared" si="115"/>
        <v>4.034208264680661</v>
      </c>
      <c r="I926" s="9">
        <f t="shared" si="116"/>
        <v>3.1758254966048898E-3</v>
      </c>
      <c r="J926" s="9">
        <f t="shared" si="117"/>
        <v>6.190499313995494E-3</v>
      </c>
      <c r="K926" s="9">
        <f>GARCH!I926</f>
        <v>6.2383148807274467E-3</v>
      </c>
    </row>
    <row r="927" spans="1:11" x14ac:dyDescent="0.25">
      <c r="A927" s="8">
        <v>43299</v>
      </c>
      <c r="B927" s="9">
        <v>2.1604883344306103E-3</v>
      </c>
      <c r="C927" s="9">
        <f t="shared" si="112"/>
        <v>7.3800954857541803E-4</v>
      </c>
      <c r="D927" s="9">
        <f t="shared" si="113"/>
        <v>1.4224787858551921E-3</v>
      </c>
      <c r="E927" s="5">
        <f t="shared" si="114"/>
        <v>2.0234458962080614E-6</v>
      </c>
      <c r="F927" s="5">
        <f t="shared" si="118"/>
        <v>1.0085867584885695E-5</v>
      </c>
      <c r="G927" s="5">
        <f t="shared" si="119"/>
        <v>3.4718609684580432E-5</v>
      </c>
      <c r="H927" s="10">
        <f t="shared" si="115"/>
        <v>4.1860381703752152</v>
      </c>
      <c r="I927" s="9">
        <f t="shared" si="116"/>
        <v>1.4224787858551921E-3</v>
      </c>
      <c r="J927" s="9">
        <f t="shared" si="117"/>
        <v>5.8922499679307933E-3</v>
      </c>
      <c r="K927" s="9">
        <f>GARCH!I927</f>
        <v>5.9326533381342207E-3</v>
      </c>
    </row>
    <row r="928" spans="1:11" x14ac:dyDescent="0.25">
      <c r="A928" s="8">
        <v>43300</v>
      </c>
      <c r="B928" s="9">
        <v>-3.9529481961344537E-3</v>
      </c>
      <c r="C928" s="9">
        <f t="shared" si="112"/>
        <v>6.6145253432476714E-4</v>
      </c>
      <c r="D928" s="9">
        <f t="shared" si="113"/>
        <v>-4.6144007304592212E-3</v>
      </c>
      <c r="E928" s="5">
        <f t="shared" si="114"/>
        <v>2.1292694101262593E-5</v>
      </c>
      <c r="F928" s="5">
        <f t="shared" si="118"/>
        <v>2.0234458962080614E-6</v>
      </c>
      <c r="G928" s="5">
        <f t="shared" si="119"/>
        <v>3.0366313858572287E-5</v>
      </c>
      <c r="H928" s="10">
        <f t="shared" si="115"/>
        <v>3.9315525168769923</v>
      </c>
      <c r="I928" s="9">
        <f t="shared" si="116"/>
        <v>4.6144007304592212E-3</v>
      </c>
      <c r="J928" s="9">
        <f t="shared" si="117"/>
        <v>5.5105638421646371E-3</v>
      </c>
      <c r="K928" s="9">
        <f>GARCH!I928</f>
        <v>5.5444494612205035E-3</v>
      </c>
    </row>
    <row r="929" spans="1:11" x14ac:dyDescent="0.25">
      <c r="A929" s="8">
        <v>43301</v>
      </c>
      <c r="B929" s="9">
        <v>-9.4847904610106948E-4</v>
      </c>
      <c r="C929" s="9">
        <f t="shared" si="112"/>
        <v>6.7632683855706254E-4</v>
      </c>
      <c r="D929" s="9">
        <f t="shared" si="113"/>
        <v>-1.6248058846581319E-3</v>
      </c>
      <c r="E929" s="5">
        <f t="shared" si="114"/>
        <v>2.6399941628196945E-6</v>
      </c>
      <c r="F929" s="5">
        <f t="shared" si="118"/>
        <v>2.1292694101262593E-5</v>
      </c>
      <c r="G929" s="5">
        <f t="shared" si="119"/>
        <v>3.1189118126291479E-5</v>
      </c>
      <c r="H929" s="10">
        <f t="shared" si="115"/>
        <v>4.2264597579187679</v>
      </c>
      <c r="I929" s="9">
        <f t="shared" si="116"/>
        <v>1.6248058846581319E-3</v>
      </c>
      <c r="J929" s="9">
        <f t="shared" si="117"/>
        <v>5.5847218486054862E-3</v>
      </c>
      <c r="K929" s="9">
        <f>GARCH!I929</f>
        <v>5.6334385109944587E-3</v>
      </c>
    </row>
    <row r="930" spans="1:11" x14ac:dyDescent="0.25">
      <c r="A930" s="8">
        <v>43304</v>
      </c>
      <c r="B930" s="9">
        <v>1.83808439484201E-3</v>
      </c>
      <c r="C930" s="9">
        <f t="shared" si="112"/>
        <v>6.1538513433496056E-4</v>
      </c>
      <c r="D930" s="9">
        <f t="shared" si="113"/>
        <v>1.2226992605070494E-3</v>
      </c>
      <c r="E930" s="5">
        <f t="shared" si="114"/>
        <v>1.4949934816444854E-6</v>
      </c>
      <c r="F930" s="5">
        <f t="shared" si="118"/>
        <v>2.6399941628196945E-6</v>
      </c>
      <c r="G930" s="5">
        <f t="shared" si="119"/>
        <v>2.7887779350933675E-5</v>
      </c>
      <c r="H930" s="10">
        <f t="shared" si="115"/>
        <v>4.2979187190423724</v>
      </c>
      <c r="I930" s="9">
        <f t="shared" si="116"/>
        <v>1.2226992605070494E-3</v>
      </c>
      <c r="J930" s="9">
        <f t="shared" si="117"/>
        <v>5.2808881214179947E-3</v>
      </c>
      <c r="K930" s="9">
        <f>GARCH!I930</f>
        <v>5.3319456376469928E-3</v>
      </c>
    </row>
    <row r="931" spans="1:11" x14ac:dyDescent="0.25">
      <c r="A931" s="8">
        <v>43305</v>
      </c>
      <c r="B931" s="9">
        <v>4.7809389450583772E-3</v>
      </c>
      <c r="C931" s="9">
        <f t="shared" si="112"/>
        <v>5.632216088435803E-4</v>
      </c>
      <c r="D931" s="9">
        <f t="shared" si="113"/>
        <v>4.2177173362147966E-3</v>
      </c>
      <c r="E931" s="5">
        <f t="shared" si="114"/>
        <v>1.7789139528206841E-5</v>
      </c>
      <c r="F931" s="5">
        <f t="shared" si="118"/>
        <v>1.4949934816444854E-6</v>
      </c>
      <c r="G931" s="5">
        <f t="shared" si="119"/>
        <v>2.5208626248647276E-5</v>
      </c>
      <c r="H931" s="10">
        <f t="shared" si="115"/>
        <v>4.0223852850603574</v>
      </c>
      <c r="I931" s="9">
        <f t="shared" si="116"/>
        <v>4.2177173362147966E-3</v>
      </c>
      <c r="J931" s="9">
        <f t="shared" si="117"/>
        <v>5.0208192806201731E-3</v>
      </c>
      <c r="K931" s="9">
        <f>GARCH!I931</f>
        <v>5.0555202647233986E-3</v>
      </c>
    </row>
    <row r="932" spans="1:11" x14ac:dyDescent="0.25">
      <c r="A932" s="8">
        <v>43306</v>
      </c>
      <c r="B932" s="9">
        <v>9.1015458800169924E-3</v>
      </c>
      <c r="C932" s="9">
        <f t="shared" si="112"/>
        <v>5.9149737235736431E-4</v>
      </c>
      <c r="D932" s="9">
        <f t="shared" si="113"/>
        <v>8.5100485076596288E-3</v>
      </c>
      <c r="E932" s="5">
        <f t="shared" si="114"/>
        <v>7.2420925602719878E-5</v>
      </c>
      <c r="F932" s="5">
        <f t="shared" si="118"/>
        <v>1.7789139528206841E-5</v>
      </c>
      <c r="G932" s="5">
        <f t="shared" si="119"/>
        <v>2.6644098828004595E-5</v>
      </c>
      <c r="H932" s="10">
        <f t="shared" si="115"/>
        <v>2.9884903944038252</v>
      </c>
      <c r="I932" s="9">
        <f t="shared" si="116"/>
        <v>8.5100485076596288E-3</v>
      </c>
      <c r="J932" s="9">
        <f t="shared" si="117"/>
        <v>5.1617922108512463E-3</v>
      </c>
      <c r="K932" s="9">
        <f>GARCH!I932</f>
        <v>5.1448986689287164E-3</v>
      </c>
    </row>
    <row r="933" spans="1:11" x14ac:dyDescent="0.25">
      <c r="A933" s="8">
        <v>43307</v>
      </c>
      <c r="B933" s="9">
        <v>-3.0322514906520048E-3</v>
      </c>
      <c r="C933" s="9">
        <f t="shared" si="112"/>
        <v>8.1124117584909004E-4</v>
      </c>
      <c r="D933" s="9">
        <f t="shared" si="113"/>
        <v>-3.8434926665010948E-3</v>
      </c>
      <c r="E933" s="5">
        <f t="shared" si="114"/>
        <v>1.4772435877447695E-5</v>
      </c>
      <c r="F933" s="5">
        <f t="shared" si="118"/>
        <v>7.2420925602719878E-5</v>
      </c>
      <c r="G933" s="5">
        <f t="shared" si="119"/>
        <v>3.915451529162271E-5</v>
      </c>
      <c r="H933" s="10">
        <f t="shared" si="115"/>
        <v>3.9664160574955187</v>
      </c>
      <c r="I933" s="9">
        <f t="shared" si="116"/>
        <v>3.8434926665010948E-3</v>
      </c>
      <c r="J933" s="9">
        <f t="shared" si="117"/>
        <v>6.2573568934193545E-3</v>
      </c>
      <c r="K933" s="9">
        <f>GARCH!I933</f>
        <v>6.1724692734302688E-3</v>
      </c>
    </row>
    <row r="934" spans="1:11" x14ac:dyDescent="0.25">
      <c r="A934" s="8">
        <v>43308</v>
      </c>
      <c r="B934" s="9">
        <v>-6.5622532987481552E-3</v>
      </c>
      <c r="C934" s="9">
        <f t="shared" si="112"/>
        <v>7.648872539940129E-4</v>
      </c>
      <c r="D934" s="9">
        <f t="shared" si="113"/>
        <v>-7.3271405527421682E-3</v>
      </c>
      <c r="E934" s="5">
        <f t="shared" si="114"/>
        <v>5.368698867963881E-5</v>
      </c>
      <c r="F934" s="5">
        <f t="shared" si="118"/>
        <v>1.4772435877447695E-5</v>
      </c>
      <c r="G934" s="5">
        <f t="shared" si="119"/>
        <v>3.6315721318055667E-5</v>
      </c>
      <c r="H934" s="10">
        <f t="shared" si="115"/>
        <v>3.4535213029840084</v>
      </c>
      <c r="I934" s="9">
        <f t="shared" si="116"/>
        <v>7.3271405527421682E-3</v>
      </c>
      <c r="J934" s="9">
        <f t="shared" si="117"/>
        <v>6.026252676253765E-3</v>
      </c>
      <c r="K934" s="9">
        <f>GARCH!I934</f>
        <v>5.9634643357382878E-3</v>
      </c>
    </row>
    <row r="935" spans="1:11" x14ac:dyDescent="0.25">
      <c r="A935" s="8">
        <v>43311</v>
      </c>
      <c r="B935" s="9">
        <v>-5.7541808274385042E-3</v>
      </c>
      <c r="C935" s="9">
        <f t="shared" si="112"/>
        <v>8.6182233935982783E-4</v>
      </c>
      <c r="D935" s="9">
        <f t="shared" si="113"/>
        <v>-6.6160031667983317E-3</v>
      </c>
      <c r="E935" s="5">
        <f t="shared" si="114"/>
        <v>4.3771497903085554E-5</v>
      </c>
      <c r="F935" s="5">
        <f t="shared" si="118"/>
        <v>5.368698867963881E-5</v>
      </c>
      <c r="G935" s="5">
        <f t="shared" si="119"/>
        <v>4.2374067247853741E-5</v>
      </c>
      <c r="H935" s="10">
        <f t="shared" si="115"/>
        <v>3.5990592487262041</v>
      </c>
      <c r="I935" s="9">
        <f t="shared" si="116"/>
        <v>6.6160031667983317E-3</v>
      </c>
      <c r="J935" s="9">
        <f t="shared" si="117"/>
        <v>6.5095366384907722E-3</v>
      </c>
      <c r="K935" s="9">
        <f>GARCH!I935</f>
        <v>6.4695182194971874E-3</v>
      </c>
    </row>
    <row r="936" spans="1:11" x14ac:dyDescent="0.25">
      <c r="A936" s="8">
        <v>43312</v>
      </c>
      <c r="B936" s="9">
        <v>4.8847498751158902E-3</v>
      </c>
      <c r="C936" s="9">
        <f t="shared" si="112"/>
        <v>8.9825948171559894E-4</v>
      </c>
      <c r="D936" s="9">
        <f t="shared" si="113"/>
        <v>3.9864903934002912E-3</v>
      </c>
      <c r="E936" s="5">
        <f t="shared" si="114"/>
        <v>1.5892105656672809E-5</v>
      </c>
      <c r="F936" s="5">
        <f t="shared" si="118"/>
        <v>4.3771497903085554E-5</v>
      </c>
      <c r="G936" s="5">
        <f t="shared" si="119"/>
        <v>4.4772148200589405E-5</v>
      </c>
      <c r="H936" s="10">
        <f t="shared" si="115"/>
        <v>3.9105460316879808</v>
      </c>
      <c r="I936" s="9">
        <f t="shared" si="116"/>
        <v>3.9864903934002912E-3</v>
      </c>
      <c r="J936" s="9">
        <f t="shared" si="117"/>
        <v>6.6911993095848969E-3</v>
      </c>
      <c r="K936" s="9">
        <f>GARCH!I936</f>
        <v>6.6483069269905656E-3</v>
      </c>
    </row>
    <row r="937" spans="1:11" x14ac:dyDescent="0.25">
      <c r="A937" s="8">
        <v>43313</v>
      </c>
      <c r="B937" s="9">
        <v>-1.0403758135703045E-3</v>
      </c>
      <c r="C937" s="9">
        <f t="shared" si="112"/>
        <v>8.3578620099497732E-4</v>
      </c>
      <c r="D937" s="9">
        <f t="shared" si="113"/>
        <v>-1.8761620145652819E-3</v>
      </c>
      <c r="E937" s="5">
        <f t="shared" si="114"/>
        <v>3.5199839048976574E-6</v>
      </c>
      <c r="F937" s="5">
        <f t="shared" si="118"/>
        <v>1.5892105656672809E-5</v>
      </c>
      <c r="G937" s="5">
        <f t="shared" si="119"/>
        <v>4.0700950854642744E-5</v>
      </c>
      <c r="H937" s="10">
        <f t="shared" si="115"/>
        <v>4.0924489831569559</v>
      </c>
      <c r="I937" s="9">
        <f t="shared" si="116"/>
        <v>1.8761620145652819E-3</v>
      </c>
      <c r="J937" s="9">
        <f t="shared" si="117"/>
        <v>6.3797296850762212E-3</v>
      </c>
      <c r="K937" s="9">
        <f>GARCH!I937</f>
        <v>6.3626014648183434E-3</v>
      </c>
    </row>
    <row r="938" spans="1:11" x14ac:dyDescent="0.25">
      <c r="A938" s="8">
        <v>43314</v>
      </c>
      <c r="B938" s="9">
        <v>4.9264935877384453E-3</v>
      </c>
      <c r="C938" s="9">
        <f t="shared" si="112"/>
        <v>7.4448305469493987E-4</v>
      </c>
      <c r="D938" s="9">
        <f t="shared" si="113"/>
        <v>4.1820105330435051E-3</v>
      </c>
      <c r="E938" s="5">
        <f t="shared" si="114"/>
        <v>1.7489212098486823E-5</v>
      </c>
      <c r="F938" s="5">
        <f t="shared" si="118"/>
        <v>3.5199839048976574E-6</v>
      </c>
      <c r="G938" s="5">
        <f t="shared" si="119"/>
        <v>3.509999142701817E-5</v>
      </c>
      <c r="H938" s="10">
        <f t="shared" si="115"/>
        <v>3.9605821663371557</v>
      </c>
      <c r="I938" s="9">
        <f t="shared" si="116"/>
        <v>4.1820105330435051E-3</v>
      </c>
      <c r="J938" s="9">
        <f t="shared" si="117"/>
        <v>5.9245245739230562E-3</v>
      </c>
      <c r="K938" s="9">
        <f>GARCH!I938</f>
        <v>5.9154090119201471E-3</v>
      </c>
    </row>
    <row r="939" spans="1:11" x14ac:dyDescent="0.25">
      <c r="A939" s="8">
        <v>43315</v>
      </c>
      <c r="B939" s="9">
        <v>4.6441380578801095E-3</v>
      </c>
      <c r="C939" s="9">
        <f t="shared" si="112"/>
        <v>7.2381150577487303E-4</v>
      </c>
      <c r="D939" s="9">
        <f t="shared" si="113"/>
        <v>3.9203265521052365E-3</v>
      </c>
      <c r="E939" s="5">
        <f t="shared" si="114"/>
        <v>1.5368960275141331E-5</v>
      </c>
      <c r="F939" s="5">
        <f t="shared" si="118"/>
        <v>1.7489212098486823E-5</v>
      </c>
      <c r="G939" s="5">
        <f t="shared" si="119"/>
        <v>3.3889437994202912E-5</v>
      </c>
      <c r="H939" s="10">
        <f t="shared" si="115"/>
        <v>4.0005135671318381</v>
      </c>
      <c r="I939" s="9">
        <f t="shared" si="116"/>
        <v>3.9203265521052365E-3</v>
      </c>
      <c r="J939" s="9">
        <f t="shared" si="117"/>
        <v>5.8214635611848432E-3</v>
      </c>
      <c r="K939" s="9">
        <f>GARCH!I939</f>
        <v>5.8066546809992558E-3</v>
      </c>
    </row>
    <row r="940" spans="1:11" x14ac:dyDescent="0.25">
      <c r="A940" s="8">
        <v>43318</v>
      </c>
      <c r="B940" s="9">
        <v>3.5382963367192044E-3</v>
      </c>
      <c r="C940" s="9">
        <f t="shared" si="112"/>
        <v>7.0051561116862371E-4</v>
      </c>
      <c r="D940" s="9">
        <f t="shared" si="113"/>
        <v>2.8377807255505808E-3</v>
      </c>
      <c r="E940" s="5">
        <f t="shared" si="114"/>
        <v>8.0529994463063808E-6</v>
      </c>
      <c r="F940" s="5">
        <f t="shared" si="118"/>
        <v>1.5368960275141331E-5</v>
      </c>
      <c r="G940" s="5">
        <f t="shared" si="119"/>
        <v>3.2550659088928588E-5</v>
      </c>
      <c r="H940" s="10">
        <f t="shared" si="115"/>
        <v>4.1237184536062133</v>
      </c>
      <c r="I940" s="9">
        <f t="shared" si="116"/>
        <v>2.8377807255505808E-3</v>
      </c>
      <c r="J940" s="9">
        <f t="shared" si="117"/>
        <v>5.7053184914541439E-3</v>
      </c>
      <c r="K940" s="9">
        <f>GARCH!I940</f>
        <v>5.6838873917691045E-3</v>
      </c>
    </row>
    <row r="941" spans="1:11" x14ac:dyDescent="0.25">
      <c r="A941" s="8">
        <v>43319</v>
      </c>
      <c r="B941" s="9">
        <v>2.824165029469361E-3</v>
      </c>
      <c r="C941" s="9">
        <f t="shared" si="112"/>
        <v>6.5528219142225433E-4</v>
      </c>
      <c r="D941" s="9">
        <f t="shared" si="113"/>
        <v>2.1688828380471066E-3</v>
      </c>
      <c r="E941" s="5">
        <f t="shared" si="114"/>
        <v>4.7040527651752715E-6</v>
      </c>
      <c r="F941" s="5">
        <f t="shared" si="118"/>
        <v>8.0529994463063808E-6</v>
      </c>
      <c r="G941" s="5">
        <f t="shared" si="119"/>
        <v>3.0028215716871833E-5</v>
      </c>
      <c r="H941" s="10">
        <f t="shared" si="115"/>
        <v>4.2094208032001186</v>
      </c>
      <c r="I941" s="9">
        <f t="shared" si="116"/>
        <v>2.1688828380471066E-3</v>
      </c>
      <c r="J941" s="9">
        <f t="shared" si="117"/>
        <v>5.47980070047003E-3</v>
      </c>
      <c r="K941" s="9">
        <f>GARCH!I941</f>
        <v>5.4551263728568221E-3</v>
      </c>
    </row>
    <row r="942" spans="1:11" x14ac:dyDescent="0.25">
      <c r="A942" s="8">
        <v>43320</v>
      </c>
      <c r="B942" s="9">
        <v>-2.6237996116773576E-4</v>
      </c>
      <c r="C942" s="9">
        <f t="shared" si="112"/>
        <v>6.0728041766892817E-4</v>
      </c>
      <c r="D942" s="9">
        <f t="shared" si="113"/>
        <v>-8.6966037883666393E-4</v>
      </c>
      <c r="E942" s="5">
        <f t="shared" si="114"/>
        <v>7.5630917451832984E-7</v>
      </c>
      <c r="F942" s="5">
        <f t="shared" si="118"/>
        <v>4.7040527651752715E-6</v>
      </c>
      <c r="G942" s="5">
        <f t="shared" si="119"/>
        <v>2.7462639833435335E-5</v>
      </c>
      <c r="H942" s="10">
        <f t="shared" si="115"/>
        <v>4.3186336981711566</v>
      </c>
      <c r="I942" s="9">
        <f t="shared" si="116"/>
        <v>8.6966037883666393E-4</v>
      </c>
      <c r="J942" s="9">
        <f t="shared" si="117"/>
        <v>5.2404808780717191E-3</v>
      </c>
      <c r="K942" s="9">
        <f>GARCH!I942</f>
        <v>5.2120914409926628E-3</v>
      </c>
    </row>
    <row r="943" spans="1:11" x14ac:dyDescent="0.25">
      <c r="A943" s="8">
        <v>43321</v>
      </c>
      <c r="B943" s="9">
        <v>-1.4417188648213619E-3</v>
      </c>
      <c r="C943" s="9">
        <f t="shared" si="112"/>
        <v>5.538110890437308E-4</v>
      </c>
      <c r="D943" s="9">
        <f t="shared" si="113"/>
        <v>-1.9955299538650926E-3</v>
      </c>
      <c r="E943" s="5">
        <f t="shared" si="114"/>
        <v>3.9821397967728188E-6</v>
      </c>
      <c r="F943" s="5">
        <f t="shared" si="118"/>
        <v>7.5630917451832984E-7</v>
      </c>
      <c r="G943" s="5">
        <f t="shared" si="119"/>
        <v>2.4739698776717507E-5</v>
      </c>
      <c r="H943" s="10">
        <f t="shared" si="115"/>
        <v>4.3041313845059381</v>
      </c>
      <c r="I943" s="9">
        <f t="shared" si="116"/>
        <v>1.9955299538650926E-3</v>
      </c>
      <c r="J943" s="9">
        <f t="shared" si="117"/>
        <v>4.9739017658893816E-3</v>
      </c>
      <c r="K943" s="9">
        <f>GARCH!I943</f>
        <v>4.9635227093498269E-3</v>
      </c>
    </row>
    <row r="944" spans="1:11" x14ac:dyDescent="0.25">
      <c r="A944" s="8">
        <v>43322</v>
      </c>
      <c r="B944" s="9">
        <v>-7.1138709971333425E-3</v>
      </c>
      <c r="C944" s="9">
        <f t="shared" si="112"/>
        <v>5.2650469573053353E-4</v>
      </c>
      <c r="D944" s="9">
        <f t="shared" si="113"/>
        <v>-7.6403756928638761E-3</v>
      </c>
      <c r="E944" s="5">
        <f t="shared" si="114"/>
        <v>5.8375340728105157E-5</v>
      </c>
      <c r="F944" s="5">
        <f t="shared" si="118"/>
        <v>3.9821397967728188E-6</v>
      </c>
      <c r="G944" s="5">
        <f t="shared" si="119"/>
        <v>2.3403938960085769E-5</v>
      </c>
      <c r="H944" s="10">
        <f t="shared" si="115"/>
        <v>3.1652381663391349</v>
      </c>
      <c r="I944" s="9">
        <f t="shared" si="116"/>
        <v>7.6403756928638761E-3</v>
      </c>
      <c r="J944" s="9">
        <f t="shared" si="117"/>
        <v>4.8377617717376047E-3</v>
      </c>
      <c r="K944" s="9">
        <f>GARCH!I944</f>
        <v>4.8546049268198719E-3</v>
      </c>
    </row>
    <row r="945" spans="1:11" x14ac:dyDescent="0.25">
      <c r="A945" s="8">
        <v>43325</v>
      </c>
      <c r="B945" s="9">
        <v>-4.0059577592049811E-3</v>
      </c>
      <c r="C945" s="9">
        <f t="shared" si="112"/>
        <v>7.2256012813320524E-4</v>
      </c>
      <c r="D945" s="9">
        <f t="shared" si="113"/>
        <v>-4.7285178873381862E-3</v>
      </c>
      <c r="E945" s="5">
        <f t="shared" si="114"/>
        <v>2.2358881410877185E-5</v>
      </c>
      <c r="F945" s="5">
        <f t="shared" si="118"/>
        <v>5.8375340728105157E-5</v>
      </c>
      <c r="G945" s="5">
        <f t="shared" si="119"/>
        <v>3.3816837567196971E-5</v>
      </c>
      <c r="H945" s="10">
        <f t="shared" si="115"/>
        <v>3.8977493298837413</v>
      </c>
      <c r="I945" s="9">
        <f t="shared" si="116"/>
        <v>4.7285178873381862E-3</v>
      </c>
      <c r="J945" s="9">
        <f t="shared" si="117"/>
        <v>5.8152246360047835E-3</v>
      </c>
      <c r="K945" s="9">
        <f>GARCH!I945</f>
        <v>5.8899436644674515E-3</v>
      </c>
    </row>
    <row r="946" spans="1:11" x14ac:dyDescent="0.25">
      <c r="A946" s="8">
        <v>43326</v>
      </c>
      <c r="B946" s="9">
        <v>6.3892442406439098E-3</v>
      </c>
      <c r="C946" s="9">
        <f t="shared" si="112"/>
        <v>7.2506050606162894E-4</v>
      </c>
      <c r="D946" s="9">
        <f t="shared" si="113"/>
        <v>5.664183734582281E-3</v>
      </c>
      <c r="E946" s="5">
        <f t="shared" si="114"/>
        <v>3.2082977379106477E-5</v>
      </c>
      <c r="F946" s="5">
        <f t="shared" si="118"/>
        <v>2.2358881410877185E-5</v>
      </c>
      <c r="G946" s="5">
        <f t="shared" si="119"/>
        <v>3.3961978122305016E-5</v>
      </c>
      <c r="H946" s="10">
        <f t="shared" si="115"/>
        <v>3.753859241082441</v>
      </c>
      <c r="I946" s="9">
        <f t="shared" si="116"/>
        <v>5.664183734582281E-3</v>
      </c>
      <c r="J946" s="9">
        <f t="shared" si="117"/>
        <v>5.8276906337163276E-3</v>
      </c>
      <c r="K946" s="9">
        <f>GARCH!I946</f>
        <v>5.8968997303835416E-3</v>
      </c>
    </row>
    <row r="947" spans="1:11" x14ac:dyDescent="0.25">
      <c r="A947" s="8">
        <v>43327</v>
      </c>
      <c r="B947" s="9">
        <v>-7.6022197495739796E-3</v>
      </c>
      <c r="C947" s="9">
        <f t="shared" si="112"/>
        <v>7.6141220213059551E-4</v>
      </c>
      <c r="D947" s="9">
        <f t="shared" si="113"/>
        <v>-8.3636319517045744E-3</v>
      </c>
      <c r="E947" s="5">
        <f t="shared" si="114"/>
        <v>6.9950339423573672E-5</v>
      </c>
      <c r="F947" s="5">
        <f t="shared" si="118"/>
        <v>3.2082977379106477E-5</v>
      </c>
      <c r="G947" s="5">
        <f t="shared" si="119"/>
        <v>3.6107207295770595E-5</v>
      </c>
      <c r="H947" s="10">
        <f t="shared" si="115"/>
        <v>3.2269226214671005</v>
      </c>
      <c r="I947" s="9">
        <f t="shared" si="116"/>
        <v>8.3636319517045744E-3</v>
      </c>
      <c r="J947" s="9">
        <f t="shared" si="117"/>
        <v>6.0089272999238885E-3</v>
      </c>
      <c r="K947" s="9">
        <f>GARCH!I947</f>
        <v>6.0404609118484068E-3</v>
      </c>
    </row>
    <row r="948" spans="1:11" x14ac:dyDescent="0.25">
      <c r="A948" s="8">
        <v>43328</v>
      </c>
      <c r="B948" s="9">
        <v>7.9194711836985121E-3</v>
      </c>
      <c r="C948" s="9">
        <f t="shared" si="112"/>
        <v>9.1103383950863405E-4</v>
      </c>
      <c r="D948" s="9">
        <f t="shared" si="113"/>
        <v>7.0084373441898782E-3</v>
      </c>
      <c r="E948" s="5">
        <f t="shared" si="114"/>
        <v>4.9118194007435273E-5</v>
      </c>
      <c r="F948" s="5">
        <f t="shared" si="118"/>
        <v>6.9950339423573672E-5</v>
      </c>
      <c r="G948" s="5">
        <f t="shared" si="119"/>
        <v>4.5628508214173521E-5</v>
      </c>
      <c r="H948" s="10">
        <f t="shared" si="115"/>
        <v>3.540310203519283</v>
      </c>
      <c r="I948" s="9">
        <f t="shared" si="116"/>
        <v>7.0084373441898782E-3</v>
      </c>
      <c r="J948" s="9">
        <f t="shared" si="117"/>
        <v>6.7548877277252744E-3</v>
      </c>
      <c r="K948" s="9">
        <f>GARCH!I948</f>
        <v>6.7772578191622624E-3</v>
      </c>
    </row>
    <row r="949" spans="1:11" x14ac:dyDescent="0.25">
      <c r="A949" s="8">
        <v>43329</v>
      </c>
      <c r="B949" s="9">
        <v>3.3231362802699227E-3</v>
      </c>
      <c r="C949" s="9">
        <f t="shared" si="112"/>
        <v>9.5009288085596817E-4</v>
      </c>
      <c r="D949" s="9">
        <f t="shared" si="113"/>
        <v>2.3730433994139546E-3</v>
      </c>
      <c r="E949" s="5">
        <f t="shared" si="114"/>
        <v>5.6313349755021382E-6</v>
      </c>
      <c r="F949" s="5">
        <f t="shared" si="118"/>
        <v>4.9118194007435273E-5</v>
      </c>
      <c r="G949" s="5">
        <f t="shared" si="119"/>
        <v>4.8297249521385042E-5</v>
      </c>
      <c r="H949" s="10">
        <f t="shared" si="115"/>
        <v>3.9918307261387089</v>
      </c>
      <c r="I949" s="9">
        <f t="shared" si="116"/>
        <v>2.3730433994139546E-3</v>
      </c>
      <c r="J949" s="9">
        <f t="shared" si="117"/>
        <v>6.9496222574601165E-3</v>
      </c>
      <c r="K949" s="9">
        <f>GARCH!I949</f>
        <v>6.9846099117828351E-3</v>
      </c>
    </row>
    <row r="950" spans="1:11" x14ac:dyDescent="0.25">
      <c r="A950" s="8">
        <v>43332</v>
      </c>
      <c r="B950" s="9">
        <v>2.4279594264120519E-3</v>
      </c>
      <c r="C950" s="9">
        <f t="shared" si="112"/>
        <v>8.4290378494947151E-4</v>
      </c>
      <c r="D950" s="9">
        <f t="shared" si="113"/>
        <v>1.5850556414625802E-3</v>
      </c>
      <c r="E950" s="5">
        <f t="shared" si="114"/>
        <v>2.5124013865323518E-6</v>
      </c>
      <c r="F950" s="5">
        <f t="shared" si="118"/>
        <v>5.6313349755021382E-6</v>
      </c>
      <c r="G950" s="5">
        <f t="shared" si="119"/>
        <v>4.1154989074411443E-5</v>
      </c>
      <c r="H950" s="10">
        <f t="shared" si="115"/>
        <v>4.0996205101751695</v>
      </c>
      <c r="I950" s="9">
        <f t="shared" si="116"/>
        <v>1.5850556414625802E-3</v>
      </c>
      <c r="J950" s="9">
        <f t="shared" si="117"/>
        <v>6.415215434762222E-3</v>
      </c>
      <c r="K950" s="9">
        <f>GARCH!I950</f>
        <v>6.4621117657145E-3</v>
      </c>
    </row>
    <row r="951" spans="1:11" x14ac:dyDescent="0.25">
      <c r="A951" s="8">
        <v>43333</v>
      </c>
      <c r="B951" s="9">
        <v>2.0685672284348477E-3</v>
      </c>
      <c r="C951" s="9">
        <f t="shared" si="112"/>
        <v>7.4658518623811957E-4</v>
      </c>
      <c r="D951" s="9">
        <f t="shared" si="113"/>
        <v>1.3219820421967281E-3</v>
      </c>
      <c r="E951" s="5">
        <f t="shared" si="114"/>
        <v>1.7476365198906317E-6</v>
      </c>
      <c r="F951" s="5">
        <f t="shared" si="118"/>
        <v>2.5124013865323518E-6</v>
      </c>
      <c r="G951" s="5">
        <f t="shared" si="119"/>
        <v>3.5224285019218513E-5</v>
      </c>
      <c r="H951" s="10">
        <f t="shared" si="115"/>
        <v>4.1831415982862019</v>
      </c>
      <c r="I951" s="9">
        <f t="shared" si="116"/>
        <v>1.3219820421967281E-3</v>
      </c>
      <c r="J951" s="9">
        <f t="shared" si="117"/>
        <v>5.9350050563768278E-3</v>
      </c>
      <c r="K951" s="9">
        <f>GARCH!I951</f>
        <v>5.9814270145362681E-3</v>
      </c>
    </row>
    <row r="952" spans="1:11" x14ac:dyDescent="0.25">
      <c r="A952" s="8">
        <v>43334</v>
      </c>
      <c r="B952" s="9">
        <v>-3.9818928661239372E-4</v>
      </c>
      <c r="C952" s="9">
        <f t="shared" si="112"/>
        <v>6.6718519272548004E-4</v>
      </c>
      <c r="D952" s="9">
        <f t="shared" si="113"/>
        <v>-1.0653744793378737E-3</v>
      </c>
      <c r="E952" s="5">
        <f t="shared" si="114"/>
        <v>1.1350227812244454E-6</v>
      </c>
      <c r="F952" s="5">
        <f t="shared" si="118"/>
        <v>1.7476365198906317E-6</v>
      </c>
      <c r="G952" s="5">
        <f t="shared" si="119"/>
        <v>3.0682125604331368E-5</v>
      </c>
      <c r="H952" s="10">
        <f t="shared" si="115"/>
        <v>4.2584801349803554</v>
      </c>
      <c r="I952" s="9">
        <f t="shared" si="116"/>
        <v>1.0653744793378737E-3</v>
      </c>
      <c r="J952" s="9">
        <f t="shared" si="117"/>
        <v>5.5391448441371675E-3</v>
      </c>
      <c r="K952" s="9">
        <f>GARCH!I952</f>
        <v>5.5787690981646734E-3</v>
      </c>
    </row>
    <row r="953" spans="1:11" x14ac:dyDescent="0.25">
      <c r="A953" s="8">
        <v>43335</v>
      </c>
      <c r="B953" s="9">
        <v>-1.691231454109654E-3</v>
      </c>
      <c r="C953" s="9">
        <f t="shared" si="112"/>
        <v>6.021993828349007E-4</v>
      </c>
      <c r="D953" s="9">
        <f t="shared" si="113"/>
        <v>-2.2934308369445548E-3</v>
      </c>
      <c r="E953" s="5">
        <f t="shared" si="114"/>
        <v>5.2598250038482012E-6</v>
      </c>
      <c r="F953" s="5">
        <f t="shared" si="118"/>
        <v>1.1350227812244454E-6</v>
      </c>
      <c r="G953" s="5">
        <f t="shared" si="119"/>
        <v>2.7197775338707321E-5</v>
      </c>
      <c r="H953" s="10">
        <f t="shared" si="115"/>
        <v>4.2405532870183116</v>
      </c>
      <c r="I953" s="9">
        <f t="shared" si="116"/>
        <v>2.2934308369445548E-3</v>
      </c>
      <c r="J953" s="9">
        <f t="shared" si="117"/>
        <v>5.215148640135516E-3</v>
      </c>
      <c r="K953" s="9">
        <f>GARCH!I953</f>
        <v>5.2571824487133061E-3</v>
      </c>
    </row>
    <row r="954" spans="1:11" x14ac:dyDescent="0.25">
      <c r="A954" s="8">
        <v>43336</v>
      </c>
      <c r="B954" s="9">
        <v>6.1988533346399866E-3</v>
      </c>
      <c r="C954" s="9">
        <f t="shared" si="112"/>
        <v>5.6878376184225454E-4</v>
      </c>
      <c r="D954" s="9">
        <f t="shared" si="113"/>
        <v>5.6300695727977317E-3</v>
      </c>
      <c r="E954" s="5">
        <f t="shared" si="114"/>
        <v>3.1697683394542831E-5</v>
      </c>
      <c r="F954" s="5">
        <f t="shared" si="118"/>
        <v>5.2598250038482012E-6</v>
      </c>
      <c r="G954" s="5">
        <f t="shared" si="119"/>
        <v>2.5487859153420304E-5</v>
      </c>
      <c r="H954" s="10">
        <f t="shared" si="115"/>
        <v>3.7478963730031425</v>
      </c>
      <c r="I954" s="9">
        <f t="shared" si="116"/>
        <v>5.6300695727977317E-3</v>
      </c>
      <c r="J954" s="9">
        <f t="shared" si="117"/>
        <v>5.0485502031197334E-3</v>
      </c>
      <c r="K954" s="9">
        <f>GARCH!I954</f>
        <v>5.1029610798084988E-3</v>
      </c>
    </row>
    <row r="955" spans="1:11" x14ac:dyDescent="0.25">
      <c r="A955" s="8">
        <v>43339</v>
      </c>
      <c r="B955" s="9">
        <v>7.670392285776817E-3</v>
      </c>
      <c r="C955" s="9">
        <f t="shared" si="112"/>
        <v>6.5046146115638615E-4</v>
      </c>
      <c r="D955" s="9">
        <f t="shared" si="113"/>
        <v>7.0199308246204307E-3</v>
      </c>
      <c r="E955" s="5">
        <f t="shared" si="114"/>
        <v>4.9279428782456081E-5</v>
      </c>
      <c r="F955" s="5">
        <f t="shared" si="118"/>
        <v>3.1697683394542831E-5</v>
      </c>
      <c r="G955" s="5">
        <f t="shared" si="119"/>
        <v>2.9765385361611664E-5</v>
      </c>
      <c r="H955" s="10">
        <f t="shared" si="115"/>
        <v>3.4643460749669237</v>
      </c>
      <c r="I955" s="9">
        <f t="shared" si="116"/>
        <v>7.0199308246204307E-3</v>
      </c>
      <c r="J955" s="9">
        <f t="shared" si="117"/>
        <v>5.4557662488060894E-3</v>
      </c>
      <c r="K955" s="9">
        <f>GARCH!I955</f>
        <v>5.4379890830621135E-3</v>
      </c>
    </row>
    <row r="956" spans="1:11" x14ac:dyDescent="0.25">
      <c r="A956" s="8">
        <v>43340</v>
      </c>
      <c r="B956" s="9">
        <v>2.6926821185191407E-4</v>
      </c>
      <c r="C956" s="9">
        <f t="shared" si="112"/>
        <v>7.6978518454738425E-4</v>
      </c>
      <c r="D956" s="9">
        <f t="shared" si="113"/>
        <v>-5.0051697269547018E-4</v>
      </c>
      <c r="E956" s="5">
        <f t="shared" si="114"/>
        <v>2.5051723995623803E-7</v>
      </c>
      <c r="F956" s="5">
        <f t="shared" si="118"/>
        <v>4.9279428782456081E-5</v>
      </c>
      <c r="G956" s="5">
        <f t="shared" si="119"/>
        <v>3.661063190783967E-5</v>
      </c>
      <c r="H956" s="10">
        <f t="shared" si="115"/>
        <v>4.1852260292291756</v>
      </c>
      <c r="I956" s="9">
        <f t="shared" si="116"/>
        <v>5.0051697269547018E-4</v>
      </c>
      <c r="J956" s="9">
        <f t="shared" si="117"/>
        <v>6.0506720211758024E-3</v>
      </c>
      <c r="K956" s="9">
        <f>GARCH!I956</f>
        <v>5.9933173925629645E-3</v>
      </c>
    </row>
    <row r="957" spans="1:11" x14ac:dyDescent="0.25">
      <c r="A957" s="8">
        <v>43341</v>
      </c>
      <c r="B957" s="9">
        <v>5.7014274275932753E-3</v>
      </c>
      <c r="C957" s="9">
        <f t="shared" si="112"/>
        <v>6.7997590130559969E-4</v>
      </c>
      <c r="D957" s="9">
        <f t="shared" si="113"/>
        <v>5.0214515262876755E-3</v>
      </c>
      <c r="E957" s="5">
        <f t="shared" si="114"/>
        <v>2.5214975430856824E-5</v>
      </c>
      <c r="F957" s="5">
        <f t="shared" si="118"/>
        <v>2.5051723995623803E-7</v>
      </c>
      <c r="G957" s="5">
        <f t="shared" si="119"/>
        <v>3.1392654048795152E-5</v>
      </c>
      <c r="H957" s="10">
        <f t="shared" si="115"/>
        <v>3.8639234843388848</v>
      </c>
      <c r="I957" s="9">
        <f t="shared" si="116"/>
        <v>5.0214515262876755E-3</v>
      </c>
      <c r="J957" s="9">
        <f t="shared" si="117"/>
        <v>5.6029147815039228E-3</v>
      </c>
      <c r="K957" s="9">
        <f>GARCH!I957</f>
        <v>5.5640971238537047E-3</v>
      </c>
    </row>
    <row r="958" spans="1:11" x14ac:dyDescent="0.25">
      <c r="A958" s="8">
        <v>43342</v>
      </c>
      <c r="B958" s="9">
        <v>-4.4302754938161382E-3</v>
      </c>
      <c r="C958" s="9">
        <f t="shared" si="112"/>
        <v>7.0435531868728114E-4</v>
      </c>
      <c r="D958" s="9">
        <f t="shared" si="113"/>
        <v>-5.134630812503419E-3</v>
      </c>
      <c r="E958" s="5">
        <f t="shared" si="114"/>
        <v>2.636443358070952E-5</v>
      </c>
      <c r="F958" s="5">
        <f t="shared" si="118"/>
        <v>2.5214975430856824E-5</v>
      </c>
      <c r="G958" s="5">
        <f t="shared" si="119"/>
        <v>3.2769464177053901E-5</v>
      </c>
      <c r="H958" s="10">
        <f t="shared" si="115"/>
        <v>3.8417968339852857</v>
      </c>
      <c r="I958" s="9">
        <f t="shared" si="116"/>
        <v>5.134630812503419E-3</v>
      </c>
      <c r="J958" s="9">
        <f t="shared" si="117"/>
        <v>5.7244619115733404E-3</v>
      </c>
      <c r="K958" s="9">
        <f>GARCH!I958</f>
        <v>5.6715472216486229E-3</v>
      </c>
    </row>
    <row r="959" spans="1:11" x14ac:dyDescent="0.25">
      <c r="A959" s="8">
        <v>43343</v>
      </c>
      <c r="B959" s="9">
        <v>1.3443037712890238E-4</v>
      </c>
      <c r="C959" s="9">
        <f t="shared" si="112"/>
        <v>7.2618959356940372E-4</v>
      </c>
      <c r="D959" s="9">
        <f t="shared" si="113"/>
        <v>-5.9175921644050134E-4</v>
      </c>
      <c r="E959" s="5">
        <f t="shared" si="114"/>
        <v>3.5017897024227609E-7</v>
      </c>
      <c r="F959" s="5">
        <f t="shared" si="118"/>
        <v>2.636443358070952E-5</v>
      </c>
      <c r="G959" s="5">
        <f t="shared" si="119"/>
        <v>3.40276206316904E-5</v>
      </c>
      <c r="H959" s="10">
        <f t="shared" si="115"/>
        <v>4.2200849519342736</v>
      </c>
      <c r="I959" s="9">
        <f t="shared" si="116"/>
        <v>5.9175921644050134E-4</v>
      </c>
      <c r="J959" s="9">
        <f t="shared" si="117"/>
        <v>5.8333198636531499E-3</v>
      </c>
      <c r="K959" s="9">
        <f>GARCH!I959</f>
        <v>5.8120495667640798E-3</v>
      </c>
    </row>
    <row r="960" spans="1:11" x14ac:dyDescent="0.25">
      <c r="A960" s="8">
        <v>43347</v>
      </c>
      <c r="B960" s="9">
        <v>-1.6543053296204091E-3</v>
      </c>
      <c r="C960" s="9">
        <f t="shared" si="112"/>
        <v>6.4566626001633608E-4</v>
      </c>
      <c r="D960" s="9">
        <f t="shared" si="113"/>
        <v>-2.2999715896367453E-3</v>
      </c>
      <c r="E960" s="5">
        <f t="shared" si="114"/>
        <v>5.2898693131361774E-6</v>
      </c>
      <c r="F960" s="5">
        <f t="shared" si="118"/>
        <v>3.5017897024227609E-7</v>
      </c>
      <c r="G960" s="5">
        <f t="shared" si="119"/>
        <v>2.950509302489994E-5</v>
      </c>
      <c r="H960" s="10">
        <f t="shared" si="115"/>
        <v>4.2068919736458144</v>
      </c>
      <c r="I960" s="9">
        <f t="shared" si="116"/>
        <v>2.2999715896367453E-3</v>
      </c>
      <c r="J960" s="9">
        <f t="shared" si="117"/>
        <v>5.4318590763107926E-3</v>
      </c>
      <c r="K960" s="9">
        <f>GARCH!I960</f>
        <v>5.4225598363833744E-3</v>
      </c>
    </row>
    <row r="961" spans="1:11" x14ac:dyDescent="0.25">
      <c r="A961" s="8">
        <v>43348</v>
      </c>
      <c r="B961" s="9">
        <v>-2.8031704824766912E-3</v>
      </c>
      <c r="C961" s="9">
        <f t="shared" si="112"/>
        <v>6.0222118312462712E-4</v>
      </c>
      <c r="D961" s="9">
        <f t="shared" si="113"/>
        <v>-3.4053916656013182E-3</v>
      </c>
      <c r="E961" s="5">
        <f t="shared" si="114"/>
        <v>1.159669239614692E-5</v>
      </c>
      <c r="F961" s="5">
        <f t="shared" si="118"/>
        <v>5.2898693131361774E-6</v>
      </c>
      <c r="G961" s="5">
        <f t="shared" si="119"/>
        <v>2.7198909004033997E-5</v>
      </c>
      <c r="H961" s="10">
        <f t="shared" si="115"/>
        <v>4.1240452712224256</v>
      </c>
      <c r="I961" s="9">
        <f t="shared" si="116"/>
        <v>3.4053916656013182E-3</v>
      </c>
      <c r="J961" s="9">
        <f t="shared" si="117"/>
        <v>5.2152573286496605E-3</v>
      </c>
      <c r="K961" s="9">
        <f>GARCH!I961</f>
        <v>5.2262444426209535E-3</v>
      </c>
    </row>
    <row r="962" spans="1:11" x14ac:dyDescent="0.25">
      <c r="A962" s="8">
        <v>43349</v>
      </c>
      <c r="B962" s="9">
        <v>-3.6522883057535926E-3</v>
      </c>
      <c r="C962" s="9">
        <f t="shared" si="112"/>
        <v>5.9484711767417771E-4</v>
      </c>
      <c r="D962" s="9">
        <f t="shared" si="113"/>
        <v>-4.2471354234277702E-3</v>
      </c>
      <c r="E962" s="5">
        <f t="shared" si="114"/>
        <v>1.8038159304934986E-5</v>
      </c>
      <c r="F962" s="5">
        <f t="shared" si="118"/>
        <v>1.159669239614692E-5</v>
      </c>
      <c r="G962" s="5">
        <f t="shared" si="119"/>
        <v>2.6816788230371458E-5</v>
      </c>
      <c r="H962" s="10">
        <f t="shared" si="115"/>
        <v>4.0079805450784667</v>
      </c>
      <c r="I962" s="9">
        <f t="shared" si="116"/>
        <v>4.2471354234277702E-3</v>
      </c>
      <c r="J962" s="9">
        <f t="shared" si="117"/>
        <v>5.1784928531737355E-3</v>
      </c>
      <c r="K962" s="9">
        <f>GARCH!I962</f>
        <v>5.215625182113293E-3</v>
      </c>
    </row>
    <row r="963" spans="1:11" x14ac:dyDescent="0.25">
      <c r="A963" s="8">
        <v>43350</v>
      </c>
      <c r="B963" s="9">
        <v>-2.2133041469051262E-3</v>
      </c>
      <c r="C963" s="9">
        <f t="shared" si="112"/>
        <v>6.1532234875919499E-4</v>
      </c>
      <c r="D963" s="9">
        <f t="shared" si="113"/>
        <v>-2.8286264956643211E-3</v>
      </c>
      <c r="E963" s="5">
        <f t="shared" si="114"/>
        <v>8.0011278519742182E-6</v>
      </c>
      <c r="F963" s="5">
        <f t="shared" si="118"/>
        <v>1.8038159304934986E-5</v>
      </c>
      <c r="G963" s="5">
        <f t="shared" si="119"/>
        <v>2.7884473331833983E-5</v>
      </c>
      <c r="H963" s="10">
        <f t="shared" si="115"/>
        <v>4.1813125042297141</v>
      </c>
      <c r="I963" s="9">
        <f t="shared" si="116"/>
        <v>2.8286264956643211E-3</v>
      </c>
      <c r="J963" s="9">
        <f t="shared" si="117"/>
        <v>5.2805750948011322E-3</v>
      </c>
      <c r="K963" s="9">
        <f>GARCH!I963</f>
        <v>5.3419201769694712E-3</v>
      </c>
    </row>
    <row r="964" spans="1:11" x14ac:dyDescent="0.25">
      <c r="A964" s="8">
        <v>43353</v>
      </c>
      <c r="B964" s="9">
        <v>1.8978437708938589E-3</v>
      </c>
      <c r="C964" s="9">
        <f t="shared" si="112"/>
        <v>5.900518543454238E-4</v>
      </c>
      <c r="D964" s="9">
        <f t="shared" si="113"/>
        <v>1.3077919165484352E-3</v>
      </c>
      <c r="E964" s="5">
        <f t="shared" si="114"/>
        <v>1.7103196969894294E-6</v>
      </c>
      <c r="F964" s="5">
        <f t="shared" si="118"/>
        <v>8.0011278519742182E-6</v>
      </c>
      <c r="G964" s="5">
        <f t="shared" si="119"/>
        <v>2.6569750343088216E-5</v>
      </c>
      <c r="H964" s="10">
        <f t="shared" si="115"/>
        <v>4.3167445960467825</v>
      </c>
      <c r="I964" s="9">
        <f t="shared" si="116"/>
        <v>1.3077919165484352E-3</v>
      </c>
      <c r="J964" s="9">
        <f t="shared" si="117"/>
        <v>5.1545853706276143E-3</v>
      </c>
      <c r="K964" s="9">
        <f>GARCH!I964</f>
        <v>5.2251573463638198E-3</v>
      </c>
    </row>
    <row r="965" spans="1:11" x14ac:dyDescent="0.25">
      <c r="A965" s="8">
        <v>43354</v>
      </c>
      <c r="B965" s="9">
        <v>3.7398379635260603E-3</v>
      </c>
      <c r="C965" s="9">
        <f t="shared" si="112"/>
        <v>5.4449745408492506E-4</v>
      </c>
      <c r="D965" s="9">
        <f t="shared" si="113"/>
        <v>3.1953405094411352E-3</v>
      </c>
      <c r="E965" s="5">
        <f t="shared" si="114"/>
        <v>1.0210200971275533E-5</v>
      </c>
      <c r="F965" s="5">
        <f t="shared" si="118"/>
        <v>1.7103196969894294E-6</v>
      </c>
      <c r="G965" s="5">
        <f t="shared" si="119"/>
        <v>2.4279933841004879E-5</v>
      </c>
      <c r="H965" s="10">
        <f t="shared" si="115"/>
        <v>4.1837315593585123</v>
      </c>
      <c r="I965" s="9">
        <f t="shared" si="116"/>
        <v>3.1953405094411352E-3</v>
      </c>
      <c r="J965" s="9">
        <f t="shared" si="117"/>
        <v>4.9274672846204553E-3</v>
      </c>
      <c r="K965" s="9">
        <f>GARCH!I965</f>
        <v>4.97468599864516E-3</v>
      </c>
    </row>
    <row r="966" spans="1:11" x14ac:dyDescent="0.25">
      <c r="A966" s="8">
        <v>43355</v>
      </c>
      <c r="B966" s="9">
        <v>3.5666178420923345E-4</v>
      </c>
      <c r="C966" s="9">
        <f t="shared" si="112"/>
        <v>5.4631933134775942E-4</v>
      </c>
      <c r="D966" s="9">
        <f t="shared" si="113"/>
        <v>-1.8965754713852598E-4</v>
      </c>
      <c r="E966" s="5">
        <f t="shared" si="114"/>
        <v>3.5969985186602201E-8</v>
      </c>
      <c r="F966" s="5">
        <f t="shared" si="118"/>
        <v>1.0210200971275533E-5</v>
      </c>
      <c r="G966" s="5">
        <f t="shared" si="119"/>
        <v>2.4369531022800669E-5</v>
      </c>
      <c r="H966" s="10">
        <f t="shared" si="115"/>
        <v>4.3914119226340036</v>
      </c>
      <c r="I966" s="9">
        <f t="shared" si="116"/>
        <v>1.8965754713852598E-4</v>
      </c>
      <c r="J966" s="9">
        <f t="shared" si="117"/>
        <v>4.9365505186112161E-3</v>
      </c>
      <c r="K966" s="9">
        <f>GARCH!I966</f>
        <v>4.9378395043712126E-3</v>
      </c>
    </row>
    <row r="967" spans="1:11" x14ac:dyDescent="0.25">
      <c r="A967" s="8">
        <v>43356</v>
      </c>
      <c r="B967" s="9">
        <v>5.2822508065297757E-3</v>
      </c>
      <c r="C967" s="9">
        <f t="shared" si="112"/>
        <v>5.0341550081652194E-4</v>
      </c>
      <c r="D967" s="9">
        <f t="shared" si="113"/>
        <v>4.7788353057132537E-3</v>
      </c>
      <c r="E967" s="5">
        <f t="shared" si="114"/>
        <v>2.2837266879131487E-5</v>
      </c>
      <c r="F967" s="5">
        <f t="shared" si="118"/>
        <v>3.5969985186602201E-8</v>
      </c>
      <c r="G967" s="5">
        <f t="shared" si="119"/>
        <v>2.2303396890916176E-5</v>
      </c>
      <c r="H967" s="10">
        <f t="shared" si="115"/>
        <v>3.92447889286642</v>
      </c>
      <c r="I967" s="9">
        <f t="shared" si="116"/>
        <v>4.7788353057132537E-3</v>
      </c>
      <c r="J967" s="9">
        <f t="shared" si="117"/>
        <v>4.7226472333762315E-3</v>
      </c>
      <c r="K967" s="9">
        <f>GARCH!I967</f>
        <v>4.7302829567015684E-3</v>
      </c>
    </row>
    <row r="968" spans="1:11" x14ac:dyDescent="0.25">
      <c r="A968" s="8">
        <v>43357</v>
      </c>
      <c r="B968" s="9">
        <v>2.7546501938591206E-4</v>
      </c>
      <c r="C968" s="9">
        <f t="shared" si="112"/>
        <v>5.7012804480433986E-4</v>
      </c>
      <c r="D968" s="9">
        <f t="shared" si="113"/>
        <v>-2.946630254184278E-4</v>
      </c>
      <c r="E968" s="5">
        <f t="shared" si="114"/>
        <v>8.6826298548741026E-8</v>
      </c>
      <c r="F968" s="5">
        <f t="shared" si="118"/>
        <v>2.2837266879131487E-5</v>
      </c>
      <c r="G968" s="5">
        <f t="shared" si="119"/>
        <v>2.5555576031836774E-5</v>
      </c>
      <c r="H968" s="10">
        <f t="shared" si="115"/>
        <v>4.3666902053159902</v>
      </c>
      <c r="I968" s="9">
        <f t="shared" si="116"/>
        <v>2.946630254184278E-4</v>
      </c>
      <c r="J968" s="9">
        <f t="shared" si="117"/>
        <v>5.0552523212829617E-3</v>
      </c>
      <c r="K968" s="9">
        <f>GARCH!I968</f>
        <v>4.9982264201102987E-3</v>
      </c>
    </row>
    <row r="969" spans="1:11" x14ac:dyDescent="0.25">
      <c r="A969" s="8">
        <v>43360</v>
      </c>
      <c r="B969" s="9">
        <v>-5.5697457469585654E-3</v>
      </c>
      <c r="C969" s="9">
        <f t="shared" si="112"/>
        <v>5.2206701534065992E-4</v>
      </c>
      <c r="D969" s="9">
        <f t="shared" si="113"/>
        <v>-6.0918127622992257E-3</v>
      </c>
      <c r="E969" s="5">
        <f t="shared" si="114"/>
        <v>3.7110182730911723E-5</v>
      </c>
      <c r="F969" s="5">
        <f t="shared" si="118"/>
        <v>8.6826298548741026E-8</v>
      </c>
      <c r="G969" s="5">
        <f t="shared" si="119"/>
        <v>2.319036039886744E-5</v>
      </c>
      <c r="H969" s="10">
        <f t="shared" si="115"/>
        <v>3.6168275284519136</v>
      </c>
      <c r="I969" s="9">
        <f t="shared" si="116"/>
        <v>6.0918127622992257E-3</v>
      </c>
      <c r="J969" s="9">
        <f t="shared" si="117"/>
        <v>4.8156370709250343E-3</v>
      </c>
      <c r="K969" s="9">
        <f>GARCH!I969</f>
        <v>4.778860164209261E-3</v>
      </c>
    </row>
    <row r="970" spans="1:11" x14ac:dyDescent="0.25">
      <c r="A970" s="8">
        <v>43361</v>
      </c>
      <c r="B970" s="9">
        <v>5.3690113541955409E-3</v>
      </c>
      <c r="C970" s="9">
        <f t="shared" si="112"/>
        <v>6.4006043379429337E-4</v>
      </c>
      <c r="D970" s="9">
        <f t="shared" si="113"/>
        <v>4.7289509204012474E-3</v>
      </c>
      <c r="E970" s="5">
        <f t="shared" si="114"/>
        <v>2.2362976807563804E-5</v>
      </c>
      <c r="F970" s="5">
        <f t="shared" si="118"/>
        <v>3.7110182730911723E-5</v>
      </c>
      <c r="G970" s="5">
        <f t="shared" si="119"/>
        <v>2.9202247769088696E-5</v>
      </c>
      <c r="H970" s="10">
        <f t="shared" si="115"/>
        <v>3.9187956932530135</v>
      </c>
      <c r="I970" s="9">
        <f t="shared" si="116"/>
        <v>4.7289509204012474E-3</v>
      </c>
      <c r="J970" s="9">
        <f t="shared" si="117"/>
        <v>5.403910414606139E-3</v>
      </c>
      <c r="K970" s="9">
        <f>GARCH!I970</f>
        <v>5.4395038837564986E-3</v>
      </c>
    </row>
    <row r="971" spans="1:11" x14ac:dyDescent="0.25">
      <c r="A971" s="8">
        <v>43362</v>
      </c>
      <c r="B971" s="9">
        <v>1.25330973621951E-3</v>
      </c>
      <c r="C971" s="9">
        <f t="shared" si="112"/>
        <v>6.6485147130050735E-4</v>
      </c>
      <c r="D971" s="9">
        <f t="shared" si="113"/>
        <v>5.8845826491900268E-4</v>
      </c>
      <c r="E971" s="5">
        <f t="shared" si="114"/>
        <v>3.4628312955148316E-7</v>
      </c>
      <c r="F971" s="5">
        <f t="shared" si="118"/>
        <v>2.2362976807563804E-5</v>
      </c>
      <c r="G971" s="5">
        <f t="shared" si="119"/>
        <v>3.055336388881653E-5</v>
      </c>
      <c r="H971" s="10">
        <f t="shared" si="115"/>
        <v>4.2734124928569956</v>
      </c>
      <c r="I971" s="9">
        <f t="shared" si="116"/>
        <v>5.8845826491900268E-4</v>
      </c>
      <c r="J971" s="9">
        <f t="shared" si="117"/>
        <v>5.5275097366550632E-3</v>
      </c>
      <c r="K971" s="9">
        <f>GARCH!I971</f>
        <v>5.5225979868120546E-3</v>
      </c>
    </row>
    <row r="972" spans="1:11" x14ac:dyDescent="0.25">
      <c r="A972" s="8">
        <v>43363</v>
      </c>
      <c r="B972" s="9">
        <v>7.8405749754981713E-3</v>
      </c>
      <c r="C972" s="9">
        <f t="shared" si="112"/>
        <v>5.9717903384113181E-4</v>
      </c>
      <c r="D972" s="9">
        <f t="shared" si="113"/>
        <v>7.2433959416570394E-3</v>
      </c>
      <c r="E972" s="5">
        <f t="shared" si="114"/>
        <v>5.2466784767613668E-5</v>
      </c>
      <c r="F972" s="5">
        <f t="shared" si="118"/>
        <v>3.4628312955148316E-7</v>
      </c>
      <c r="G972" s="5">
        <f t="shared" si="119"/>
        <v>2.6937334821852836E-5</v>
      </c>
      <c r="H972" s="10">
        <f t="shared" si="115"/>
        <v>3.3681927219440899</v>
      </c>
      <c r="I972" s="9">
        <f t="shared" si="116"/>
        <v>7.2433959416570394E-3</v>
      </c>
      <c r="J972" s="9">
        <f t="shared" si="117"/>
        <v>5.1901189602795075E-3</v>
      </c>
      <c r="K972" s="9">
        <f>GARCH!I972</f>
        <v>5.1880774398216463E-3</v>
      </c>
    </row>
    <row r="973" spans="1:11" x14ac:dyDescent="0.25">
      <c r="A973" s="8">
        <v>43364</v>
      </c>
      <c r="B973" s="9">
        <v>-3.6850635502849727E-4</v>
      </c>
      <c r="C973" s="9">
        <f t="shared" si="112"/>
        <v>7.4599131622608633E-4</v>
      </c>
      <c r="D973" s="9">
        <f t="shared" si="113"/>
        <v>-1.1144976712545835E-3</v>
      </c>
      <c r="E973" s="5">
        <f t="shared" si="114"/>
        <v>1.2421050592318896E-6</v>
      </c>
      <c r="F973" s="5">
        <f t="shared" si="118"/>
        <v>5.2466784767613668E-5</v>
      </c>
      <c r="G973" s="5">
        <f t="shared" si="119"/>
        <v>3.5189148759542402E-5</v>
      </c>
      <c r="H973" s="10">
        <f t="shared" si="115"/>
        <v>4.1907988866846377</v>
      </c>
      <c r="I973" s="9">
        <f t="shared" si="116"/>
        <v>1.1144976712545835E-3</v>
      </c>
      <c r="J973" s="9">
        <f t="shared" si="117"/>
        <v>5.932044231084458E-3</v>
      </c>
      <c r="K973" s="9">
        <f>GARCH!I973</f>
        <v>5.8683014032401446E-3</v>
      </c>
    </row>
    <row r="974" spans="1:11" x14ac:dyDescent="0.25">
      <c r="A974" s="8">
        <v>43367</v>
      </c>
      <c r="B974" s="9">
        <v>-3.5157543341060027E-3</v>
      </c>
      <c r="C974" s="9">
        <f t="shared" si="112"/>
        <v>6.6479434119409589E-4</v>
      </c>
      <c r="D974" s="9">
        <f t="shared" si="113"/>
        <v>-4.1805486753000989E-3</v>
      </c>
      <c r="E974" s="5">
        <f t="shared" si="114"/>
        <v>1.7476987226553412E-5</v>
      </c>
      <c r="F974" s="5">
        <f t="shared" si="118"/>
        <v>1.2421050592318896E-6</v>
      </c>
      <c r="G974" s="5">
        <f t="shared" si="119"/>
        <v>3.0550215163750312E-5</v>
      </c>
      <c r="H974" s="10">
        <f t="shared" si="115"/>
        <v>3.9930938252283261</v>
      </c>
      <c r="I974" s="9">
        <f t="shared" si="116"/>
        <v>4.1805486753000989E-3</v>
      </c>
      <c r="J974" s="9">
        <f t="shared" si="117"/>
        <v>5.5272249062029589E-3</v>
      </c>
      <c r="K974" s="9">
        <f>GARCH!I974</f>
        <v>5.4848860075797888E-3</v>
      </c>
    </row>
    <row r="975" spans="1:11" x14ac:dyDescent="0.25">
      <c r="A975" s="8">
        <v>43368</v>
      </c>
      <c r="B975" s="9">
        <v>-1.3050760951849316E-3</v>
      </c>
      <c r="C975" s="9">
        <f t="shared" si="112"/>
        <v>6.6434200830746469E-4</v>
      </c>
      <c r="D975" s="9">
        <f t="shared" si="113"/>
        <v>-1.9694181034923962E-3</v>
      </c>
      <c r="E975" s="5">
        <f t="shared" si="114"/>
        <v>3.8786076663635864E-6</v>
      </c>
      <c r="F975" s="5">
        <f t="shared" si="118"/>
        <v>1.7476987226553412E-5</v>
      </c>
      <c r="G975" s="5">
        <f t="shared" si="119"/>
        <v>3.0525290570770499E-5</v>
      </c>
      <c r="H975" s="10">
        <f t="shared" si="115"/>
        <v>4.2160079239000066</v>
      </c>
      <c r="I975" s="9">
        <f t="shared" si="116"/>
        <v>1.9694181034923962E-3</v>
      </c>
      <c r="J975" s="9">
        <f t="shared" si="117"/>
        <v>5.5249697348284631E-3</v>
      </c>
      <c r="K975" s="9">
        <f>GARCH!I975</f>
        <v>5.516109160819258E-3</v>
      </c>
    </row>
    <row r="976" spans="1:11" x14ac:dyDescent="0.25">
      <c r="A976" s="8">
        <v>43369</v>
      </c>
      <c r="B976" s="9">
        <v>-3.2892480346828901E-3</v>
      </c>
      <c r="C976" s="9">
        <f t="shared" ref="C976:C1039" si="120">B$5+B$9*SQRT(G976)</f>
        <v>6.1099152219637107E-4</v>
      </c>
      <c r="D976" s="9">
        <f t="shared" ref="D976:D1039" si="121">B976-C976</f>
        <v>-3.9002395568792612E-3</v>
      </c>
      <c r="E976" s="5">
        <f t="shared" ref="E976:E1039" si="122">D976^2</f>
        <v>1.5211868601045736E-5</v>
      </c>
      <c r="F976" s="5">
        <f t="shared" si="118"/>
        <v>3.8786076663635864E-6</v>
      </c>
      <c r="G976" s="5">
        <f t="shared" si="119"/>
        <v>2.7656903554047748E-5</v>
      </c>
      <c r="H976" s="10">
        <f t="shared" ref="H976:H1039" si="123">IFERROR(LN(1/SQRT(2*PI()*G976)*EXP(-E976/(2*G976))),-1000)</f>
        <v>4.0538687245420775</v>
      </c>
      <c r="I976" s="9">
        <f t="shared" ref="I976:I1039" si="124">SQRT(E976)</f>
        <v>3.9002395568792612E-3</v>
      </c>
      <c r="J976" s="9">
        <f t="shared" ref="J976:J1039" si="125">SQRT(G976)</f>
        <v>5.2589831292796279E-3</v>
      </c>
      <c r="K976" s="9">
        <f>GARCH!I976</f>
        <v>5.2671976754370027E-3</v>
      </c>
    </row>
    <row r="977" spans="1:11" x14ac:dyDescent="0.25">
      <c r="A977" s="8">
        <v>43370</v>
      </c>
      <c r="B977" s="9">
        <v>2.7632769780832067E-3</v>
      </c>
      <c r="C977" s="9">
        <f t="shared" si="120"/>
        <v>6.1586114864149841E-4</v>
      </c>
      <c r="D977" s="9">
        <f t="shared" si="121"/>
        <v>2.1474158294417082E-3</v>
      </c>
      <c r="E977" s="5">
        <f t="shared" si="122"/>
        <v>4.6113947445368198E-6</v>
      </c>
      <c r="F977" s="5">
        <f t="shared" ref="F977:F1040" si="126">E976</f>
        <v>1.5211868601045736E-5</v>
      </c>
      <c r="G977" s="5">
        <f t="shared" ref="G977:G1040" si="127">B$6 + B$7*F977 + B$8*G976</f>
        <v>2.7912850597589966E-5</v>
      </c>
      <c r="H977" s="10">
        <f t="shared" si="123"/>
        <v>4.2416697207806466</v>
      </c>
      <c r="I977" s="9">
        <f t="shared" si="124"/>
        <v>2.1474158294417082E-3</v>
      </c>
      <c r="J977" s="9">
        <f t="shared" si="125"/>
        <v>5.2832613599546599E-3</v>
      </c>
      <c r="K977" s="9">
        <f>GARCH!I977</f>
        <v>5.3193744562134698E-3</v>
      </c>
    </row>
    <row r="978" spans="1:11" x14ac:dyDescent="0.25">
      <c r="A978" s="8">
        <v>43371</v>
      </c>
      <c r="B978" s="9">
        <v>-6.8634179821724928E-6</v>
      </c>
      <c r="C978" s="9">
        <f t="shared" si="120"/>
        <v>5.7654951844385977E-4</v>
      </c>
      <c r="D978" s="9">
        <f t="shared" si="121"/>
        <v>-5.8341293642603226E-4</v>
      </c>
      <c r="E978" s="5">
        <f t="shared" si="122"/>
        <v>3.4037065438924559E-7</v>
      </c>
      <c r="F978" s="5">
        <f t="shared" si="126"/>
        <v>4.6113947445368198E-6</v>
      </c>
      <c r="G978" s="5">
        <f t="shared" si="127"/>
        <v>2.588029073642009E-5</v>
      </c>
      <c r="H978" s="10">
        <f t="shared" si="123"/>
        <v>4.3555000278566185</v>
      </c>
      <c r="I978" s="9">
        <f t="shared" si="124"/>
        <v>5.8341293642603226E-4</v>
      </c>
      <c r="J978" s="9">
        <f t="shared" si="125"/>
        <v>5.0872675117807683E-3</v>
      </c>
      <c r="K978" s="9">
        <f>GARCH!I978</f>
        <v>5.1019599538470999E-3</v>
      </c>
    </row>
    <row r="979" spans="1:11" x14ac:dyDescent="0.25">
      <c r="A979" s="8">
        <v>43374</v>
      </c>
      <c r="B979" s="9">
        <v>3.6410682297065566E-3</v>
      </c>
      <c r="C979" s="9">
        <f t="shared" si="120"/>
        <v>5.2815081284196552E-4</v>
      </c>
      <c r="D979" s="9">
        <f t="shared" si="121"/>
        <v>3.1129174168645912E-3</v>
      </c>
      <c r="E979" s="5">
        <f t="shared" si="122"/>
        <v>9.6902548442189194E-6</v>
      </c>
      <c r="F979" s="5">
        <f t="shared" si="126"/>
        <v>3.4037065438924559E-7</v>
      </c>
      <c r="G979" s="5">
        <f t="shared" si="127"/>
        <v>2.3483412912157057E-5</v>
      </c>
      <c r="H979" s="10">
        <f t="shared" si="123"/>
        <v>4.2043483131258128</v>
      </c>
      <c r="I979" s="9">
        <f t="shared" si="124"/>
        <v>3.1129174168645912E-3</v>
      </c>
      <c r="J979" s="9">
        <f t="shared" si="125"/>
        <v>4.8459687279384144E-3</v>
      </c>
      <c r="K979" s="9">
        <f>GARCH!I979</f>
        <v>4.8676306651264031E-3</v>
      </c>
    </row>
    <row r="980" spans="1:11" x14ac:dyDescent="0.25">
      <c r="A980" s="8">
        <v>43375</v>
      </c>
      <c r="B980" s="9">
        <v>-3.9663679353352244E-4</v>
      </c>
      <c r="C980" s="9">
        <f t="shared" si="120"/>
        <v>5.3204694005830138E-4</v>
      </c>
      <c r="D980" s="9">
        <f t="shared" si="121"/>
        <v>-9.2868373359182381E-4</v>
      </c>
      <c r="E980" s="5">
        <f t="shared" si="122"/>
        <v>8.6245347703804958E-7</v>
      </c>
      <c r="F980" s="5">
        <f t="shared" si="126"/>
        <v>9.6902548442189194E-6</v>
      </c>
      <c r="G980" s="5">
        <f t="shared" si="127"/>
        <v>2.3672053293530067E-5</v>
      </c>
      <c r="H980" s="10">
        <f t="shared" si="123"/>
        <v>4.3884524606507087</v>
      </c>
      <c r="I980" s="9">
        <f t="shared" si="124"/>
        <v>9.2868373359182381E-4</v>
      </c>
      <c r="J980" s="9">
        <f t="shared" si="125"/>
        <v>4.8653934366636852E-3</v>
      </c>
      <c r="K980" s="9">
        <f>GARCH!I980</f>
        <v>4.8458533768830584E-3</v>
      </c>
    </row>
    <row r="981" spans="1:11" x14ac:dyDescent="0.25">
      <c r="A981" s="8">
        <v>43376</v>
      </c>
      <c r="B981" s="9">
        <v>7.1149300650286129E-4</v>
      </c>
      <c r="C981" s="9">
        <f t="shared" si="120"/>
        <v>4.9612247442819648E-4</v>
      </c>
      <c r="D981" s="9">
        <f t="shared" si="121"/>
        <v>2.1537053207466481E-4</v>
      </c>
      <c r="E981" s="5">
        <f t="shared" si="122"/>
        <v>4.6384466086124222E-8</v>
      </c>
      <c r="F981" s="5">
        <f t="shared" si="126"/>
        <v>8.6245347703804958E-7</v>
      </c>
      <c r="G981" s="5">
        <f t="shared" si="127"/>
        <v>2.1961283877448284E-5</v>
      </c>
      <c r="H981" s="10">
        <f t="shared" si="123"/>
        <v>4.4431201552544879</v>
      </c>
      <c r="I981" s="9">
        <f t="shared" si="124"/>
        <v>2.1537053207466481E-4</v>
      </c>
      <c r="J981" s="9">
        <f t="shared" si="125"/>
        <v>4.6862867899274243E-3</v>
      </c>
      <c r="K981" s="9">
        <f>GARCH!I981</f>
        <v>4.686663712777258E-3</v>
      </c>
    </row>
    <row r="982" spans="1:11" x14ac:dyDescent="0.25">
      <c r="A982" s="8">
        <v>43377</v>
      </c>
      <c r="B982" s="9">
        <v>-8.1695157425543119E-3</v>
      </c>
      <c r="C982" s="9">
        <f t="shared" si="120"/>
        <v>4.6489366757293158E-4</v>
      </c>
      <c r="D982" s="9">
        <f t="shared" si="121"/>
        <v>-8.6344094101272438E-3</v>
      </c>
      <c r="E982" s="5">
        <f t="shared" si="122"/>
        <v>7.4553025861693893E-5</v>
      </c>
      <c r="F982" s="5">
        <f t="shared" si="126"/>
        <v>4.6384466086124222E-8</v>
      </c>
      <c r="G982" s="5">
        <f t="shared" si="127"/>
        <v>2.0526255106048007E-5</v>
      </c>
      <c r="H982" s="10">
        <f t="shared" si="123"/>
        <v>2.6619237297464204</v>
      </c>
      <c r="I982" s="9">
        <f t="shared" si="124"/>
        <v>8.6344094101272438E-3</v>
      </c>
      <c r="J982" s="9">
        <f t="shared" si="125"/>
        <v>4.5305910327514669E-3</v>
      </c>
      <c r="K982" s="9">
        <f>GARCH!I982</f>
        <v>4.5321976478633836E-3</v>
      </c>
    </row>
    <row r="983" spans="1:11" x14ac:dyDescent="0.25">
      <c r="A983" s="8">
        <v>43378</v>
      </c>
      <c r="B983" s="9">
        <v>-5.5279655088037449E-3</v>
      </c>
      <c r="C983" s="9">
        <f t="shared" si="120"/>
        <v>7.4416522943125056E-4</v>
      </c>
      <c r="D983" s="9">
        <f t="shared" si="121"/>
        <v>-6.2721307382349956E-3</v>
      </c>
      <c r="E983" s="5">
        <f t="shared" si="122"/>
        <v>3.9339623997512269E-5</v>
      </c>
      <c r="F983" s="5">
        <f t="shared" si="126"/>
        <v>7.4553025861693893E-5</v>
      </c>
      <c r="G983" s="5">
        <f t="shared" si="127"/>
        <v>3.5081218360398568E-5</v>
      </c>
      <c r="H983" s="10">
        <f t="shared" si="123"/>
        <v>3.6492902714442343</v>
      </c>
      <c r="I983" s="9">
        <f t="shared" si="124"/>
        <v>6.2721307382349956E-3</v>
      </c>
      <c r="J983" s="9">
        <f t="shared" si="125"/>
        <v>5.9229400098598471E-3</v>
      </c>
      <c r="K983" s="9">
        <f>GARCH!I983</f>
        <v>6.0108336695957549E-3</v>
      </c>
    </row>
    <row r="984" spans="1:11" x14ac:dyDescent="0.25">
      <c r="A984" s="8">
        <v>43381</v>
      </c>
      <c r="B984" s="9">
        <v>-3.9506925841348295E-4</v>
      </c>
      <c r="C984" s="9">
        <f t="shared" si="120"/>
        <v>7.9997960639921364E-4</v>
      </c>
      <c r="D984" s="9">
        <f t="shared" si="121"/>
        <v>-1.1950488648126965E-3</v>
      </c>
      <c r="E984" s="5">
        <f t="shared" si="122"/>
        <v>1.4281417892901145E-6</v>
      </c>
      <c r="F984" s="5">
        <f t="shared" si="126"/>
        <v>3.9339623997512269E-5</v>
      </c>
      <c r="G984" s="5">
        <f t="shared" si="127"/>
        <v>3.8455014164644369E-5</v>
      </c>
      <c r="H984" s="10">
        <f t="shared" si="123"/>
        <v>4.1455032052002991</v>
      </c>
      <c r="I984" s="9">
        <f t="shared" si="124"/>
        <v>1.1950488648126965E-3</v>
      </c>
      <c r="J984" s="9">
        <f t="shared" si="125"/>
        <v>6.2012107015198548E-3</v>
      </c>
      <c r="K984" s="9">
        <f>GARCH!I984</f>
        <v>6.2727346617083429E-3</v>
      </c>
    </row>
    <row r="985" spans="1:11" x14ac:dyDescent="0.25">
      <c r="A985" s="8">
        <v>43382</v>
      </c>
      <c r="B985" s="9">
        <v>-1.4179577940874877E-3</v>
      </c>
      <c r="C985" s="9">
        <f t="shared" si="120"/>
        <v>7.0842505606432944E-4</v>
      </c>
      <c r="D985" s="9">
        <f t="shared" si="121"/>
        <v>-2.126382850151817E-3</v>
      </c>
      <c r="E985" s="5">
        <f t="shared" si="122"/>
        <v>4.5215040254197645E-6</v>
      </c>
      <c r="F985" s="5">
        <f t="shared" si="126"/>
        <v>1.4281417892901145E-6</v>
      </c>
      <c r="G985" s="5">
        <f t="shared" si="127"/>
        <v>3.3002177598095078E-5</v>
      </c>
      <c r="H985" s="10">
        <f t="shared" si="123"/>
        <v>4.1720268558448446</v>
      </c>
      <c r="I985" s="9">
        <f t="shared" si="124"/>
        <v>2.126382850151817E-3</v>
      </c>
      <c r="J985" s="9">
        <f t="shared" si="125"/>
        <v>5.7447521789973739E-3</v>
      </c>
      <c r="K985" s="9">
        <f>GARCH!I985</f>
        <v>5.8088287146515101E-3</v>
      </c>
    </row>
    <row r="986" spans="1:11" x14ac:dyDescent="0.25">
      <c r="A986" s="8">
        <v>43383</v>
      </c>
      <c r="B986" s="9">
        <v>-3.2864175757028824E-2</v>
      </c>
      <c r="C986" s="9">
        <f t="shared" si="120"/>
        <v>6.4781670310519142E-4</v>
      </c>
      <c r="D986" s="9">
        <f t="shared" si="121"/>
        <v>-3.3511992460134019E-2</v>
      </c>
      <c r="E986" s="5">
        <f t="shared" si="122"/>
        <v>1.1230536386480792E-3</v>
      </c>
      <c r="F986" s="5">
        <f t="shared" si="126"/>
        <v>4.5215040254197645E-6</v>
      </c>
      <c r="G986" s="5">
        <f t="shared" si="127"/>
        <v>2.9621681660821999E-5</v>
      </c>
      <c r="H986" s="10">
        <f t="shared" si="123"/>
        <v>-14.662051694549456</v>
      </c>
      <c r="I986" s="9">
        <f t="shared" si="124"/>
        <v>3.3511992460134019E-2</v>
      </c>
      <c r="J986" s="9">
        <f t="shared" si="125"/>
        <v>5.4425804229999214E-3</v>
      </c>
      <c r="K986" s="9">
        <f>GARCH!I986</f>
        <v>5.5050587076379805E-3</v>
      </c>
    </row>
    <row r="987" spans="1:11" x14ac:dyDescent="0.25">
      <c r="A987" s="8">
        <v>43384</v>
      </c>
      <c r="B987" s="9">
        <v>-2.0573073719881707E-2</v>
      </c>
      <c r="C987" s="9">
        <f t="shared" si="120"/>
        <v>2.799967712552775E-3</v>
      </c>
      <c r="D987" s="9">
        <f t="shared" si="121"/>
        <v>-2.3373041432434481E-2</v>
      </c>
      <c r="E987" s="5">
        <f t="shared" si="122"/>
        <v>5.4629906580229892E-4</v>
      </c>
      <c r="F987" s="5">
        <f t="shared" si="126"/>
        <v>1.1230536386480792E-3</v>
      </c>
      <c r="G987" s="5">
        <f t="shared" si="127"/>
        <v>2.6154788666606218E-4</v>
      </c>
      <c r="H987" s="10">
        <f t="shared" si="123"/>
        <v>2.1611504138271003</v>
      </c>
      <c r="I987" s="9">
        <f t="shared" si="124"/>
        <v>2.3373041432434481E-2</v>
      </c>
      <c r="J987" s="9">
        <f t="shared" si="125"/>
        <v>1.6172442198569212E-2</v>
      </c>
      <c r="K987" s="9">
        <f>GARCH!I987</f>
        <v>1.6154968986875781E-2</v>
      </c>
    </row>
    <row r="988" spans="1:11" x14ac:dyDescent="0.25">
      <c r="A988" s="8">
        <v>43385</v>
      </c>
      <c r="B988" s="9">
        <v>1.4206284338267983E-2</v>
      </c>
      <c r="C988" s="9">
        <f t="shared" si="120"/>
        <v>3.0992040268023268E-3</v>
      </c>
      <c r="D988" s="9">
        <f t="shared" si="121"/>
        <v>1.1107080311465655E-2</v>
      </c>
      <c r="E988" s="5">
        <f t="shared" si="122"/>
        <v>1.2336723304534801E-4</v>
      </c>
      <c r="F988" s="5">
        <f t="shared" si="126"/>
        <v>5.4629906580229892E-4</v>
      </c>
      <c r="G988" s="5">
        <f t="shared" si="127"/>
        <v>3.1202849611153781E-4</v>
      </c>
      <c r="H988" s="10">
        <f t="shared" si="123"/>
        <v>2.9195836433792413</v>
      </c>
      <c r="I988" s="9">
        <f t="shared" si="124"/>
        <v>1.1107080311465655E-2</v>
      </c>
      <c r="J988" s="9">
        <f t="shared" si="125"/>
        <v>1.766432835155466E-2</v>
      </c>
      <c r="K988" s="9">
        <f>GARCH!I988</f>
        <v>1.7100791501035051E-2</v>
      </c>
    </row>
    <row r="989" spans="1:11" x14ac:dyDescent="0.25">
      <c r="A989" s="8">
        <v>43388</v>
      </c>
      <c r="B989" s="9">
        <v>-5.9050351808552781E-3</v>
      </c>
      <c r="C989" s="9">
        <f t="shared" si="120"/>
        <v>2.7946256386524866E-3</v>
      </c>
      <c r="D989" s="9">
        <f t="shared" si="121"/>
        <v>-8.6996608195077652E-3</v>
      </c>
      <c r="E989" s="5">
        <f t="shared" si="122"/>
        <v>7.5684098374478515E-5</v>
      </c>
      <c r="F989" s="5">
        <f t="shared" si="126"/>
        <v>1.2336723304534801E-4</v>
      </c>
      <c r="G989" s="5">
        <f t="shared" si="127"/>
        <v>2.6068713251952954E-4</v>
      </c>
      <c r="H989" s="10">
        <f t="shared" si="123"/>
        <v>3.061993560119828</v>
      </c>
      <c r="I989" s="9">
        <f t="shared" si="124"/>
        <v>8.6996608195077652E-3</v>
      </c>
      <c r="J989" s="9">
        <f t="shared" si="125"/>
        <v>1.6145808512413665E-2</v>
      </c>
      <c r="K989" s="9">
        <f>GARCH!I989</f>
        <v>1.6076090076254095E-2</v>
      </c>
    </row>
    <row r="990" spans="1:11" x14ac:dyDescent="0.25">
      <c r="A990" s="8">
        <v>43389</v>
      </c>
      <c r="B990" s="9">
        <v>2.1495643069809001E-2</v>
      </c>
      <c r="C990" s="9">
        <f t="shared" si="120"/>
        <v>2.4818265740139392E-3</v>
      </c>
      <c r="D990" s="9">
        <f t="shared" si="121"/>
        <v>1.9013816495795061E-2</v>
      </c>
      <c r="E990" s="5">
        <f t="shared" si="122"/>
        <v>3.6152521773576834E-4</v>
      </c>
      <c r="F990" s="5">
        <f t="shared" si="126"/>
        <v>7.5684098374478515E-5</v>
      </c>
      <c r="G990" s="5">
        <f t="shared" si="127"/>
        <v>2.1276024382452599E-4</v>
      </c>
      <c r="H990" s="10">
        <f t="shared" si="123"/>
        <v>2.4591267107885422</v>
      </c>
      <c r="I990" s="9">
        <f t="shared" si="124"/>
        <v>1.9013816495795061E-2</v>
      </c>
      <c r="J990" s="9">
        <f t="shared" si="125"/>
        <v>1.4586303295370147E-2</v>
      </c>
      <c r="K990" s="9">
        <f>GARCH!I990</f>
        <v>1.4332197749594558E-2</v>
      </c>
    </row>
    <row r="991" spans="1:11" x14ac:dyDescent="0.25">
      <c r="A991" s="8">
        <v>43390</v>
      </c>
      <c r="B991" s="9">
        <v>-2.5267623277536178E-4</v>
      </c>
      <c r="C991" s="9">
        <f t="shared" si="120"/>
        <v>2.6456641966516466E-3</v>
      </c>
      <c r="D991" s="9">
        <f t="shared" si="121"/>
        <v>-2.8983404294270084E-3</v>
      </c>
      <c r="E991" s="5">
        <f t="shared" si="122"/>
        <v>8.4003772448511352E-6</v>
      </c>
      <c r="F991" s="5">
        <f t="shared" si="126"/>
        <v>3.6152521773576834E-4</v>
      </c>
      <c r="G991" s="5">
        <f t="shared" si="127"/>
        <v>2.3725670906440407E-4</v>
      </c>
      <c r="H991" s="10">
        <f t="shared" si="123"/>
        <v>3.236542248483679</v>
      </c>
      <c r="I991" s="9">
        <f t="shared" si="124"/>
        <v>2.8983404294270084E-3</v>
      </c>
      <c r="J991" s="9">
        <f t="shared" si="125"/>
        <v>1.5403139584656242E-2</v>
      </c>
      <c r="K991" s="9">
        <f>GARCH!I991</f>
        <v>1.5657972012657027E-2</v>
      </c>
    </row>
    <row r="992" spans="1:11" x14ac:dyDescent="0.25">
      <c r="A992" s="8">
        <v>43391</v>
      </c>
      <c r="B992" s="9">
        <v>-1.4391946490294405E-2</v>
      </c>
      <c r="C992" s="9">
        <f t="shared" si="120"/>
        <v>2.2572263268191579E-3</v>
      </c>
      <c r="D992" s="9">
        <f t="shared" si="121"/>
        <v>-1.6649172817113561E-2</v>
      </c>
      <c r="E992" s="5">
        <f t="shared" si="122"/>
        <v>2.7719495549411311E-4</v>
      </c>
      <c r="F992" s="5">
        <f t="shared" si="126"/>
        <v>8.4003772448511352E-6</v>
      </c>
      <c r="G992" s="5">
        <f t="shared" si="127"/>
        <v>1.8134732537985641E-4</v>
      </c>
      <c r="H992" s="10">
        <f t="shared" si="123"/>
        <v>2.6243443336098227</v>
      </c>
      <c r="I992" s="9">
        <f t="shared" si="124"/>
        <v>1.6649172817113561E-2</v>
      </c>
      <c r="J992" s="9">
        <f t="shared" si="125"/>
        <v>1.3466526106604346E-2</v>
      </c>
      <c r="K992" s="9">
        <f>GARCH!I992</f>
        <v>1.365594609701132E-2</v>
      </c>
    </row>
    <row r="993" spans="1:11" x14ac:dyDescent="0.25">
      <c r="A993" s="8">
        <v>43392</v>
      </c>
      <c r="B993" s="9">
        <v>-3.6116990154511086E-4</v>
      </c>
      <c r="C993" s="9">
        <f t="shared" si="120"/>
        <v>2.3669012095843657E-3</v>
      </c>
      <c r="D993" s="9">
        <f t="shared" si="121"/>
        <v>-2.7280711111294766E-3</v>
      </c>
      <c r="E993" s="5">
        <f t="shared" si="122"/>
        <v>7.4423719873792169E-6</v>
      </c>
      <c r="F993" s="5">
        <f t="shared" si="126"/>
        <v>2.7719495549411311E-4</v>
      </c>
      <c r="G993" s="5">
        <f t="shared" si="127"/>
        <v>1.9637331065830137E-4</v>
      </c>
      <c r="H993" s="10">
        <f t="shared" si="123"/>
        <v>3.3298584481886264</v>
      </c>
      <c r="I993" s="9">
        <f t="shared" si="124"/>
        <v>2.7280711111294766E-3</v>
      </c>
      <c r="J993" s="9">
        <f t="shared" si="125"/>
        <v>1.4013326181114224E-2</v>
      </c>
      <c r="K993" s="9">
        <f>GARCH!I993</f>
        <v>1.3798983758164239E-2</v>
      </c>
    </row>
    <row r="994" spans="1:11" x14ac:dyDescent="0.25">
      <c r="A994" s="8">
        <v>43395</v>
      </c>
      <c r="B994" s="9">
        <v>-4.2994746692295305E-3</v>
      </c>
      <c r="C994" s="9">
        <f t="shared" si="120"/>
        <v>2.0203939843217197E-3</v>
      </c>
      <c r="D994" s="9">
        <f t="shared" si="121"/>
        <v>-6.3198686535512506E-3</v>
      </c>
      <c r="E994" s="5">
        <f t="shared" si="122"/>
        <v>3.99407397981397E-5</v>
      </c>
      <c r="F994" s="5">
        <f t="shared" si="126"/>
        <v>7.4423719873792169E-6</v>
      </c>
      <c r="G994" s="5">
        <f t="shared" si="127"/>
        <v>1.5093999775631103E-4</v>
      </c>
      <c r="H994" s="10">
        <f t="shared" si="123"/>
        <v>3.3480688703332002</v>
      </c>
      <c r="I994" s="9">
        <f t="shared" si="124"/>
        <v>6.3198686535512506E-3</v>
      </c>
      <c r="J994" s="9">
        <f t="shared" si="125"/>
        <v>1.2285764028187707E-2</v>
      </c>
      <c r="K994" s="9">
        <f>GARCH!I994</f>
        <v>1.2078065853017537E-2</v>
      </c>
    </row>
    <row r="995" spans="1:11" x14ac:dyDescent="0.25">
      <c r="A995" s="8">
        <v>43396</v>
      </c>
      <c r="B995" s="9">
        <v>-5.5118510239923202E-3</v>
      </c>
      <c r="C995" s="9">
        <f t="shared" si="120"/>
        <v>1.7913305256305754E-3</v>
      </c>
      <c r="D995" s="9">
        <f t="shared" si="121"/>
        <v>-7.3031815496228955E-3</v>
      </c>
      <c r="E995" s="5">
        <f t="shared" si="122"/>
        <v>5.333646074675228E-5</v>
      </c>
      <c r="F995" s="5">
        <f t="shared" si="126"/>
        <v>3.99407397981397E-5</v>
      </c>
      <c r="G995" s="5">
        <f t="shared" si="127"/>
        <v>1.2418282639742656E-4</v>
      </c>
      <c r="H995" s="10">
        <f t="shared" si="123"/>
        <v>3.3631895571215495</v>
      </c>
      <c r="I995" s="9">
        <f t="shared" si="124"/>
        <v>7.3031815496228955E-3</v>
      </c>
      <c r="J995" s="9">
        <f t="shared" si="125"/>
        <v>1.1143734849565767E-2</v>
      </c>
      <c r="K995" s="9">
        <f>GARCH!I995</f>
        <v>1.0859261963001606E-2</v>
      </c>
    </row>
    <row r="996" spans="1:11" x14ac:dyDescent="0.25">
      <c r="A996" s="8">
        <v>43397</v>
      </c>
      <c r="B996" s="9">
        <v>-3.0864490329077787E-2</v>
      </c>
      <c r="C996" s="9">
        <f t="shared" si="120"/>
        <v>1.6330796169503905E-3</v>
      </c>
      <c r="D996" s="9">
        <f t="shared" si="121"/>
        <v>-3.2497569946028176E-2</v>
      </c>
      <c r="E996" s="5">
        <f t="shared" si="122"/>
        <v>1.0560920523969939E-3</v>
      </c>
      <c r="F996" s="5">
        <f t="shared" si="126"/>
        <v>5.333646074675228E-5</v>
      </c>
      <c r="G996" s="5">
        <f t="shared" si="127"/>
        <v>1.0722088763560748E-4</v>
      </c>
      <c r="H996" s="10">
        <f t="shared" si="123"/>
        <v>-1.2734716833471769</v>
      </c>
      <c r="I996" s="9">
        <f t="shared" si="124"/>
        <v>3.2497569946028176E-2</v>
      </c>
      <c r="J996" s="9">
        <f t="shared" si="125"/>
        <v>1.0354751935010682E-2</v>
      </c>
      <c r="K996" s="9">
        <f>GARCH!I996</f>
        <v>1.0001515827303367E-2</v>
      </c>
    </row>
    <row r="997" spans="1:11" x14ac:dyDescent="0.25">
      <c r="A997" s="8">
        <v>43398</v>
      </c>
      <c r="B997" s="9">
        <v>1.8625051767629408E-2</v>
      </c>
      <c r="C997" s="9">
        <f t="shared" si="120"/>
        <v>3.0581991496667934E-3</v>
      </c>
      <c r="D997" s="9">
        <f t="shared" si="121"/>
        <v>1.5566852617962614E-2</v>
      </c>
      <c r="E997" s="5">
        <f t="shared" si="122"/>
        <v>2.423269004293695E-4</v>
      </c>
      <c r="F997" s="5">
        <f t="shared" si="126"/>
        <v>1.0560920523969939E-3</v>
      </c>
      <c r="G997" s="5">
        <f t="shared" si="127"/>
        <v>3.0484784871578853E-4</v>
      </c>
      <c r="H997" s="10">
        <f t="shared" si="123"/>
        <v>2.7314548609044786</v>
      </c>
      <c r="I997" s="9">
        <f t="shared" si="124"/>
        <v>1.5566852617962614E-2</v>
      </c>
      <c r="J997" s="9">
        <f t="shared" si="125"/>
        <v>1.7459892574577557E-2</v>
      </c>
      <c r="K997" s="9">
        <f>GARCH!I997</f>
        <v>1.6904155112543947E-2</v>
      </c>
    </row>
    <row r="998" spans="1:11" x14ac:dyDescent="0.25">
      <c r="A998" s="8">
        <v>43399</v>
      </c>
      <c r="B998" s="9">
        <v>-1.7327217554896079E-2</v>
      </c>
      <c r="C998" s="9">
        <f t="shared" si="120"/>
        <v>2.9143207203567055E-3</v>
      </c>
      <c r="D998" s="9">
        <f t="shared" si="121"/>
        <v>-2.0241538275252786E-2</v>
      </c>
      <c r="E998" s="5">
        <f t="shared" si="122"/>
        <v>4.0971987174852353E-4</v>
      </c>
      <c r="F998" s="5">
        <f t="shared" si="126"/>
        <v>2.423269004293695E-4</v>
      </c>
      <c r="G998" s="5">
        <f t="shared" si="127"/>
        <v>2.8031350774736631E-4</v>
      </c>
      <c r="H998" s="10">
        <f t="shared" si="123"/>
        <v>2.4400380764688165</v>
      </c>
      <c r="I998" s="9">
        <f t="shared" si="124"/>
        <v>2.0241538275252786E-2</v>
      </c>
      <c r="J998" s="9">
        <f t="shared" si="125"/>
        <v>1.6742565745648613E-2</v>
      </c>
      <c r="K998" s="9">
        <f>GARCH!I998</f>
        <v>1.6792201901254116E-2</v>
      </c>
    </row>
    <row r="999" spans="1:11" x14ac:dyDescent="0.25">
      <c r="A999" s="8">
        <v>43402</v>
      </c>
      <c r="B999" s="9">
        <v>-6.5596214677152709E-3</v>
      </c>
      <c r="C999" s="9">
        <f t="shared" si="120"/>
        <v>3.0143924507578732E-3</v>
      </c>
      <c r="D999" s="9">
        <f t="shared" si="121"/>
        <v>-9.574013918473144E-3</v>
      </c>
      <c r="E999" s="5">
        <f t="shared" si="122"/>
        <v>9.166174251111748E-5</v>
      </c>
      <c r="F999" s="5">
        <f t="shared" si="126"/>
        <v>4.0971987174852353E-4</v>
      </c>
      <c r="G999" s="5">
        <f t="shared" si="127"/>
        <v>2.9726890527379912E-4</v>
      </c>
      <c r="H999" s="10">
        <f t="shared" si="123"/>
        <v>2.9873250699784228</v>
      </c>
      <c r="I999" s="9">
        <f t="shared" si="124"/>
        <v>9.574013918473144E-3</v>
      </c>
      <c r="J999" s="9">
        <f t="shared" si="125"/>
        <v>1.7241487907770581E-2</v>
      </c>
      <c r="K999" s="9">
        <f>GARCH!I999</f>
        <v>1.6778676294778333E-2</v>
      </c>
    </row>
    <row r="1000" spans="1:11" x14ac:dyDescent="0.25">
      <c r="A1000" s="8">
        <v>43403</v>
      </c>
      <c r="B1000" s="9">
        <v>1.5666824420255576E-2</v>
      </c>
      <c r="C1000" s="9">
        <f t="shared" si="120"/>
        <v>2.6837168192841631E-3</v>
      </c>
      <c r="D1000" s="9">
        <f t="shared" si="121"/>
        <v>1.2983107600971412E-2</v>
      </c>
      <c r="E1000" s="5">
        <f t="shared" si="122"/>
        <v>1.6856108297840167E-4</v>
      </c>
      <c r="F1000" s="5">
        <f t="shared" si="126"/>
        <v>9.166174251111748E-5</v>
      </c>
      <c r="G1000" s="5">
        <f t="shared" si="127"/>
        <v>2.4313717281784406E-4</v>
      </c>
      <c r="H1000" s="10">
        <f t="shared" si="123"/>
        <v>2.8953660271551303</v>
      </c>
      <c r="I1000" s="9">
        <f t="shared" si="124"/>
        <v>1.2983107600971412E-2</v>
      </c>
      <c r="J1000" s="9">
        <f t="shared" si="125"/>
        <v>1.5592856467557318E-2</v>
      </c>
      <c r="K1000" s="9">
        <f>GARCH!I1000</f>
        <v>1.4981773715095462E-2</v>
      </c>
    </row>
    <row r="1001" spans="1:11" x14ac:dyDescent="0.25">
      <c r="A1001" s="8">
        <v>43404</v>
      </c>
      <c r="B1001" s="9">
        <v>1.0851291456518197E-2</v>
      </c>
      <c r="C1001" s="9">
        <f t="shared" si="120"/>
        <v>2.5261714916281048E-3</v>
      </c>
      <c r="D1001" s="9">
        <f t="shared" si="121"/>
        <v>8.3251199648900921E-3</v>
      </c>
      <c r="E1001" s="5">
        <f t="shared" si="122"/>
        <v>6.9307622429811609E-5</v>
      </c>
      <c r="F1001" s="5">
        <f t="shared" si="126"/>
        <v>1.6856108297840167E-4</v>
      </c>
      <c r="G1001" s="5">
        <f t="shared" si="127"/>
        <v>2.1925883799347871E-4</v>
      </c>
      <c r="H1001" s="10">
        <f t="shared" si="123"/>
        <v>3.1356404950103687</v>
      </c>
      <c r="I1001" s="9">
        <f t="shared" si="124"/>
        <v>8.3251199648900921E-3</v>
      </c>
      <c r="J1001" s="9">
        <f t="shared" si="125"/>
        <v>1.4807391329787927E-2</v>
      </c>
      <c r="K1001" s="9">
        <f>GARCH!I1001</f>
        <v>1.4713809099008594E-2</v>
      </c>
    </row>
    <row r="1002" spans="1:11" x14ac:dyDescent="0.25">
      <c r="A1002" s="8">
        <v>43405</v>
      </c>
      <c r="B1002" s="9">
        <v>1.05577968389301E-2</v>
      </c>
      <c r="C1002" s="9">
        <f t="shared" si="120"/>
        <v>2.253256912192244E-3</v>
      </c>
      <c r="D1002" s="9">
        <f t="shared" si="121"/>
        <v>8.3045399267378563E-3</v>
      </c>
      <c r="E1002" s="5">
        <f t="shared" si="122"/>
        <v>6.8965383394783194E-5</v>
      </c>
      <c r="F1002" s="5">
        <f t="shared" si="126"/>
        <v>6.9307622429811609E-5</v>
      </c>
      <c r="G1002" s="5">
        <f t="shared" si="127"/>
        <v>1.8081470939894931E-4</v>
      </c>
      <c r="H1002" s="10">
        <f t="shared" si="123"/>
        <v>3.1993730079300491</v>
      </c>
      <c r="I1002" s="9">
        <f t="shared" si="124"/>
        <v>8.3045399267378563E-3</v>
      </c>
      <c r="J1002" s="9">
        <f t="shared" si="125"/>
        <v>1.3446736012837811E-2</v>
      </c>
      <c r="K1002" s="9">
        <f>GARCH!I1002</f>
        <v>1.3631182108107171E-2</v>
      </c>
    </row>
    <row r="1003" spans="1:11" x14ac:dyDescent="0.25">
      <c r="A1003" s="8">
        <v>43406</v>
      </c>
      <c r="B1003" s="9">
        <v>-6.3166652678288138E-3</v>
      </c>
      <c r="C1003" s="9">
        <f t="shared" si="120"/>
        <v>2.0317850161963654E-3</v>
      </c>
      <c r="D1003" s="9">
        <f t="shared" si="121"/>
        <v>-8.3484502840251787E-3</v>
      </c>
      <c r="E1003" s="5">
        <f t="shared" si="122"/>
        <v>6.9696622144840086E-5</v>
      </c>
      <c r="F1003" s="5">
        <f t="shared" si="126"/>
        <v>6.8965383394783194E-5</v>
      </c>
      <c r="G1003" s="5">
        <f t="shared" si="127"/>
        <v>1.5233868056157939E-4</v>
      </c>
      <c r="H1003" s="10">
        <f t="shared" si="123"/>
        <v>3.2470081436901461</v>
      </c>
      <c r="I1003" s="9">
        <f t="shared" si="124"/>
        <v>8.3484502840251787E-3</v>
      </c>
      <c r="J1003" s="9">
        <f t="shared" si="125"/>
        <v>1.2342555673829443E-2</v>
      </c>
      <c r="K1003" s="9">
        <f>GARCH!I1003</f>
        <v>1.2721083534123457E-2</v>
      </c>
    </row>
    <row r="1004" spans="1:11" x14ac:dyDescent="0.25">
      <c r="A1004" s="8">
        <v>43409</v>
      </c>
      <c r="B1004" s="9">
        <v>5.6003172901073484E-3</v>
      </c>
      <c r="C1004" s="9">
        <f t="shared" si="120"/>
        <v>1.8558236731725975E-3</v>
      </c>
      <c r="D1004" s="9">
        <f t="shared" si="121"/>
        <v>3.7444936169347509E-3</v>
      </c>
      <c r="E1004" s="5">
        <f t="shared" si="122"/>
        <v>1.4021232447265094E-5</v>
      </c>
      <c r="F1004" s="5">
        <f t="shared" si="126"/>
        <v>6.9696622144840086E-5</v>
      </c>
      <c r="G1004" s="5">
        <f t="shared" si="127"/>
        <v>1.3145252655588041E-4</v>
      </c>
      <c r="H1004" s="10">
        <f t="shared" si="123"/>
        <v>3.4961619354360396</v>
      </c>
      <c r="I1004" s="9">
        <f t="shared" si="124"/>
        <v>3.7444936169347509E-3</v>
      </c>
      <c r="J1004" s="9">
        <f t="shared" si="125"/>
        <v>1.1465274813796677E-2</v>
      </c>
      <c r="K1004" s="9">
        <f>GARCH!I1004</f>
        <v>1.1612912086807713E-2</v>
      </c>
    </row>
    <row r="1005" spans="1:11" x14ac:dyDescent="0.25">
      <c r="A1005" s="8">
        <v>43410</v>
      </c>
      <c r="B1005" s="9">
        <v>6.2593351373656514E-3</v>
      </c>
      <c r="C1005" s="9">
        <f t="shared" si="120"/>
        <v>1.6051086530401268E-3</v>
      </c>
      <c r="D1005" s="9">
        <f t="shared" si="121"/>
        <v>4.654226484325525E-3</v>
      </c>
      <c r="E1005" s="5">
        <f t="shared" si="122"/>
        <v>2.1661824167397138E-5</v>
      </c>
      <c r="F1005" s="5">
        <f t="shared" si="126"/>
        <v>1.4021232447265094E-5</v>
      </c>
      <c r="G1005" s="5">
        <f t="shared" si="127"/>
        <v>1.043523260494149E-4</v>
      </c>
      <c r="H1005" s="10">
        <f t="shared" si="123"/>
        <v>3.5611385188992326</v>
      </c>
      <c r="I1005" s="9">
        <f t="shared" si="124"/>
        <v>4.654226484325525E-3</v>
      </c>
      <c r="J1005" s="9">
        <f t="shared" si="125"/>
        <v>1.0215298627520143E-2</v>
      </c>
      <c r="K1005" s="9">
        <f>GARCH!I1005</f>
        <v>1.0445195039656041E-2</v>
      </c>
    </row>
    <row r="1006" spans="1:11" x14ac:dyDescent="0.25">
      <c r="A1006" s="8">
        <v>43411</v>
      </c>
      <c r="B1006" s="9">
        <v>2.1208876952947708E-2</v>
      </c>
      <c r="C1006" s="9">
        <f t="shared" si="120"/>
        <v>1.4154815638634053E-3</v>
      </c>
      <c r="D1006" s="9">
        <f t="shared" si="121"/>
        <v>1.9793395389084305E-2</v>
      </c>
      <c r="E1006" s="5">
        <f t="shared" si="122"/>
        <v>3.9177850102862382E-4</v>
      </c>
      <c r="F1006" s="5">
        <f t="shared" si="126"/>
        <v>2.1661824167397138E-5</v>
      </c>
      <c r="G1006" s="5">
        <f t="shared" si="127"/>
        <v>8.5930771678146946E-5</v>
      </c>
      <c r="H1006" s="10">
        <f t="shared" si="123"/>
        <v>1.4824287200286947</v>
      </c>
      <c r="I1006" s="9">
        <f t="shared" si="124"/>
        <v>1.9793395389084305E-2</v>
      </c>
      <c r="J1006" s="9">
        <f t="shared" si="125"/>
        <v>9.2698852030727412E-3</v>
      </c>
      <c r="K1006" s="9">
        <f>GARCH!I1006</f>
        <v>9.5589858675054536E-3</v>
      </c>
    </row>
    <row r="1007" spans="1:11" x14ac:dyDescent="0.25">
      <c r="A1007" s="8">
        <v>43412</v>
      </c>
      <c r="B1007" s="9">
        <v>-2.5089822274502183E-3</v>
      </c>
      <c r="C1007" s="9">
        <f t="shared" si="120"/>
        <v>2.0118059846028096E-3</v>
      </c>
      <c r="D1007" s="9">
        <f t="shared" si="121"/>
        <v>-4.5207882120530275E-3</v>
      </c>
      <c r="E1007" s="5">
        <f t="shared" si="122"/>
        <v>2.0437526058237608E-5</v>
      </c>
      <c r="F1007" s="5">
        <f t="shared" si="126"/>
        <v>3.9177850102862382E-4</v>
      </c>
      <c r="G1007" s="5">
        <f t="shared" si="127"/>
        <v>1.4988975875984901E-4</v>
      </c>
      <c r="H1007" s="10">
        <f t="shared" si="123"/>
        <v>3.4156915129855387</v>
      </c>
      <c r="I1007" s="9">
        <f t="shared" si="124"/>
        <v>4.5207882120530275E-3</v>
      </c>
      <c r="J1007" s="9">
        <f t="shared" si="125"/>
        <v>1.224294730691303E-2</v>
      </c>
      <c r="K1007" s="9">
        <f>GARCH!I1007</f>
        <v>1.2572721820882085E-2</v>
      </c>
    </row>
    <row r="1008" spans="1:11" x14ac:dyDescent="0.25">
      <c r="A1008" s="8">
        <v>43413</v>
      </c>
      <c r="B1008" s="9">
        <v>-9.1989896074931021E-3</v>
      </c>
      <c r="C1008" s="9">
        <f t="shared" si="120"/>
        <v>1.7471245309134227E-3</v>
      </c>
      <c r="D1008" s="9">
        <f t="shared" si="121"/>
        <v>-1.0946114138406526E-2</v>
      </c>
      <c r="E1008" s="5">
        <f t="shared" si="122"/>
        <v>1.1981741473102324E-4</v>
      </c>
      <c r="F1008" s="5">
        <f t="shared" si="126"/>
        <v>2.0437526058237608E-5</v>
      </c>
      <c r="G1008" s="5">
        <f t="shared" si="127"/>
        <v>1.1931934442205988E-4</v>
      </c>
      <c r="H1008" s="10">
        <f t="shared" si="123"/>
        <v>3.0958278816691718</v>
      </c>
      <c r="I1008" s="9">
        <f t="shared" si="124"/>
        <v>1.0946114138406526E-2</v>
      </c>
      <c r="J1008" s="9">
        <f t="shared" si="125"/>
        <v>1.0923339435450126E-2</v>
      </c>
      <c r="K1008" s="9">
        <f>GARCH!I1008</f>
        <v>1.1129268936298802E-2</v>
      </c>
    </row>
    <row r="1009" spans="1:11" x14ac:dyDescent="0.25">
      <c r="A1009" s="8">
        <v>43416</v>
      </c>
      <c r="B1009" s="9">
        <v>-1.9701475363267495E-2</v>
      </c>
      <c r="C1009" s="9">
        <f t="shared" si="120"/>
        <v>1.7309184869893552E-3</v>
      </c>
      <c r="D1009" s="9">
        <f t="shared" si="121"/>
        <v>-2.1432393850256852E-2</v>
      </c>
      <c r="E1009" s="5">
        <f t="shared" si="122"/>
        <v>4.5934750615252775E-4</v>
      </c>
      <c r="F1009" s="5">
        <f t="shared" si="126"/>
        <v>1.1981741473102324E-4</v>
      </c>
      <c r="G1009" s="5">
        <f t="shared" si="127"/>
        <v>1.1756071370706793E-4</v>
      </c>
      <c r="H1009" s="10">
        <f t="shared" si="123"/>
        <v>1.6516785313033724</v>
      </c>
      <c r="I1009" s="9">
        <f t="shared" si="124"/>
        <v>2.1432393850256852E-2</v>
      </c>
      <c r="J1009" s="9">
        <f t="shared" si="125"/>
        <v>1.0842541847143958E-2</v>
      </c>
      <c r="K1009" s="9">
        <f>GARCH!I1009</f>
        <v>1.0810860201203079E-2</v>
      </c>
    </row>
    <row r="1010" spans="1:11" x14ac:dyDescent="0.25">
      <c r="A1010" s="8">
        <v>43417</v>
      </c>
      <c r="B1010" s="9">
        <v>-1.4819053487979961E-3</v>
      </c>
      <c r="C1010" s="9">
        <f t="shared" si="120"/>
        <v>2.3020831317152371E-3</v>
      </c>
      <c r="D1010" s="9">
        <f t="shared" si="121"/>
        <v>-3.7839884805132332E-3</v>
      </c>
      <c r="E1010" s="5">
        <f t="shared" si="122"/>
        <v>1.4318568820656847E-5</v>
      </c>
      <c r="F1010" s="5">
        <f t="shared" si="126"/>
        <v>4.5934750615252775E-4</v>
      </c>
      <c r="G1010" s="5">
        <f t="shared" si="127"/>
        <v>1.8742065139116092E-4</v>
      </c>
      <c r="H1010" s="10">
        <f t="shared" si="123"/>
        <v>3.3339399484196388</v>
      </c>
      <c r="I1010" s="9">
        <f t="shared" si="124"/>
        <v>3.7839884805132332E-3</v>
      </c>
      <c r="J1010" s="9">
        <f t="shared" si="125"/>
        <v>1.3690166229493378E-2</v>
      </c>
      <c r="K1010" s="9">
        <f>GARCH!I1010</f>
        <v>1.333807684094698E-2</v>
      </c>
    </row>
    <row r="1011" spans="1:11" x14ac:dyDescent="0.25">
      <c r="A1011" s="8">
        <v>43418</v>
      </c>
      <c r="B1011" s="9">
        <v>-7.5674643116913076E-3</v>
      </c>
      <c r="C1011" s="9">
        <f t="shared" si="120"/>
        <v>1.977794706439624E-3</v>
      </c>
      <c r="D1011" s="9">
        <f t="shared" si="121"/>
        <v>-9.5452590181309312E-3</v>
      </c>
      <c r="E1011" s="5">
        <f t="shared" si="122"/>
        <v>9.1111969723209869E-5</v>
      </c>
      <c r="F1011" s="5">
        <f t="shared" si="126"/>
        <v>1.4318568820656847E-5</v>
      </c>
      <c r="G1011" s="5">
        <f t="shared" si="127"/>
        <v>1.4576648372456613E-4</v>
      </c>
      <c r="H1011" s="10">
        <f t="shared" si="123"/>
        <v>3.185286630614828</v>
      </c>
      <c r="I1011" s="9">
        <f t="shared" si="124"/>
        <v>9.5452590181309312E-3</v>
      </c>
      <c r="J1011" s="9">
        <f t="shared" si="125"/>
        <v>1.2073379134466296E-2</v>
      </c>
      <c r="K1011" s="9">
        <f>GARCH!I1011</f>
        <v>1.1721526811872785E-2</v>
      </c>
    </row>
    <row r="1012" spans="1:11" x14ac:dyDescent="0.25">
      <c r="A1012" s="8">
        <v>43419</v>
      </c>
      <c r="B1012" s="9">
        <v>1.0593800664796094E-2</v>
      </c>
      <c r="C1012" s="9">
        <f t="shared" si="120"/>
        <v>1.8526061787014453E-3</v>
      </c>
      <c r="D1012" s="9">
        <f t="shared" si="121"/>
        <v>8.7411944860946479E-3</v>
      </c>
      <c r="E1012" s="5">
        <f t="shared" si="122"/>
        <v>7.6408481043731478E-5</v>
      </c>
      <c r="F1012" s="5">
        <f t="shared" si="126"/>
        <v>9.1111969723209869E-5</v>
      </c>
      <c r="G1012" s="5">
        <f t="shared" si="127"/>
        <v>1.3108494836251781E-4</v>
      </c>
      <c r="H1012" s="10">
        <f t="shared" si="123"/>
        <v>3.2594475266160217</v>
      </c>
      <c r="I1012" s="9">
        <f t="shared" si="124"/>
        <v>8.7411944860946479E-3</v>
      </c>
      <c r="J1012" s="9">
        <f t="shared" si="125"/>
        <v>1.144923352729421E-2</v>
      </c>
      <c r="K1012" s="9">
        <f>GARCH!I1012</f>
        <v>1.0987551378422429E-2</v>
      </c>
    </row>
    <row r="1013" spans="1:11" x14ac:dyDescent="0.25">
      <c r="A1013" s="8">
        <v>43420</v>
      </c>
      <c r="B1013" s="9">
        <v>2.2232803457622463E-3</v>
      </c>
      <c r="C1013" s="9">
        <f t="shared" si="120"/>
        <v>1.7271715720101181E-3</v>
      </c>
      <c r="D1013" s="9">
        <f t="shared" si="121"/>
        <v>4.9610877375212822E-4</v>
      </c>
      <c r="E1013" s="5">
        <f t="shared" si="122"/>
        <v>2.4612391539384035E-7</v>
      </c>
      <c r="F1013" s="5">
        <f t="shared" si="126"/>
        <v>7.6408481043731478E-5</v>
      </c>
      <c r="G1013" s="5">
        <f t="shared" si="127"/>
        <v>1.17155968196868E-4</v>
      </c>
      <c r="H1013" s="10">
        <f t="shared" si="123"/>
        <v>3.606013280150246</v>
      </c>
      <c r="I1013" s="9">
        <f t="shared" si="124"/>
        <v>4.9610877375212822E-4</v>
      </c>
      <c r="J1013" s="9">
        <f t="shared" si="125"/>
        <v>1.082386105772187E-2</v>
      </c>
      <c r="K1013" s="9">
        <f>GARCH!I1013</f>
        <v>1.0660787135830197E-2</v>
      </c>
    </row>
    <row r="1014" spans="1:11" x14ac:dyDescent="0.25">
      <c r="A1014" s="8">
        <v>43423</v>
      </c>
      <c r="B1014" s="9">
        <v>-1.6643094431470606E-2</v>
      </c>
      <c r="C1014" s="9">
        <f t="shared" si="120"/>
        <v>1.4685113104804699E-3</v>
      </c>
      <c r="D1014" s="9">
        <f t="shared" si="121"/>
        <v>-1.8111605741951076E-2</v>
      </c>
      <c r="E1014" s="5">
        <f t="shared" si="122"/>
        <v>3.2803026255187519E-4</v>
      </c>
      <c r="F1014" s="5">
        <f t="shared" si="126"/>
        <v>2.4612391539384035E-7</v>
      </c>
      <c r="G1014" s="5">
        <f t="shared" si="127"/>
        <v>9.0902356208556322E-5</v>
      </c>
      <c r="H1014" s="10">
        <f t="shared" si="123"/>
        <v>1.9296236752452558</v>
      </c>
      <c r="I1014" s="9">
        <f t="shared" si="124"/>
        <v>1.8111605741951076E-2</v>
      </c>
      <c r="J1014" s="9">
        <f t="shared" si="125"/>
        <v>9.5342727152392861E-3</v>
      </c>
      <c r="K1014" s="9">
        <f>GARCH!I1014</f>
        <v>9.4352698591714228E-3</v>
      </c>
    </row>
    <row r="1015" spans="1:11" x14ac:dyDescent="0.25">
      <c r="A1015" s="8">
        <v>43424</v>
      </c>
      <c r="B1015" s="9">
        <v>-1.8151208036480848E-2</v>
      </c>
      <c r="C1015" s="9">
        <f t="shared" si="120"/>
        <v>1.9311278971430265E-3</v>
      </c>
      <c r="D1015" s="9">
        <f t="shared" si="121"/>
        <v>-2.0082335933623876E-2</v>
      </c>
      <c r="E1015" s="5">
        <f t="shared" si="122"/>
        <v>4.0330021655092074E-4</v>
      </c>
      <c r="F1015" s="5">
        <f t="shared" si="126"/>
        <v>3.2803026255187519E-4</v>
      </c>
      <c r="G1015" s="5">
        <f t="shared" si="127"/>
        <v>1.4020253103554331E-4</v>
      </c>
      <c r="H1015" s="10">
        <f t="shared" si="123"/>
        <v>2.0789954999107909</v>
      </c>
      <c r="I1015" s="9">
        <f t="shared" si="124"/>
        <v>2.0082335933623876E-2</v>
      </c>
      <c r="J1015" s="9">
        <f t="shared" si="125"/>
        <v>1.1840714971467868E-2</v>
      </c>
      <c r="K1015" s="9">
        <f>GARCH!I1015</f>
        <v>1.1543006720953626E-2</v>
      </c>
    </row>
    <row r="1016" spans="1:11" x14ac:dyDescent="0.25">
      <c r="A1016" s="8">
        <v>43425</v>
      </c>
      <c r="B1016" s="9">
        <v>3.0432758366170098E-3</v>
      </c>
      <c r="C1016" s="9">
        <f t="shared" si="120"/>
        <v>2.3383420625678305E-3</v>
      </c>
      <c r="D1016" s="9">
        <f t="shared" si="121"/>
        <v>7.0493377404917939E-4</v>
      </c>
      <c r="E1016" s="5">
        <f t="shared" si="122"/>
        <v>4.9693162579521953E-7</v>
      </c>
      <c r="F1016" s="5">
        <f t="shared" si="126"/>
        <v>4.0330021655092074E-4</v>
      </c>
      <c r="G1016" s="5">
        <f t="shared" si="127"/>
        <v>1.924029876143874E-4</v>
      </c>
      <c r="H1016" s="10">
        <f t="shared" si="123"/>
        <v>3.3577293303501174</v>
      </c>
      <c r="I1016" s="9">
        <f t="shared" si="124"/>
        <v>7.0493377404917939E-4</v>
      </c>
      <c r="J1016" s="9">
        <f t="shared" si="125"/>
        <v>1.3870940401226854E-2</v>
      </c>
      <c r="K1016" s="9">
        <f>GARCH!I1016</f>
        <v>1.3319660138057632E-2</v>
      </c>
    </row>
    <row r="1017" spans="1:11" x14ac:dyDescent="0.25">
      <c r="A1017" s="8">
        <v>43427</v>
      </c>
      <c r="B1017" s="9">
        <v>-6.5548901291732076E-3</v>
      </c>
      <c r="C1017" s="9">
        <f t="shared" si="120"/>
        <v>1.9843017606725201E-3</v>
      </c>
      <c r="D1017" s="9">
        <f t="shared" si="121"/>
        <v>-8.5391918898457281E-3</v>
      </c>
      <c r="E1017" s="5">
        <f t="shared" si="122"/>
        <v>7.2917798131607063E-5</v>
      </c>
      <c r="F1017" s="5">
        <f t="shared" si="126"/>
        <v>4.9693162579521953E-7</v>
      </c>
      <c r="G1017" s="5">
        <f t="shared" si="127"/>
        <v>1.4655090207086038E-4</v>
      </c>
      <c r="H1017" s="10">
        <f t="shared" si="123"/>
        <v>3.2463505689177556</v>
      </c>
      <c r="I1017" s="9">
        <f t="shared" si="124"/>
        <v>8.5391918898457281E-3</v>
      </c>
      <c r="J1017" s="9">
        <f t="shared" si="125"/>
        <v>1.2105820999455608E-2</v>
      </c>
      <c r="K1017" s="9">
        <f>GARCH!I1017</f>
        <v>1.1703877060123085E-2</v>
      </c>
    </row>
    <row r="1018" spans="1:11" x14ac:dyDescent="0.25">
      <c r="A1018" s="8">
        <v>43430</v>
      </c>
      <c r="B1018" s="9">
        <v>1.5532409517731827E-2</v>
      </c>
      <c r="C1018" s="9">
        <f t="shared" si="120"/>
        <v>1.8241050514930849E-3</v>
      </c>
      <c r="D1018" s="9">
        <f t="shared" si="121"/>
        <v>1.3708304466238741E-2</v>
      </c>
      <c r="E1018" s="5">
        <f t="shared" si="122"/>
        <v>1.8791761133910102E-4</v>
      </c>
      <c r="F1018" s="5">
        <f t="shared" si="126"/>
        <v>7.2917798131607063E-5</v>
      </c>
      <c r="G1018" s="5">
        <f t="shared" si="127"/>
        <v>1.2785134744424276E-4</v>
      </c>
      <c r="H1018" s="10">
        <f t="shared" si="123"/>
        <v>2.8284759735761735</v>
      </c>
      <c r="I1018" s="9">
        <f t="shared" si="124"/>
        <v>1.3708304466238741E-2</v>
      </c>
      <c r="J1018" s="9">
        <f t="shared" si="125"/>
        <v>1.1307137013596447E-2</v>
      </c>
      <c r="K1018" s="9">
        <f>GARCH!I1018</f>
        <v>1.082252631859818E-2</v>
      </c>
    </row>
    <row r="1019" spans="1:11" x14ac:dyDescent="0.25">
      <c r="A1019" s="8">
        <v>43431</v>
      </c>
      <c r="B1019" s="9">
        <v>3.261703042884756E-3</v>
      </c>
      <c r="C1019" s="9">
        <f t="shared" si="120"/>
        <v>1.9135693680017701E-3</v>
      </c>
      <c r="D1019" s="9">
        <f t="shared" si="121"/>
        <v>1.3481336748829859E-3</v>
      </c>
      <c r="E1019" s="5">
        <f t="shared" si="122"/>
        <v>1.8174644053535045E-6</v>
      </c>
      <c r="F1019" s="5">
        <f t="shared" si="126"/>
        <v>1.8791761133910102E-4</v>
      </c>
      <c r="G1019" s="5">
        <f t="shared" si="127"/>
        <v>1.3813710780601621E-4</v>
      </c>
      <c r="H1019" s="10">
        <f t="shared" si="123"/>
        <v>3.5181149023878593</v>
      </c>
      <c r="I1019" s="9">
        <f t="shared" si="124"/>
        <v>1.3481336748829859E-3</v>
      </c>
      <c r="J1019" s="9">
        <f t="shared" si="125"/>
        <v>1.1753174371463065E-2</v>
      </c>
      <c r="K1019" s="9">
        <f>GARCH!I1019</f>
        <v>1.1661603198394365E-2</v>
      </c>
    </row>
    <row r="1020" spans="1:11" x14ac:dyDescent="0.25">
      <c r="A1020" s="8">
        <v>43432</v>
      </c>
      <c r="B1020" s="9">
        <v>2.297393528374414E-2</v>
      </c>
      <c r="C1020" s="9">
        <f t="shared" si="120"/>
        <v>1.6283539608841816E-3</v>
      </c>
      <c r="D1020" s="9">
        <f t="shared" si="121"/>
        <v>2.134558132285996E-2</v>
      </c>
      <c r="E1020" s="5">
        <f t="shared" si="122"/>
        <v>4.5563384201082797E-4</v>
      </c>
      <c r="F1020" s="5">
        <f t="shared" si="126"/>
        <v>1.8174644053535045E-6</v>
      </c>
      <c r="G1020" s="5">
        <f t="shared" si="127"/>
        <v>1.0673351759463306E-4</v>
      </c>
      <c r="H1020" s="10">
        <f t="shared" si="123"/>
        <v>1.5192032080668907</v>
      </c>
      <c r="I1020" s="9">
        <f t="shared" si="124"/>
        <v>2.134558132285996E-2</v>
      </c>
      <c r="J1020" s="9">
        <f t="shared" si="125"/>
        <v>1.0331191489592721E-2</v>
      </c>
      <c r="K1020" s="9">
        <f>GARCH!I1020</f>
        <v>1.0317028559858939E-2</v>
      </c>
    </row>
    <row r="1021" spans="1:11" x14ac:dyDescent="0.25">
      <c r="A1021" s="8">
        <v>43433</v>
      </c>
      <c r="B1021" s="9">
        <v>-2.1976900564546487E-3</v>
      </c>
      <c r="C1021" s="9">
        <f t="shared" si="120"/>
        <v>2.2370087873191677E-3</v>
      </c>
      <c r="D1021" s="9">
        <f t="shared" si="121"/>
        <v>-4.4346988437738164E-3</v>
      </c>
      <c r="E1021" s="5">
        <f t="shared" si="122"/>
        <v>1.9666553834968823E-5</v>
      </c>
      <c r="F1021" s="5">
        <f t="shared" si="126"/>
        <v>4.5563384201082797E-4</v>
      </c>
      <c r="G1021" s="5">
        <f t="shared" si="127"/>
        <v>1.7864270164618626E-4</v>
      </c>
      <c r="H1021" s="10">
        <f t="shared" si="123"/>
        <v>3.3410784994458989</v>
      </c>
      <c r="I1021" s="9">
        <f t="shared" si="124"/>
        <v>4.4346988437738164E-3</v>
      </c>
      <c r="J1021" s="9">
        <f t="shared" si="125"/>
        <v>1.3365728623841885E-2</v>
      </c>
      <c r="K1021" s="9">
        <f>GARCH!I1021</f>
        <v>1.359352752325849E-2</v>
      </c>
    </row>
    <row r="1022" spans="1:11" x14ac:dyDescent="0.25">
      <c r="A1022" s="8">
        <v>43434</v>
      </c>
      <c r="B1022" s="9">
        <v>8.1855239319734707E-3</v>
      </c>
      <c r="C1022" s="9">
        <f t="shared" si="120"/>
        <v>1.9328147851905455E-3</v>
      </c>
      <c r="D1022" s="9">
        <f t="shared" si="121"/>
        <v>6.2527091467829247E-3</v>
      </c>
      <c r="E1022" s="5">
        <f t="shared" si="122"/>
        <v>3.9096371674262852E-5</v>
      </c>
      <c r="F1022" s="5">
        <f t="shared" si="126"/>
        <v>1.9666553834968823E-5</v>
      </c>
      <c r="G1022" s="5">
        <f t="shared" si="127"/>
        <v>1.4040176793651561E-4</v>
      </c>
      <c r="H1022" s="10">
        <f t="shared" si="123"/>
        <v>3.3773323643019637</v>
      </c>
      <c r="I1022" s="9">
        <f t="shared" si="124"/>
        <v>6.2527091467829247E-3</v>
      </c>
      <c r="J1022" s="9">
        <f t="shared" si="125"/>
        <v>1.1849125197098544E-2</v>
      </c>
      <c r="K1022" s="9">
        <f>GARCH!I1022</f>
        <v>1.197015801991801E-2</v>
      </c>
    </row>
    <row r="1023" spans="1:11" x14ac:dyDescent="0.25">
      <c r="A1023" s="8">
        <v>43437</v>
      </c>
      <c r="B1023" s="9">
        <v>1.0941355061463431E-2</v>
      </c>
      <c r="C1023" s="9">
        <f t="shared" si="120"/>
        <v>1.7184795082946704E-3</v>
      </c>
      <c r="D1023" s="9">
        <f t="shared" si="121"/>
        <v>9.222875553168761E-3</v>
      </c>
      <c r="E1023" s="5">
        <f t="shared" si="122"/>
        <v>8.5061433469237979E-5</v>
      </c>
      <c r="F1023" s="5">
        <f t="shared" si="126"/>
        <v>3.9096371674262852E-5</v>
      </c>
      <c r="G1023" s="5">
        <f t="shared" si="127"/>
        <v>1.1621973027740504E-4</v>
      </c>
      <c r="H1023" s="10">
        <f t="shared" si="123"/>
        <v>3.2451245170040135</v>
      </c>
      <c r="I1023" s="9">
        <f t="shared" si="124"/>
        <v>9.222875553168761E-3</v>
      </c>
      <c r="J1023" s="9">
        <f t="shared" si="125"/>
        <v>1.0780525510261782E-2</v>
      </c>
      <c r="K1023" s="9">
        <f>GARCH!I1023</f>
        <v>1.1038963873611642E-2</v>
      </c>
    </row>
    <row r="1024" spans="1:11" x14ac:dyDescent="0.25">
      <c r="A1024" s="8">
        <v>43438</v>
      </c>
      <c r="B1024" s="9">
        <v>-3.2364883510072162E-2</v>
      </c>
      <c r="C1024" s="9">
        <f t="shared" si="120"/>
        <v>1.6404801660873753E-3</v>
      </c>
      <c r="D1024" s="9">
        <f t="shared" si="121"/>
        <v>-3.4005363676159535E-2</v>
      </c>
      <c r="E1024" s="5">
        <f t="shared" si="122"/>
        <v>1.1563647587478703E-3</v>
      </c>
      <c r="F1024" s="5">
        <f t="shared" si="126"/>
        <v>8.5061433469237979E-5</v>
      </c>
      <c r="G1024" s="5">
        <f t="shared" si="127"/>
        <v>1.0798635748254336E-4</v>
      </c>
      <c r="H1024" s="10">
        <f t="shared" si="123"/>
        <v>-1.7064025963194738</v>
      </c>
      <c r="I1024" s="9">
        <f t="shared" si="124"/>
        <v>3.4005363676159535E-2</v>
      </c>
      <c r="J1024" s="9">
        <f t="shared" si="125"/>
        <v>1.0391648448756499E-2</v>
      </c>
      <c r="K1024" s="9">
        <f>GARCH!I1024</f>
        <v>1.0766787380578853E-2</v>
      </c>
    </row>
    <row r="1025" spans="1:11" x14ac:dyDescent="0.25">
      <c r="A1025" s="8">
        <v>43440</v>
      </c>
      <c r="B1025" s="9">
        <v>-1.5221883958135285E-3</v>
      </c>
      <c r="C1025" s="9">
        <f t="shared" si="120"/>
        <v>3.180038222241124E-3</v>
      </c>
      <c r="D1025" s="9">
        <f t="shared" si="121"/>
        <v>-4.7022266180546529E-3</v>
      </c>
      <c r="E1025" s="5">
        <f t="shared" si="122"/>
        <v>2.2110935167541698E-5</v>
      </c>
      <c r="F1025" s="5">
        <f t="shared" si="126"/>
        <v>1.1563647587478703E-3</v>
      </c>
      <c r="G1025" s="5">
        <f t="shared" si="127"/>
        <v>3.2642873803600929E-4</v>
      </c>
      <c r="H1025" s="10">
        <f t="shared" si="123"/>
        <v>3.0608429775189863</v>
      </c>
      <c r="I1025" s="9">
        <f t="shared" si="124"/>
        <v>4.7022266180546529E-3</v>
      </c>
      <c r="J1025" s="9">
        <f t="shared" si="125"/>
        <v>1.806733898602695E-2</v>
      </c>
      <c r="K1025" s="9">
        <f>GARCH!I1025</f>
        <v>1.7822795037118384E-2</v>
      </c>
    </row>
    <row r="1026" spans="1:11" x14ac:dyDescent="0.25">
      <c r="A1026" s="8">
        <v>43441</v>
      </c>
      <c r="B1026" s="9">
        <v>-2.3320165433335149E-2</v>
      </c>
      <c r="C1026" s="9">
        <f t="shared" si="120"/>
        <v>2.7282164054996407E-3</v>
      </c>
      <c r="D1026" s="9">
        <f t="shared" si="121"/>
        <v>-2.6048381838834789E-2</v>
      </c>
      <c r="E1026" s="5">
        <f t="shared" si="122"/>
        <v>6.7851819642173806E-4</v>
      </c>
      <c r="F1026" s="5">
        <f t="shared" si="126"/>
        <v>2.2110935167541698E-5</v>
      </c>
      <c r="G1026" s="5">
        <f t="shared" si="127"/>
        <v>2.501052302925154E-4</v>
      </c>
      <c r="H1026" s="10">
        <f t="shared" si="123"/>
        <v>1.8714104427140963</v>
      </c>
      <c r="I1026" s="9">
        <f t="shared" si="124"/>
        <v>2.6048381838834789E-2</v>
      </c>
      <c r="J1026" s="9">
        <f t="shared" si="125"/>
        <v>1.5814715624775409E-2</v>
      </c>
      <c r="K1026" s="9">
        <f>GARCH!I1026</f>
        <v>1.5530112792514152E-2</v>
      </c>
    </row>
    <row r="1027" spans="1:11" x14ac:dyDescent="0.25">
      <c r="A1027" s="8">
        <v>43444</v>
      </c>
      <c r="B1027" s="9">
        <v>1.762194844060927E-3</v>
      </c>
      <c r="C1027" s="9">
        <f t="shared" si="120"/>
        <v>3.2068939058507748E-3</v>
      </c>
      <c r="D1027" s="9">
        <f t="shared" si="121"/>
        <v>-1.4446990617898478E-3</v>
      </c>
      <c r="E1027" s="5">
        <f t="shared" si="122"/>
        <v>2.0871553791364665E-6</v>
      </c>
      <c r="F1027" s="5">
        <f t="shared" si="126"/>
        <v>6.7851819642173806E-4</v>
      </c>
      <c r="G1027" s="5">
        <f t="shared" si="127"/>
        <v>3.3128484272925118E-4</v>
      </c>
      <c r="H1027" s="10">
        <f t="shared" si="123"/>
        <v>3.0841773752246926</v>
      </c>
      <c r="I1027" s="9">
        <f t="shared" si="124"/>
        <v>1.4446990617898478E-3</v>
      </c>
      <c r="J1027" s="9">
        <f t="shared" si="125"/>
        <v>1.8201231901419507E-2</v>
      </c>
      <c r="K1027" s="9">
        <f>GARCH!I1027</f>
        <v>1.7423200516094358E-2</v>
      </c>
    </row>
    <row r="1028" spans="1:11" x14ac:dyDescent="0.25">
      <c r="A1028" s="8">
        <v>43445</v>
      </c>
      <c r="B1028" s="9">
        <v>-3.5636837875119287E-4</v>
      </c>
      <c r="C1028" s="9">
        <f t="shared" si="120"/>
        <v>2.724354006471562E-3</v>
      </c>
      <c r="D1028" s="9">
        <f t="shared" si="121"/>
        <v>-3.0807223852227549E-3</v>
      </c>
      <c r="E1028" s="5">
        <f t="shared" si="122"/>
        <v>9.4908504148125807E-6</v>
      </c>
      <c r="F1028" s="5">
        <f t="shared" si="126"/>
        <v>2.0871553791364665E-6</v>
      </c>
      <c r="G1028" s="5">
        <f t="shared" si="127"/>
        <v>2.4949652732165914E-4</v>
      </c>
      <c r="H1028" s="10">
        <f t="shared" si="123"/>
        <v>3.2100742424641964</v>
      </c>
      <c r="I1028" s="9">
        <f t="shared" si="124"/>
        <v>3.0807223852227549E-3</v>
      </c>
      <c r="J1028" s="9">
        <f t="shared" si="125"/>
        <v>1.5795459072836696E-2</v>
      </c>
      <c r="K1028" s="9">
        <f>GARCH!I1028</f>
        <v>1.5159017769496401E-2</v>
      </c>
    </row>
    <row r="1029" spans="1:11" x14ac:dyDescent="0.25">
      <c r="A1029" s="8">
        <v>43446</v>
      </c>
      <c r="B1029" s="9">
        <v>5.4194889220944287E-3</v>
      </c>
      <c r="C1029" s="9">
        <f t="shared" si="120"/>
        <v>2.3254152093234951E-3</v>
      </c>
      <c r="D1029" s="9">
        <f t="shared" si="121"/>
        <v>3.0940737127709336E-3</v>
      </c>
      <c r="E1029" s="5">
        <f t="shared" si="122"/>
        <v>9.5732921400601099E-6</v>
      </c>
      <c r="F1029" s="5">
        <f t="shared" si="126"/>
        <v>9.4908504148125807E-6</v>
      </c>
      <c r="G1029" s="5">
        <f t="shared" si="127"/>
        <v>1.9061921291972785E-4</v>
      </c>
      <c r="H1029" s="10">
        <f t="shared" si="123"/>
        <v>3.3385668147559993</v>
      </c>
      <c r="I1029" s="9">
        <f t="shared" si="124"/>
        <v>3.0940737127709336E-3</v>
      </c>
      <c r="J1029" s="9">
        <f t="shared" si="125"/>
        <v>1.380649169484152E-2</v>
      </c>
      <c r="K1029" s="9">
        <f>GARCH!I1029</f>
        <v>1.3233170747912986E-2</v>
      </c>
    </row>
    <row r="1030" spans="1:11" x14ac:dyDescent="0.25">
      <c r="A1030" s="8">
        <v>43447</v>
      </c>
      <c r="B1030" s="9">
        <v>-1.9991927787654795E-4</v>
      </c>
      <c r="C1030" s="9">
        <f t="shared" si="120"/>
        <v>1.9891374772258502E-3</v>
      </c>
      <c r="D1030" s="9">
        <f t="shared" si="121"/>
        <v>-2.1890567551023981E-3</v>
      </c>
      <c r="E1030" s="5">
        <f t="shared" si="122"/>
        <v>4.7919694770594407E-6</v>
      </c>
      <c r="F1030" s="5">
        <f t="shared" si="126"/>
        <v>9.5732921400601099E-6</v>
      </c>
      <c r="G1030" s="5">
        <f t="shared" si="127"/>
        <v>1.4713520586684148E-4</v>
      </c>
      <c r="H1030" s="10">
        <f t="shared" si="123"/>
        <v>3.4768565416604797</v>
      </c>
      <c r="I1030" s="9">
        <f t="shared" si="124"/>
        <v>2.1890567551023981E-3</v>
      </c>
      <c r="J1030" s="9">
        <f t="shared" si="125"/>
        <v>1.2129930167434662E-2</v>
      </c>
      <c r="K1030" s="9">
        <f>GARCH!I1030</f>
        <v>1.1774481064692222E-2</v>
      </c>
    </row>
    <row r="1031" spans="1:11" x14ac:dyDescent="0.25">
      <c r="A1031" s="8">
        <v>43448</v>
      </c>
      <c r="B1031" s="9">
        <v>-1.9086676677205427E-2</v>
      </c>
      <c r="C1031" s="9">
        <f t="shared" si="120"/>
        <v>1.6977786801283617E-3</v>
      </c>
      <c r="D1031" s="9">
        <f t="shared" si="121"/>
        <v>-2.0784455357333788E-2</v>
      </c>
      <c r="E1031" s="5">
        <f t="shared" si="122"/>
        <v>4.3199358450100118E-4</v>
      </c>
      <c r="F1031" s="5">
        <f t="shared" si="126"/>
        <v>4.7919694770594407E-6</v>
      </c>
      <c r="G1031" s="5">
        <f t="shared" si="127"/>
        <v>1.1400513081136696E-4</v>
      </c>
      <c r="H1031" s="10">
        <f t="shared" si="123"/>
        <v>1.7260715861152001</v>
      </c>
      <c r="I1031" s="9">
        <f t="shared" si="124"/>
        <v>2.0784455357333788E-2</v>
      </c>
      <c r="J1031" s="9">
        <f t="shared" si="125"/>
        <v>1.0677318521584291E-2</v>
      </c>
      <c r="K1031" s="9">
        <f>GARCH!I1031</f>
        <v>1.036192057642382E-2</v>
      </c>
    </row>
    <row r="1032" spans="1:11" x14ac:dyDescent="0.25">
      <c r="A1032" s="8">
        <v>43451</v>
      </c>
      <c r="B1032" s="9">
        <v>-2.0773476413007863E-2</v>
      </c>
      <c r="C1032" s="9">
        <f t="shared" si="120"/>
        <v>2.2401436527551316E-3</v>
      </c>
      <c r="D1032" s="9">
        <f t="shared" si="121"/>
        <v>-2.3013620065762994E-2</v>
      </c>
      <c r="E1032" s="5">
        <f t="shared" si="122"/>
        <v>5.2962670853128914E-4</v>
      </c>
      <c r="F1032" s="5">
        <f t="shared" si="126"/>
        <v>4.3199358450100118E-4</v>
      </c>
      <c r="G1032" s="5">
        <f t="shared" si="127"/>
        <v>1.790607406201598E-4</v>
      </c>
      <c r="H1032" s="10">
        <f t="shared" si="123"/>
        <v>1.9160518318137612</v>
      </c>
      <c r="I1032" s="9">
        <f t="shared" si="124"/>
        <v>2.3013620065762994E-2</v>
      </c>
      <c r="J1032" s="9">
        <f t="shared" si="125"/>
        <v>1.3381357951275341E-2</v>
      </c>
      <c r="K1032" s="9">
        <f>GARCH!I1032</f>
        <v>1.2873039437809904E-2</v>
      </c>
    </row>
    <row r="1033" spans="1:11" x14ac:dyDescent="0.25">
      <c r="A1033" s="8">
        <v>43452</v>
      </c>
      <c r="B1033" s="9">
        <v>8.6412091408138991E-5</v>
      </c>
      <c r="C1033" s="9">
        <f t="shared" si="120"/>
        <v>2.7122192713684955E-3</v>
      </c>
      <c r="D1033" s="9">
        <f t="shared" si="121"/>
        <v>-2.6258071799603565E-3</v>
      </c>
      <c r="E1033" s="5">
        <f t="shared" si="122"/>
        <v>6.8948633463313598E-6</v>
      </c>
      <c r="F1033" s="5">
        <f t="shared" si="126"/>
        <v>5.2962670853128914E-4</v>
      </c>
      <c r="G1033" s="5">
        <f t="shared" si="127"/>
        <v>2.4758895319246623E-4</v>
      </c>
      <c r="H1033" s="10">
        <f t="shared" si="123"/>
        <v>3.2190077711635756</v>
      </c>
      <c r="I1033" s="9">
        <f t="shared" si="124"/>
        <v>2.6258071799603565E-3</v>
      </c>
      <c r="J1033" s="9">
        <f t="shared" si="125"/>
        <v>1.5734959586616873E-2</v>
      </c>
      <c r="K1033" s="9">
        <f>GARCH!I1033</f>
        <v>1.4949480336701113E-2</v>
      </c>
    </row>
    <row r="1034" spans="1:11" x14ac:dyDescent="0.25">
      <c r="A1034" s="8">
        <v>43453</v>
      </c>
      <c r="B1034" s="9">
        <v>-1.5395733182517968E-2</v>
      </c>
      <c r="C1034" s="9">
        <f t="shared" si="120"/>
        <v>2.3111889666845276E-3</v>
      </c>
      <c r="D1034" s="9">
        <f t="shared" si="121"/>
        <v>-1.7706922149202494E-2</v>
      </c>
      <c r="E1034" s="5">
        <f t="shared" si="122"/>
        <v>3.135350919979179E-4</v>
      </c>
      <c r="F1034" s="5">
        <f t="shared" si="126"/>
        <v>6.8948633463313598E-6</v>
      </c>
      <c r="G1034" s="5">
        <f t="shared" si="127"/>
        <v>1.8866573745484326E-4</v>
      </c>
      <c r="H1034" s="10">
        <f t="shared" si="123"/>
        <v>2.5379008324611134</v>
      </c>
      <c r="I1034" s="9">
        <f t="shared" si="124"/>
        <v>1.7706922149202494E-2</v>
      </c>
      <c r="J1034" s="9">
        <f t="shared" si="125"/>
        <v>1.373556469370092E-2</v>
      </c>
      <c r="K1034" s="9">
        <f>GARCH!I1034</f>
        <v>1.3048396112904415E-2</v>
      </c>
    </row>
    <row r="1035" spans="1:11" x14ac:dyDescent="0.25">
      <c r="A1035" s="8">
        <v>43454</v>
      </c>
      <c r="B1035" s="9">
        <v>-1.5772090500047797E-2</v>
      </c>
      <c r="C1035" s="9">
        <f t="shared" si="120"/>
        <v>2.4586085858012063E-3</v>
      </c>
      <c r="D1035" s="9">
        <f t="shared" si="121"/>
        <v>-1.8230699085849005E-2</v>
      </c>
      <c r="E1035" s="5">
        <f t="shared" si="122"/>
        <v>3.3235838915877573E-4</v>
      </c>
      <c r="F1035" s="5">
        <f t="shared" si="126"/>
        <v>3.135350919979179E-4</v>
      </c>
      <c r="G1035" s="5">
        <f t="shared" si="127"/>
        <v>2.0939672003991746E-4</v>
      </c>
      <c r="H1035" s="10">
        <f t="shared" si="123"/>
        <v>2.5230920798759278</v>
      </c>
      <c r="I1035" s="9">
        <f t="shared" si="124"/>
        <v>1.8230699085849005E-2</v>
      </c>
      <c r="J1035" s="9">
        <f t="shared" si="125"/>
        <v>1.447054663929174E-2</v>
      </c>
      <c r="K1035" s="9">
        <f>GARCH!I1035</f>
        <v>1.3597037201642959E-2</v>
      </c>
    </row>
    <row r="1036" spans="1:11" x14ac:dyDescent="0.25">
      <c r="A1036" s="8">
        <v>43455</v>
      </c>
      <c r="B1036" s="9">
        <v>-2.0588306814405377E-2</v>
      </c>
      <c r="C1036" s="9">
        <f t="shared" si="120"/>
        <v>2.589167376687069E-3</v>
      </c>
      <c r="D1036" s="9">
        <f t="shared" si="121"/>
        <v>-2.3177474191092447E-2</v>
      </c>
      <c r="E1036" s="5">
        <f t="shared" si="122"/>
        <v>5.3719530987875652E-4</v>
      </c>
      <c r="F1036" s="5">
        <f t="shared" si="126"/>
        <v>3.3235838915877573E-4</v>
      </c>
      <c r="G1036" s="5">
        <f t="shared" si="127"/>
        <v>2.2865874833068479E-4</v>
      </c>
      <c r="H1036" s="10">
        <f t="shared" si="123"/>
        <v>2.098035400871856</v>
      </c>
      <c r="I1036" s="9">
        <f t="shared" si="124"/>
        <v>2.3177474191092447E-2</v>
      </c>
      <c r="J1036" s="9">
        <f t="shared" si="125"/>
        <v>1.5121466474210919E-2</v>
      </c>
      <c r="K1036" s="9">
        <f>GARCH!I1036</f>
        <v>1.4081260492456955E-2</v>
      </c>
    </row>
    <row r="1037" spans="1:11" x14ac:dyDescent="0.25">
      <c r="A1037" s="8">
        <v>43458</v>
      </c>
      <c r="B1037" s="9">
        <v>-2.711224768478282E-2</v>
      </c>
      <c r="C1037" s="9">
        <f t="shared" si="120"/>
        <v>2.9471471315941217E-3</v>
      </c>
      <c r="D1037" s="9">
        <f t="shared" si="121"/>
        <v>-3.0059394816376941E-2</v>
      </c>
      <c r="E1037" s="5">
        <f t="shared" si="122"/>
        <v>9.0356721672682895E-4</v>
      </c>
      <c r="F1037" s="5">
        <f t="shared" si="126"/>
        <v>5.3719530987875652E-4</v>
      </c>
      <c r="G1037" s="5">
        <f t="shared" si="127"/>
        <v>2.8582049757192984E-4</v>
      </c>
      <c r="H1037" s="10">
        <f t="shared" si="123"/>
        <v>1.5804797201267962</v>
      </c>
      <c r="I1037" s="9">
        <f t="shared" si="124"/>
        <v>3.0059394816376941E-2</v>
      </c>
      <c r="J1037" s="9">
        <f t="shared" si="125"/>
        <v>1.6906226591759908E-2</v>
      </c>
      <c r="K1037" s="9">
        <f>GARCH!I1037</f>
        <v>1.5685056961443677E-2</v>
      </c>
    </row>
    <row r="1038" spans="1:11" x14ac:dyDescent="0.25">
      <c r="A1038" s="8">
        <v>43460</v>
      </c>
      <c r="B1038" s="9">
        <v>4.9593807154098002E-2</v>
      </c>
      <c r="C1038" s="9">
        <f t="shared" si="120"/>
        <v>3.5918755031369713E-3</v>
      </c>
      <c r="D1038" s="9">
        <f t="shared" si="121"/>
        <v>4.6001931650961031E-2</v>
      </c>
      <c r="E1038" s="5">
        <f t="shared" si="122"/>
        <v>2.1161777156196901E-3</v>
      </c>
      <c r="F1038" s="5">
        <f t="shared" si="126"/>
        <v>9.0356721672682895E-4</v>
      </c>
      <c r="G1038" s="5">
        <f t="shared" si="127"/>
        <v>4.0483909285408064E-4</v>
      </c>
      <c r="H1038" s="10">
        <f t="shared" si="123"/>
        <v>0.37346843265535218</v>
      </c>
      <c r="I1038" s="9">
        <f t="shared" si="124"/>
        <v>4.6001931650961031E-2</v>
      </c>
      <c r="J1038" s="9">
        <f t="shared" si="125"/>
        <v>2.0120613630157522E-2</v>
      </c>
      <c r="K1038" s="9">
        <f>GARCH!I1038</f>
        <v>1.8653086951168983E-2</v>
      </c>
    </row>
    <row r="1039" spans="1:11" x14ac:dyDescent="0.25">
      <c r="A1039" s="8">
        <v>43461</v>
      </c>
      <c r="B1039" s="9">
        <v>8.5626291688616352E-3</v>
      </c>
      <c r="C1039" s="9">
        <f t="shared" si="120"/>
        <v>5.0378587682185488E-3</v>
      </c>
      <c r="D1039" s="9">
        <f t="shared" si="121"/>
        <v>3.5247704006430864E-3</v>
      </c>
      <c r="E1039" s="5">
        <f t="shared" si="122"/>
        <v>1.2424006377249625E-5</v>
      </c>
      <c r="F1039" s="5">
        <f t="shared" si="126"/>
        <v>2.1161777156196901E-3</v>
      </c>
      <c r="G1039" s="5">
        <f t="shared" si="127"/>
        <v>7.4691651633481695E-4</v>
      </c>
      <c r="H1039" s="10">
        <f t="shared" si="123"/>
        <v>2.6725231714899627</v>
      </c>
      <c r="I1039" s="9">
        <f t="shared" si="124"/>
        <v>3.5247704006430864E-3</v>
      </c>
      <c r="J1039" s="9">
        <f t="shared" si="125"/>
        <v>2.732977344097124E-2</v>
      </c>
      <c r="K1039" s="9">
        <f>GARCH!I1039</f>
        <v>2.7465156770143533E-2</v>
      </c>
    </row>
    <row r="1040" spans="1:11" x14ac:dyDescent="0.25">
      <c r="A1040" s="8">
        <v>43462</v>
      </c>
      <c r="B1040" s="9">
        <v>-1.2415472330372657E-3</v>
      </c>
      <c r="C1040" s="9">
        <f t="shared" ref="C1040:C1103" si="128">B$5+B$9*SQRT(G1040)</f>
        <v>4.2973604779973197E-3</v>
      </c>
      <c r="D1040" s="9">
        <f t="shared" ref="D1040:D1103" si="129">B1040-C1040</f>
        <v>-5.5389077110345854E-3</v>
      </c>
      <c r="E1040" s="5">
        <f t="shared" ref="E1040:E1103" si="130">D1040^2</f>
        <v>3.0679498631358387E-5</v>
      </c>
      <c r="F1040" s="5">
        <f t="shared" si="126"/>
        <v>1.2424006377249625E-5</v>
      </c>
      <c r="G1040" s="5">
        <f t="shared" si="127"/>
        <v>5.5875086236381122E-4</v>
      </c>
      <c r="H1040" s="10">
        <f t="shared" ref="H1040:H1103" si="131">IFERROR(LN(1/SQRT(2*PI()*G1040)*EXP(-E1040/(2*G1040))),-1000)</f>
        <v>2.798511253444949</v>
      </c>
      <c r="I1040" s="9">
        <f t="shared" ref="I1040:I1103" si="132">SQRT(E1040)</f>
        <v>5.5389077110345854E-3</v>
      </c>
      <c r="J1040" s="9">
        <f t="shared" ref="J1040:J1103" si="133">SQRT(G1040)</f>
        <v>2.3637911548269473E-2</v>
      </c>
      <c r="K1040" s="9">
        <f>GARCH!I1040</f>
        <v>2.4014474363290524E-2</v>
      </c>
    </row>
    <row r="1041" spans="1:11" x14ac:dyDescent="0.25">
      <c r="A1041" s="8">
        <v>43465</v>
      </c>
      <c r="B1041" s="9">
        <v>8.4924408827955489E-3</v>
      </c>
      <c r="C1041" s="9">
        <f t="shared" si="128"/>
        <v>3.6840903271808836E-3</v>
      </c>
      <c r="D1041" s="9">
        <f t="shared" si="129"/>
        <v>4.8083505556146648E-3</v>
      </c>
      <c r="E1041" s="5">
        <f t="shared" si="130"/>
        <v>2.3120235065679855E-5</v>
      </c>
      <c r="F1041" s="5">
        <f t="shared" ref="F1041:F1104" si="134">E1040</f>
        <v>3.0679498631358387E-5</v>
      </c>
      <c r="G1041" s="5">
        <f t="shared" ref="G1041:G1104" si="135">B$6 + B$7*F1041 + B$8*G1040</f>
        <v>4.2355138415305522E-4</v>
      </c>
      <c r="H1041" s="10">
        <f t="shared" si="131"/>
        <v>2.9371860203549187</v>
      </c>
      <c r="I1041" s="9">
        <f t="shared" si="132"/>
        <v>4.8083505556146648E-3</v>
      </c>
      <c r="J1041" s="9">
        <f t="shared" si="133"/>
        <v>2.0580364043258692E-2</v>
      </c>
      <c r="K1041" s="9">
        <f>GARCH!I1041</f>
        <v>2.0814652078482654E-2</v>
      </c>
    </row>
    <row r="1042" spans="1:11" x14ac:dyDescent="0.25">
      <c r="A1042" s="8">
        <v>43467</v>
      </c>
      <c r="B1042" s="9">
        <v>1.2685242435728217E-3</v>
      </c>
      <c r="C1042" s="9">
        <f t="shared" si="128"/>
        <v>3.1557930494513216E-3</v>
      </c>
      <c r="D1042" s="9">
        <f t="shared" si="129"/>
        <v>-1.8872688058784999E-3</v>
      </c>
      <c r="E1042" s="5">
        <f t="shared" si="130"/>
        <v>3.5617835456420589E-6</v>
      </c>
      <c r="F1042" s="5">
        <f t="shared" si="134"/>
        <v>2.3120235065679855E-5</v>
      </c>
      <c r="G1042" s="5">
        <f t="shared" si="135"/>
        <v>3.2207546787626855E-4</v>
      </c>
      <c r="H1042" s="10">
        <f t="shared" si="131"/>
        <v>3.0958943767447735</v>
      </c>
      <c r="I1042" s="9">
        <f t="shared" si="132"/>
        <v>1.8872688058784999E-3</v>
      </c>
      <c r="J1042" s="9">
        <f t="shared" si="133"/>
        <v>1.794646115188921E-2</v>
      </c>
      <c r="K1042" s="9">
        <f>GARCH!I1042</f>
        <v>1.8387235594662352E-2</v>
      </c>
    </row>
    <row r="1043" spans="1:11" x14ac:dyDescent="0.25">
      <c r="A1043" s="8">
        <v>43468</v>
      </c>
      <c r="B1043" s="9">
        <v>-2.4756676215025419E-2</v>
      </c>
      <c r="C1043" s="9">
        <f t="shared" si="128"/>
        <v>2.682842616420913E-3</v>
      </c>
      <c r="D1043" s="9">
        <f t="shared" si="129"/>
        <v>-2.7439518831446331E-2</v>
      </c>
      <c r="E1043" s="5">
        <f t="shared" si="130"/>
        <v>7.5292719370129786E-4</v>
      </c>
      <c r="F1043" s="5">
        <f t="shared" si="134"/>
        <v>3.5617835456420589E-6</v>
      </c>
      <c r="G1043" s="5">
        <f t="shared" si="135"/>
        <v>2.4300126996070975E-4</v>
      </c>
      <c r="H1043" s="10">
        <f t="shared" si="131"/>
        <v>1.6930585986968927</v>
      </c>
      <c r="I1043" s="9">
        <f t="shared" si="132"/>
        <v>2.7439518831446331E-2</v>
      </c>
      <c r="J1043" s="9">
        <f t="shared" si="133"/>
        <v>1.5588498002075433E-2</v>
      </c>
      <c r="K1043" s="9">
        <f>GARCH!I1043</f>
        <v>1.5977532926985057E-2</v>
      </c>
    </row>
    <row r="1044" spans="1:11" x14ac:dyDescent="0.25">
      <c r="A1044" s="8">
        <v>43469</v>
      </c>
      <c r="B1044" s="9">
        <v>3.4335693188827898E-2</v>
      </c>
      <c r="C1044" s="9">
        <f t="shared" si="128"/>
        <v>3.2634617774641456E-3</v>
      </c>
      <c r="D1044" s="9">
        <f t="shared" si="129"/>
        <v>3.1072231411363754E-2</v>
      </c>
      <c r="E1044" s="5">
        <f t="shared" si="130"/>
        <v>9.6548356488134032E-4</v>
      </c>
      <c r="F1044" s="5">
        <f t="shared" si="134"/>
        <v>7.5292719370129786E-4</v>
      </c>
      <c r="G1044" s="5">
        <f t="shared" si="135"/>
        <v>3.416308725097579E-4</v>
      </c>
      <c r="H1044" s="10">
        <f t="shared" si="131"/>
        <v>1.6589005148992475</v>
      </c>
      <c r="I1044" s="9">
        <f t="shared" si="132"/>
        <v>3.1072231411363754E-2</v>
      </c>
      <c r="J1044" s="9">
        <f t="shared" si="133"/>
        <v>1.8483259250190641E-2</v>
      </c>
      <c r="K1044" s="9">
        <f>GARCH!I1044</f>
        <v>1.8132363575883829E-2</v>
      </c>
    </row>
    <row r="1045" spans="1:11" x14ac:dyDescent="0.25">
      <c r="A1045" s="8">
        <v>43472</v>
      </c>
      <c r="B1045" s="9">
        <v>7.0104346864459099E-3</v>
      </c>
      <c r="C1045" s="9">
        <f t="shared" si="128"/>
        <v>3.8535988661778857E-3</v>
      </c>
      <c r="D1045" s="9">
        <f t="shared" si="129"/>
        <v>3.1568358202680243E-3</v>
      </c>
      <c r="E1045" s="5">
        <f t="shared" si="130"/>
        <v>9.96561239612729E-6</v>
      </c>
      <c r="F1045" s="5">
        <f t="shared" si="134"/>
        <v>9.6548356488134032E-4</v>
      </c>
      <c r="G1045" s="5">
        <f t="shared" si="135"/>
        <v>4.5905091515310821E-4</v>
      </c>
      <c r="H1045" s="10">
        <f t="shared" si="131"/>
        <v>2.9133815978277653</v>
      </c>
      <c r="I1045" s="9">
        <f t="shared" si="132"/>
        <v>3.1568358202680243E-3</v>
      </c>
      <c r="J1045" s="9">
        <f t="shared" si="133"/>
        <v>2.1425473510592669E-2</v>
      </c>
      <c r="K1045" s="9">
        <f>GARCH!I1045</f>
        <v>2.1922685897856519E-2</v>
      </c>
    </row>
    <row r="1046" spans="1:11" x14ac:dyDescent="0.25">
      <c r="A1046" s="8">
        <v>43473</v>
      </c>
      <c r="B1046" s="9">
        <v>9.6952962909215845E-3</v>
      </c>
      <c r="C1046" s="9">
        <f t="shared" si="128"/>
        <v>3.2846507226536141E-3</v>
      </c>
      <c r="D1046" s="9">
        <f t="shared" si="129"/>
        <v>6.4106455682679704E-3</v>
      </c>
      <c r="E1046" s="5">
        <f t="shared" si="130"/>
        <v>4.1096376601953772E-5</v>
      </c>
      <c r="F1046" s="5">
        <f t="shared" si="134"/>
        <v>9.96561239612729E-6</v>
      </c>
      <c r="G1046" s="5">
        <f t="shared" si="135"/>
        <v>3.4554719641606275E-4</v>
      </c>
      <c r="H1046" s="10">
        <f t="shared" si="131"/>
        <v>3.0067864782058833</v>
      </c>
      <c r="I1046" s="9">
        <f t="shared" si="132"/>
        <v>6.4106455682679704E-3</v>
      </c>
      <c r="J1046" s="9">
        <f t="shared" si="133"/>
        <v>1.8588899817258222E-2</v>
      </c>
      <c r="K1046" s="9">
        <f>GARCH!I1046</f>
        <v>1.9209226811771427E-2</v>
      </c>
    </row>
    <row r="1047" spans="1:11" x14ac:dyDescent="0.25">
      <c r="A1047" s="8">
        <v>43474</v>
      </c>
      <c r="B1047" s="9">
        <v>4.0980263439003295E-3</v>
      </c>
      <c r="C1047" s="9">
        <f t="shared" si="128"/>
        <v>2.8410197502141111E-3</v>
      </c>
      <c r="D1047" s="9">
        <f t="shared" si="129"/>
        <v>1.2570065936862184E-3</v>
      </c>
      <c r="E1047" s="5">
        <f t="shared" si="130"/>
        <v>1.5800655765706298E-6</v>
      </c>
      <c r="F1047" s="5">
        <f t="shared" si="134"/>
        <v>4.1096376601953772E-5</v>
      </c>
      <c r="G1047" s="5">
        <f t="shared" si="135"/>
        <v>2.6820983352965203E-4</v>
      </c>
      <c r="H1047" s="10">
        <f t="shared" si="131"/>
        <v>3.1899863509668154</v>
      </c>
      <c r="I1047" s="9">
        <f t="shared" si="132"/>
        <v>1.2570065936862184E-3</v>
      </c>
      <c r="J1047" s="9">
        <f t="shared" si="133"/>
        <v>1.6377113101204741E-2</v>
      </c>
      <c r="K1047" s="9">
        <f>GARCH!I1047</f>
        <v>1.7161148860346535E-2</v>
      </c>
    </row>
    <row r="1048" spans="1:11" x14ac:dyDescent="0.25">
      <c r="A1048" s="8">
        <v>43475</v>
      </c>
      <c r="B1048" s="9">
        <v>4.5184451596929076E-3</v>
      </c>
      <c r="C1048" s="9">
        <f t="shared" si="128"/>
        <v>2.4124363210979364E-3</v>
      </c>
      <c r="D1048" s="9">
        <f t="shared" si="129"/>
        <v>2.1060088385949712E-3</v>
      </c>
      <c r="E1048" s="5">
        <f t="shared" si="130"/>
        <v>4.4352732282401393E-6</v>
      </c>
      <c r="F1048" s="5">
        <f t="shared" si="134"/>
        <v>1.5800655765706298E-6</v>
      </c>
      <c r="G1048" s="5">
        <f t="shared" si="135"/>
        <v>2.027875140168358E-4</v>
      </c>
      <c r="H1048" s="10">
        <f t="shared" si="131"/>
        <v>3.3218016297704072</v>
      </c>
      <c r="I1048" s="9">
        <f t="shared" si="132"/>
        <v>2.1060088385949712E-3</v>
      </c>
      <c r="J1048" s="9">
        <f t="shared" si="133"/>
        <v>1.4240348100269031E-2</v>
      </c>
      <c r="K1048" s="9">
        <f>GARCH!I1048</f>
        <v>1.5003892807639663E-2</v>
      </c>
    </row>
    <row r="1049" spans="1:11" x14ac:dyDescent="0.25">
      <c r="A1049" s="8">
        <v>43476</v>
      </c>
      <c r="B1049" s="9">
        <v>-1.4634296629478794E-4</v>
      </c>
      <c r="C1049" s="9">
        <f t="shared" si="128"/>
        <v>2.0537092882056767E-3</v>
      </c>
      <c r="D1049" s="9">
        <f t="shared" si="129"/>
        <v>-2.2000522545004646E-3</v>
      </c>
      <c r="E1049" s="5">
        <f t="shared" si="130"/>
        <v>4.8402299225325768E-6</v>
      </c>
      <c r="F1049" s="5">
        <f t="shared" si="134"/>
        <v>4.4352732282401393E-6</v>
      </c>
      <c r="G1049" s="5">
        <f t="shared" si="135"/>
        <v>1.5504887522807317E-4</v>
      </c>
      <c r="H1049" s="10">
        <f t="shared" si="131"/>
        <v>3.4513378270383108</v>
      </c>
      <c r="I1049" s="9">
        <f t="shared" si="132"/>
        <v>2.2000522545004646E-3</v>
      </c>
      <c r="J1049" s="9">
        <f t="shared" si="133"/>
        <v>1.2451862319672234E-2</v>
      </c>
      <c r="K1049" s="9">
        <f>GARCH!I1049</f>
        <v>1.3198854416819264E-2</v>
      </c>
    </row>
    <row r="1050" spans="1:11" x14ac:dyDescent="0.25">
      <c r="A1050" s="8">
        <v>43479</v>
      </c>
      <c r="B1050" s="9">
        <v>-5.2575628018766141E-3</v>
      </c>
      <c r="C1050" s="9">
        <f t="shared" si="128"/>
        <v>1.7521031487883025E-3</v>
      </c>
      <c r="D1050" s="9">
        <f t="shared" si="129"/>
        <v>-7.0096659506649166E-3</v>
      </c>
      <c r="E1050" s="5">
        <f t="shared" si="130"/>
        <v>4.913541673991109E-5</v>
      </c>
      <c r="F1050" s="5">
        <f t="shared" si="134"/>
        <v>4.8402299225325768E-6</v>
      </c>
      <c r="G1050" s="5">
        <f t="shared" si="135"/>
        <v>1.1986223056822703E-4</v>
      </c>
      <c r="H1050" s="10">
        <f t="shared" si="131"/>
        <v>3.3906790230450854</v>
      </c>
      <c r="I1050" s="9">
        <f t="shared" si="132"/>
        <v>7.0096659506649166E-3</v>
      </c>
      <c r="J1050" s="9">
        <f t="shared" si="133"/>
        <v>1.09481610587453E-2</v>
      </c>
      <c r="K1050" s="9">
        <f>GARCH!I1050</f>
        <v>1.1565321167113268E-2</v>
      </c>
    </row>
    <row r="1051" spans="1:11" x14ac:dyDescent="0.25">
      <c r="A1051" s="8">
        <v>43480</v>
      </c>
      <c r="B1051" s="9">
        <v>1.0721711756711327E-2</v>
      </c>
      <c r="C1051" s="9">
        <f t="shared" si="128"/>
        <v>1.5932526353605357E-3</v>
      </c>
      <c r="D1051" s="9">
        <f t="shared" si="129"/>
        <v>9.1284591213507925E-3</v>
      </c>
      <c r="E1051" s="5">
        <f t="shared" si="130"/>
        <v>8.3328765930172489E-5</v>
      </c>
      <c r="F1051" s="5">
        <f t="shared" si="134"/>
        <v>4.913541673991109E-5</v>
      </c>
      <c r="G1051" s="5">
        <f t="shared" si="135"/>
        <v>1.0314816946940956E-4</v>
      </c>
      <c r="H1051" s="10">
        <f t="shared" si="131"/>
        <v>3.2668059920554029</v>
      </c>
      <c r="I1051" s="9">
        <f t="shared" si="132"/>
        <v>9.1284591213507925E-3</v>
      </c>
      <c r="J1051" s="9">
        <f t="shared" si="133"/>
        <v>1.015618872753995E-2</v>
      </c>
      <c r="K1051" s="9">
        <f>GARCH!I1051</f>
        <v>1.0542036221697478E-2</v>
      </c>
    </row>
    <row r="1052" spans="1:11" x14ac:dyDescent="0.25">
      <c r="A1052" s="8">
        <v>43481</v>
      </c>
      <c r="B1052" s="9">
        <v>2.2219668237366541E-3</v>
      </c>
      <c r="C1052" s="9">
        <f t="shared" si="128"/>
        <v>1.5414149849186667E-3</v>
      </c>
      <c r="D1052" s="9">
        <f t="shared" si="129"/>
        <v>6.8055183881798745E-4</v>
      </c>
      <c r="E1052" s="5">
        <f t="shared" si="130"/>
        <v>4.6315080531854397E-7</v>
      </c>
      <c r="F1052" s="5">
        <f t="shared" si="134"/>
        <v>8.3328765930172489E-5</v>
      </c>
      <c r="G1052" s="5">
        <f t="shared" si="135"/>
        <v>9.796534785372338E-5</v>
      </c>
      <c r="H1052" s="10">
        <f t="shared" si="131"/>
        <v>3.6941459842167901</v>
      </c>
      <c r="I1052" s="9">
        <f t="shared" si="132"/>
        <v>6.8055183881798745E-4</v>
      </c>
      <c r="J1052" s="9">
        <f t="shared" si="133"/>
        <v>9.8977445841829728E-3</v>
      </c>
      <c r="K1052" s="9">
        <f>GARCH!I1052</f>
        <v>1.0346591025476359E-2</v>
      </c>
    </row>
    <row r="1053" spans="1:11" x14ac:dyDescent="0.25">
      <c r="A1053" s="8">
        <v>43482</v>
      </c>
      <c r="B1053" s="9">
        <v>7.5914529261114083E-3</v>
      </c>
      <c r="C1053" s="9">
        <f t="shared" si="128"/>
        <v>1.3135694671718673E-3</v>
      </c>
      <c r="D1053" s="9">
        <f t="shared" si="129"/>
        <v>6.2778834589395406E-3</v>
      </c>
      <c r="E1053" s="5">
        <f t="shared" si="130"/>
        <v>3.941182072402669E-5</v>
      </c>
      <c r="F1053" s="5">
        <f t="shared" si="134"/>
        <v>4.6315080531854397E-7</v>
      </c>
      <c r="G1053" s="5">
        <f t="shared" si="135"/>
        <v>7.6768922424592541E-5</v>
      </c>
      <c r="H1053" s="10">
        <f t="shared" si="131"/>
        <v>3.5617255484729391</v>
      </c>
      <c r="I1053" s="9">
        <f t="shared" si="132"/>
        <v>6.2778834589395406E-3</v>
      </c>
      <c r="J1053" s="9">
        <f t="shared" si="133"/>
        <v>8.7617876272249682E-3</v>
      </c>
      <c r="K1053" s="9">
        <f>GARCH!I1053</f>
        <v>9.1718722248243303E-3</v>
      </c>
    </row>
    <row r="1054" spans="1:11" x14ac:dyDescent="0.25">
      <c r="A1054" s="8">
        <v>43483</v>
      </c>
      <c r="B1054" s="9">
        <v>1.3183052853609212E-2</v>
      </c>
      <c r="C1054" s="9">
        <f t="shared" si="128"/>
        <v>1.225542664496281E-3</v>
      </c>
      <c r="D1054" s="9">
        <f t="shared" si="129"/>
        <v>1.1957510189112931E-2</v>
      </c>
      <c r="E1054" s="5">
        <f t="shared" si="130"/>
        <v>1.4298204992273957E-4</v>
      </c>
      <c r="F1054" s="5">
        <f t="shared" si="134"/>
        <v>3.941182072402669E-5</v>
      </c>
      <c r="G1054" s="5">
        <f t="shared" si="135"/>
        <v>6.9270950777724122E-5</v>
      </c>
      <c r="H1054" s="10">
        <f t="shared" si="131"/>
        <v>2.8377547900830051</v>
      </c>
      <c r="I1054" s="9">
        <f t="shared" si="132"/>
        <v>1.1957510189112931E-2</v>
      </c>
      <c r="J1054" s="9">
        <f t="shared" si="133"/>
        <v>8.3229172035845771E-3</v>
      </c>
      <c r="K1054" s="9">
        <f>GARCH!I1054</f>
        <v>8.7291172751690436E-3</v>
      </c>
    </row>
    <row r="1055" spans="1:11" x14ac:dyDescent="0.25">
      <c r="A1055" s="8">
        <v>43487</v>
      </c>
      <c r="B1055" s="9">
        <v>-1.4157284018107563E-2</v>
      </c>
      <c r="C1055" s="9">
        <f t="shared" si="128"/>
        <v>1.4101376331260079E-3</v>
      </c>
      <c r="D1055" s="9">
        <f t="shared" si="129"/>
        <v>-1.5567421651233572E-2</v>
      </c>
      <c r="E1055" s="5">
        <f t="shared" si="130"/>
        <v>2.4234461686729579E-4</v>
      </c>
      <c r="F1055" s="5">
        <f t="shared" si="134"/>
        <v>1.4298204992273957E-4</v>
      </c>
      <c r="G1055" s="5">
        <f t="shared" si="135"/>
        <v>8.5437527465695635E-5</v>
      </c>
      <c r="H1055" s="10">
        <f t="shared" si="131"/>
        <v>2.3466677646805314</v>
      </c>
      <c r="I1055" s="9">
        <f t="shared" si="132"/>
        <v>1.5567421651233572E-2</v>
      </c>
      <c r="J1055" s="9">
        <f t="shared" si="133"/>
        <v>9.2432422593858067E-3</v>
      </c>
      <c r="K1055" s="9">
        <f>GARCH!I1055</f>
        <v>9.6151039148982577E-3</v>
      </c>
    </row>
    <row r="1056" spans="1:11" x14ac:dyDescent="0.25">
      <c r="A1056" s="8">
        <v>43488</v>
      </c>
      <c r="B1056" s="9">
        <v>2.2028941471379238E-3</v>
      </c>
      <c r="C1056" s="9">
        <f t="shared" si="128"/>
        <v>1.7368855154303712E-3</v>
      </c>
      <c r="D1056" s="9">
        <f t="shared" si="129"/>
        <v>4.6600863170755255E-4</v>
      </c>
      <c r="E1056" s="5">
        <f t="shared" si="130"/>
        <v>2.1716404482594535E-7</v>
      </c>
      <c r="F1056" s="5">
        <f t="shared" si="134"/>
        <v>2.4234461686729579E-4</v>
      </c>
      <c r="G1056" s="5">
        <f t="shared" si="135"/>
        <v>1.1820671887375324E-4</v>
      </c>
      <c r="H1056" s="10">
        <f t="shared" si="131"/>
        <v>3.6016806950511371</v>
      </c>
      <c r="I1056" s="9">
        <f t="shared" si="132"/>
        <v>4.6600863170755255E-4</v>
      </c>
      <c r="J1056" s="9">
        <f t="shared" si="133"/>
        <v>1.0872291335029302E-2</v>
      </c>
      <c r="K1056" s="9">
        <f>GARCH!I1056</f>
        <v>1.0914948633127728E-2</v>
      </c>
    </row>
    <row r="1057" spans="1:11" x14ac:dyDescent="0.25">
      <c r="A1057" s="8">
        <v>43489</v>
      </c>
      <c r="B1057" s="9">
        <v>1.3756774169098041E-3</v>
      </c>
      <c r="C1057" s="9">
        <f t="shared" si="128"/>
        <v>1.4765964786793177E-3</v>
      </c>
      <c r="D1057" s="9">
        <f t="shared" si="129"/>
        <v>-1.0091906176951364E-4</v>
      </c>
      <c r="E1057" s="5">
        <f t="shared" si="130"/>
        <v>1.0184657028438911E-8</v>
      </c>
      <c r="F1057" s="5">
        <f t="shared" si="134"/>
        <v>2.1716404482594535E-7</v>
      </c>
      <c r="G1057" s="5">
        <f t="shared" si="135"/>
        <v>9.1672629989179963E-5</v>
      </c>
      <c r="H1057" s="10">
        <f t="shared" si="131"/>
        <v>3.7296492660615099</v>
      </c>
      <c r="I1057" s="9">
        <f t="shared" si="132"/>
        <v>1.0091906176951364E-4</v>
      </c>
      <c r="J1057" s="9">
        <f t="shared" si="133"/>
        <v>9.5745824968601085E-3</v>
      </c>
      <c r="K1057" s="9">
        <f>GARCH!I1057</f>
        <v>9.6479897261096993E-3</v>
      </c>
    </row>
    <row r="1058" spans="1:11" x14ac:dyDescent="0.25">
      <c r="A1058" s="8">
        <v>43490</v>
      </c>
      <c r="B1058" s="9">
        <v>8.4887201825663006E-3</v>
      </c>
      <c r="C1058" s="9">
        <f t="shared" si="128"/>
        <v>1.258400163804802E-3</v>
      </c>
      <c r="D1058" s="9">
        <f t="shared" si="129"/>
        <v>7.2303200187614986E-3</v>
      </c>
      <c r="E1058" s="5">
        <f t="shared" si="130"/>
        <v>5.2277527573703278E-5</v>
      </c>
      <c r="F1058" s="5">
        <f t="shared" si="134"/>
        <v>1.0184657028438911E-8</v>
      </c>
      <c r="G1058" s="5">
        <f t="shared" si="135"/>
        <v>7.2024637756633515E-5</v>
      </c>
      <c r="H1058" s="10">
        <f t="shared" si="131"/>
        <v>3.4873984200721133</v>
      </c>
      <c r="I1058" s="9">
        <f t="shared" si="132"/>
        <v>7.2303200187614986E-3</v>
      </c>
      <c r="J1058" s="9">
        <f t="shared" si="133"/>
        <v>8.4867330437945025E-3</v>
      </c>
      <c r="K1058" s="9">
        <f>GARCH!I1058</f>
        <v>8.5677306320257902E-3</v>
      </c>
    </row>
    <row r="1059" spans="1:11" x14ac:dyDescent="0.25">
      <c r="A1059" s="8">
        <v>43493</v>
      </c>
      <c r="B1059" s="9">
        <v>-7.8468605052613993E-3</v>
      </c>
      <c r="C1059" s="9">
        <f t="shared" si="128"/>
        <v>1.2157673500520745E-3</v>
      </c>
      <c r="D1059" s="9">
        <f t="shared" si="129"/>
        <v>-9.062627855313473E-3</v>
      </c>
      <c r="E1059" s="5">
        <f t="shared" si="130"/>
        <v>8.2131223643903679E-5</v>
      </c>
      <c r="F1059" s="5">
        <f t="shared" si="134"/>
        <v>5.2277527573703278E-5</v>
      </c>
      <c r="G1059" s="5">
        <f t="shared" si="135"/>
        <v>6.8462070428326402E-5</v>
      </c>
      <c r="H1059" s="10">
        <f t="shared" si="131"/>
        <v>3.2758466894485756</v>
      </c>
      <c r="I1059" s="9">
        <f t="shared" si="132"/>
        <v>9.062627855313473E-3</v>
      </c>
      <c r="J1059" s="9">
        <f t="shared" si="133"/>
        <v>8.2741809521140151E-3</v>
      </c>
      <c r="K1059" s="9">
        <f>GARCH!I1059</f>
        <v>8.4215642222190933E-3</v>
      </c>
    </row>
    <row r="1060" spans="1:11" x14ac:dyDescent="0.25">
      <c r="A1060" s="8">
        <v>43494</v>
      </c>
      <c r="B1060" s="9">
        <v>-1.4562096941959091E-3</v>
      </c>
      <c r="C1060" s="9">
        <f t="shared" si="128"/>
        <v>1.2591330341759906E-3</v>
      </c>
      <c r="D1060" s="9">
        <f t="shared" si="129"/>
        <v>-2.7153427283718996E-3</v>
      </c>
      <c r="E1060" s="5">
        <f t="shared" si="130"/>
        <v>7.3730861325221516E-6</v>
      </c>
      <c r="F1060" s="5">
        <f t="shared" si="134"/>
        <v>8.2131223643903679E-5</v>
      </c>
      <c r="G1060" s="5">
        <f t="shared" si="135"/>
        <v>7.2086669297153318E-5</v>
      </c>
      <c r="H1060" s="10">
        <f t="shared" si="131"/>
        <v>3.7987417508661849</v>
      </c>
      <c r="I1060" s="9">
        <f t="shared" si="132"/>
        <v>2.7153427283718996E-3</v>
      </c>
      <c r="J1060" s="9">
        <f t="shared" si="133"/>
        <v>8.4903868755877854E-3</v>
      </c>
      <c r="K1060" s="9">
        <f>GARCH!I1060</f>
        <v>8.5064346201357381E-3</v>
      </c>
    </row>
    <row r="1061" spans="1:11" x14ac:dyDescent="0.25">
      <c r="A1061" s="8">
        <v>43495</v>
      </c>
      <c r="B1061" s="9">
        <v>1.5549242424242493E-2</v>
      </c>
      <c r="C1061" s="9">
        <f t="shared" si="128"/>
        <v>1.098081540818746E-3</v>
      </c>
      <c r="D1061" s="9">
        <f t="shared" si="129"/>
        <v>1.4451160883423747E-2</v>
      </c>
      <c r="E1061" s="5">
        <f t="shared" si="130"/>
        <v>2.0883605087859661E-4</v>
      </c>
      <c r="F1061" s="5">
        <f t="shared" si="134"/>
        <v>7.3730861325221516E-6</v>
      </c>
      <c r="G1061" s="5">
        <f t="shared" si="135"/>
        <v>5.9096752801946856E-5</v>
      </c>
      <c r="H1061" s="10">
        <f t="shared" si="131"/>
        <v>2.1823292147318738</v>
      </c>
      <c r="I1061" s="9">
        <f t="shared" si="132"/>
        <v>1.4451160883423747E-2</v>
      </c>
      <c r="J1061" s="9">
        <f t="shared" si="133"/>
        <v>7.6874412389264382E-3</v>
      </c>
      <c r="K1061" s="9">
        <f>GARCH!I1061</f>
        <v>7.6818750110951997E-3</v>
      </c>
    </row>
    <row r="1062" spans="1:11" x14ac:dyDescent="0.25">
      <c r="A1062" s="8">
        <v>43496</v>
      </c>
      <c r="B1062" s="9">
        <v>8.5973778929895328E-3</v>
      </c>
      <c r="C1062" s="9">
        <f t="shared" si="128"/>
        <v>1.4771151302996974E-3</v>
      </c>
      <c r="D1062" s="9">
        <f t="shared" si="129"/>
        <v>7.1202627626898354E-3</v>
      </c>
      <c r="E1062" s="5">
        <f t="shared" si="130"/>
        <v>5.0698141809747486E-5</v>
      </c>
      <c r="F1062" s="5">
        <f t="shared" si="134"/>
        <v>2.0883605087859661E-4</v>
      </c>
      <c r="G1062" s="5">
        <f t="shared" si="135"/>
        <v>9.1722152836618348E-5</v>
      </c>
      <c r="H1062" s="10">
        <f t="shared" si="131"/>
        <v>3.4530667486259388</v>
      </c>
      <c r="I1062" s="9">
        <f t="shared" si="132"/>
        <v>7.1202627626898354E-3</v>
      </c>
      <c r="J1062" s="9">
        <f t="shared" si="133"/>
        <v>9.5771683099243037E-3</v>
      </c>
      <c r="K1062" s="9">
        <f>GARCH!I1062</f>
        <v>9.6410051822684115E-3</v>
      </c>
    </row>
    <row r="1063" spans="1:11" x14ac:dyDescent="0.25">
      <c r="A1063" s="8">
        <v>43497</v>
      </c>
      <c r="B1063" s="9">
        <v>8.98635405495396E-4</v>
      </c>
      <c r="C1063" s="9">
        <f t="shared" si="128"/>
        <v>1.380023036991627E-3</v>
      </c>
      <c r="D1063" s="9">
        <f t="shared" si="129"/>
        <v>-4.8138763149623096E-4</v>
      </c>
      <c r="E1063" s="5">
        <f t="shared" si="130"/>
        <v>2.3173405175755107E-7</v>
      </c>
      <c r="F1063" s="5">
        <f t="shared" si="134"/>
        <v>5.0698141809747486E-5</v>
      </c>
      <c r="G1063" s="5">
        <f t="shared" si="135"/>
        <v>8.268449601252902E-5</v>
      </c>
      <c r="H1063" s="10">
        <f t="shared" si="131"/>
        <v>3.7798993748547876</v>
      </c>
      <c r="I1063" s="9">
        <f t="shared" si="132"/>
        <v>4.8138763149623096E-4</v>
      </c>
      <c r="J1063" s="9">
        <f t="shared" si="133"/>
        <v>9.0931015617625767E-3</v>
      </c>
      <c r="K1063" s="9">
        <f>GARCH!I1063</f>
        <v>9.2617083054273627E-3</v>
      </c>
    </row>
    <row r="1064" spans="1:11" x14ac:dyDescent="0.25">
      <c r="A1064" s="8">
        <v>43500</v>
      </c>
      <c r="B1064" s="9">
        <v>6.7762042172079262E-3</v>
      </c>
      <c r="C1064" s="9">
        <f t="shared" si="128"/>
        <v>1.1786034488291395E-3</v>
      </c>
      <c r="D1064" s="9">
        <f t="shared" si="129"/>
        <v>5.5976007683787871E-3</v>
      </c>
      <c r="E1064" s="5">
        <f t="shared" si="130"/>
        <v>3.1333134362154791E-5</v>
      </c>
      <c r="F1064" s="5">
        <f t="shared" si="134"/>
        <v>2.3173405175755107E-7</v>
      </c>
      <c r="G1064" s="5">
        <f t="shared" si="135"/>
        <v>6.5430221010923648E-5</v>
      </c>
      <c r="H1064" s="10">
        <f t="shared" si="131"/>
        <v>3.6588853092328835</v>
      </c>
      <c r="I1064" s="9">
        <f t="shared" si="132"/>
        <v>5.5976007683787871E-3</v>
      </c>
      <c r="J1064" s="9">
        <f t="shared" si="133"/>
        <v>8.088894919018522E-3</v>
      </c>
      <c r="K1064" s="9">
        <f>GARCH!I1064</f>
        <v>8.241231892669872E-3</v>
      </c>
    </row>
    <row r="1065" spans="1:11" x14ac:dyDescent="0.25">
      <c r="A1065" s="8">
        <v>43501</v>
      </c>
      <c r="B1065" s="9">
        <v>4.7084815055395968E-3</v>
      </c>
      <c r="C1065" s="9">
        <f t="shared" si="128"/>
        <v>1.0994311214360714E-3</v>
      </c>
      <c r="D1065" s="9">
        <f t="shared" si="129"/>
        <v>3.6090503841035254E-3</v>
      </c>
      <c r="E1065" s="5">
        <f t="shared" si="130"/>
        <v>1.3025244674997803E-5</v>
      </c>
      <c r="F1065" s="5">
        <f t="shared" si="134"/>
        <v>3.1333134362154791E-5</v>
      </c>
      <c r="G1065" s="5">
        <f t="shared" si="135"/>
        <v>5.9200248439119824E-5</v>
      </c>
      <c r="H1065" s="10">
        <f t="shared" si="131"/>
        <v>3.8383438257446807</v>
      </c>
      <c r="I1065" s="9">
        <f t="shared" si="132"/>
        <v>3.6090503841035254E-3</v>
      </c>
      <c r="J1065" s="9">
        <f t="shared" si="133"/>
        <v>7.6941697693201326E-3</v>
      </c>
      <c r="K1065" s="9">
        <f>GARCH!I1065</f>
        <v>7.8751475940830925E-3</v>
      </c>
    </row>
    <row r="1066" spans="1:11" x14ac:dyDescent="0.25">
      <c r="A1066" s="8">
        <v>43502</v>
      </c>
      <c r="B1066" s="9">
        <v>-2.224495014062744E-3</v>
      </c>
      <c r="C1066" s="9">
        <f t="shared" si="128"/>
        <v>9.8519386729826802E-4</v>
      </c>
      <c r="D1066" s="9">
        <f t="shared" si="129"/>
        <v>-3.209688881361012E-3</v>
      </c>
      <c r="E1066" s="5">
        <f t="shared" si="130"/>
        <v>1.0302102715132504E-5</v>
      </c>
      <c r="F1066" s="5">
        <f t="shared" si="134"/>
        <v>1.3025244674997803E-5</v>
      </c>
      <c r="G1066" s="5">
        <f t="shared" si="135"/>
        <v>5.0760257579753922E-5</v>
      </c>
      <c r="H1066" s="10">
        <f t="shared" si="131"/>
        <v>3.9237818489322209</v>
      </c>
      <c r="I1066" s="9">
        <f t="shared" si="132"/>
        <v>3.209688881361012E-3</v>
      </c>
      <c r="J1066" s="9">
        <f t="shared" si="133"/>
        <v>7.1246233289735342E-3</v>
      </c>
      <c r="K1066" s="9">
        <f>GARCH!I1066</f>
        <v>7.3089348810112401E-3</v>
      </c>
    </row>
    <row r="1067" spans="1:11" x14ac:dyDescent="0.25">
      <c r="A1067" s="8">
        <v>43503</v>
      </c>
      <c r="B1067" s="9">
        <v>-9.3571190616522637E-3</v>
      </c>
      <c r="C1067" s="9">
        <f t="shared" si="128"/>
        <v>8.8593568484513017E-4</v>
      </c>
      <c r="D1067" s="9">
        <f t="shared" si="129"/>
        <v>-1.0243054746497393E-2</v>
      </c>
      <c r="E1067" s="5">
        <f t="shared" si="130"/>
        <v>1.0492017053974277E-4</v>
      </c>
      <c r="F1067" s="5">
        <f t="shared" si="134"/>
        <v>1.0302102715132504E-5</v>
      </c>
      <c r="G1067" s="5">
        <f t="shared" si="135"/>
        <v>4.39536809079799E-5</v>
      </c>
      <c r="H1067" s="10">
        <f t="shared" si="131"/>
        <v>2.9037174560410617</v>
      </c>
      <c r="I1067" s="9">
        <f t="shared" si="132"/>
        <v>1.0243054746497393E-2</v>
      </c>
      <c r="J1067" s="9">
        <f t="shared" si="133"/>
        <v>6.62975722843453E-3</v>
      </c>
      <c r="K1067" s="9">
        <f>GARCH!I1067</f>
        <v>6.766904700296881E-3</v>
      </c>
    </row>
    <row r="1068" spans="1:11" x14ac:dyDescent="0.25">
      <c r="A1068" s="8">
        <v>43504</v>
      </c>
      <c r="B1068" s="9">
        <v>6.7626244895691023E-4</v>
      </c>
      <c r="C1068" s="9">
        <f t="shared" si="128"/>
        <v>1.0936151466141744E-3</v>
      </c>
      <c r="D1068" s="9">
        <f t="shared" si="129"/>
        <v>-4.1735269765726416E-4</v>
      </c>
      <c r="E1068" s="5">
        <f t="shared" si="130"/>
        <v>1.7418327424179575E-7</v>
      </c>
      <c r="F1068" s="5">
        <f t="shared" si="134"/>
        <v>1.0492017053974277E-4</v>
      </c>
      <c r="G1068" s="5">
        <f t="shared" si="135"/>
        <v>5.8754882964098762E-5</v>
      </c>
      <c r="H1068" s="10">
        <f t="shared" si="131"/>
        <v>3.9506473262056274</v>
      </c>
      <c r="I1068" s="9">
        <f t="shared" si="132"/>
        <v>4.1735269765726416E-4</v>
      </c>
      <c r="J1068" s="9">
        <f t="shared" si="133"/>
        <v>7.6651733812157672E-3</v>
      </c>
      <c r="K1068" s="9">
        <f>GARCH!I1068</f>
        <v>7.7183608675087103E-3</v>
      </c>
    </row>
    <row r="1069" spans="1:11" x14ac:dyDescent="0.25">
      <c r="A1069" s="8">
        <v>43507</v>
      </c>
      <c r="B1069" s="9">
        <v>7.0904175960539995E-4</v>
      </c>
      <c r="C1069" s="9">
        <f t="shared" si="128"/>
        <v>9.4199689469971488E-4</v>
      </c>
      <c r="D1069" s="9">
        <f t="shared" si="129"/>
        <v>-2.3295513509431493E-4</v>
      </c>
      <c r="E1069" s="5">
        <f t="shared" si="130"/>
        <v>5.4268094966810523E-8</v>
      </c>
      <c r="F1069" s="5">
        <f t="shared" si="134"/>
        <v>1.7418327424179575E-7</v>
      </c>
      <c r="G1069" s="5">
        <f t="shared" si="135"/>
        <v>4.7737853591076173E-5</v>
      </c>
      <c r="H1069" s="10">
        <f t="shared" si="131"/>
        <v>4.0553860191321958</v>
      </c>
      <c r="I1069" s="9">
        <f t="shared" si="132"/>
        <v>2.3295513509431493E-4</v>
      </c>
      <c r="J1069" s="9">
        <f t="shared" si="133"/>
        <v>6.9092585413397418E-3</v>
      </c>
      <c r="K1069" s="9">
        <f>GARCH!I1069</f>
        <v>6.9615853252080777E-3</v>
      </c>
    </row>
    <row r="1070" spans="1:11" x14ac:dyDescent="0.25">
      <c r="A1070" s="8">
        <v>43508</v>
      </c>
      <c r="B1070" s="9">
        <v>1.2890250202966858E-2</v>
      </c>
      <c r="C1070" s="9">
        <f t="shared" si="128"/>
        <v>8.1792778241998566E-4</v>
      </c>
      <c r="D1070" s="9">
        <f t="shared" si="129"/>
        <v>1.2072322420546872E-2</v>
      </c>
      <c r="E1070" s="5">
        <f t="shared" si="130"/>
        <v>1.4574096862563868E-4</v>
      </c>
      <c r="F1070" s="5">
        <f t="shared" si="134"/>
        <v>5.4268094966810523E-8</v>
      </c>
      <c r="G1070" s="5">
        <f t="shared" si="135"/>
        <v>3.9572830280675586E-5</v>
      </c>
      <c r="H1070" s="10">
        <f t="shared" si="131"/>
        <v>2.3083182005439173</v>
      </c>
      <c r="I1070" s="9">
        <f t="shared" si="132"/>
        <v>1.2072322420546872E-2</v>
      </c>
      <c r="J1070" s="9">
        <f t="shared" si="133"/>
        <v>6.2906939426962735E-3</v>
      </c>
      <c r="K1070" s="9">
        <f>GARCH!I1070</f>
        <v>6.3414701005603952E-3</v>
      </c>
    </row>
    <row r="1071" spans="1:11" x14ac:dyDescent="0.25">
      <c r="A1071" s="8">
        <v>43509</v>
      </c>
      <c r="B1071" s="9">
        <v>3.0239768574686909E-3</v>
      </c>
      <c r="C1071" s="9">
        <f t="shared" si="128"/>
        <v>1.1616931564129365E-3</v>
      </c>
      <c r="D1071" s="9">
        <f t="shared" si="129"/>
        <v>1.8622837010557544E-3</v>
      </c>
      <c r="E1071" s="5">
        <f t="shared" si="130"/>
        <v>3.4681005832179183E-6</v>
      </c>
      <c r="F1071" s="5">
        <f t="shared" si="134"/>
        <v>1.4574096862563868E-4</v>
      </c>
      <c r="G1071" s="5">
        <f t="shared" si="135"/>
        <v>6.4073400192545519E-5</v>
      </c>
      <c r="H1071" s="10">
        <f t="shared" si="131"/>
        <v>3.8817385963979238</v>
      </c>
      <c r="I1071" s="9">
        <f t="shared" si="132"/>
        <v>1.8622837010557544E-3</v>
      </c>
      <c r="J1071" s="9">
        <f t="shared" si="133"/>
        <v>8.0045861974586494E-3</v>
      </c>
      <c r="K1071" s="9">
        <f>GARCH!I1071</f>
        <v>8.0159657277513226E-3</v>
      </c>
    </row>
    <row r="1072" spans="1:11" x14ac:dyDescent="0.25">
      <c r="A1072" s="8">
        <v>43510</v>
      </c>
      <c r="B1072" s="9">
        <v>-2.6516238471793185E-3</v>
      </c>
      <c r="C1072" s="9">
        <f t="shared" si="128"/>
        <v>1.0075065749258409E-3</v>
      </c>
      <c r="D1072" s="9">
        <f t="shared" si="129"/>
        <v>-3.6591304221051594E-3</v>
      </c>
      <c r="E1072" s="5">
        <f t="shared" si="130"/>
        <v>1.3389235445975482E-5</v>
      </c>
      <c r="F1072" s="5">
        <f t="shared" si="134"/>
        <v>3.4681005832179183E-6</v>
      </c>
      <c r="G1072" s="5">
        <f t="shared" si="135"/>
        <v>5.2357765121141974E-5</v>
      </c>
      <c r="H1072" s="10">
        <f t="shared" si="131"/>
        <v>3.8819036782763026</v>
      </c>
      <c r="I1072" s="9">
        <f t="shared" si="132"/>
        <v>3.6591304221051594E-3</v>
      </c>
      <c r="J1072" s="9">
        <f t="shared" si="133"/>
        <v>7.2358665770688429E-3</v>
      </c>
      <c r="K1072" s="9">
        <f>GARCH!I1072</f>
        <v>7.2768308828841891E-3</v>
      </c>
    </row>
    <row r="1073" spans="1:11" x14ac:dyDescent="0.25">
      <c r="A1073" s="8">
        <v>43511</v>
      </c>
      <c r="B1073" s="9">
        <v>1.0878709851296353E-2</v>
      </c>
      <c r="C1073" s="9">
        <f t="shared" si="128"/>
        <v>9.1329595329220717E-4</v>
      </c>
      <c r="D1073" s="9">
        <f t="shared" si="129"/>
        <v>9.9654138980041461E-3</v>
      </c>
      <c r="E1073" s="5">
        <f t="shared" si="130"/>
        <v>9.9309474158534194E-5</v>
      </c>
      <c r="F1073" s="5">
        <f t="shared" si="134"/>
        <v>1.3389235445975482E-5</v>
      </c>
      <c r="G1073" s="5">
        <f t="shared" si="135"/>
        <v>4.5780999970039145E-5</v>
      </c>
      <c r="H1073" s="10">
        <f t="shared" si="131"/>
        <v>2.9922676521498728</v>
      </c>
      <c r="I1073" s="9">
        <f t="shared" si="132"/>
        <v>9.9654138980041461E-3</v>
      </c>
      <c r="J1073" s="9">
        <f t="shared" si="133"/>
        <v>6.7661658248995898E-3</v>
      </c>
      <c r="K1073" s="9">
        <f>GARCH!I1073</f>
        <v>6.7835167521610191E-3</v>
      </c>
    </row>
    <row r="1074" spans="1:11" x14ac:dyDescent="0.25">
      <c r="A1074" s="8">
        <v>43515</v>
      </c>
      <c r="B1074" s="9">
        <v>1.4987750396311394E-3</v>
      </c>
      <c r="C1074" s="9">
        <f t="shared" si="128"/>
        <v>1.0958927319227765E-3</v>
      </c>
      <c r="D1074" s="9">
        <f t="shared" si="129"/>
        <v>4.0288230770836294E-4</v>
      </c>
      <c r="E1074" s="5">
        <f t="shared" si="130"/>
        <v>1.6231415386441603E-7</v>
      </c>
      <c r="F1074" s="5">
        <f t="shared" si="134"/>
        <v>9.9309474158534194E-5</v>
      </c>
      <c r="G1074" s="5">
        <f t="shared" si="135"/>
        <v>5.8929091560449799E-5</v>
      </c>
      <c r="H1074" s="10">
        <f t="shared" si="131"/>
        <v>3.9492721053503823</v>
      </c>
      <c r="I1074" s="9">
        <f t="shared" si="132"/>
        <v>4.0288230770836294E-4</v>
      </c>
      <c r="J1074" s="9">
        <f t="shared" si="133"/>
        <v>7.6765286139276389E-3</v>
      </c>
      <c r="K1074" s="9">
        <f>GARCH!I1074</f>
        <v>7.7042157365198385E-3</v>
      </c>
    </row>
    <row r="1075" spans="1:11" x14ac:dyDescent="0.25">
      <c r="A1075" s="8">
        <v>43516</v>
      </c>
      <c r="B1075" s="9">
        <v>1.7771318387196366E-3</v>
      </c>
      <c r="C1075" s="9">
        <f t="shared" si="128"/>
        <v>9.4382785357814073E-4</v>
      </c>
      <c r="D1075" s="9">
        <f t="shared" si="129"/>
        <v>8.3330398514149591E-4</v>
      </c>
      <c r="E1075" s="5">
        <f t="shared" si="130"/>
        <v>6.9439553165269846E-7</v>
      </c>
      <c r="F1075" s="5">
        <f t="shared" si="134"/>
        <v>1.6231415386441603E-7</v>
      </c>
      <c r="G1075" s="5">
        <f t="shared" si="135"/>
        <v>4.7864079415747336E-5</v>
      </c>
      <c r="H1075" s="10">
        <f t="shared" si="131"/>
        <v>4.0473802608390859</v>
      </c>
      <c r="I1075" s="9">
        <f t="shared" si="132"/>
        <v>8.3330398514149591E-4</v>
      </c>
      <c r="J1075" s="9">
        <f t="shared" si="133"/>
        <v>6.918387053045481E-3</v>
      </c>
      <c r="K1075" s="9">
        <f>GARCH!I1075</f>
        <v>6.9568023270598113E-3</v>
      </c>
    </row>
    <row r="1076" spans="1:11" x14ac:dyDescent="0.25">
      <c r="A1076" s="8">
        <v>43517</v>
      </c>
      <c r="B1076" s="9">
        <v>-3.526412180845262E-3</v>
      </c>
      <c r="C1076" s="9">
        <f t="shared" si="128"/>
        <v>8.215481862670779E-4</v>
      </c>
      <c r="D1076" s="9">
        <f t="shared" si="129"/>
        <v>-4.3479603671123402E-3</v>
      </c>
      <c r="E1076" s="5">
        <f t="shared" si="130"/>
        <v>1.8904759353979677E-5</v>
      </c>
      <c r="F1076" s="5">
        <f t="shared" si="134"/>
        <v>6.9439553165269846E-7</v>
      </c>
      <c r="G1076" s="5">
        <f t="shared" si="135"/>
        <v>3.9800250762584551E-5</v>
      </c>
      <c r="H1076" s="10">
        <f t="shared" si="131"/>
        <v>3.9093846589059709</v>
      </c>
      <c r="I1076" s="9">
        <f t="shared" si="132"/>
        <v>4.3479603671123402E-3</v>
      </c>
      <c r="J1076" s="9">
        <f t="shared" si="133"/>
        <v>6.3087439924746158E-3</v>
      </c>
      <c r="K1076" s="9">
        <f>GARCH!I1076</f>
        <v>6.3527438502146592E-3</v>
      </c>
    </row>
    <row r="1077" spans="1:11" x14ac:dyDescent="0.25">
      <c r="A1077" s="8">
        <v>43518</v>
      </c>
      <c r="B1077" s="9">
        <v>6.4110880470507059E-3</v>
      </c>
      <c r="C1077" s="9">
        <f t="shared" si="128"/>
        <v>7.8703693695609189E-4</v>
      </c>
      <c r="D1077" s="9">
        <f t="shared" si="129"/>
        <v>5.6240511100946137E-3</v>
      </c>
      <c r="E1077" s="5">
        <f t="shared" si="130"/>
        <v>3.1629950888956454E-5</v>
      </c>
      <c r="F1077" s="5">
        <f t="shared" si="134"/>
        <v>1.8904759353979677E-5</v>
      </c>
      <c r="G1077" s="5">
        <f t="shared" si="135"/>
        <v>3.765887997519165E-5</v>
      </c>
      <c r="H1077" s="10">
        <f t="shared" si="131"/>
        <v>3.7545789344551732</v>
      </c>
      <c r="I1077" s="9">
        <f t="shared" si="132"/>
        <v>5.6240511100946137E-3</v>
      </c>
      <c r="J1077" s="9">
        <f t="shared" si="133"/>
        <v>6.1366831411758301E-3</v>
      </c>
      <c r="K1077" s="9">
        <f>GARCH!I1077</f>
        <v>6.1703892872370754E-3</v>
      </c>
    </row>
    <row r="1078" spans="1:11" x14ac:dyDescent="0.25">
      <c r="A1078" s="8">
        <v>43521</v>
      </c>
      <c r="B1078" s="9">
        <v>1.2317960947767492E-3</v>
      </c>
      <c r="C1078" s="9">
        <f t="shared" si="128"/>
        <v>8.0463965020662954E-4</v>
      </c>
      <c r="D1078" s="9">
        <f t="shared" si="129"/>
        <v>4.2715644457011969E-4</v>
      </c>
      <c r="E1078" s="5">
        <f t="shared" si="130"/>
        <v>1.8246262813778575E-7</v>
      </c>
      <c r="F1078" s="5">
        <f t="shared" si="134"/>
        <v>3.1629950888956454E-5</v>
      </c>
      <c r="G1078" s="5">
        <f t="shared" si="135"/>
        <v>3.8743703451252955E-5</v>
      </c>
      <c r="H1078" s="10">
        <f t="shared" si="131"/>
        <v>4.1579778811522825</v>
      </c>
      <c r="I1078" s="9">
        <f t="shared" si="132"/>
        <v>4.2715644457011969E-4</v>
      </c>
      <c r="J1078" s="9">
        <f t="shared" si="133"/>
        <v>6.2244440274817278E-3</v>
      </c>
      <c r="K1078" s="9">
        <f>GARCH!I1078</f>
        <v>6.2440255669952835E-3</v>
      </c>
    </row>
    <row r="1079" spans="1:11" x14ac:dyDescent="0.25">
      <c r="A1079" s="8">
        <v>43522</v>
      </c>
      <c r="B1079" s="9">
        <v>-7.9038378318452285E-4</v>
      </c>
      <c r="C1079" s="9">
        <f t="shared" si="128"/>
        <v>7.0759073882051607E-4</v>
      </c>
      <c r="D1079" s="9">
        <f t="shared" si="129"/>
        <v>-1.497974522005039E-3</v>
      </c>
      <c r="E1079" s="5">
        <f t="shared" si="130"/>
        <v>2.2439276685762253E-6</v>
      </c>
      <c r="F1079" s="5">
        <f t="shared" si="134"/>
        <v>1.8246262813778575E-7</v>
      </c>
      <c r="G1079" s="5">
        <f t="shared" si="135"/>
        <v>3.2954403044067118E-5</v>
      </c>
      <c r="H1079" s="10">
        <f t="shared" si="131"/>
        <v>4.2072083595083454</v>
      </c>
      <c r="I1079" s="9">
        <f t="shared" si="132"/>
        <v>1.497974522005039E-3</v>
      </c>
      <c r="J1079" s="9">
        <f t="shared" si="133"/>
        <v>5.7405925690704714E-3</v>
      </c>
      <c r="K1079" s="9">
        <f>GARCH!I1079</f>
        <v>5.7632040302185101E-3</v>
      </c>
    </row>
    <row r="1080" spans="1:11" x14ac:dyDescent="0.25">
      <c r="A1080" s="8">
        <v>43523</v>
      </c>
      <c r="B1080" s="9">
        <v>-5.4404237803784561E-4</v>
      </c>
      <c r="C1080" s="9">
        <f t="shared" si="128"/>
        <v>6.3832936246347382E-4</v>
      </c>
      <c r="D1080" s="9">
        <f t="shared" si="129"/>
        <v>-1.1823717405013193E-3</v>
      </c>
      <c r="E1080" s="5">
        <f t="shared" si="130"/>
        <v>1.3980029327361191E-6</v>
      </c>
      <c r="F1080" s="5">
        <f t="shared" si="134"/>
        <v>2.2439276685762253E-6</v>
      </c>
      <c r="G1080" s="5">
        <f t="shared" si="135"/>
        <v>2.9109045272638007E-5</v>
      </c>
      <c r="H1080" s="10">
        <f t="shared" si="131"/>
        <v>4.2792790609583866</v>
      </c>
      <c r="I1080" s="9">
        <f t="shared" si="132"/>
        <v>1.1823717405013193E-3</v>
      </c>
      <c r="J1080" s="9">
        <f t="shared" si="133"/>
        <v>5.3952799067924183E-3</v>
      </c>
      <c r="K1080" s="9">
        <f>GARCH!I1080</f>
        <v>5.4238447098241844E-3</v>
      </c>
    </row>
    <row r="1081" spans="1:11" x14ac:dyDescent="0.25">
      <c r="A1081" s="8">
        <v>43524</v>
      </c>
      <c r="B1081" s="9">
        <v>-2.8255466662847617E-3</v>
      </c>
      <c r="C1081" s="9">
        <f t="shared" si="128"/>
        <v>5.8068758662754535E-4</v>
      </c>
      <c r="D1081" s="9">
        <f t="shared" si="129"/>
        <v>-3.4062342529123072E-3</v>
      </c>
      <c r="E1081" s="5">
        <f t="shared" si="130"/>
        <v>1.1602431785713063E-5</v>
      </c>
      <c r="F1081" s="5">
        <f t="shared" si="134"/>
        <v>1.3980029327361191E-6</v>
      </c>
      <c r="G1081" s="5">
        <f t="shared" si="135"/>
        <v>2.6090626599789632E-5</v>
      </c>
      <c r="H1081" s="10">
        <f t="shared" si="131"/>
        <v>4.1356800267755922</v>
      </c>
      <c r="I1081" s="9">
        <f t="shared" si="132"/>
        <v>3.4062342529123072E-3</v>
      </c>
      <c r="J1081" s="9">
        <f t="shared" si="133"/>
        <v>5.1078984523764397E-3</v>
      </c>
      <c r="K1081" s="9">
        <f>GARCH!I1081</f>
        <v>5.1429059273664784E-3</v>
      </c>
    </row>
    <row r="1082" spans="1:11" x14ac:dyDescent="0.25">
      <c r="A1082" s="8">
        <v>43525</v>
      </c>
      <c r="B1082" s="9">
        <v>6.8953381050032014E-3</v>
      </c>
      <c r="C1082" s="9">
        <f t="shared" si="128"/>
        <v>5.7888978627588193E-4</v>
      </c>
      <c r="D1082" s="9">
        <f t="shared" si="129"/>
        <v>6.3164483187273194E-3</v>
      </c>
      <c r="E1082" s="5">
        <f t="shared" si="130"/>
        <v>3.989751936315318E-5</v>
      </c>
      <c r="F1082" s="5">
        <f t="shared" si="134"/>
        <v>1.1602431785713063E-5</v>
      </c>
      <c r="G1082" s="5">
        <f t="shared" si="135"/>
        <v>2.599914075841288E-5</v>
      </c>
      <c r="H1082" s="10">
        <f t="shared" si="131"/>
        <v>3.5924996561066727</v>
      </c>
      <c r="I1082" s="9">
        <f t="shared" si="132"/>
        <v>6.3164483187273194E-3</v>
      </c>
      <c r="J1082" s="9">
        <f t="shared" si="133"/>
        <v>5.0989352573270509E-3</v>
      </c>
      <c r="K1082" s="9">
        <f>GARCH!I1082</f>
        <v>5.1570017202818147E-3</v>
      </c>
    </row>
    <row r="1083" spans="1:11" x14ac:dyDescent="0.25">
      <c r="A1083" s="8">
        <v>43528</v>
      </c>
      <c r="B1083" s="9">
        <v>-3.8806002090102654E-3</v>
      </c>
      <c r="C1083" s="9">
        <f t="shared" si="128"/>
        <v>6.8833997502209729E-4</v>
      </c>
      <c r="D1083" s="9">
        <f t="shared" si="129"/>
        <v>-4.5689401840323628E-3</v>
      </c>
      <c r="E1083" s="5">
        <f t="shared" si="130"/>
        <v>2.087521440526568E-5</v>
      </c>
      <c r="F1083" s="5">
        <f t="shared" si="134"/>
        <v>3.989751936315318E-5</v>
      </c>
      <c r="G1083" s="5">
        <f t="shared" si="135"/>
        <v>3.1861679481914662E-5</v>
      </c>
      <c r="H1083" s="10">
        <f t="shared" si="131"/>
        <v>3.9305234934772288</v>
      </c>
      <c r="I1083" s="9">
        <f t="shared" si="132"/>
        <v>4.5689401840323628E-3</v>
      </c>
      <c r="J1083" s="9">
        <f t="shared" si="133"/>
        <v>5.64461508713523E-3</v>
      </c>
      <c r="K1083" s="9">
        <f>GARCH!I1083</f>
        <v>5.6245425977156467E-3</v>
      </c>
    </row>
    <row r="1084" spans="1:11" x14ac:dyDescent="0.25">
      <c r="A1084" s="8">
        <v>43529</v>
      </c>
      <c r="B1084" s="9">
        <v>-1.1314768996100177E-3</v>
      </c>
      <c r="C1084" s="9">
        <f t="shared" si="128"/>
        <v>6.9444934040584726E-4</v>
      </c>
      <c r="D1084" s="9">
        <f t="shared" si="129"/>
        <v>-1.8259262400158651E-3</v>
      </c>
      <c r="E1084" s="5">
        <f t="shared" si="130"/>
        <v>3.3340066339784747E-6</v>
      </c>
      <c r="F1084" s="5">
        <f t="shared" si="134"/>
        <v>2.087521440526568E-5</v>
      </c>
      <c r="G1084" s="5">
        <f t="shared" si="135"/>
        <v>3.220646736328306E-5</v>
      </c>
      <c r="H1084" s="10">
        <f t="shared" si="131"/>
        <v>4.2009732113066898</v>
      </c>
      <c r="I1084" s="9">
        <f t="shared" si="132"/>
        <v>1.8259262400158651E-3</v>
      </c>
      <c r="J1084" s="9">
        <f t="shared" si="133"/>
        <v>5.6750742165440496E-3</v>
      </c>
      <c r="K1084" s="9">
        <f>GARCH!I1084</f>
        <v>5.6796608974431376E-3</v>
      </c>
    </row>
    <row r="1085" spans="1:11" x14ac:dyDescent="0.25">
      <c r="A1085" s="8">
        <v>43530</v>
      </c>
      <c r="B1085" s="9">
        <v>-6.5241159285216455E-3</v>
      </c>
      <c r="C1085" s="9">
        <f t="shared" si="128"/>
        <v>6.3228718740687164E-4</v>
      </c>
      <c r="D1085" s="9">
        <f t="shared" si="129"/>
        <v>-7.1564031159285172E-3</v>
      </c>
      <c r="E1085" s="5">
        <f t="shared" si="130"/>
        <v>5.121410555767139E-5</v>
      </c>
      <c r="F1085" s="5">
        <f t="shared" si="134"/>
        <v>3.3340066339784747E-6</v>
      </c>
      <c r="G1085" s="5">
        <f t="shared" si="135"/>
        <v>2.8784896377657878E-5</v>
      </c>
      <c r="H1085" s="10">
        <f t="shared" si="131"/>
        <v>3.419291025334763</v>
      </c>
      <c r="I1085" s="9">
        <f t="shared" si="132"/>
        <v>7.1564031159285172E-3</v>
      </c>
      <c r="J1085" s="9">
        <f t="shared" si="133"/>
        <v>5.3651557645289175E-3</v>
      </c>
      <c r="K1085" s="9">
        <f>GARCH!I1085</f>
        <v>5.381220287158775E-3</v>
      </c>
    </row>
    <row r="1086" spans="1:11" x14ac:dyDescent="0.25">
      <c r="A1086" s="8">
        <v>43531</v>
      </c>
      <c r="B1086" s="9">
        <v>-8.1257103682187415E-3</v>
      </c>
      <c r="C1086" s="9">
        <f t="shared" si="128"/>
        <v>7.6448699810025315E-4</v>
      </c>
      <c r="D1086" s="9">
        <f t="shared" si="129"/>
        <v>-8.890197366318995E-3</v>
      </c>
      <c r="E1086" s="5">
        <f t="shared" si="130"/>
        <v>7.9035609212105192E-5</v>
      </c>
      <c r="F1086" s="5">
        <f t="shared" si="134"/>
        <v>5.121410555767139E-5</v>
      </c>
      <c r="G1086" s="5">
        <f t="shared" si="135"/>
        <v>3.6291674116541826E-5</v>
      </c>
      <c r="H1086" s="10">
        <f t="shared" si="131"/>
        <v>3.1041280625909957</v>
      </c>
      <c r="I1086" s="9">
        <f t="shared" si="132"/>
        <v>8.890197366318995E-3</v>
      </c>
      <c r="J1086" s="9">
        <f t="shared" si="133"/>
        <v>6.024257142299109E-3</v>
      </c>
      <c r="K1086" s="9">
        <f>GARCH!I1086</f>
        <v>6.0691725536097443E-3</v>
      </c>
    </row>
    <row r="1087" spans="1:11" x14ac:dyDescent="0.25">
      <c r="A1087" s="8">
        <v>43532</v>
      </c>
      <c r="B1087" s="9">
        <v>-2.1317385309919112E-3</v>
      </c>
      <c r="C1087" s="9">
        <f t="shared" si="128"/>
        <v>9.4099577553306997E-4</v>
      </c>
      <c r="D1087" s="9">
        <f t="shared" si="129"/>
        <v>-3.0727343065249813E-3</v>
      </c>
      <c r="E1087" s="5">
        <f t="shared" si="130"/>
        <v>9.4416961184955577E-6</v>
      </c>
      <c r="F1087" s="5">
        <f t="shared" si="134"/>
        <v>7.9035609212105192E-5</v>
      </c>
      <c r="G1087" s="5">
        <f t="shared" si="135"/>
        <v>4.7668907173187622E-5</v>
      </c>
      <c r="H1087" s="10">
        <f t="shared" si="131"/>
        <v>3.9576429582067507</v>
      </c>
      <c r="I1087" s="9">
        <f t="shared" si="132"/>
        <v>3.0727343065249813E-3</v>
      </c>
      <c r="J1087" s="9">
        <f t="shared" si="133"/>
        <v>6.9042673161739346E-3</v>
      </c>
      <c r="K1087" s="9">
        <f>GARCH!I1087</f>
        <v>6.9328983608713569E-3</v>
      </c>
    </row>
    <row r="1088" spans="1:11" x14ac:dyDescent="0.25">
      <c r="A1088" s="8">
        <v>43535</v>
      </c>
      <c r="B1088" s="9">
        <v>1.4666049353461608E-2</v>
      </c>
      <c r="C1088" s="9">
        <f t="shared" si="128"/>
        <v>8.4811979007174082E-4</v>
      </c>
      <c r="D1088" s="9">
        <f t="shared" si="129"/>
        <v>1.3817929563389867E-2</v>
      </c>
      <c r="E1088" s="5">
        <f t="shared" si="130"/>
        <v>1.909351774188037E-4</v>
      </c>
      <c r="F1088" s="5">
        <f t="shared" si="134"/>
        <v>9.4416961184955577E-6</v>
      </c>
      <c r="G1088" s="5">
        <f t="shared" si="135"/>
        <v>4.1489322646461356E-5</v>
      </c>
      <c r="H1088" s="10">
        <f t="shared" si="131"/>
        <v>1.8250828488969195</v>
      </c>
      <c r="I1088" s="9">
        <f t="shared" si="132"/>
        <v>1.3817929563389867E-2</v>
      </c>
      <c r="J1088" s="9">
        <f t="shared" si="133"/>
        <v>6.4412205866948352E-3</v>
      </c>
      <c r="K1088" s="9">
        <f>GARCH!I1088</f>
        <v>6.4575986556684251E-3</v>
      </c>
    </row>
    <row r="1089" spans="1:11" x14ac:dyDescent="0.25">
      <c r="A1089" s="8">
        <v>43536</v>
      </c>
      <c r="B1089" s="9">
        <v>2.9533287823806376E-3</v>
      </c>
      <c r="C1089" s="9">
        <f t="shared" si="128"/>
        <v>1.2927557538876464E-3</v>
      </c>
      <c r="D1089" s="9">
        <f t="shared" si="129"/>
        <v>1.6605730284929912E-3</v>
      </c>
      <c r="E1089" s="5">
        <f t="shared" si="130"/>
        <v>2.7575027829583847E-6</v>
      </c>
      <c r="F1089" s="5">
        <f t="shared" si="134"/>
        <v>1.909351774188037E-4</v>
      </c>
      <c r="G1089" s="5">
        <f t="shared" si="135"/>
        <v>7.4961272803106754E-5</v>
      </c>
      <c r="H1089" s="10">
        <f t="shared" si="131"/>
        <v>3.8119380877361544</v>
      </c>
      <c r="I1089" s="9">
        <f t="shared" si="132"/>
        <v>1.6605730284929912E-3</v>
      </c>
      <c r="J1089" s="9">
        <f t="shared" si="133"/>
        <v>8.658017833378882E-3</v>
      </c>
      <c r="K1089" s="9">
        <f>GARCH!I1089</f>
        <v>8.6531996665898895E-3</v>
      </c>
    </row>
    <row r="1090" spans="1:11" x14ac:dyDescent="0.25">
      <c r="A1090" s="8">
        <v>43537</v>
      </c>
      <c r="B1090" s="9">
        <v>6.9496188456468211E-3</v>
      </c>
      <c r="C1090" s="9">
        <f t="shared" si="128"/>
        <v>1.113096397178325E-3</v>
      </c>
      <c r="D1090" s="9">
        <f t="shared" si="129"/>
        <v>5.8365224484684961E-3</v>
      </c>
      <c r="E1090" s="5">
        <f t="shared" si="130"/>
        <v>3.4064994291476685E-5</v>
      </c>
      <c r="F1090" s="5">
        <f t="shared" si="134"/>
        <v>2.7575027829583847E-6</v>
      </c>
      <c r="G1090" s="5">
        <f t="shared" si="135"/>
        <v>6.0253301110439778E-5</v>
      </c>
      <c r="H1090" s="10">
        <f t="shared" si="131"/>
        <v>3.6568565053564921</v>
      </c>
      <c r="I1090" s="9">
        <f t="shared" si="132"/>
        <v>5.8365224484684961E-3</v>
      </c>
      <c r="J1090" s="9">
        <f t="shared" si="133"/>
        <v>7.7622999884338264E-3</v>
      </c>
      <c r="K1090" s="9">
        <f>GARCH!I1090</f>
        <v>7.7958126357532747E-3</v>
      </c>
    </row>
    <row r="1091" spans="1:11" x14ac:dyDescent="0.25">
      <c r="A1091" s="8">
        <v>43538</v>
      </c>
      <c r="B1091" s="9">
        <v>-8.6804320293709658E-4</v>
      </c>
      <c r="C1091" s="9">
        <f t="shared" si="128"/>
        <v>1.05643962754811E-3</v>
      </c>
      <c r="D1091" s="9">
        <f t="shared" si="129"/>
        <v>-1.9244828304852066E-3</v>
      </c>
      <c r="E1091" s="5">
        <f t="shared" si="130"/>
        <v>3.7036341648323524E-6</v>
      </c>
      <c r="F1091" s="5">
        <f t="shared" si="134"/>
        <v>3.4064994291476685E-5</v>
      </c>
      <c r="G1091" s="5">
        <f t="shared" si="135"/>
        <v>5.5947848237180797E-5</v>
      </c>
      <c r="H1091" s="10">
        <f t="shared" si="131"/>
        <v>3.9435077714461038</v>
      </c>
      <c r="I1091" s="9">
        <f t="shared" si="132"/>
        <v>1.9244828304852066E-3</v>
      </c>
      <c r="J1091" s="9">
        <f t="shared" si="133"/>
        <v>7.4798294256741438E-3</v>
      </c>
      <c r="K1091" s="9">
        <f>GARCH!I1091</f>
        <v>7.5596732425027421E-3</v>
      </c>
    </row>
    <row r="1092" spans="1:11" x14ac:dyDescent="0.25">
      <c r="A1092" s="8">
        <v>43539</v>
      </c>
      <c r="B1092" s="9">
        <v>4.9849028656070438E-3</v>
      </c>
      <c r="C1092" s="9">
        <f t="shared" si="128"/>
        <v>9.2249287266653009E-4</v>
      </c>
      <c r="D1092" s="9">
        <f t="shared" si="129"/>
        <v>4.062409992940514E-3</v>
      </c>
      <c r="E1092" s="5">
        <f t="shared" si="130"/>
        <v>1.6503174950742947E-5</v>
      </c>
      <c r="F1092" s="5">
        <f t="shared" si="134"/>
        <v>3.7036341648323524E-6</v>
      </c>
      <c r="G1092" s="5">
        <f t="shared" si="135"/>
        <v>4.6403594731692052E-5</v>
      </c>
      <c r="H1092" s="10">
        <f t="shared" si="131"/>
        <v>3.8923061207165013</v>
      </c>
      <c r="I1092" s="9">
        <f t="shared" si="132"/>
        <v>4.062409992940514E-3</v>
      </c>
      <c r="J1092" s="9">
        <f t="shared" si="133"/>
        <v>6.812018403651891E-3</v>
      </c>
      <c r="K1092" s="9">
        <f>GARCH!I1092</f>
        <v>6.8731234165684534E-3</v>
      </c>
    </row>
    <row r="1093" spans="1:11" x14ac:dyDescent="0.25">
      <c r="A1093" s="8">
        <v>43542</v>
      </c>
      <c r="B1093" s="9">
        <v>3.7059607153993035E-3</v>
      </c>
      <c r="C1093" s="9">
        <f t="shared" si="128"/>
        <v>8.565789164205114E-4</v>
      </c>
      <c r="D1093" s="9">
        <f t="shared" si="129"/>
        <v>2.8493817989787922E-3</v>
      </c>
      <c r="E1093" s="5">
        <f t="shared" si="130"/>
        <v>8.1189766363516187E-6</v>
      </c>
      <c r="F1093" s="5">
        <f t="shared" si="134"/>
        <v>1.6503174950742947E-5</v>
      </c>
      <c r="G1093" s="5">
        <f t="shared" si="135"/>
        <v>4.2034408016546613E-5</v>
      </c>
      <c r="H1093" s="10">
        <f t="shared" si="131"/>
        <v>4.0229971195779646</v>
      </c>
      <c r="I1093" s="9">
        <f t="shared" si="132"/>
        <v>2.8493817989787922E-3</v>
      </c>
      <c r="J1093" s="9">
        <f t="shared" si="133"/>
        <v>6.4833947910447817E-3</v>
      </c>
      <c r="K1093" s="9">
        <f>GARCH!I1093</f>
        <v>6.5506018956522725E-3</v>
      </c>
    </row>
    <row r="1094" spans="1:11" x14ac:dyDescent="0.25">
      <c r="A1094" s="8">
        <v>43543</v>
      </c>
      <c r="B1094" s="9">
        <v>-1.3060636653083879E-4</v>
      </c>
      <c r="C1094" s="9">
        <f t="shared" si="128"/>
        <v>7.770306252678612E-4</v>
      </c>
      <c r="D1094" s="9">
        <f t="shared" si="129"/>
        <v>-9.0763699179869999E-4</v>
      </c>
      <c r="E1094" s="5">
        <f t="shared" si="130"/>
        <v>8.2380490888139344E-7</v>
      </c>
      <c r="F1094" s="5">
        <f t="shared" si="134"/>
        <v>8.1189766363516187E-6</v>
      </c>
      <c r="G1094" s="5">
        <f t="shared" si="135"/>
        <v>3.7049076042407929E-5</v>
      </c>
      <c r="H1094" s="10">
        <f t="shared" si="131"/>
        <v>4.1715772867157046</v>
      </c>
      <c r="I1094" s="9">
        <f t="shared" si="132"/>
        <v>9.0763699179869999E-4</v>
      </c>
      <c r="J1094" s="9">
        <f t="shared" si="133"/>
        <v>6.0867952193587004E-3</v>
      </c>
      <c r="K1094" s="9">
        <f>GARCH!I1094</f>
        <v>6.150281291690581E-3</v>
      </c>
    </row>
    <row r="1095" spans="1:11" x14ac:dyDescent="0.25">
      <c r="A1095" s="8">
        <v>43544</v>
      </c>
      <c r="B1095" s="9">
        <v>-2.9443226469249018E-3</v>
      </c>
      <c r="C1095" s="9">
        <f t="shared" si="128"/>
        <v>6.8789692123565223E-4</v>
      </c>
      <c r="D1095" s="9">
        <f t="shared" si="129"/>
        <v>-3.6322195681605541E-3</v>
      </c>
      <c r="E1095" s="5">
        <f t="shared" si="130"/>
        <v>1.3193018991328442E-5</v>
      </c>
      <c r="F1095" s="5">
        <f t="shared" si="134"/>
        <v>8.2380490888139344E-7</v>
      </c>
      <c r="G1095" s="5">
        <f t="shared" si="135"/>
        <v>3.1836747478253371E-5</v>
      </c>
      <c r="H1095" s="10">
        <f t="shared" si="131"/>
        <v>4.0513081724617868</v>
      </c>
      <c r="I1095" s="9">
        <f t="shared" si="132"/>
        <v>3.6322195681605541E-3</v>
      </c>
      <c r="J1095" s="9">
        <f t="shared" si="133"/>
        <v>5.6424061780638735E-3</v>
      </c>
      <c r="K1095" s="9">
        <f>GARCH!I1095</f>
        <v>5.7005425294461773E-3</v>
      </c>
    </row>
    <row r="1096" spans="1:11" x14ac:dyDescent="0.25">
      <c r="A1096" s="8">
        <v>43545</v>
      </c>
      <c r="B1096" s="9">
        <v>1.0852515552911779E-2</v>
      </c>
      <c r="C1096" s="9">
        <f t="shared" si="128"/>
        <v>6.6529834330396581E-4</v>
      </c>
      <c r="D1096" s="9">
        <f t="shared" si="129"/>
        <v>1.0187217209607814E-2</v>
      </c>
      <c r="E1096" s="5">
        <f t="shared" si="130"/>
        <v>1.0377939447572961E-4</v>
      </c>
      <c r="F1096" s="5">
        <f t="shared" si="134"/>
        <v>1.3193018991328442E-5</v>
      </c>
      <c r="G1096" s="5">
        <f t="shared" si="135"/>
        <v>3.0577998831758387E-5</v>
      </c>
      <c r="H1096" s="10">
        <f t="shared" si="131"/>
        <v>2.5817145242990889</v>
      </c>
      <c r="I1096" s="9">
        <f t="shared" si="132"/>
        <v>1.0187217209607814E-2</v>
      </c>
      <c r="J1096" s="9">
        <f t="shared" si="133"/>
        <v>5.5297376820025003E-3</v>
      </c>
      <c r="K1096" s="9">
        <f>GARCH!I1096</f>
        <v>5.591518191310779E-3</v>
      </c>
    </row>
    <row r="1097" spans="1:11" x14ac:dyDescent="0.25">
      <c r="A1097" s="8">
        <v>43546</v>
      </c>
      <c r="B1097" s="9">
        <v>-1.8974527826038257E-2</v>
      </c>
      <c r="C1097" s="9">
        <f t="shared" si="128"/>
        <v>9.5493282672496694E-4</v>
      </c>
      <c r="D1097" s="9">
        <f t="shared" si="129"/>
        <v>-1.9929460652763225E-2</v>
      </c>
      <c r="E1097" s="5">
        <f t="shared" si="130"/>
        <v>3.9718340191003759E-4</v>
      </c>
      <c r="F1097" s="5">
        <f t="shared" si="134"/>
        <v>1.0377939447572961E-4</v>
      </c>
      <c r="G1097" s="5">
        <f t="shared" si="135"/>
        <v>4.8633224088965869E-5</v>
      </c>
      <c r="H1097" s="10">
        <f t="shared" si="131"/>
        <v>-3.6794158985941697E-2</v>
      </c>
      <c r="I1097" s="9">
        <f t="shared" si="132"/>
        <v>1.9929460652763225E-2</v>
      </c>
      <c r="J1097" s="9">
        <f t="shared" si="133"/>
        <v>6.9737525113073712E-3</v>
      </c>
      <c r="K1097" s="9">
        <f>GARCH!I1097</f>
        <v>6.9494299193167859E-3</v>
      </c>
    </row>
    <row r="1098" spans="1:11" x14ac:dyDescent="0.25">
      <c r="A1098" s="8">
        <v>43549</v>
      </c>
      <c r="B1098" s="9">
        <v>-8.3907294935925414E-4</v>
      </c>
      <c r="C1098" s="9">
        <f t="shared" si="128"/>
        <v>1.7848644537556213E-3</v>
      </c>
      <c r="D1098" s="9">
        <f t="shared" si="129"/>
        <v>-2.6239374031148755E-3</v>
      </c>
      <c r="E1098" s="5">
        <f t="shared" si="130"/>
        <v>6.8850474954652364E-6</v>
      </c>
      <c r="F1098" s="5">
        <f t="shared" si="134"/>
        <v>3.9718340191003759E-4</v>
      </c>
      <c r="G1098" s="5">
        <f t="shared" si="135"/>
        <v>1.2346537242748505E-4</v>
      </c>
      <c r="H1098" s="10">
        <f t="shared" si="131"/>
        <v>3.5529538759443571</v>
      </c>
      <c r="I1098" s="9">
        <f t="shared" si="132"/>
        <v>2.6239374031148755E-3</v>
      </c>
      <c r="J1098" s="9">
        <f t="shared" si="133"/>
        <v>1.1111497308080719E-2</v>
      </c>
      <c r="K1098" s="9">
        <f>GARCH!I1098</f>
        <v>1.099715200918556E-2</v>
      </c>
    </row>
    <row r="1099" spans="1:11" x14ac:dyDescent="0.25">
      <c r="A1099" s="8">
        <v>43550</v>
      </c>
      <c r="B1099" s="9">
        <v>7.1827784845408527E-3</v>
      </c>
      <c r="C1099" s="9">
        <f t="shared" si="128"/>
        <v>1.5311556137140451E-3</v>
      </c>
      <c r="D1099" s="9">
        <f t="shared" si="129"/>
        <v>5.6516228708268076E-3</v>
      </c>
      <c r="E1099" s="5">
        <f t="shared" si="130"/>
        <v>3.1940841074052645E-5</v>
      </c>
      <c r="F1099" s="5">
        <f t="shared" si="134"/>
        <v>6.8850474954652364E-6</v>
      </c>
      <c r="G1099" s="5">
        <f t="shared" si="135"/>
        <v>9.6955433041888992E-5</v>
      </c>
      <c r="H1099" s="10">
        <f t="shared" si="131"/>
        <v>3.5369718444577325</v>
      </c>
      <c r="I1099" s="9">
        <f t="shared" si="132"/>
        <v>5.6516228708268076E-3</v>
      </c>
      <c r="J1099" s="9">
        <f t="shared" si="133"/>
        <v>9.8465949973525861E-3</v>
      </c>
      <c r="K1099" s="9">
        <f>GARCH!I1099</f>
        <v>9.7251257720999702E-3</v>
      </c>
    </row>
    <row r="1100" spans="1:11" x14ac:dyDescent="0.25">
      <c r="A1100" s="8">
        <v>43551</v>
      </c>
      <c r="B1100" s="9">
        <v>-4.6443802643997278E-3</v>
      </c>
      <c r="C1100" s="9">
        <f t="shared" si="128"/>
        <v>1.3793104523002315E-3</v>
      </c>
      <c r="D1100" s="9">
        <f t="shared" si="129"/>
        <v>-6.0236907166999597E-3</v>
      </c>
      <c r="E1100" s="5">
        <f t="shared" si="130"/>
        <v>3.6284849850457274E-5</v>
      </c>
      <c r="F1100" s="5">
        <f t="shared" si="134"/>
        <v>3.1940841074052645E-5</v>
      </c>
      <c r="G1100" s="5">
        <f t="shared" si="135"/>
        <v>8.2619898608769497E-5</v>
      </c>
      <c r="H1100" s="10">
        <f t="shared" si="131"/>
        <v>3.5621024198623137</v>
      </c>
      <c r="I1100" s="9">
        <f t="shared" si="132"/>
        <v>6.0236907166999597E-3</v>
      </c>
      <c r="J1100" s="9">
        <f t="shared" si="133"/>
        <v>9.0895488671753951E-3</v>
      </c>
      <c r="K1100" s="9">
        <f>GARCH!I1100</f>
        <v>9.1020940076971656E-3</v>
      </c>
    </row>
    <row r="1101" spans="1:11" x14ac:dyDescent="0.25">
      <c r="A1101" s="8">
        <v>43552</v>
      </c>
      <c r="B1101" s="9">
        <v>3.5895443381801506E-3</v>
      </c>
      <c r="C1101" s="9">
        <f t="shared" si="128"/>
        <v>1.2691660411567958E-3</v>
      </c>
      <c r="D1101" s="9">
        <f t="shared" si="129"/>
        <v>2.3203782970233548E-3</v>
      </c>
      <c r="E1101" s="5">
        <f t="shared" si="130"/>
        <v>5.3841554412970041E-6</v>
      </c>
      <c r="F1101" s="5">
        <f t="shared" si="134"/>
        <v>3.6284849850457274E-5</v>
      </c>
      <c r="G1101" s="5">
        <f t="shared" si="135"/>
        <v>7.2938566938975392E-5</v>
      </c>
      <c r="H1101" s="10">
        <f t="shared" si="131"/>
        <v>3.8070991391618638</v>
      </c>
      <c r="I1101" s="9">
        <f t="shared" si="132"/>
        <v>2.3203782970233548E-3</v>
      </c>
      <c r="J1101" s="9">
        <f t="shared" si="133"/>
        <v>8.5404078906674823E-3</v>
      </c>
      <c r="K1101" s="9">
        <f>GARCH!I1101</f>
        <v>8.4782034947036931E-3</v>
      </c>
    </row>
    <row r="1102" spans="1:11" x14ac:dyDescent="0.25">
      <c r="A1102" s="8">
        <v>43553</v>
      </c>
      <c r="B1102" s="9">
        <v>6.7342937515983969E-3</v>
      </c>
      <c r="C1102" s="9">
        <f t="shared" si="128"/>
        <v>1.1008522755606002E-3</v>
      </c>
      <c r="D1102" s="9">
        <f t="shared" si="129"/>
        <v>5.6334414760377972E-3</v>
      </c>
      <c r="E1102" s="5">
        <f t="shared" si="130"/>
        <v>3.1735662863942914E-5</v>
      </c>
      <c r="F1102" s="5">
        <f t="shared" si="134"/>
        <v>5.3841554412970041E-6</v>
      </c>
      <c r="G1102" s="5">
        <f t="shared" si="135"/>
        <v>5.9309330728921569E-5</v>
      </c>
      <c r="H1102" s="10">
        <f t="shared" si="131"/>
        <v>3.6798898321906548</v>
      </c>
      <c r="I1102" s="9">
        <f t="shared" si="132"/>
        <v>5.6334414760377972E-3</v>
      </c>
      <c r="J1102" s="9">
        <f t="shared" si="133"/>
        <v>7.7012551398406197E-3</v>
      </c>
      <c r="K1102" s="9">
        <f>GARCH!I1102</f>
        <v>7.69395348949481E-3</v>
      </c>
    </row>
    <row r="1103" spans="1:11" x14ac:dyDescent="0.25">
      <c r="A1103" s="8">
        <v>43556</v>
      </c>
      <c r="B1103" s="9">
        <v>1.1568585944115251E-2</v>
      </c>
      <c r="C1103" s="9">
        <f t="shared" si="128"/>
        <v>1.0404577780124577E-3</v>
      </c>
      <c r="D1103" s="9">
        <f t="shared" si="129"/>
        <v>1.0528128166102792E-2</v>
      </c>
      <c r="E1103" s="5">
        <f t="shared" si="130"/>
        <v>1.1084148268188695E-4</v>
      </c>
      <c r="F1103" s="5">
        <f t="shared" si="134"/>
        <v>3.1735662863942914E-5</v>
      </c>
      <c r="G1103" s="5">
        <f t="shared" si="135"/>
        <v>5.4762213970491514E-5</v>
      </c>
      <c r="H1103" s="10">
        <f t="shared" si="131"/>
        <v>2.9752913162420977</v>
      </c>
      <c r="I1103" s="9">
        <f t="shared" si="132"/>
        <v>1.0528128166102792E-2</v>
      </c>
      <c r="J1103" s="9">
        <f t="shared" si="133"/>
        <v>7.4001495910887855E-3</v>
      </c>
      <c r="K1103" s="9">
        <f>GARCH!I1103</f>
        <v>7.4458230594117462E-3</v>
      </c>
    </row>
    <row r="1104" spans="1:11" x14ac:dyDescent="0.25">
      <c r="A1104" s="8">
        <v>43557</v>
      </c>
      <c r="B1104" s="9">
        <v>1.7438676892522764E-5</v>
      </c>
      <c r="C1104" s="9">
        <f t="shared" ref="C1104:C1167" si="136">B$5+B$9*SQRT(G1104)</f>
        <v>1.2099350487306203E-3</v>
      </c>
      <c r="D1104" s="9">
        <f t="shared" ref="D1104:D1167" si="137">B1104-C1104</f>
        <v>-1.1924963718380976E-3</v>
      </c>
      <c r="E1104" s="5">
        <f t="shared" ref="E1104:E1167" si="138">D1104^2</f>
        <v>1.4220475968470261E-6</v>
      </c>
      <c r="F1104" s="5">
        <f t="shared" si="134"/>
        <v>1.1084148268188695E-4</v>
      </c>
      <c r="G1104" s="5">
        <f t="shared" si="135"/>
        <v>6.7981726215876915E-5</v>
      </c>
      <c r="H1104" s="10">
        <f t="shared" ref="H1104:H1167" si="139">IFERROR(LN(1/SQRT(2*PI()*G1104)*EXP(-E1104/(2*G1104))),-1000)</f>
        <v>3.8687382342960595</v>
      </c>
      <c r="I1104" s="9">
        <f t="shared" ref="I1104:I1167" si="140">SQRT(E1104)</f>
        <v>1.1924963718380976E-3</v>
      </c>
      <c r="J1104" s="9">
        <f t="shared" ref="J1104:J1167" si="141">SQRT(G1104)</f>
        <v>8.2451031658722692E-3</v>
      </c>
      <c r="K1104" s="9">
        <f>GARCH!I1104</f>
        <v>8.3259414276748538E-3</v>
      </c>
    </row>
    <row r="1105" spans="1:11" x14ac:dyDescent="0.25">
      <c r="A1105" s="8">
        <v>43558</v>
      </c>
      <c r="B1105" s="9">
        <v>2.1484075277968806E-3</v>
      </c>
      <c r="C1105" s="9">
        <f t="shared" si="136"/>
        <v>1.0411946701165391E-3</v>
      </c>
      <c r="D1105" s="9">
        <f t="shared" si="137"/>
        <v>1.1072128576803415E-3</v>
      </c>
      <c r="E1105" s="5">
        <f t="shared" si="138"/>
        <v>1.2259203122126681E-6</v>
      </c>
      <c r="F1105" s="5">
        <f t="shared" ref="F1105:F1168" si="142">E1104</f>
        <v>1.4220475968470261E-6</v>
      </c>
      <c r="G1105" s="5">
        <f t="shared" ref="G1105:G1168" si="143">B$6 + B$7*F1105 + B$8*G1104</f>
        <v>5.4816602031431135E-5</v>
      </c>
      <c r="H1105" s="10">
        <f t="shared" si="139"/>
        <v>3.9756381767118008</v>
      </c>
      <c r="I1105" s="9">
        <f t="shared" si="140"/>
        <v>1.1072128576803415E-3</v>
      </c>
      <c r="J1105" s="9">
        <f t="shared" si="141"/>
        <v>7.4038234738161559E-3</v>
      </c>
      <c r="K1105" s="9">
        <f>GARCH!I1105</f>
        <v>7.4716927368212675E-3</v>
      </c>
    </row>
    <row r="1106" spans="1:11" x14ac:dyDescent="0.25">
      <c r="A1106" s="8">
        <v>43559</v>
      </c>
      <c r="B1106" s="9">
        <v>2.0846384074615365E-3</v>
      </c>
      <c r="C1106" s="9">
        <f t="shared" si="136"/>
        <v>9.0239499285063704E-4</v>
      </c>
      <c r="D1106" s="9">
        <f t="shared" si="137"/>
        <v>1.1822434146108994E-3</v>
      </c>
      <c r="E1106" s="5">
        <f t="shared" si="138"/>
        <v>1.3976994913908389E-6</v>
      </c>
      <c r="F1106" s="5">
        <f t="shared" si="142"/>
        <v>1.2259203122126681E-6</v>
      </c>
      <c r="G1106" s="5">
        <f t="shared" si="143"/>
        <v>4.5048494175357888E-5</v>
      </c>
      <c r="H1106" s="10">
        <f t="shared" si="139"/>
        <v>4.0694336903526258</v>
      </c>
      <c r="I1106" s="9">
        <f t="shared" si="140"/>
        <v>1.1822434146108994E-3</v>
      </c>
      <c r="J1106" s="9">
        <f t="shared" si="141"/>
        <v>6.7118175016427474E-3</v>
      </c>
      <c r="K1106" s="9">
        <f>GARCH!I1106</f>
        <v>6.7860312788671356E-3</v>
      </c>
    </row>
    <row r="1107" spans="1:11" x14ac:dyDescent="0.25">
      <c r="A1107" s="8">
        <v>43560</v>
      </c>
      <c r="B1107" s="9">
        <v>4.6363986816650993E-3</v>
      </c>
      <c r="C1107" s="9">
        <f t="shared" si="136"/>
        <v>7.9043938416762532E-4</v>
      </c>
      <c r="D1107" s="9">
        <f t="shared" si="137"/>
        <v>3.8459592974974741E-3</v>
      </c>
      <c r="E1107" s="5">
        <f t="shared" si="138"/>
        <v>1.4791402918007263E-5</v>
      </c>
      <c r="F1107" s="5">
        <f t="shared" si="142"/>
        <v>1.3976994913908389E-6</v>
      </c>
      <c r="G1107" s="5">
        <f t="shared" si="143"/>
        <v>3.7867365695651504E-5</v>
      </c>
      <c r="H1107" s="10">
        <f t="shared" si="139"/>
        <v>3.9764664949048036</v>
      </c>
      <c r="I1107" s="9">
        <f t="shared" si="140"/>
        <v>3.8459592974974741E-3</v>
      </c>
      <c r="J1107" s="9">
        <f t="shared" si="141"/>
        <v>6.1536465364571847E-3</v>
      </c>
      <c r="K1107" s="9">
        <f>GARCH!I1107</f>
        <v>6.2255773246116756E-3</v>
      </c>
    </row>
    <row r="1108" spans="1:11" x14ac:dyDescent="0.25">
      <c r="A1108" s="8">
        <v>43563</v>
      </c>
      <c r="B1108" s="9">
        <v>1.0474498226595852E-3</v>
      </c>
      <c r="C1108" s="9">
        <f t="shared" si="136"/>
        <v>7.4902281493020027E-4</v>
      </c>
      <c r="D1108" s="9">
        <f t="shared" si="137"/>
        <v>2.9842700772938493E-4</v>
      </c>
      <c r="E1108" s="5">
        <f t="shared" si="138"/>
        <v>8.9058678942314373E-8</v>
      </c>
      <c r="F1108" s="5">
        <f t="shared" si="142"/>
        <v>1.4791402918007263E-5</v>
      </c>
      <c r="G1108" s="5">
        <f t="shared" si="143"/>
        <v>3.5368690758677211E-5</v>
      </c>
      <c r="H1108" s="10">
        <f t="shared" si="139"/>
        <v>4.2046442478432242</v>
      </c>
      <c r="I1108" s="9">
        <f t="shared" si="140"/>
        <v>2.9842700772938493E-4</v>
      </c>
      <c r="J1108" s="9">
        <f t="shared" si="141"/>
        <v>5.9471582086469844E-3</v>
      </c>
      <c r="K1108" s="9">
        <f>GARCH!I1108</f>
        <v>6.003044965611346E-3</v>
      </c>
    </row>
    <row r="1109" spans="1:11" x14ac:dyDescent="0.25">
      <c r="A1109" s="8">
        <v>43564</v>
      </c>
      <c r="B1109" s="9">
        <v>-6.0674708281390766E-3</v>
      </c>
      <c r="C1109" s="9">
        <f t="shared" si="136"/>
        <v>6.6281477612803853E-4</v>
      </c>
      <c r="D1109" s="9">
        <f t="shared" si="137"/>
        <v>-6.7302856042671154E-3</v>
      </c>
      <c r="E1109" s="5">
        <f t="shared" si="138"/>
        <v>4.5296744315005173E-5</v>
      </c>
      <c r="F1109" s="5">
        <f t="shared" si="142"/>
        <v>8.9058678942314373E-8</v>
      </c>
      <c r="G1109" s="5">
        <f t="shared" si="143"/>
        <v>3.0441211677426664E-5</v>
      </c>
      <c r="H1109" s="10">
        <f t="shared" si="139"/>
        <v>3.536914441444063</v>
      </c>
      <c r="I1109" s="9">
        <f t="shared" si="140"/>
        <v>6.7302856042671154E-3</v>
      </c>
      <c r="J1109" s="9">
        <f t="shared" si="141"/>
        <v>5.5173554967417734E-3</v>
      </c>
      <c r="K1109" s="9">
        <f>GARCH!I1109</f>
        <v>5.5675899012256605E-3</v>
      </c>
    </row>
    <row r="1110" spans="1:11" x14ac:dyDescent="0.25">
      <c r="A1110" s="8">
        <v>43565</v>
      </c>
      <c r="B1110" s="9">
        <v>3.4778681120144483E-3</v>
      </c>
      <c r="C1110" s="9">
        <f t="shared" si="136"/>
        <v>7.6421381344073602E-4</v>
      </c>
      <c r="D1110" s="9">
        <f t="shared" si="137"/>
        <v>2.7136542985737124E-3</v>
      </c>
      <c r="E1110" s="5">
        <f t="shared" si="138"/>
        <v>7.3639196521675876E-6</v>
      </c>
      <c r="F1110" s="5">
        <f t="shared" si="142"/>
        <v>4.5296744315005173E-5</v>
      </c>
      <c r="G1110" s="5">
        <f t="shared" si="143"/>
        <v>3.6275265872960361E-5</v>
      </c>
      <c r="H1110" s="10">
        <f t="shared" si="139"/>
        <v>4.0917481210078517</v>
      </c>
      <c r="I1110" s="9">
        <f t="shared" si="140"/>
        <v>2.7136542985737124E-3</v>
      </c>
      <c r="J1110" s="9">
        <f t="shared" si="141"/>
        <v>6.022895140458645E-3</v>
      </c>
      <c r="K1110" s="9">
        <f>GARCH!I1110</f>
        <v>6.0835429090184733E-3</v>
      </c>
    </row>
    <row r="1111" spans="1:11" x14ac:dyDescent="0.25">
      <c r="A1111" s="8">
        <v>43566</v>
      </c>
      <c r="B1111" s="9">
        <v>3.808587325715429E-5</v>
      </c>
      <c r="C1111" s="9">
        <f t="shared" si="136"/>
        <v>7.0200964251915124E-4</v>
      </c>
      <c r="D1111" s="9">
        <f t="shared" si="137"/>
        <v>-6.6392376926199695E-4</v>
      </c>
      <c r="E1111" s="5">
        <f t="shared" si="138"/>
        <v>4.4079477139105739E-7</v>
      </c>
      <c r="F1111" s="5">
        <f t="shared" si="142"/>
        <v>7.3639196521675876E-6</v>
      </c>
      <c r="G1111" s="5">
        <f t="shared" si="143"/>
        <v>3.2635709104030196E-5</v>
      </c>
      <c r="H1111" s="10">
        <f t="shared" si="139"/>
        <v>4.239359957009933</v>
      </c>
      <c r="I1111" s="9">
        <f t="shared" si="140"/>
        <v>6.6392376926199695E-4</v>
      </c>
      <c r="J1111" s="9">
        <f t="shared" si="141"/>
        <v>5.7127672019810323E-3</v>
      </c>
      <c r="K1111" s="9">
        <f>GARCH!I1111</f>
        <v>5.7604254141043225E-3</v>
      </c>
    </row>
    <row r="1112" spans="1:11" x14ac:dyDescent="0.25">
      <c r="A1112" s="8">
        <v>43567</v>
      </c>
      <c r="B1112" s="9">
        <v>6.6093784622200946E-3</v>
      </c>
      <c r="C1112" s="9">
        <f t="shared" si="136"/>
        <v>6.2686729631228615E-4</v>
      </c>
      <c r="D1112" s="9">
        <f t="shared" si="137"/>
        <v>5.9825111659078086E-3</v>
      </c>
      <c r="E1112" s="5">
        <f t="shared" si="138"/>
        <v>3.5790439850211607E-5</v>
      </c>
      <c r="F1112" s="5">
        <f t="shared" si="142"/>
        <v>4.4079477139105739E-7</v>
      </c>
      <c r="G1112" s="5">
        <f t="shared" si="143"/>
        <v>2.8495675770332153E-5</v>
      </c>
      <c r="H1112" s="10">
        <f t="shared" si="139"/>
        <v>3.6859428336251066</v>
      </c>
      <c r="I1112" s="9">
        <f t="shared" si="140"/>
        <v>5.9825111659078086E-3</v>
      </c>
      <c r="J1112" s="9">
        <f t="shared" si="141"/>
        <v>5.3381341094367561E-3</v>
      </c>
      <c r="K1112" s="9">
        <f>GARCH!I1112</f>
        <v>5.3841719722475751E-3</v>
      </c>
    </row>
    <row r="1113" spans="1:11" x14ac:dyDescent="0.25">
      <c r="A1113" s="8">
        <v>43570</v>
      </c>
      <c r="B1113" s="9">
        <v>-6.2942619032058111E-4</v>
      </c>
      <c r="C1113" s="9">
        <f t="shared" si="136"/>
        <v>7.0568604447699432E-4</v>
      </c>
      <c r="D1113" s="9">
        <f t="shared" si="137"/>
        <v>-1.3351122347975753E-3</v>
      </c>
      <c r="E1113" s="5">
        <f t="shared" si="138"/>
        <v>1.7825246795061758E-6</v>
      </c>
      <c r="F1113" s="5">
        <f t="shared" si="142"/>
        <v>3.5790439850211607E-5</v>
      </c>
      <c r="G1113" s="5">
        <f t="shared" si="143"/>
        <v>3.2845466387187078E-5</v>
      </c>
      <c r="H1113" s="10">
        <f t="shared" si="139"/>
        <v>4.2157748642838566</v>
      </c>
      <c r="I1113" s="9">
        <f t="shared" si="140"/>
        <v>1.3351122347975753E-3</v>
      </c>
      <c r="J1113" s="9">
        <f t="shared" si="141"/>
        <v>5.7310964384825244E-3</v>
      </c>
      <c r="K1113" s="9">
        <f>GARCH!I1113</f>
        <v>5.7193303640574421E-3</v>
      </c>
    </row>
    <row r="1114" spans="1:11" x14ac:dyDescent="0.25">
      <c r="A1114" s="8">
        <v>43571</v>
      </c>
      <c r="B1114" s="9">
        <v>5.0936473956997297E-4</v>
      </c>
      <c r="C1114" s="9">
        <f t="shared" si="136"/>
        <v>6.3503072964193029E-4</v>
      </c>
      <c r="D1114" s="9">
        <f t="shared" si="137"/>
        <v>-1.2566599007195732E-4</v>
      </c>
      <c r="E1114" s="5">
        <f t="shared" si="138"/>
        <v>1.5791941060765275E-8</v>
      </c>
      <c r="F1114" s="5">
        <f t="shared" si="142"/>
        <v>1.7825246795061758E-6</v>
      </c>
      <c r="G1114" s="5">
        <f t="shared" si="143"/>
        <v>2.8931856202673483E-5</v>
      </c>
      <c r="H1114" s="10">
        <f t="shared" si="139"/>
        <v>4.3060721902410517</v>
      </c>
      <c r="I1114" s="9">
        <f t="shared" si="140"/>
        <v>1.2566599007195732E-4</v>
      </c>
      <c r="J1114" s="9">
        <f t="shared" si="141"/>
        <v>5.3788340932467401E-3</v>
      </c>
      <c r="K1114" s="9">
        <f>GARCH!I1114</f>
        <v>5.3798872921620045E-3</v>
      </c>
    </row>
    <row r="1115" spans="1:11" x14ac:dyDescent="0.25">
      <c r="A1115" s="8">
        <v>43572</v>
      </c>
      <c r="B1115" s="9">
        <v>-2.2737748790875312E-3</v>
      </c>
      <c r="C1115" s="9">
        <f t="shared" si="136"/>
        <v>5.7239598786982952E-4</v>
      </c>
      <c r="D1115" s="9">
        <f t="shared" si="137"/>
        <v>-2.8461708669573608E-3</v>
      </c>
      <c r="E1115" s="5">
        <f t="shared" si="138"/>
        <v>8.1006886039168145E-6</v>
      </c>
      <c r="F1115" s="5">
        <f t="shared" si="142"/>
        <v>1.5791941060765275E-8</v>
      </c>
      <c r="G1115" s="5">
        <f t="shared" si="143"/>
        <v>2.5670024976434627E-5</v>
      </c>
      <c r="H1115" s="10">
        <f t="shared" si="139"/>
        <v>4.2083697847884727</v>
      </c>
      <c r="I1115" s="9">
        <f t="shared" si="140"/>
        <v>2.8461708669573608E-3</v>
      </c>
      <c r="J1115" s="9">
        <f t="shared" si="141"/>
        <v>5.0665594811898362E-3</v>
      </c>
      <c r="K1115" s="9">
        <f>GARCH!I1115</f>
        <v>5.0732749548509908E-3</v>
      </c>
    </row>
    <row r="1116" spans="1:11" x14ac:dyDescent="0.25">
      <c r="A1116" s="8">
        <v>43573</v>
      </c>
      <c r="B1116" s="9">
        <v>1.5790653174507785E-3</v>
      </c>
      <c r="C1116" s="9">
        <f t="shared" si="136"/>
        <v>5.5813231702129195E-4</v>
      </c>
      <c r="D1116" s="9">
        <f t="shared" si="137"/>
        <v>1.0209330004294867E-3</v>
      </c>
      <c r="E1116" s="5">
        <f t="shared" si="138"/>
        <v>1.0423041913659543E-6</v>
      </c>
      <c r="F1116" s="5">
        <f t="shared" si="142"/>
        <v>8.1006886039168145E-6</v>
      </c>
      <c r="G1116" s="5">
        <f t="shared" si="143"/>
        <v>2.4954479502727433E-5</v>
      </c>
      <c r="H1116" s="10">
        <f t="shared" si="139"/>
        <v>4.3594059631123141</v>
      </c>
      <c r="I1116" s="9">
        <f t="shared" si="140"/>
        <v>1.0209330004294867E-3</v>
      </c>
      <c r="J1116" s="9">
        <f t="shared" si="141"/>
        <v>4.995445876268447E-3</v>
      </c>
      <c r="K1116" s="9">
        <f>GARCH!I1116</f>
        <v>5.0300302502001657E-3</v>
      </c>
    </row>
    <row r="1117" spans="1:11" x14ac:dyDescent="0.25">
      <c r="A1117" s="8">
        <v>43577</v>
      </c>
      <c r="B1117" s="9">
        <v>1.0120377414346571E-3</v>
      </c>
      <c r="C1117" s="9">
        <f t="shared" si="136"/>
        <v>5.1697494217040779E-4</v>
      </c>
      <c r="D1117" s="9">
        <f t="shared" si="137"/>
        <v>4.9506279926424929E-4</v>
      </c>
      <c r="E1117" s="5">
        <f t="shared" si="138"/>
        <v>2.4508717521535437E-7</v>
      </c>
      <c r="F1117" s="5">
        <f t="shared" si="142"/>
        <v>1.0423041913659543E-6</v>
      </c>
      <c r="G1117" s="5">
        <f t="shared" si="143"/>
        <v>2.2946493144087625E-5</v>
      </c>
      <c r="H1117" s="10">
        <f t="shared" si="139"/>
        <v>4.4168937795413408</v>
      </c>
      <c r="I1117" s="9">
        <f t="shared" si="140"/>
        <v>4.9506279926424929E-4</v>
      </c>
      <c r="J1117" s="9">
        <f t="shared" si="141"/>
        <v>4.7902497997586333E-3</v>
      </c>
      <c r="K1117" s="9">
        <f>GARCH!I1117</f>
        <v>4.8103167686658743E-3</v>
      </c>
    </row>
    <row r="1118" spans="1:11" x14ac:dyDescent="0.25">
      <c r="A1118" s="8">
        <v>43578</v>
      </c>
      <c r="B1118" s="9">
        <v>8.8412191322468914E-3</v>
      </c>
      <c r="C1118" s="9">
        <f t="shared" si="136"/>
        <v>4.8177175420609762E-4</v>
      </c>
      <c r="D1118" s="9">
        <f t="shared" si="137"/>
        <v>8.3594473780407939E-3</v>
      </c>
      <c r="E1118" s="5">
        <f t="shared" si="138"/>
        <v>6.9880360466233104E-5</v>
      </c>
      <c r="F1118" s="5">
        <f t="shared" si="142"/>
        <v>2.4508717521535437E-7</v>
      </c>
      <c r="G1118" s="5">
        <f t="shared" si="143"/>
        <v>2.1295817770469687E-5</v>
      </c>
      <c r="H1118" s="10">
        <f t="shared" si="139"/>
        <v>2.8188551942579227</v>
      </c>
      <c r="I1118" s="9">
        <f t="shared" si="140"/>
        <v>8.3594473780407939E-3</v>
      </c>
      <c r="J1118" s="9">
        <f t="shared" si="141"/>
        <v>4.6147391876973599E-3</v>
      </c>
      <c r="K1118" s="9">
        <f>GARCH!I1118</f>
        <v>4.6281186576311644E-3</v>
      </c>
    </row>
    <row r="1119" spans="1:11" x14ac:dyDescent="0.25">
      <c r="A1119" s="8">
        <v>43579</v>
      </c>
      <c r="B1119" s="9">
        <v>-2.1917864252406494E-3</v>
      </c>
      <c r="C1119" s="9">
        <f t="shared" si="136"/>
        <v>7.3719045193338946E-4</v>
      </c>
      <c r="D1119" s="9">
        <f t="shared" si="137"/>
        <v>-2.9289768771740389E-3</v>
      </c>
      <c r="E1119" s="5">
        <f t="shared" si="138"/>
        <v>8.5789055470201848E-6</v>
      </c>
      <c r="F1119" s="5">
        <f t="shared" si="142"/>
        <v>6.9880360466233104E-5</v>
      </c>
      <c r="G1119" s="5">
        <f t="shared" si="143"/>
        <v>3.4670501699636078E-5</v>
      </c>
      <c r="H1119" s="10">
        <f t="shared" si="139"/>
        <v>4.0921516027051927</v>
      </c>
      <c r="I1119" s="9">
        <f t="shared" si="140"/>
        <v>2.9289768771740389E-3</v>
      </c>
      <c r="J1119" s="9">
        <f t="shared" si="141"/>
        <v>5.8881662425271314E-3</v>
      </c>
      <c r="K1119" s="9">
        <f>GARCH!I1119</f>
        <v>5.7854527432207817E-3</v>
      </c>
    </row>
    <row r="1120" spans="1:11" x14ac:dyDescent="0.25">
      <c r="A1120" s="8">
        <v>43580</v>
      </c>
      <c r="B1120" s="9">
        <v>-3.6894696387390624E-4</v>
      </c>
      <c r="C1120" s="9">
        <f t="shared" si="136"/>
        <v>6.8554701002369975E-4</v>
      </c>
      <c r="D1120" s="9">
        <f t="shared" si="137"/>
        <v>-1.0544939738976059E-3</v>
      </c>
      <c r="E1120" s="5">
        <f t="shared" si="138"/>
        <v>1.1119575409863648E-6</v>
      </c>
      <c r="F1120" s="5">
        <f t="shared" si="142"/>
        <v>8.5789055470201848E-6</v>
      </c>
      <c r="G1120" s="5">
        <f t="shared" si="143"/>
        <v>3.1704673863133412E-5</v>
      </c>
      <c r="H1120" s="10">
        <f t="shared" si="139"/>
        <v>4.2430485135974623</v>
      </c>
      <c r="I1120" s="9">
        <f t="shared" si="140"/>
        <v>1.0544939738976059E-3</v>
      </c>
      <c r="J1120" s="9">
        <f t="shared" si="141"/>
        <v>5.6306903540448228E-3</v>
      </c>
      <c r="K1120" s="9">
        <f>GARCH!I1120</f>
        <v>5.5623397518775449E-3</v>
      </c>
    </row>
    <row r="1121" spans="1:11" x14ac:dyDescent="0.25">
      <c r="A1121" s="8">
        <v>43581</v>
      </c>
      <c r="B1121" s="9">
        <v>4.6853053650335319E-3</v>
      </c>
      <c r="C1121" s="9">
        <f t="shared" si="136"/>
        <v>6.1653663654796049E-4</v>
      </c>
      <c r="D1121" s="9">
        <f t="shared" si="137"/>
        <v>4.0687687284855717E-3</v>
      </c>
      <c r="E1121" s="5">
        <f t="shared" si="138"/>
        <v>1.6554878965902095E-5</v>
      </c>
      <c r="F1121" s="5">
        <f t="shared" si="142"/>
        <v>1.1119575409863648E-6</v>
      </c>
      <c r="G1121" s="5">
        <f t="shared" si="143"/>
        <v>2.7948447274026909E-5</v>
      </c>
      <c r="H1121" s="10">
        <f t="shared" si="139"/>
        <v>4.0274677893989796</v>
      </c>
      <c r="I1121" s="9">
        <f t="shared" si="140"/>
        <v>4.0687687284855717E-3</v>
      </c>
      <c r="J1121" s="9">
        <f t="shared" si="141"/>
        <v>5.2866291031267651E-3</v>
      </c>
      <c r="K1121" s="9">
        <f>GARCH!I1121</f>
        <v>5.2428702338452983E-3</v>
      </c>
    </row>
    <row r="1122" spans="1:11" x14ac:dyDescent="0.25">
      <c r="A1122" s="8">
        <v>43584</v>
      </c>
      <c r="B1122" s="9">
        <v>1.0714723049920494E-3</v>
      </c>
      <c r="C1122" s="9">
        <f t="shared" si="136"/>
        <v>6.2525135092785726E-4</v>
      </c>
      <c r="D1122" s="9">
        <f t="shared" si="137"/>
        <v>4.4622095406419212E-4</v>
      </c>
      <c r="E1122" s="5">
        <f t="shared" si="138"/>
        <v>1.9911313984595784E-7</v>
      </c>
      <c r="F1122" s="5">
        <f t="shared" si="142"/>
        <v>1.6554878965902095E-5</v>
      </c>
      <c r="G1122" s="5">
        <f t="shared" si="143"/>
        <v>2.8409726995683446E-5</v>
      </c>
      <c r="H1122" s="10">
        <f t="shared" si="139"/>
        <v>4.3119466397908655</v>
      </c>
      <c r="I1122" s="9">
        <f t="shared" si="140"/>
        <v>4.4622095406419212E-4</v>
      </c>
      <c r="J1122" s="9">
        <f t="shared" si="141"/>
        <v>5.3300775787678218E-3</v>
      </c>
      <c r="K1122" s="9">
        <f>GARCH!I1122</f>
        <v>5.2675658964148279E-3</v>
      </c>
    </row>
    <row r="1123" spans="1:11" x14ac:dyDescent="0.25">
      <c r="A1123" s="8">
        <v>43585</v>
      </c>
      <c r="B1123" s="9">
        <v>9.5140042745045506E-4</v>
      </c>
      <c r="C1123" s="9">
        <f t="shared" si="136"/>
        <v>5.6549704547917076E-4</v>
      </c>
      <c r="D1123" s="9">
        <f t="shared" si="137"/>
        <v>3.859033819712843E-4</v>
      </c>
      <c r="E1123" s="5">
        <f t="shared" si="138"/>
        <v>1.4892142021687495E-7</v>
      </c>
      <c r="F1123" s="5">
        <f t="shared" si="142"/>
        <v>1.9911313984595784E-7</v>
      </c>
      <c r="G1123" s="5">
        <f t="shared" si="143"/>
        <v>2.5322672518185894E-5</v>
      </c>
      <c r="H1123" s="10">
        <f t="shared" si="139"/>
        <v>4.3700261991059079</v>
      </c>
      <c r="I1123" s="9">
        <f t="shared" si="140"/>
        <v>3.859033819712843E-4</v>
      </c>
      <c r="J1123" s="9">
        <f t="shared" si="141"/>
        <v>5.0321638008103331E-3</v>
      </c>
      <c r="K1123" s="9">
        <f>GARCH!I1123</f>
        <v>4.9846171338459042E-3</v>
      </c>
    </row>
    <row r="1124" spans="1:11" x14ac:dyDescent="0.25">
      <c r="A1124" s="8">
        <v>43586</v>
      </c>
      <c r="B1124" s="9">
        <v>-7.502130129708795E-3</v>
      </c>
      <c r="C1124" s="9">
        <f t="shared" si="136"/>
        <v>5.1874869286565632E-4</v>
      </c>
      <c r="D1124" s="9">
        <f t="shared" si="137"/>
        <v>-8.0208788225744516E-3</v>
      </c>
      <c r="E1124" s="5">
        <f t="shared" si="138"/>
        <v>6.4334497086423318E-5</v>
      </c>
      <c r="F1124" s="5">
        <f t="shared" si="142"/>
        <v>1.4892142021687495E-7</v>
      </c>
      <c r="G1124" s="5">
        <f t="shared" si="143"/>
        <v>2.3031294503274889E-5</v>
      </c>
      <c r="H1124" s="10">
        <f t="shared" si="139"/>
        <v>3.0237141209307308</v>
      </c>
      <c r="I1124" s="9">
        <f t="shared" si="140"/>
        <v>8.0208788225744516E-3</v>
      </c>
      <c r="J1124" s="9">
        <f t="shared" si="141"/>
        <v>4.7990930917491993E-3</v>
      </c>
      <c r="K1124" s="9">
        <f>GARCH!I1124</f>
        <v>4.7626262331111942E-3</v>
      </c>
    </row>
    <row r="1125" spans="1:11" x14ac:dyDescent="0.25">
      <c r="A1125" s="8">
        <v>43587</v>
      </c>
      <c r="B1125" s="9">
        <v>-2.1239991380873624E-3</v>
      </c>
      <c r="C1125" s="9">
        <f t="shared" si="136"/>
        <v>7.3923150370838687E-4</v>
      </c>
      <c r="D1125" s="9">
        <f t="shared" si="137"/>
        <v>-2.8632306417957494E-3</v>
      </c>
      <c r="E1125" s="5">
        <f t="shared" si="138"/>
        <v>8.1980897081180991E-6</v>
      </c>
      <c r="F1125" s="5">
        <f t="shared" si="142"/>
        <v>6.4334497086423318E-5</v>
      </c>
      <c r="G1125" s="5">
        <f t="shared" si="143"/>
        <v>3.4790440742697232E-5</v>
      </c>
      <c r="H1125" s="10">
        <f t="shared" si="139"/>
        <v>4.0963244072673355</v>
      </c>
      <c r="I1125" s="9">
        <f t="shared" si="140"/>
        <v>2.8632306417957494E-3</v>
      </c>
      <c r="J1125" s="9">
        <f t="shared" si="141"/>
        <v>5.8983422029157675E-3</v>
      </c>
      <c r="K1125" s="9">
        <f>GARCH!I1125</f>
        <v>5.9444663056860397E-3</v>
      </c>
    </row>
    <row r="1126" spans="1:11" x14ac:dyDescent="0.25">
      <c r="A1126" s="8">
        <v>43588</v>
      </c>
      <c r="B1126" s="9">
        <v>9.6383229592256203E-3</v>
      </c>
      <c r="C1126" s="9">
        <f t="shared" si="136"/>
        <v>6.8570381532607235E-4</v>
      </c>
      <c r="D1126" s="9">
        <f t="shared" si="137"/>
        <v>8.9526191438995487E-3</v>
      </c>
      <c r="E1126" s="5">
        <f t="shared" si="138"/>
        <v>8.0149389535716693E-5</v>
      </c>
      <c r="F1126" s="5">
        <f t="shared" si="142"/>
        <v>8.1980897081180991E-6</v>
      </c>
      <c r="G1126" s="5">
        <f t="shared" si="143"/>
        <v>3.1713478347350695E-5</v>
      </c>
      <c r="H1126" s="10">
        <f t="shared" si="139"/>
        <v>2.9967971872435402</v>
      </c>
      <c r="I1126" s="9">
        <f t="shared" si="140"/>
        <v>8.9526191438995487E-3</v>
      </c>
      <c r="J1126" s="9">
        <f t="shared" si="141"/>
        <v>5.6314721296789431E-3</v>
      </c>
      <c r="K1126" s="9">
        <f>GARCH!I1126</f>
        <v>5.6781468216337786E-3</v>
      </c>
    </row>
    <row r="1127" spans="1:11" x14ac:dyDescent="0.25">
      <c r="A1127" s="8">
        <v>43591</v>
      </c>
      <c r="B1127" s="9">
        <v>-4.471014787957861E-3</v>
      </c>
      <c r="C1127" s="9">
        <f t="shared" si="136"/>
        <v>8.9447121542635154E-4</v>
      </c>
      <c r="D1127" s="9">
        <f t="shared" si="137"/>
        <v>-5.3654860033842122E-3</v>
      </c>
      <c r="E1127" s="5">
        <f t="shared" si="138"/>
        <v>2.8788440052511885E-5</v>
      </c>
      <c r="F1127" s="5">
        <f t="shared" si="142"/>
        <v>8.0149389535716693E-5</v>
      </c>
      <c r="G1127" s="5">
        <f t="shared" si="143"/>
        <v>4.4519752191968622E-5</v>
      </c>
      <c r="H1127" s="10">
        <f t="shared" si="139"/>
        <v>3.7675281599387982</v>
      </c>
      <c r="I1127" s="9">
        <f t="shared" si="140"/>
        <v>5.3654860033842122E-3</v>
      </c>
      <c r="J1127" s="9">
        <f t="shared" si="141"/>
        <v>6.6723123571943649E-3</v>
      </c>
      <c r="K1127" s="9">
        <f>GARCH!I1127</f>
        <v>6.6545920477372456E-3</v>
      </c>
    </row>
    <row r="1128" spans="1:11" x14ac:dyDescent="0.25">
      <c r="A1128" s="8">
        <v>43592</v>
      </c>
      <c r="B1128" s="9">
        <v>-1.6511677868827124E-2</v>
      </c>
      <c r="C1128" s="9">
        <f t="shared" si="136"/>
        <v>8.7474951962300898E-4</v>
      </c>
      <c r="D1128" s="9">
        <f t="shared" si="137"/>
        <v>-1.7386427388450133E-2</v>
      </c>
      <c r="E1128" s="5">
        <f t="shared" si="138"/>
        <v>3.0228785733384892E-4</v>
      </c>
      <c r="F1128" s="5">
        <f t="shared" si="142"/>
        <v>2.8788440052511885E-5</v>
      </c>
      <c r="G1128" s="5">
        <f t="shared" si="143"/>
        <v>4.3217304751099942E-5</v>
      </c>
      <c r="H1128" s="10">
        <f t="shared" si="139"/>
        <v>0.60839512351268643</v>
      </c>
      <c r="I1128" s="9">
        <f t="shared" si="140"/>
        <v>1.7386427388450133E-2</v>
      </c>
      <c r="J1128" s="9">
        <f t="shared" si="141"/>
        <v>6.5739869752761103E-3</v>
      </c>
      <c r="K1128" s="9">
        <f>GARCH!I1128</f>
        <v>6.5470960157700776E-3</v>
      </c>
    </row>
    <row r="1129" spans="1:11" x14ac:dyDescent="0.25">
      <c r="A1129" s="8">
        <v>43593</v>
      </c>
      <c r="B1129" s="9">
        <v>-1.6053813214057522E-3</v>
      </c>
      <c r="C1129" s="9">
        <f t="shared" si="136"/>
        <v>1.5576629041978876E-3</v>
      </c>
      <c r="D1129" s="9">
        <f t="shared" si="137"/>
        <v>-3.1630442256036398E-3</v>
      </c>
      <c r="E1129" s="5">
        <f t="shared" si="138"/>
        <v>1.0004848773124529E-5</v>
      </c>
      <c r="F1129" s="5">
        <f t="shared" si="142"/>
        <v>3.0228785733384892E-4</v>
      </c>
      <c r="G1129" s="5">
        <f t="shared" si="143"/>
        <v>9.9575470485420881E-5</v>
      </c>
      <c r="H1129" s="10">
        <f t="shared" si="139"/>
        <v>3.6381213018291225</v>
      </c>
      <c r="I1129" s="9">
        <f t="shared" si="140"/>
        <v>3.1630442256036398E-3</v>
      </c>
      <c r="J1129" s="9">
        <f t="shared" si="141"/>
        <v>9.9787509481608413E-3</v>
      </c>
      <c r="K1129" s="9">
        <f>GARCH!I1129</f>
        <v>9.9008507577469096E-3</v>
      </c>
    </row>
    <row r="1130" spans="1:11" x14ac:dyDescent="0.25">
      <c r="A1130" s="8">
        <v>43594</v>
      </c>
      <c r="B1130" s="9">
        <v>-3.0214418181440106E-3</v>
      </c>
      <c r="C1130" s="9">
        <f t="shared" si="136"/>
        <v>1.3497040157802332E-3</v>
      </c>
      <c r="D1130" s="9">
        <f t="shared" si="137"/>
        <v>-4.3711458339242438E-3</v>
      </c>
      <c r="E1130" s="5">
        <f t="shared" si="138"/>
        <v>1.9106915901433272E-5</v>
      </c>
      <c r="F1130" s="5">
        <f t="shared" si="142"/>
        <v>1.0004848773124529E-5</v>
      </c>
      <c r="G1130" s="5">
        <f t="shared" si="143"/>
        <v>7.995832088682042E-5</v>
      </c>
      <c r="H1130" s="10">
        <f t="shared" si="139"/>
        <v>3.6785835183932369</v>
      </c>
      <c r="I1130" s="9">
        <f t="shared" si="140"/>
        <v>4.3711458339242438E-3</v>
      </c>
      <c r="J1130" s="9">
        <f t="shared" si="141"/>
        <v>8.9419416731949461E-3</v>
      </c>
      <c r="K1130" s="9">
        <f>GARCH!I1130</f>
        <v>8.8437185082851835E-3</v>
      </c>
    </row>
    <row r="1131" spans="1:11" x14ac:dyDescent="0.25">
      <c r="A1131" s="8">
        <v>43595</v>
      </c>
      <c r="B1131" s="9">
        <v>3.7203210344445292E-3</v>
      </c>
      <c r="C1131" s="9">
        <f t="shared" si="136"/>
        <v>1.2025006918162748E-3</v>
      </c>
      <c r="D1131" s="9">
        <f t="shared" si="137"/>
        <v>2.5178203426282544E-3</v>
      </c>
      <c r="E1131" s="5">
        <f t="shared" si="138"/>
        <v>6.3394192777526601E-6</v>
      </c>
      <c r="F1131" s="5">
        <f t="shared" si="142"/>
        <v>1.9106915901433272E-5</v>
      </c>
      <c r="G1131" s="5">
        <f t="shared" si="143"/>
        <v>6.7371889427032353E-5</v>
      </c>
      <c r="H1131" s="10">
        <f t="shared" si="139"/>
        <v>3.8366548604751376</v>
      </c>
      <c r="I1131" s="9">
        <f t="shared" si="140"/>
        <v>2.5178203426282544E-3</v>
      </c>
      <c r="J1131" s="9">
        <f t="shared" si="141"/>
        <v>8.2080380985368462E-3</v>
      </c>
      <c r="K1131" s="9">
        <f>GARCH!I1131</f>
        <v>8.0824374482952634E-3</v>
      </c>
    </row>
    <row r="1132" spans="1:11" x14ac:dyDescent="0.25">
      <c r="A1132" s="8">
        <v>43598</v>
      </c>
      <c r="B1132" s="9">
        <v>-2.4130630943291487E-2</v>
      </c>
      <c r="C1132" s="9">
        <f t="shared" si="136"/>
        <v>1.0490305517739246E-3</v>
      </c>
      <c r="D1132" s="9">
        <f t="shared" si="137"/>
        <v>-2.5179661495065411E-2</v>
      </c>
      <c r="E1132" s="5">
        <f t="shared" si="138"/>
        <v>6.340153530060797E-4</v>
      </c>
      <c r="F1132" s="5">
        <f t="shared" si="142"/>
        <v>6.3394192777526601E-6</v>
      </c>
      <c r="G1132" s="5">
        <f t="shared" si="143"/>
        <v>5.5396617523364213E-5</v>
      </c>
      <c r="H1132" s="10">
        <f t="shared" si="139"/>
        <v>-1.7409521389721918</v>
      </c>
      <c r="I1132" s="9">
        <f t="shared" si="140"/>
        <v>2.5179661495065411E-2</v>
      </c>
      <c r="J1132" s="9">
        <f t="shared" si="141"/>
        <v>7.4428904011388086E-3</v>
      </c>
      <c r="K1132" s="9">
        <f>GARCH!I1132</f>
        <v>7.3813886276657597E-3</v>
      </c>
    </row>
    <row r="1133" spans="1:11" x14ac:dyDescent="0.25">
      <c r="A1133" s="8">
        <v>43599</v>
      </c>
      <c r="B1133" s="9">
        <v>8.016017810211773E-3</v>
      </c>
      <c r="C1133" s="9">
        <f t="shared" si="136"/>
        <v>2.2329195096933352E-3</v>
      </c>
      <c r="D1133" s="9">
        <f t="shared" si="137"/>
        <v>5.7830983005184378E-3</v>
      </c>
      <c r="E1133" s="5">
        <f t="shared" si="138"/>
        <v>3.3444225953459245E-5</v>
      </c>
      <c r="F1133" s="5">
        <f t="shared" si="142"/>
        <v>6.340153530060797E-4</v>
      </c>
      <c r="G1133" s="5">
        <f t="shared" si="143"/>
        <v>1.7809812468917409E-4</v>
      </c>
      <c r="H1133" s="10">
        <f t="shared" si="139"/>
        <v>3.3037567200043432</v>
      </c>
      <c r="I1133" s="9">
        <f t="shared" si="140"/>
        <v>5.7830983005184378E-3</v>
      </c>
      <c r="J1133" s="9">
        <f t="shared" si="141"/>
        <v>1.3345340935666429E-2</v>
      </c>
      <c r="K1133" s="9">
        <f>GARCH!I1133</f>
        <v>1.3159571590050406E-2</v>
      </c>
    </row>
    <row r="1134" spans="1:11" x14ac:dyDescent="0.25">
      <c r="A1134" s="8">
        <v>43600</v>
      </c>
      <c r="B1134" s="9">
        <v>5.8389576666748599E-3</v>
      </c>
      <c r="C1134" s="9">
        <f t="shared" si="136"/>
        <v>1.953756518883873E-3</v>
      </c>
      <c r="D1134" s="9">
        <f t="shared" si="137"/>
        <v>3.8852011477909869E-3</v>
      </c>
      <c r="E1134" s="5">
        <f t="shared" si="138"/>
        <v>1.5094787958796403E-5</v>
      </c>
      <c r="F1134" s="5">
        <f t="shared" si="142"/>
        <v>3.3444225953459245E-5</v>
      </c>
      <c r="G1134" s="5">
        <f t="shared" si="143"/>
        <v>1.4288695728575693E-4</v>
      </c>
      <c r="H1134" s="10">
        <f t="shared" si="139"/>
        <v>3.4549691070856743</v>
      </c>
      <c r="I1134" s="9">
        <f t="shared" si="140"/>
        <v>3.8852011477909869E-3</v>
      </c>
      <c r="J1134" s="9">
        <f t="shared" si="141"/>
        <v>1.1953533255308112E-2</v>
      </c>
      <c r="K1134" s="9">
        <f>GARCH!I1134</f>
        <v>1.1980756982401874E-2</v>
      </c>
    </row>
    <row r="1135" spans="1:11" x14ac:dyDescent="0.25">
      <c r="A1135" s="8">
        <v>43601</v>
      </c>
      <c r="B1135" s="9">
        <v>8.895249319527565E-3</v>
      </c>
      <c r="C1135" s="9">
        <f t="shared" si="136"/>
        <v>1.6885585766273923E-3</v>
      </c>
      <c r="D1135" s="9">
        <f t="shared" si="137"/>
        <v>7.2066907429001728E-3</v>
      </c>
      <c r="E1135" s="5">
        <f t="shared" si="138"/>
        <v>5.1936391463803043E-5</v>
      </c>
      <c r="F1135" s="5">
        <f t="shared" si="142"/>
        <v>1.5094787958796403E-5</v>
      </c>
      <c r="G1135" s="5">
        <f t="shared" si="143"/>
        <v>1.1302561037070914E-4</v>
      </c>
      <c r="H1135" s="10">
        <f t="shared" si="139"/>
        <v>3.3952545589307439</v>
      </c>
      <c r="I1135" s="9">
        <f t="shared" si="140"/>
        <v>7.2066907429001728E-3</v>
      </c>
      <c r="J1135" s="9">
        <f t="shared" si="141"/>
        <v>1.0631350354997673E-2</v>
      </c>
      <c r="K1135" s="9">
        <f>GARCH!I1135</f>
        <v>1.0771718150816111E-2</v>
      </c>
    </row>
    <row r="1136" spans="1:11" x14ac:dyDescent="0.25">
      <c r="A1136" s="8">
        <v>43602</v>
      </c>
      <c r="B1136" s="9">
        <v>-5.8373199087723426E-3</v>
      </c>
      <c r="C1136" s="9">
        <f t="shared" si="136"/>
        <v>1.548683261039306E-3</v>
      </c>
      <c r="D1136" s="9">
        <f t="shared" si="137"/>
        <v>-7.3860031698116486E-3</v>
      </c>
      <c r="E1136" s="5">
        <f t="shared" si="138"/>
        <v>5.4553042824467718E-5</v>
      </c>
      <c r="F1136" s="5">
        <f t="shared" si="142"/>
        <v>5.1936391463803043E-5</v>
      </c>
      <c r="G1136" s="5">
        <f t="shared" si="143"/>
        <v>9.8683991056441628E-5</v>
      </c>
      <c r="H1136" s="10">
        <f t="shared" si="139"/>
        <v>3.4164526797874619</v>
      </c>
      <c r="I1136" s="9">
        <f t="shared" si="140"/>
        <v>7.3860031698116486E-3</v>
      </c>
      <c r="J1136" s="9">
        <f t="shared" si="141"/>
        <v>9.933981631573597E-3</v>
      </c>
      <c r="K1136" s="9">
        <f>GARCH!I1136</f>
        <v>1.0192757655101079E-2</v>
      </c>
    </row>
    <row r="1137" spans="1:11" x14ac:dyDescent="0.25">
      <c r="A1137" s="8">
        <v>43605</v>
      </c>
      <c r="B1137" s="9">
        <v>-6.749360908960611E-3</v>
      </c>
      <c r="C1137" s="9">
        <f t="shared" si="136"/>
        <v>1.4445232791829806E-3</v>
      </c>
      <c r="D1137" s="9">
        <f t="shared" si="137"/>
        <v>-8.1938841881435912E-3</v>
      </c>
      <c r="E1137" s="5">
        <f t="shared" si="138"/>
        <v>6.7139738088709558E-5</v>
      </c>
      <c r="F1137" s="5">
        <f t="shared" si="142"/>
        <v>5.4553042824467718E-5</v>
      </c>
      <c r="G1137" s="5">
        <f t="shared" si="143"/>
        <v>8.863614108242364E-5</v>
      </c>
      <c r="H1137" s="10">
        <f t="shared" si="139"/>
        <v>3.3678089670618161</v>
      </c>
      <c r="I1137" s="9">
        <f t="shared" si="140"/>
        <v>8.1938841881435912E-3</v>
      </c>
      <c r="J1137" s="9">
        <f t="shared" si="141"/>
        <v>9.414676897399275E-3</v>
      </c>
      <c r="K1137" s="9">
        <f>GARCH!I1137</f>
        <v>9.5123567736753716E-3</v>
      </c>
    </row>
    <row r="1138" spans="1:11" x14ac:dyDescent="0.25">
      <c r="A1138" s="8">
        <v>43606</v>
      </c>
      <c r="B1138" s="9">
        <v>8.4957908338409993E-3</v>
      </c>
      <c r="C1138" s="9">
        <f t="shared" si="136"/>
        <v>1.3928353191585002E-3</v>
      </c>
      <c r="D1138" s="9">
        <f t="shared" si="137"/>
        <v>7.1029555146824991E-3</v>
      </c>
      <c r="E1138" s="5">
        <f t="shared" si="138"/>
        <v>5.0451977043558528E-5</v>
      </c>
      <c r="F1138" s="5">
        <f t="shared" si="142"/>
        <v>6.7139738088709558E-5</v>
      </c>
      <c r="G1138" s="5">
        <f t="shared" si="143"/>
        <v>8.3850265457347976E-5</v>
      </c>
      <c r="H1138" s="10">
        <f t="shared" si="139"/>
        <v>3.4734547578914912</v>
      </c>
      <c r="I1138" s="9">
        <f t="shared" si="140"/>
        <v>7.1029555146824991E-3</v>
      </c>
      <c r="J1138" s="9">
        <f t="shared" si="141"/>
        <v>9.1569790573828424E-3</v>
      </c>
      <c r="K1138" s="9">
        <f>GARCH!I1138</f>
        <v>9.1217867617771359E-3</v>
      </c>
    </row>
    <row r="1139" spans="1:11" x14ac:dyDescent="0.25">
      <c r="A1139" s="8">
        <v>43607</v>
      </c>
      <c r="B1139" s="9">
        <v>-2.8243656523622152E-3</v>
      </c>
      <c r="C1139" s="9">
        <f t="shared" si="136"/>
        <v>1.3141172721211321E-3</v>
      </c>
      <c r="D1139" s="9">
        <f t="shared" si="137"/>
        <v>-4.1384829244833473E-3</v>
      </c>
      <c r="E1139" s="5">
        <f t="shared" si="138"/>
        <v>1.7127040916240238E-5</v>
      </c>
      <c r="F1139" s="5">
        <f t="shared" si="142"/>
        <v>5.0451977043558528E-5</v>
      </c>
      <c r="G1139" s="5">
        <f t="shared" si="143"/>
        <v>7.6816789593078141E-5</v>
      </c>
      <c r="H1139" s="10">
        <f t="shared" si="139"/>
        <v>3.7066253288689235</v>
      </c>
      <c r="I1139" s="9">
        <f t="shared" si="140"/>
        <v>4.1384829244833473E-3</v>
      </c>
      <c r="J1139" s="9">
        <f t="shared" si="141"/>
        <v>8.7645187884491486E-3</v>
      </c>
      <c r="K1139" s="9">
        <f>GARCH!I1139</f>
        <v>8.8443013317871765E-3</v>
      </c>
    </row>
    <row r="1140" spans="1:11" x14ac:dyDescent="0.25">
      <c r="A1140" s="8">
        <v>43608</v>
      </c>
      <c r="B1140" s="9">
        <v>-1.1914139769699683E-2</v>
      </c>
      <c r="C1140" s="9">
        <f t="shared" si="136"/>
        <v>1.1687243988431511E-3</v>
      </c>
      <c r="D1140" s="9">
        <f t="shared" si="137"/>
        <v>-1.3082864168542834E-2</v>
      </c>
      <c r="E1140" s="5">
        <f t="shared" si="138"/>
        <v>1.7116133485254199E-4</v>
      </c>
      <c r="F1140" s="5">
        <f t="shared" si="142"/>
        <v>1.7127040916240238E-5</v>
      </c>
      <c r="G1140" s="5">
        <f t="shared" si="143"/>
        <v>6.4635835109594928E-5</v>
      </c>
      <c r="H1140" s="10">
        <f t="shared" si="139"/>
        <v>2.5803885997679479</v>
      </c>
      <c r="I1140" s="9">
        <f t="shared" si="140"/>
        <v>1.3082864168542834E-2</v>
      </c>
      <c r="J1140" s="9">
        <f t="shared" si="141"/>
        <v>8.0396414789214912E-3</v>
      </c>
      <c r="K1140" s="9">
        <f>GARCH!I1140</f>
        <v>8.0640993908115272E-3</v>
      </c>
    </row>
    <row r="1141" spans="1:11" x14ac:dyDescent="0.25">
      <c r="A1141" s="8">
        <v>43609</v>
      </c>
      <c r="B1141" s="9">
        <v>1.353534780883292E-3</v>
      </c>
      <c r="C1141" s="9">
        <f t="shared" si="136"/>
        <v>1.4368659136776429E-3</v>
      </c>
      <c r="D1141" s="9">
        <f t="shared" si="137"/>
        <v>-8.3331132794350893E-5</v>
      </c>
      <c r="E1141" s="5">
        <f t="shared" si="138"/>
        <v>6.9440776927897428E-9</v>
      </c>
      <c r="F1141" s="5">
        <f t="shared" si="142"/>
        <v>1.7116133485254199E-4</v>
      </c>
      <c r="G1141" s="5">
        <f t="shared" si="143"/>
        <v>8.7918752030749408E-5</v>
      </c>
      <c r="H1141" s="10">
        <f t="shared" si="139"/>
        <v>3.7505706965182637</v>
      </c>
      <c r="I1141" s="9">
        <f t="shared" si="140"/>
        <v>8.3331132794350893E-5</v>
      </c>
      <c r="J1141" s="9">
        <f t="shared" si="141"/>
        <v>9.3764999883085062E-3</v>
      </c>
      <c r="K1141" s="9">
        <f>GARCH!I1141</f>
        <v>9.2707666416196929E-3</v>
      </c>
    </row>
    <row r="1142" spans="1:11" x14ac:dyDescent="0.25">
      <c r="A1142" s="8">
        <v>43613</v>
      </c>
      <c r="B1142" s="9">
        <v>-8.3756183520520278E-3</v>
      </c>
      <c r="C1142" s="9">
        <f t="shared" si="136"/>
        <v>1.2252952556961361E-3</v>
      </c>
      <c r="D1142" s="9">
        <f t="shared" si="137"/>
        <v>-9.6009136077481634E-3</v>
      </c>
      <c r="E1142" s="5">
        <f t="shared" si="138"/>
        <v>9.2177542103443849E-5</v>
      </c>
      <c r="F1142" s="5">
        <f t="shared" si="142"/>
        <v>6.9440776927897428E-9</v>
      </c>
      <c r="G1142" s="5">
        <f t="shared" si="143"/>
        <v>6.9250419786567936E-5</v>
      </c>
      <c r="H1142" s="10">
        <f t="shared" si="139"/>
        <v>3.2044143564849423</v>
      </c>
      <c r="I1142" s="9">
        <f t="shared" si="140"/>
        <v>9.6009136077481634E-3</v>
      </c>
      <c r="J1142" s="9">
        <f t="shared" si="141"/>
        <v>8.3216837110387659E-3</v>
      </c>
      <c r="K1142" s="9">
        <f>GARCH!I1142</f>
        <v>8.2524264757407335E-3</v>
      </c>
    </row>
    <row r="1143" spans="1:11" x14ac:dyDescent="0.25">
      <c r="A1143" s="8">
        <v>43614</v>
      </c>
      <c r="B1143" s="9">
        <v>-6.9119572935958384E-3</v>
      </c>
      <c r="C1143" s="9">
        <f t="shared" si="136"/>
        <v>1.290592858628693E-3</v>
      </c>
      <c r="D1143" s="9">
        <f t="shared" si="137"/>
        <v>-8.202550152224531E-3</v>
      </c>
      <c r="E1143" s="5">
        <f t="shared" si="138"/>
        <v>6.7281828999758673E-5</v>
      </c>
      <c r="F1143" s="5">
        <f t="shared" si="142"/>
        <v>9.2177542103443849E-5</v>
      </c>
      <c r="G1143" s="5">
        <f t="shared" si="143"/>
        <v>7.4774662847842152E-5</v>
      </c>
      <c r="H1143" s="10">
        <f t="shared" si="139"/>
        <v>3.3816799571303453</v>
      </c>
      <c r="I1143" s="9">
        <f t="shared" si="140"/>
        <v>8.202550152224531E-3</v>
      </c>
      <c r="J1143" s="9">
        <f t="shared" si="141"/>
        <v>8.647234404585211E-3</v>
      </c>
      <c r="K1143" s="9">
        <f>GARCH!I1143</f>
        <v>8.4978985177132736E-3</v>
      </c>
    </row>
    <row r="1144" spans="1:11" x14ac:dyDescent="0.25">
      <c r="A1144" s="8">
        <v>43615</v>
      </c>
      <c r="B1144" s="9">
        <v>2.0984398243635294E-3</v>
      </c>
      <c r="C1144" s="9">
        <f t="shared" si="136"/>
        <v>1.277366066132202E-3</v>
      </c>
      <c r="D1144" s="9">
        <f t="shared" si="137"/>
        <v>8.2107375823132741E-4</v>
      </c>
      <c r="E1144" s="5">
        <f t="shared" si="138"/>
        <v>6.7416211645611628E-7</v>
      </c>
      <c r="F1144" s="5">
        <f t="shared" si="142"/>
        <v>6.7281828999758673E-5</v>
      </c>
      <c r="G1144" s="5">
        <f t="shared" si="143"/>
        <v>7.3638543340696778E-5</v>
      </c>
      <c r="H1144" s="10">
        <f t="shared" si="139"/>
        <v>3.8346549495987841</v>
      </c>
      <c r="I1144" s="9">
        <f t="shared" si="140"/>
        <v>8.2107375823132741E-4</v>
      </c>
      <c r="J1144" s="9">
        <f t="shared" si="141"/>
        <v>8.5812903074477549E-3</v>
      </c>
      <c r="K1144" s="9">
        <f>GARCH!I1144</f>
        <v>8.3758959719523827E-3</v>
      </c>
    </row>
    <row r="1145" spans="1:11" x14ac:dyDescent="0.25">
      <c r="A1145" s="8">
        <v>43616</v>
      </c>
      <c r="B1145" s="9">
        <v>-1.3195355808466647E-2</v>
      </c>
      <c r="C1145" s="9">
        <f t="shared" si="136"/>
        <v>1.0947202375045234E-3</v>
      </c>
      <c r="D1145" s="9">
        <f t="shared" si="137"/>
        <v>-1.429007604597117E-2</v>
      </c>
      <c r="E1145" s="5">
        <f t="shared" si="138"/>
        <v>2.0420627339963902E-4</v>
      </c>
      <c r="F1145" s="5">
        <f t="shared" si="142"/>
        <v>6.7416211645611628E-7</v>
      </c>
      <c r="G1145" s="5">
        <f t="shared" si="143"/>
        <v>5.8839377265021154E-5</v>
      </c>
      <c r="H1145" s="10">
        <f t="shared" si="139"/>
        <v>2.2161252752416183</v>
      </c>
      <c r="I1145" s="9">
        <f t="shared" si="140"/>
        <v>1.429007604597117E-2</v>
      </c>
      <c r="J1145" s="9">
        <f t="shared" si="141"/>
        <v>7.6706829725273588E-3</v>
      </c>
      <c r="K1145" s="9">
        <f>GARCH!I1145</f>
        <v>7.5273851159854688E-3</v>
      </c>
    </row>
    <row r="1146" spans="1:11" x14ac:dyDescent="0.25">
      <c r="A1146" s="8">
        <v>43619</v>
      </c>
      <c r="B1146" s="9">
        <v>-2.7652013400870645E-3</v>
      </c>
      <c r="C1146" s="9">
        <f t="shared" si="136"/>
        <v>1.4649244339200083E-3</v>
      </c>
      <c r="D1146" s="9">
        <f t="shared" si="137"/>
        <v>-4.2301257740070732E-3</v>
      </c>
      <c r="E1146" s="5">
        <f t="shared" si="138"/>
        <v>1.7893964063918939E-5</v>
      </c>
      <c r="F1146" s="5">
        <f t="shared" si="142"/>
        <v>2.0420627339963902E-4</v>
      </c>
      <c r="G1146" s="5">
        <f t="shared" si="143"/>
        <v>9.0561675218061492E-5</v>
      </c>
      <c r="H1146" s="10">
        <f t="shared" si="139"/>
        <v>3.6370068372783844</v>
      </c>
      <c r="I1146" s="9">
        <f t="shared" si="140"/>
        <v>4.2301257740070732E-3</v>
      </c>
      <c r="J1146" s="9">
        <f t="shared" si="141"/>
        <v>9.5163898206232327E-3</v>
      </c>
      <c r="K1146" s="9">
        <f>GARCH!I1146</f>
        <v>9.3171163409778799E-3</v>
      </c>
    </row>
    <row r="1147" spans="1:11" x14ac:dyDescent="0.25">
      <c r="A1147" s="8">
        <v>43620</v>
      </c>
      <c r="B1147" s="9">
        <v>2.1432345278653342E-2</v>
      </c>
      <c r="C1147" s="9">
        <f t="shared" si="136"/>
        <v>1.2926474833638911E-3</v>
      </c>
      <c r="D1147" s="9">
        <f t="shared" si="137"/>
        <v>2.013969779528945E-2</v>
      </c>
      <c r="E1147" s="5">
        <f t="shared" si="138"/>
        <v>4.0560742728558674E-4</v>
      </c>
      <c r="F1147" s="5">
        <f t="shared" si="142"/>
        <v>1.7893964063918939E-5</v>
      </c>
      <c r="G1147" s="5">
        <f t="shared" si="143"/>
        <v>7.4951925925475623E-5</v>
      </c>
      <c r="H1147" s="10">
        <f t="shared" si="139"/>
        <v>1.1246093962778747</v>
      </c>
      <c r="I1147" s="9">
        <f t="shared" si="140"/>
        <v>2.013969779528945E-2</v>
      </c>
      <c r="J1147" s="9">
        <f t="shared" si="141"/>
        <v>8.6574780349404079E-3</v>
      </c>
      <c r="K1147" s="9">
        <f>GARCH!I1147</f>
        <v>8.4449282290721579E-3</v>
      </c>
    </row>
    <row r="1148" spans="1:11" x14ac:dyDescent="0.25">
      <c r="A1148" s="8">
        <v>43621</v>
      </c>
      <c r="B1148" s="9">
        <v>8.1618966421357353E-3</v>
      </c>
      <c r="C1148" s="9">
        <f t="shared" si="136"/>
        <v>1.9687226416920415E-3</v>
      </c>
      <c r="D1148" s="9">
        <f t="shared" si="137"/>
        <v>6.1931740004436938E-3</v>
      </c>
      <c r="E1148" s="5">
        <f t="shared" si="138"/>
        <v>3.8355404199771745E-5</v>
      </c>
      <c r="F1148" s="5">
        <f t="shared" si="142"/>
        <v>4.0560742728558674E-4</v>
      </c>
      <c r="G1148" s="5">
        <f t="shared" si="143"/>
        <v>1.4467636924688271E-4</v>
      </c>
      <c r="H1148" s="10">
        <f t="shared" si="139"/>
        <v>3.3690112191902486</v>
      </c>
      <c r="I1148" s="9">
        <f t="shared" si="140"/>
        <v>6.1931740004436938E-3</v>
      </c>
      <c r="J1148" s="9">
        <f t="shared" si="141"/>
        <v>1.2028149036609195E-2</v>
      </c>
      <c r="K1148" s="9">
        <f>GARCH!I1148</f>
        <v>1.2044776156010127E-2</v>
      </c>
    </row>
    <row r="1149" spans="1:11" x14ac:dyDescent="0.25">
      <c r="A1149" s="8">
        <v>43622</v>
      </c>
      <c r="B1149" s="9">
        <v>6.1355554376094634E-3</v>
      </c>
      <c r="C1149" s="9">
        <f t="shared" si="136"/>
        <v>1.7462371474510478E-3</v>
      </c>
      <c r="D1149" s="9">
        <f t="shared" si="137"/>
        <v>4.3893182901584161E-3</v>
      </c>
      <c r="E1149" s="5">
        <f t="shared" si="138"/>
        <v>1.9266115052319202E-5</v>
      </c>
      <c r="F1149" s="5">
        <f t="shared" si="142"/>
        <v>3.8355404199771745E-5</v>
      </c>
      <c r="G1149" s="5">
        <f t="shared" si="143"/>
        <v>1.1922271037152842E-4</v>
      </c>
      <c r="H1149" s="10">
        <f t="shared" si="139"/>
        <v>3.5175212689776547</v>
      </c>
      <c r="I1149" s="9">
        <f t="shared" si="140"/>
        <v>4.3893182901584161E-3</v>
      </c>
      <c r="J1149" s="9">
        <f t="shared" si="141"/>
        <v>1.0918915256174874E-2</v>
      </c>
      <c r="K1149" s="9">
        <f>GARCH!I1149</f>
        <v>1.1095818069139127E-2</v>
      </c>
    </row>
    <row r="1150" spans="1:11" x14ac:dyDescent="0.25">
      <c r="A1150" s="8">
        <v>43623</v>
      </c>
      <c r="B1150" s="9">
        <v>1.0497663083042452E-2</v>
      </c>
      <c r="C1150" s="9">
        <f t="shared" si="136"/>
        <v>1.525649752748953E-3</v>
      </c>
      <c r="D1150" s="9">
        <f t="shared" si="137"/>
        <v>8.9720133302934983E-3</v>
      </c>
      <c r="E1150" s="5">
        <f t="shared" si="138"/>
        <v>8.0497023198964233E-5</v>
      </c>
      <c r="F1150" s="5">
        <f t="shared" si="142"/>
        <v>1.9266115052319202E-5</v>
      </c>
      <c r="G1150" s="5">
        <f t="shared" si="143"/>
        <v>9.6415603169206033E-5</v>
      </c>
      <c r="H1150" s="10">
        <f t="shared" si="139"/>
        <v>3.2870346092924949</v>
      </c>
      <c r="I1150" s="9">
        <f t="shared" si="140"/>
        <v>8.9720133302934983E-3</v>
      </c>
      <c r="J1150" s="9">
        <f t="shared" si="141"/>
        <v>9.8191447269711848E-3</v>
      </c>
      <c r="K1150" s="9">
        <f>GARCH!I1150</f>
        <v>1.0074898647034041E-2</v>
      </c>
    </row>
    <row r="1151" spans="1:11" x14ac:dyDescent="0.25">
      <c r="A1151" s="8">
        <v>43626</v>
      </c>
      <c r="B1151" s="9">
        <v>4.6600819951694294E-3</v>
      </c>
      <c r="C1151" s="9">
        <f t="shared" si="136"/>
        <v>1.4841744631089626E-3</v>
      </c>
      <c r="D1151" s="9">
        <f t="shared" si="137"/>
        <v>3.1759075320604668E-3</v>
      </c>
      <c r="E1151" s="5">
        <f t="shared" si="138"/>
        <v>1.0086388652198404E-5</v>
      </c>
      <c r="F1151" s="5">
        <f t="shared" si="142"/>
        <v>8.0497023198964233E-5</v>
      </c>
      <c r="G1151" s="5">
        <f t="shared" si="143"/>
        <v>9.239753474867411E-5</v>
      </c>
      <c r="H1151" s="10">
        <f t="shared" si="139"/>
        <v>3.67118511531661</v>
      </c>
      <c r="I1151" s="9">
        <f t="shared" si="140"/>
        <v>3.1759075320604668E-3</v>
      </c>
      <c r="J1151" s="9">
        <f t="shared" si="141"/>
        <v>9.6123636400561804E-3</v>
      </c>
      <c r="K1151" s="9">
        <f>GARCH!I1151</f>
        <v>9.9495791198138811E-3</v>
      </c>
    </row>
    <row r="1152" spans="1:11" x14ac:dyDescent="0.25">
      <c r="A1152" s="8">
        <v>43627</v>
      </c>
      <c r="B1152" s="9">
        <v>-3.4987685027698667E-4</v>
      </c>
      <c r="C1152" s="9">
        <f t="shared" si="136"/>
        <v>1.289402018156072E-3</v>
      </c>
      <c r="D1152" s="9">
        <f t="shared" si="137"/>
        <v>-1.6392788684330586E-3</v>
      </c>
      <c r="E1152" s="5">
        <f t="shared" si="138"/>
        <v>2.6872352084911691E-6</v>
      </c>
      <c r="F1152" s="5">
        <f t="shared" si="142"/>
        <v>1.0086388652198404E-5</v>
      </c>
      <c r="G1152" s="5">
        <f t="shared" si="143"/>
        <v>7.4672018962409204E-5</v>
      </c>
      <c r="H1152" s="10">
        <f t="shared" si="139"/>
        <v>3.8142704354001218</v>
      </c>
      <c r="I1152" s="9">
        <f t="shared" si="140"/>
        <v>1.6392788684330586E-3</v>
      </c>
      <c r="J1152" s="9">
        <f t="shared" si="141"/>
        <v>8.6412972962634036E-3</v>
      </c>
      <c r="K1152" s="9">
        <f>GARCH!I1152</f>
        <v>8.9885984338713022E-3</v>
      </c>
    </row>
    <row r="1153" spans="1:11" x14ac:dyDescent="0.25">
      <c r="A1153" s="8">
        <v>43628</v>
      </c>
      <c r="B1153" s="9">
        <v>-2.0376197274856178E-3</v>
      </c>
      <c r="C1153" s="9">
        <f t="shared" si="136"/>
        <v>1.110142166987957E-3</v>
      </c>
      <c r="D1153" s="9">
        <f t="shared" si="137"/>
        <v>-3.1477618944735749E-3</v>
      </c>
      <c r="E1153" s="5">
        <f t="shared" si="138"/>
        <v>9.9084049442998692E-6</v>
      </c>
      <c r="F1153" s="5">
        <f t="shared" si="142"/>
        <v>2.6872352084911691E-6</v>
      </c>
      <c r="G1153" s="5">
        <f t="shared" si="143"/>
        <v>6.0024860185213741E-5</v>
      </c>
      <c r="H1153" s="10">
        <f t="shared" si="139"/>
        <v>3.8589014957665926</v>
      </c>
      <c r="I1153" s="9">
        <f t="shared" si="140"/>
        <v>3.1477618944735749E-3</v>
      </c>
      <c r="J1153" s="9">
        <f t="shared" si="141"/>
        <v>7.7475712442812514E-3</v>
      </c>
      <c r="K1153" s="9">
        <f>GARCH!I1153</f>
        <v>8.0307003951432289E-3</v>
      </c>
    </row>
    <row r="1154" spans="1:11" x14ac:dyDescent="0.25">
      <c r="A1154" s="8">
        <v>43629</v>
      </c>
      <c r="B1154" s="9">
        <v>4.097449858325275E-3</v>
      </c>
      <c r="C1154" s="9">
        <f t="shared" si="136"/>
        <v>9.8457478318702283E-4</v>
      </c>
      <c r="D1154" s="9">
        <f t="shared" si="137"/>
        <v>3.1128750751382521E-3</v>
      </c>
      <c r="E1154" s="5">
        <f t="shared" si="138"/>
        <v>9.6899912334169785E-6</v>
      </c>
      <c r="F1154" s="5">
        <f t="shared" si="142"/>
        <v>9.9084049442998692E-6</v>
      </c>
      <c r="G1154" s="5">
        <f t="shared" si="143"/>
        <v>5.0716286324297456E-5</v>
      </c>
      <c r="H1154" s="10">
        <f t="shared" si="139"/>
        <v>3.9301618453787439</v>
      </c>
      <c r="I1154" s="9">
        <f t="shared" si="140"/>
        <v>3.1128750751382521E-3</v>
      </c>
      <c r="J1154" s="9">
        <f t="shared" si="141"/>
        <v>7.1215367951234692E-3</v>
      </c>
      <c r="K1154" s="9">
        <f>GARCH!I1154</f>
        <v>7.3337530972673801E-3</v>
      </c>
    </row>
    <row r="1155" spans="1:11" x14ac:dyDescent="0.25">
      <c r="A1155" s="8">
        <v>43630</v>
      </c>
      <c r="B1155" s="9">
        <v>-1.6115422390061696E-3</v>
      </c>
      <c r="C1155" s="9">
        <f t="shared" si="136"/>
        <v>8.8350141795215896E-4</v>
      </c>
      <c r="D1155" s="9">
        <f t="shared" si="137"/>
        <v>-2.4950436569583286E-3</v>
      </c>
      <c r="E1155" s="5">
        <f t="shared" si="138"/>
        <v>6.2252428501279896E-6</v>
      </c>
      <c r="F1155" s="5">
        <f t="shared" si="142"/>
        <v>9.6899912334169785E-6</v>
      </c>
      <c r="G1155" s="5">
        <f t="shared" si="143"/>
        <v>4.3792905541007891E-5</v>
      </c>
      <c r="H1155" s="10">
        <f t="shared" si="139"/>
        <v>4.0280049020744393</v>
      </c>
      <c r="I1155" s="9">
        <f t="shared" si="140"/>
        <v>2.4950436569583286E-3</v>
      </c>
      <c r="J1155" s="9">
        <f t="shared" si="141"/>
        <v>6.6176208369026317E-3</v>
      </c>
      <c r="K1155" s="9">
        <f>GARCH!I1155</f>
        <v>6.8117103207648664E-3</v>
      </c>
    </row>
    <row r="1156" spans="1:11" x14ac:dyDescent="0.25">
      <c r="A1156" s="8">
        <v>43633</v>
      </c>
      <c r="B1156" s="9">
        <v>9.3176953078999425E-4</v>
      </c>
      <c r="C1156" s="9">
        <f t="shared" si="136"/>
        <v>7.9180886624823793E-4</v>
      </c>
      <c r="D1156" s="9">
        <f t="shared" si="137"/>
        <v>1.3996066454175632E-4</v>
      </c>
      <c r="E1156" s="5">
        <f t="shared" si="138"/>
        <v>1.9588987618970044E-8</v>
      </c>
      <c r="F1156" s="5">
        <f t="shared" si="142"/>
        <v>6.2252428501279896E-6</v>
      </c>
      <c r="G1156" s="5">
        <f t="shared" si="143"/>
        <v>3.7951443459143006E-5</v>
      </c>
      <c r="H1156" s="10">
        <f t="shared" si="139"/>
        <v>4.1704048966991172</v>
      </c>
      <c r="I1156" s="9">
        <f t="shared" si="140"/>
        <v>1.3996066454175632E-4</v>
      </c>
      <c r="J1156" s="9">
        <f t="shared" si="141"/>
        <v>6.1604742884897269E-3</v>
      </c>
      <c r="K1156" s="9">
        <f>GARCH!I1156</f>
        <v>6.3157071720293702E-3</v>
      </c>
    </row>
    <row r="1157" spans="1:11" x14ac:dyDescent="0.25">
      <c r="A1157" s="8">
        <v>43634</v>
      </c>
      <c r="B1157" s="9">
        <v>9.7173725719545967E-3</v>
      </c>
      <c r="C1157" s="9">
        <f t="shared" si="136"/>
        <v>6.9671686361992308E-4</v>
      </c>
      <c r="D1157" s="9">
        <f t="shared" si="137"/>
        <v>9.0206557083346729E-3</v>
      </c>
      <c r="E1157" s="5">
        <f t="shared" si="138"/>
        <v>8.1372229408310917E-5</v>
      </c>
      <c r="F1157" s="5">
        <f t="shared" si="142"/>
        <v>1.9588987618970044E-8</v>
      </c>
      <c r="G1157" s="5">
        <f t="shared" si="143"/>
        <v>3.2334909352641045E-5</v>
      </c>
      <c r="H1157" s="10">
        <f t="shared" si="139"/>
        <v>2.992470917350722</v>
      </c>
      <c r="I1157" s="9">
        <f t="shared" si="140"/>
        <v>9.0206557083346729E-3</v>
      </c>
      <c r="J1157" s="9">
        <f t="shared" si="141"/>
        <v>5.6863792832206545E-3</v>
      </c>
      <c r="K1157" s="9">
        <f>GARCH!I1157</f>
        <v>5.8179755959269818E-3</v>
      </c>
    </row>
    <row r="1158" spans="1:11" x14ac:dyDescent="0.25">
      <c r="A1158" s="8">
        <v>43635</v>
      </c>
      <c r="B1158" s="9">
        <v>2.9851769342814638E-3</v>
      </c>
      <c r="C1158" s="9">
        <f t="shared" si="136"/>
        <v>9.0518155267502686E-4</v>
      </c>
      <c r="D1158" s="9">
        <f t="shared" si="137"/>
        <v>2.0799953816064368E-3</v>
      </c>
      <c r="E1158" s="5">
        <f t="shared" si="138"/>
        <v>4.3263807875041071E-6</v>
      </c>
      <c r="F1158" s="5">
        <f t="shared" si="142"/>
        <v>8.1372229408310917E-5</v>
      </c>
      <c r="G1158" s="5">
        <f t="shared" si="143"/>
        <v>4.5235179050379256E-5</v>
      </c>
      <c r="H1158" s="10">
        <f t="shared" si="139"/>
        <v>4.0350582293265376</v>
      </c>
      <c r="I1158" s="9">
        <f t="shared" si="140"/>
        <v>2.0799953816064368E-3</v>
      </c>
      <c r="J1158" s="9">
        <f t="shared" si="141"/>
        <v>6.7257103008068414E-3</v>
      </c>
      <c r="K1158" s="9">
        <f>GARCH!I1158</f>
        <v>6.7651172762607835E-3</v>
      </c>
    </row>
    <row r="1159" spans="1:11" x14ac:dyDescent="0.25">
      <c r="A1159" s="8">
        <v>43636</v>
      </c>
      <c r="B1159" s="9">
        <v>9.4721950752785222E-3</v>
      </c>
      <c r="C1159" s="9">
        <f t="shared" si="136"/>
        <v>8.0263035072412599E-4</v>
      </c>
      <c r="D1159" s="9">
        <f t="shared" si="137"/>
        <v>8.6695647245543968E-3</v>
      </c>
      <c r="E1159" s="5">
        <f t="shared" si="138"/>
        <v>7.5161352513237954E-5</v>
      </c>
      <c r="F1159" s="5">
        <f t="shared" si="142"/>
        <v>4.3263807875041071E-6</v>
      </c>
      <c r="G1159" s="5">
        <f t="shared" si="143"/>
        <v>3.8619095142505125E-5</v>
      </c>
      <c r="H1159" s="10">
        <f t="shared" si="139"/>
        <v>3.1888320643050778</v>
      </c>
      <c r="I1159" s="9">
        <f t="shared" si="140"/>
        <v>8.6695647245543968E-3</v>
      </c>
      <c r="J1159" s="9">
        <f t="shared" si="141"/>
        <v>6.2144263727640318E-3</v>
      </c>
      <c r="K1159" s="9">
        <f>GARCH!I1159</f>
        <v>6.2602292149914794E-3</v>
      </c>
    </row>
    <row r="1160" spans="1:11" x14ac:dyDescent="0.25">
      <c r="A1160" s="8">
        <v>43637</v>
      </c>
      <c r="B1160" s="9">
        <v>-1.2592326804730103E-3</v>
      </c>
      <c r="C1160" s="9">
        <f t="shared" si="136"/>
        <v>9.5411743176207931E-4</v>
      </c>
      <c r="D1160" s="9">
        <f t="shared" si="137"/>
        <v>-2.2133501122350895E-3</v>
      </c>
      <c r="E1160" s="5">
        <f t="shared" si="138"/>
        <v>4.8989187193310836E-6</v>
      </c>
      <c r="F1160" s="5">
        <f t="shared" si="142"/>
        <v>7.5161352513237954E-5</v>
      </c>
      <c r="G1160" s="5">
        <f t="shared" si="143"/>
        <v>4.8576540239634241E-5</v>
      </c>
      <c r="H1160" s="10">
        <f t="shared" si="139"/>
        <v>3.9968216552256548</v>
      </c>
      <c r="I1160" s="9">
        <f t="shared" si="140"/>
        <v>2.2133501122350895E-3</v>
      </c>
      <c r="J1160" s="9">
        <f t="shared" si="141"/>
        <v>6.9696872411632816E-3</v>
      </c>
      <c r="K1160" s="9">
        <f>GARCH!I1160</f>
        <v>6.9887190651988203E-3</v>
      </c>
    </row>
    <row r="1161" spans="1:11" x14ac:dyDescent="0.25">
      <c r="A1161" s="8">
        <v>43640</v>
      </c>
      <c r="B1161" s="9">
        <v>-1.731933325650914E-3</v>
      </c>
      <c r="C1161" s="9">
        <f t="shared" si="136"/>
        <v>8.4372974361019554E-4</v>
      </c>
      <c r="D1161" s="9">
        <f t="shared" si="137"/>
        <v>-2.5756630692611096E-3</v>
      </c>
      <c r="E1161" s="5">
        <f t="shared" si="138"/>
        <v>6.6340402463555599E-6</v>
      </c>
      <c r="F1161" s="5">
        <f t="shared" si="142"/>
        <v>4.8989187193310836E-6</v>
      </c>
      <c r="G1161" s="5">
        <f t="shared" si="143"/>
        <v>4.1207840937763544E-5</v>
      </c>
      <c r="H1161" s="10">
        <f t="shared" si="139"/>
        <v>4.0490075917812973</v>
      </c>
      <c r="I1161" s="9">
        <f t="shared" si="140"/>
        <v>2.5756630692611096E-3</v>
      </c>
      <c r="J1161" s="9">
        <f t="shared" si="141"/>
        <v>6.4193333717578139E-3</v>
      </c>
      <c r="K1161" s="9">
        <f>GARCH!I1161</f>
        <v>6.4323633721790029E-3</v>
      </c>
    </row>
    <row r="1162" spans="1:11" x14ac:dyDescent="0.25">
      <c r="A1162" s="8">
        <v>43641</v>
      </c>
      <c r="B1162" s="9">
        <v>-9.4963247152289876E-3</v>
      </c>
      <c r="C1162" s="9">
        <f t="shared" si="136"/>
        <v>7.6174507179268245E-4</v>
      </c>
      <c r="D1162" s="9">
        <f t="shared" si="137"/>
        <v>-1.025806978702167E-2</v>
      </c>
      <c r="E1162" s="5">
        <f t="shared" si="138"/>
        <v>1.0522799575540681E-4</v>
      </c>
      <c r="F1162" s="5">
        <f t="shared" si="142"/>
        <v>6.6340402463555599E-6</v>
      </c>
      <c r="G1162" s="5">
        <f t="shared" si="143"/>
        <v>3.6127154522089651E-5</v>
      </c>
      <c r="H1162" s="10">
        <f t="shared" si="139"/>
        <v>2.7389383634130677</v>
      </c>
      <c r="I1162" s="9">
        <f t="shared" si="140"/>
        <v>1.025806978702167E-2</v>
      </c>
      <c r="J1162" s="9">
        <f t="shared" si="141"/>
        <v>6.010586870022731E-3</v>
      </c>
      <c r="K1162" s="9">
        <f>GARCH!I1162</f>
        <v>6.0234098965539738E-3</v>
      </c>
    </row>
    <row r="1163" spans="1:11" x14ac:dyDescent="0.25">
      <c r="A1163" s="8">
        <v>43642</v>
      </c>
      <c r="B1163" s="9">
        <v>-1.2339839170762978E-3</v>
      </c>
      <c r="C1163" s="9">
        <f t="shared" si="136"/>
        <v>1.016887534344054E-3</v>
      </c>
      <c r="D1163" s="9">
        <f t="shared" si="137"/>
        <v>-2.2508714514203518E-3</v>
      </c>
      <c r="E1163" s="5">
        <f t="shared" si="138"/>
        <v>5.066422290819161E-6</v>
      </c>
      <c r="F1163" s="5">
        <f t="shared" si="142"/>
        <v>1.0522799575540681E-4</v>
      </c>
      <c r="G1163" s="5">
        <f t="shared" si="143"/>
        <v>5.3036797511290112E-5</v>
      </c>
      <c r="H1163" s="10">
        <f t="shared" si="139"/>
        <v>3.9555604881090018</v>
      </c>
      <c r="I1163" s="9">
        <f t="shared" si="140"/>
        <v>2.2508714514203518E-3</v>
      </c>
      <c r="J1163" s="9">
        <f t="shared" si="141"/>
        <v>7.2826367142189725E-3</v>
      </c>
      <c r="K1163" s="9">
        <f>GARCH!I1163</f>
        <v>7.287091057942275E-3</v>
      </c>
    </row>
    <row r="1164" spans="1:11" x14ac:dyDescent="0.25">
      <c r="A1164" s="8">
        <v>43643</v>
      </c>
      <c r="B1164" s="9">
        <v>3.8232124594168582E-3</v>
      </c>
      <c r="C1164" s="9">
        <f t="shared" si="136"/>
        <v>8.9475133837235851E-4</v>
      </c>
      <c r="D1164" s="9">
        <f t="shared" si="137"/>
        <v>2.9284611210444998E-3</v>
      </c>
      <c r="E1164" s="5">
        <f t="shared" si="138"/>
        <v>8.5758845374692084E-6</v>
      </c>
      <c r="F1164" s="5">
        <f t="shared" si="142"/>
        <v>5.066422290819161E-6</v>
      </c>
      <c r="G1164" s="5">
        <f t="shared" si="143"/>
        <v>4.4538391160934846E-5</v>
      </c>
      <c r="H1164" s="10">
        <f t="shared" si="139"/>
        <v>3.994365781365611</v>
      </c>
      <c r="I1164" s="9">
        <f t="shared" si="140"/>
        <v>2.9284611210444998E-3</v>
      </c>
      <c r="J1164" s="9">
        <f t="shared" si="141"/>
        <v>6.6737089508709354E-3</v>
      </c>
      <c r="K1164" s="9">
        <f>GARCH!I1164</f>
        <v>6.6720477152404211E-3</v>
      </c>
    </row>
    <row r="1165" spans="1:11" x14ac:dyDescent="0.25">
      <c r="A1165" s="8">
        <v>43644</v>
      </c>
      <c r="B1165" s="9">
        <v>5.7574224252288086E-3</v>
      </c>
      <c r="C1165" s="9">
        <f t="shared" si="136"/>
        <v>8.0868028440702342E-4</v>
      </c>
      <c r="D1165" s="9">
        <f t="shared" si="137"/>
        <v>4.9487421408217856E-3</v>
      </c>
      <c r="E1165" s="5">
        <f t="shared" si="138"/>
        <v>2.449004877634539E-5</v>
      </c>
      <c r="F1165" s="5">
        <f t="shared" si="142"/>
        <v>8.5758845374692084E-6</v>
      </c>
      <c r="G1165" s="5">
        <f t="shared" si="143"/>
        <v>3.8994894236629081E-5</v>
      </c>
      <c r="H1165" s="10">
        <f t="shared" si="139"/>
        <v>3.843085291142454</v>
      </c>
      <c r="I1165" s="9">
        <f t="shared" si="140"/>
        <v>4.9487421408217856E-3</v>
      </c>
      <c r="J1165" s="9">
        <f t="shared" si="141"/>
        <v>6.2445891967870138E-3</v>
      </c>
      <c r="K1165" s="9">
        <f>GARCH!I1165</f>
        <v>6.2579131620328025E-3</v>
      </c>
    </row>
    <row r="1166" spans="1:11" x14ac:dyDescent="0.25">
      <c r="A1166" s="8">
        <v>43647</v>
      </c>
      <c r="B1166" s="9">
        <v>7.6722778200803976E-3</v>
      </c>
      <c r="C1166" s="9">
        <f t="shared" si="136"/>
        <v>7.9640695399373215E-4</v>
      </c>
      <c r="D1166" s="9">
        <f t="shared" si="137"/>
        <v>6.8758708660866651E-3</v>
      </c>
      <c r="E1166" s="5">
        <f t="shared" si="138"/>
        <v>4.727760016709939E-5</v>
      </c>
      <c r="F1166" s="5">
        <f t="shared" si="142"/>
        <v>2.449004877634539E-5</v>
      </c>
      <c r="G1166" s="5">
        <f t="shared" si="143"/>
        <v>3.8234419773739579E-5</v>
      </c>
      <c r="H1166" s="10">
        <f t="shared" si="139"/>
        <v>3.5486889915467752</v>
      </c>
      <c r="I1166" s="9">
        <f t="shared" si="140"/>
        <v>6.8758708660866651E-3</v>
      </c>
      <c r="J1166" s="9">
        <f t="shared" si="141"/>
        <v>6.1833987234966156E-3</v>
      </c>
      <c r="K1166" s="9">
        <f>GARCH!I1166</f>
        <v>6.1943457735290607E-3</v>
      </c>
    </row>
    <row r="1167" spans="1:11" x14ac:dyDescent="0.25">
      <c r="A1167" s="8">
        <v>43648</v>
      </c>
      <c r="B1167" s="9">
        <v>2.9281490252435205E-3</v>
      </c>
      <c r="C1167" s="9">
        <f t="shared" si="136"/>
        <v>8.6296702939798878E-4</v>
      </c>
      <c r="D1167" s="9">
        <f t="shared" si="137"/>
        <v>2.0651819958455316E-3</v>
      </c>
      <c r="E1167" s="5">
        <f t="shared" si="138"/>
        <v>4.2649766759645334E-6</v>
      </c>
      <c r="F1167" s="5">
        <f t="shared" si="142"/>
        <v>4.727760016709939E-5</v>
      </c>
      <c r="G1167" s="5">
        <f t="shared" si="143"/>
        <v>4.244839991153045E-5</v>
      </c>
      <c r="H1167" s="10">
        <f t="shared" si="139"/>
        <v>4.0644349463453686</v>
      </c>
      <c r="I1167" s="9">
        <f t="shared" si="140"/>
        <v>2.0651819958455316E-3</v>
      </c>
      <c r="J1167" s="9">
        <f t="shared" si="141"/>
        <v>6.5152436571114091E-3</v>
      </c>
      <c r="K1167" s="9">
        <f>GARCH!I1167</f>
        <v>6.5159169938405221E-3</v>
      </c>
    </row>
    <row r="1168" spans="1:11" x14ac:dyDescent="0.25">
      <c r="A1168" s="8">
        <v>43649</v>
      </c>
      <c r="B1168" s="9">
        <v>7.672358989710748E-3</v>
      </c>
      <c r="C1168" s="9">
        <f t="shared" ref="C1168:C1231" si="144">B$5+B$9*SQRT(G1168)</f>
        <v>7.6873377255251096E-4</v>
      </c>
      <c r="D1168" s="9">
        <f t="shared" ref="D1168:D1231" si="145">B1168-C1168</f>
        <v>6.9036252171582367E-3</v>
      </c>
      <c r="E1168" s="5">
        <f t="shared" ref="E1168:E1231" si="146">D1168^2</f>
        <v>4.7660041138983111E-5</v>
      </c>
      <c r="F1168" s="5">
        <f t="shared" si="142"/>
        <v>4.2649766759645334E-6</v>
      </c>
      <c r="G1168" s="5">
        <f t="shared" si="143"/>
        <v>3.6547224535417258E-5</v>
      </c>
      <c r="H1168" s="10">
        <f t="shared" ref="H1168:H1231" si="147">IFERROR(LN(1/SQRT(2*PI()*G1168)*EXP(-E1168/(2*G1168))),-1000)</f>
        <v>3.5374804623693774</v>
      </c>
      <c r="I1168" s="9">
        <f t="shared" ref="I1168:I1231" si="148">SQRT(E1168)</f>
        <v>6.9036252171582367E-3</v>
      </c>
      <c r="J1168" s="9">
        <f t="shared" ref="J1168:J1231" si="149">SQRT(G1168)</f>
        <v>6.0454300538023975E-3</v>
      </c>
      <c r="K1168" s="9">
        <f>GARCH!I1168</f>
        <v>6.0566211891549251E-3</v>
      </c>
    </row>
    <row r="1169" spans="1:11" x14ac:dyDescent="0.25">
      <c r="A1169" s="8">
        <v>43651</v>
      </c>
      <c r="B1169" s="9">
        <v>-1.8058494836139527E-3</v>
      </c>
      <c r="C1169" s="9">
        <f t="shared" si="144"/>
        <v>8.4488739806195363E-4</v>
      </c>
      <c r="D1169" s="9">
        <f t="shared" si="145"/>
        <v>-2.6507368816759062E-3</v>
      </c>
      <c r="E1169" s="5">
        <f t="shared" si="146"/>
        <v>7.0264060158769075E-6</v>
      </c>
      <c r="F1169" s="5">
        <f t="shared" ref="F1169:F1232" si="150">E1168</f>
        <v>4.7660041138983111E-5</v>
      </c>
      <c r="G1169" s="5">
        <f t="shared" ref="G1169:G1232" si="151">B$6 + B$7*F1169 + B$8*G1168</f>
        <v>4.1281974599595078E-5</v>
      </c>
      <c r="H1169" s="10">
        <f t="shared" si="147"/>
        <v>4.0435011774247922</v>
      </c>
      <c r="I1169" s="9">
        <f t="shared" si="148"/>
        <v>2.6507368816759062E-3</v>
      </c>
      <c r="J1169" s="9">
        <f t="shared" si="149"/>
        <v>6.425105026347435E-3</v>
      </c>
      <c r="K1169" s="9">
        <f>GARCH!I1169</f>
        <v>6.4190923222129355E-3</v>
      </c>
    </row>
    <row r="1170" spans="1:11" x14ac:dyDescent="0.25">
      <c r="A1170" s="8">
        <v>43654</v>
      </c>
      <c r="B1170" s="9">
        <v>-4.8354573453138761E-3</v>
      </c>
      <c r="C1170" s="9">
        <f t="shared" si="144"/>
        <v>7.6402888394569879E-4</v>
      </c>
      <c r="D1170" s="9">
        <f t="shared" si="145"/>
        <v>-5.5994862292595747E-3</v>
      </c>
      <c r="E1170" s="5">
        <f t="shared" si="146"/>
        <v>3.1354246031667612E-5</v>
      </c>
      <c r="F1170" s="5">
        <f t="shared" si="150"/>
        <v>7.0264060158769075E-6</v>
      </c>
      <c r="G1170" s="5">
        <f t="shared" si="151"/>
        <v>3.6264160590087862E-5</v>
      </c>
      <c r="H1170" s="10">
        <f t="shared" si="147"/>
        <v>3.7610982894477871</v>
      </c>
      <c r="I1170" s="9">
        <f t="shared" si="148"/>
        <v>5.5994862292595747E-3</v>
      </c>
      <c r="J1170" s="9">
        <f t="shared" si="149"/>
        <v>6.0219731475728002E-3</v>
      </c>
      <c r="K1170" s="9">
        <f>GARCH!I1170</f>
        <v>6.0194286581945677E-3</v>
      </c>
    </row>
    <row r="1171" spans="1:11" x14ac:dyDescent="0.25">
      <c r="A1171" s="8">
        <v>43655</v>
      </c>
      <c r="B1171" s="9">
        <v>1.2365799156572876E-3</v>
      </c>
      <c r="C1171" s="9">
        <f t="shared" si="144"/>
        <v>7.8698067770252122E-4</v>
      </c>
      <c r="D1171" s="9">
        <f t="shared" si="145"/>
        <v>4.4959923795476642E-4</v>
      </c>
      <c r="E1171" s="5">
        <f t="shared" si="146"/>
        <v>2.0213947476950668E-7</v>
      </c>
      <c r="F1171" s="5">
        <f t="shared" si="150"/>
        <v>3.1354246031667612E-5</v>
      </c>
      <c r="G1171" s="5">
        <f t="shared" si="151"/>
        <v>3.7655437513451748E-5</v>
      </c>
      <c r="H1171" s="10">
        <f t="shared" si="147"/>
        <v>4.1718939949984399</v>
      </c>
      <c r="I1171" s="9">
        <f t="shared" si="148"/>
        <v>4.4959923795476642E-4</v>
      </c>
      <c r="J1171" s="9">
        <f t="shared" si="149"/>
        <v>6.1364026524871841E-3</v>
      </c>
      <c r="K1171" s="9">
        <f>GARCH!I1171</f>
        <v>6.1408642284652825E-3</v>
      </c>
    </row>
    <row r="1172" spans="1:11" x14ac:dyDescent="0.25">
      <c r="A1172" s="8">
        <v>43656</v>
      </c>
      <c r="B1172" s="9">
        <v>4.5106271584056667E-3</v>
      </c>
      <c r="C1172" s="9">
        <f t="shared" si="144"/>
        <v>6.9353001403167885E-4</v>
      </c>
      <c r="D1172" s="9">
        <f t="shared" si="145"/>
        <v>3.8170971443739878E-3</v>
      </c>
      <c r="E1172" s="5">
        <f t="shared" si="146"/>
        <v>1.4570230609588052E-5</v>
      </c>
      <c r="F1172" s="5">
        <f t="shared" si="150"/>
        <v>2.0213947476950668E-7</v>
      </c>
      <c r="G1172" s="5">
        <f t="shared" si="151"/>
        <v>3.2154465700100869E-5</v>
      </c>
      <c r="H1172" s="10">
        <f t="shared" si="147"/>
        <v>4.026974868085559</v>
      </c>
      <c r="I1172" s="9">
        <f t="shared" si="148"/>
        <v>3.8170971443739878E-3</v>
      </c>
      <c r="J1172" s="9">
        <f t="shared" si="149"/>
        <v>5.6704907812376235E-3</v>
      </c>
      <c r="K1172" s="9">
        <f>GARCH!I1172</f>
        <v>5.6803887329544209E-3</v>
      </c>
    </row>
    <row r="1173" spans="1:11" x14ac:dyDescent="0.25">
      <c r="A1173" s="8">
        <v>43657</v>
      </c>
      <c r="B1173" s="9">
        <v>2.285278994477169E-3</v>
      </c>
      <c r="C1173" s="9">
        <f t="shared" si="144"/>
        <v>6.7475020533474736E-4</v>
      </c>
      <c r="D1173" s="9">
        <f t="shared" si="145"/>
        <v>1.6105287891424215E-3</v>
      </c>
      <c r="E1173" s="5">
        <f t="shared" si="146"/>
        <v>2.5938029806565546E-6</v>
      </c>
      <c r="F1173" s="5">
        <f t="shared" si="150"/>
        <v>1.4570230609588052E-5</v>
      </c>
      <c r="G1173" s="5">
        <f t="shared" si="151"/>
        <v>3.1101382120460314E-5</v>
      </c>
      <c r="H1173" s="10">
        <f t="shared" si="147"/>
        <v>4.2284914567012128</v>
      </c>
      <c r="I1173" s="9">
        <f t="shared" si="148"/>
        <v>1.6105287891424215E-3</v>
      </c>
      <c r="J1173" s="9">
        <f t="shared" si="149"/>
        <v>5.5768613144366709E-3</v>
      </c>
      <c r="K1173" s="9">
        <f>GARCH!I1173</f>
        <v>5.5697149739860046E-3</v>
      </c>
    </row>
    <row r="1174" spans="1:11" x14ac:dyDescent="0.25">
      <c r="A1174" s="8">
        <v>43658</v>
      </c>
      <c r="B1174" s="9">
        <v>4.6201386041582193E-3</v>
      </c>
      <c r="C1174" s="9">
        <f t="shared" si="144"/>
        <v>6.139692980213395E-4</v>
      </c>
      <c r="D1174" s="9">
        <f t="shared" si="145"/>
        <v>4.0061693061368801E-3</v>
      </c>
      <c r="E1174" s="5">
        <f t="shared" si="146"/>
        <v>1.6049392509433252E-5</v>
      </c>
      <c r="F1174" s="5">
        <f t="shared" si="150"/>
        <v>2.5938029806565546E-6</v>
      </c>
      <c r="G1174" s="5">
        <f t="shared" si="151"/>
        <v>2.7813275101782893E-5</v>
      </c>
      <c r="H1174" s="10">
        <f t="shared" si="147"/>
        <v>4.0375396676547961</v>
      </c>
      <c r="I1174" s="9">
        <f t="shared" si="148"/>
        <v>4.0061693061368801E-3</v>
      </c>
      <c r="J1174" s="9">
        <f t="shared" si="149"/>
        <v>5.2738292636169875E-3</v>
      </c>
      <c r="K1174" s="9">
        <f>GARCH!I1174</f>
        <v>5.2644647297354656E-3</v>
      </c>
    </row>
    <row r="1175" spans="1:11" x14ac:dyDescent="0.25">
      <c r="A1175" s="8">
        <v>43661</v>
      </c>
      <c r="B1175" s="9">
        <v>1.7585947169163063E-4</v>
      </c>
      <c r="C1175" s="9">
        <f t="shared" si="144"/>
        <v>6.2137185909734904E-4</v>
      </c>
      <c r="D1175" s="9">
        <f t="shared" si="145"/>
        <v>-4.4551238740571841E-4</v>
      </c>
      <c r="E1175" s="5">
        <f t="shared" si="146"/>
        <v>1.9848128733194292E-7</v>
      </c>
      <c r="F1175" s="5">
        <f t="shared" si="150"/>
        <v>1.6049392509433252E-5</v>
      </c>
      <c r="G1175" s="5">
        <f t="shared" si="151"/>
        <v>2.8203914824257056E-5</v>
      </c>
      <c r="H1175" s="10">
        <f t="shared" si="147"/>
        <v>4.3155676665602911</v>
      </c>
      <c r="I1175" s="9">
        <f t="shared" si="148"/>
        <v>4.4551238740571841E-4</v>
      </c>
      <c r="J1175" s="9">
        <f t="shared" si="149"/>
        <v>5.3107358081773432E-3</v>
      </c>
      <c r="K1175" s="9">
        <f>GARCH!I1175</f>
        <v>5.2737216633615231E-3</v>
      </c>
    </row>
    <row r="1176" spans="1:11" x14ac:dyDescent="0.25">
      <c r="A1176" s="8">
        <v>43662</v>
      </c>
      <c r="B1176" s="9">
        <v>-3.4037753375577573E-3</v>
      </c>
      <c r="C1176" s="9">
        <f t="shared" si="144"/>
        <v>5.6245930216356941E-4</v>
      </c>
      <c r="D1176" s="9">
        <f t="shared" si="145"/>
        <v>-3.966234639721327E-3</v>
      </c>
      <c r="E1176" s="5">
        <f t="shared" si="146"/>
        <v>1.5731017217325366E-5</v>
      </c>
      <c r="F1176" s="5">
        <f t="shared" si="150"/>
        <v>1.9848128733194292E-7</v>
      </c>
      <c r="G1176" s="5">
        <f t="shared" si="151"/>
        <v>2.5170476534096347E-5</v>
      </c>
      <c r="H1176" s="10">
        <f t="shared" si="147"/>
        <v>4.0634914154361459</v>
      </c>
      <c r="I1176" s="9">
        <f t="shared" si="148"/>
        <v>3.966234639721327E-3</v>
      </c>
      <c r="J1176" s="9">
        <f t="shared" si="149"/>
        <v>5.0170186898292838E-3</v>
      </c>
      <c r="K1176" s="9">
        <f>GARCH!I1176</f>
        <v>4.9962372810623424E-3</v>
      </c>
    </row>
    <row r="1177" spans="1:11" x14ac:dyDescent="0.25">
      <c r="A1177" s="8">
        <v>43663</v>
      </c>
      <c r="B1177" s="9">
        <v>-6.5312046444121474E-3</v>
      </c>
      <c r="C1177" s="9">
        <f t="shared" si="144"/>
        <v>5.8253035020160019E-4</v>
      </c>
      <c r="D1177" s="9">
        <f t="shared" si="145"/>
        <v>-7.1137349946137473E-3</v>
      </c>
      <c r="E1177" s="5">
        <f t="shared" si="146"/>
        <v>5.060522557359225E-5</v>
      </c>
      <c r="F1177" s="5">
        <f t="shared" si="150"/>
        <v>1.5731017217325366E-5</v>
      </c>
      <c r="G1177" s="5">
        <f t="shared" si="151"/>
        <v>2.6184567269888298E-5</v>
      </c>
      <c r="H1177" s="10">
        <f t="shared" si="147"/>
        <v>3.3899138697959774</v>
      </c>
      <c r="I1177" s="9">
        <f t="shared" si="148"/>
        <v>7.1137349946137473E-3</v>
      </c>
      <c r="J1177" s="9">
        <f t="shared" si="149"/>
        <v>5.1170858181086134E-3</v>
      </c>
      <c r="K1177" s="9">
        <f>GARCH!I1177</f>
        <v>5.1407827873080859E-3</v>
      </c>
    </row>
    <row r="1178" spans="1:11" x14ac:dyDescent="0.25">
      <c r="A1178" s="8">
        <v>43664</v>
      </c>
      <c r="B1178" s="9">
        <v>3.5819355184592006E-3</v>
      </c>
      <c r="C1178" s="9">
        <f t="shared" si="144"/>
        <v>7.2988353321085423E-4</v>
      </c>
      <c r="D1178" s="9">
        <f t="shared" si="145"/>
        <v>2.8520519852483464E-3</v>
      </c>
      <c r="E1178" s="5">
        <f t="shared" si="146"/>
        <v>8.1342005265590337E-6</v>
      </c>
      <c r="F1178" s="5">
        <f t="shared" si="150"/>
        <v>5.060522557359225E-5</v>
      </c>
      <c r="G1178" s="5">
        <f t="shared" si="151"/>
        <v>3.4242820496426764E-5</v>
      </c>
      <c r="H1178" s="10">
        <f t="shared" si="147"/>
        <v>4.1033059346143208</v>
      </c>
      <c r="I1178" s="9">
        <f t="shared" si="148"/>
        <v>2.8520519852483464E-3</v>
      </c>
      <c r="J1178" s="9">
        <f t="shared" si="149"/>
        <v>5.8517365368262065E-3</v>
      </c>
      <c r="K1178" s="9">
        <f>GARCH!I1178</f>
        <v>5.9142285431745979E-3</v>
      </c>
    </row>
    <row r="1179" spans="1:11" x14ac:dyDescent="0.25">
      <c r="A1179" s="8">
        <v>43665</v>
      </c>
      <c r="B1179" s="9">
        <v>-6.1767347442999165E-3</v>
      </c>
      <c r="C1179" s="9">
        <f t="shared" si="144"/>
        <v>6.7823523228007887E-4</v>
      </c>
      <c r="D1179" s="9">
        <f t="shared" si="145"/>
        <v>-6.8549699765799955E-3</v>
      </c>
      <c r="E1179" s="5">
        <f t="shared" si="146"/>
        <v>4.6990613379813144E-5</v>
      </c>
      <c r="F1179" s="5">
        <f t="shared" si="150"/>
        <v>8.1342005265590337E-6</v>
      </c>
      <c r="G1179" s="5">
        <f t="shared" si="151"/>
        <v>3.1295481156283169E-5</v>
      </c>
      <c r="H1179" s="10">
        <f t="shared" si="147"/>
        <v>3.5163227238661094</v>
      </c>
      <c r="I1179" s="9">
        <f t="shared" si="148"/>
        <v>6.8549699765799955E-3</v>
      </c>
      <c r="J1179" s="9">
        <f t="shared" si="149"/>
        <v>5.5942364229877852E-3</v>
      </c>
      <c r="K1179" s="9">
        <f>GARCH!I1179</f>
        <v>5.6383908602161935E-3</v>
      </c>
    </row>
    <row r="1180" spans="1:11" x14ac:dyDescent="0.25">
      <c r="A1180" s="8">
        <v>43668</v>
      </c>
      <c r="B1180" s="9">
        <v>2.8287212634507952E-3</v>
      </c>
      <c r="C1180" s="9">
        <f t="shared" si="144"/>
        <v>7.8052466014462494E-4</v>
      </c>
      <c r="D1180" s="9">
        <f t="shared" si="145"/>
        <v>2.0481966033061702E-3</v>
      </c>
      <c r="E1180" s="5">
        <f t="shared" si="146"/>
        <v>4.1951093257949333E-6</v>
      </c>
      <c r="F1180" s="5">
        <f t="shared" si="150"/>
        <v>4.6990613379813144E-5</v>
      </c>
      <c r="G1180" s="5">
        <f t="shared" si="151"/>
        <v>3.7261443675026386E-5</v>
      </c>
      <c r="H1180" s="10">
        <f t="shared" si="147"/>
        <v>4.1235442921822809</v>
      </c>
      <c r="I1180" s="9">
        <f t="shared" si="148"/>
        <v>2.0481966033061702E-3</v>
      </c>
      <c r="J1180" s="9">
        <f t="shared" si="149"/>
        <v>6.1042152382617034E-3</v>
      </c>
      <c r="K1180" s="9">
        <f>GARCH!I1180</f>
        <v>6.1572220961719146E-3</v>
      </c>
    </row>
    <row r="1181" spans="1:11" x14ac:dyDescent="0.25">
      <c r="A1181" s="8">
        <v>43669</v>
      </c>
      <c r="B1181" s="9">
        <v>6.8475023701604076E-3</v>
      </c>
      <c r="C1181" s="9">
        <f t="shared" si="144"/>
        <v>7.0314154467848798E-4</v>
      </c>
      <c r="D1181" s="9">
        <f t="shared" si="145"/>
        <v>6.1443608254819196E-3</v>
      </c>
      <c r="E1181" s="5">
        <f t="shared" si="146"/>
        <v>3.7753169953716854E-5</v>
      </c>
      <c r="F1181" s="5">
        <f t="shared" si="150"/>
        <v>4.1951093257949333E-6</v>
      </c>
      <c r="G1181" s="5">
        <f t="shared" si="151"/>
        <v>3.2700218243619196E-5</v>
      </c>
      <c r="H1181" s="10">
        <f t="shared" si="147"/>
        <v>3.6678641268683103</v>
      </c>
      <c r="I1181" s="9">
        <f t="shared" si="148"/>
        <v>6.1443608254819196E-3</v>
      </c>
      <c r="J1181" s="9">
        <f t="shared" si="149"/>
        <v>5.7184104647724611E-3</v>
      </c>
      <c r="K1181" s="9">
        <f>GARCH!I1181</f>
        <v>5.7639093385362453E-3</v>
      </c>
    </row>
    <row r="1182" spans="1:11" x14ac:dyDescent="0.25">
      <c r="A1182" s="8">
        <v>43670</v>
      </c>
      <c r="B1182" s="9">
        <v>4.68811866363672E-3</v>
      </c>
      <c r="C1182" s="9">
        <f t="shared" si="144"/>
        <v>7.6567927910332434E-4</v>
      </c>
      <c r="D1182" s="9">
        <f t="shared" si="145"/>
        <v>3.9224393845333954E-3</v>
      </c>
      <c r="E1182" s="5">
        <f t="shared" si="146"/>
        <v>1.538553072533872E-5</v>
      </c>
      <c r="F1182" s="5">
        <f t="shared" si="150"/>
        <v>3.7753169953716854E-5</v>
      </c>
      <c r="G1182" s="5">
        <f t="shared" si="151"/>
        <v>3.6363329317669892E-5</v>
      </c>
      <c r="H1182" s="10">
        <f t="shared" si="147"/>
        <v>3.9804834967468961</v>
      </c>
      <c r="I1182" s="9">
        <f t="shared" si="148"/>
        <v>3.9224393845333954E-3</v>
      </c>
      <c r="J1182" s="9">
        <f t="shared" si="149"/>
        <v>6.0302014325949258E-3</v>
      </c>
      <c r="K1182" s="9">
        <f>GARCH!I1182</f>
        <v>6.036253726457756E-3</v>
      </c>
    </row>
    <row r="1183" spans="1:11" x14ac:dyDescent="0.25">
      <c r="A1183" s="8">
        <v>43671</v>
      </c>
      <c r="B1183" s="9">
        <v>-5.2623561048629197E-3</v>
      </c>
      <c r="C1183" s="9">
        <f t="shared" si="144"/>
        <v>7.3226566416361653E-4</v>
      </c>
      <c r="D1183" s="9">
        <f t="shared" si="145"/>
        <v>-5.9946217690265364E-3</v>
      </c>
      <c r="E1183" s="5">
        <f t="shared" si="146"/>
        <v>3.5935490153686838E-5</v>
      </c>
      <c r="F1183" s="5">
        <f t="shared" si="150"/>
        <v>1.538553072533872E-5</v>
      </c>
      <c r="G1183" s="5">
        <f t="shared" si="151"/>
        <v>3.4381957379147227E-5</v>
      </c>
      <c r="H1183" s="10">
        <f t="shared" si="147"/>
        <v>3.697458512020285</v>
      </c>
      <c r="I1183" s="9">
        <f t="shared" si="148"/>
        <v>5.9946217690265364E-3</v>
      </c>
      <c r="J1183" s="9">
        <f t="shared" si="149"/>
        <v>5.8636129970477437E-3</v>
      </c>
      <c r="K1183" s="9">
        <f>GARCH!I1183</f>
        <v>5.8647634518169799E-3</v>
      </c>
    </row>
    <row r="1184" spans="1:11" x14ac:dyDescent="0.25">
      <c r="A1184" s="8">
        <v>43672</v>
      </c>
      <c r="B1184" s="9">
        <v>7.3876291336931743E-3</v>
      </c>
      <c r="C1184" s="9">
        <f t="shared" si="144"/>
        <v>7.7992451430094762E-4</v>
      </c>
      <c r="D1184" s="9">
        <f t="shared" si="145"/>
        <v>6.6077046193922266E-3</v>
      </c>
      <c r="E1184" s="5">
        <f t="shared" si="146"/>
        <v>4.3661760337137368E-5</v>
      </c>
      <c r="F1184" s="5">
        <f t="shared" si="150"/>
        <v>3.5935490153686838E-5</v>
      </c>
      <c r="G1184" s="5">
        <f t="shared" si="151"/>
        <v>3.7224923607589858E-5</v>
      </c>
      <c r="H1184" s="10">
        <f t="shared" si="147"/>
        <v>3.5938687862891325</v>
      </c>
      <c r="I1184" s="9">
        <f t="shared" si="148"/>
        <v>6.6077046193922266E-3</v>
      </c>
      <c r="J1184" s="9">
        <f t="shared" si="149"/>
        <v>6.1012231238981793E-3</v>
      </c>
      <c r="K1184" s="9">
        <f>GARCH!I1184</f>
        <v>6.1138048212729225E-3</v>
      </c>
    </row>
    <row r="1185" spans="1:11" x14ac:dyDescent="0.25">
      <c r="A1185" s="8">
        <v>43675</v>
      </c>
      <c r="B1185" s="9">
        <v>-1.6160694810732901E-3</v>
      </c>
      <c r="C1185" s="9">
        <f t="shared" si="144"/>
        <v>8.3961253208444692E-4</v>
      </c>
      <c r="D1185" s="9">
        <f t="shared" si="145"/>
        <v>-2.4556820131577369E-3</v>
      </c>
      <c r="E1185" s="5">
        <f t="shared" si="146"/>
        <v>6.0303741497464351E-6</v>
      </c>
      <c r="F1185" s="5">
        <f t="shared" si="150"/>
        <v>4.3661760337137368E-5</v>
      </c>
      <c r="G1185" s="5">
        <f t="shared" si="151"/>
        <v>4.094472353744882E-5</v>
      </c>
      <c r="H1185" s="10">
        <f t="shared" si="147"/>
        <v>4.0590648397832885</v>
      </c>
      <c r="I1185" s="9">
        <f t="shared" si="148"/>
        <v>2.4556820131577369E-3</v>
      </c>
      <c r="J1185" s="9">
        <f t="shared" si="149"/>
        <v>6.3988064150627983E-3</v>
      </c>
      <c r="K1185" s="9">
        <f>GARCH!I1185</f>
        <v>6.3976858762288839E-3</v>
      </c>
    </row>
    <row r="1186" spans="1:11" x14ac:dyDescent="0.25">
      <c r="A1186" s="8">
        <v>43676</v>
      </c>
      <c r="B1186" s="9">
        <v>-2.5786419593706311E-3</v>
      </c>
      <c r="C1186" s="9">
        <f t="shared" si="144"/>
        <v>7.5637849747489823E-4</v>
      </c>
      <c r="D1186" s="9">
        <f t="shared" si="145"/>
        <v>-3.3350204568455295E-3</v>
      </c>
      <c r="E1186" s="5">
        <f t="shared" si="146"/>
        <v>1.1122361447578164E-5</v>
      </c>
      <c r="F1186" s="5">
        <f t="shared" si="150"/>
        <v>6.0303741497464351E-6</v>
      </c>
      <c r="G1186" s="5">
        <f t="shared" si="151"/>
        <v>3.5806233837159972E-5</v>
      </c>
      <c r="H1186" s="10">
        <f t="shared" si="147"/>
        <v>4.0444425428217627</v>
      </c>
      <c r="I1186" s="9">
        <f t="shared" si="148"/>
        <v>3.3350204568455295E-3</v>
      </c>
      <c r="J1186" s="9">
        <f t="shared" si="149"/>
        <v>5.9838310334734525E-3</v>
      </c>
      <c r="K1186" s="9">
        <f>GARCH!I1186</f>
        <v>5.9860145898602661E-3</v>
      </c>
    </row>
    <row r="1187" spans="1:11" x14ac:dyDescent="0.25">
      <c r="A1187" s="8">
        <v>43677</v>
      </c>
      <c r="B1187" s="9">
        <v>-1.0885509660889747E-2</v>
      </c>
      <c r="C1187" s="9">
        <f t="shared" si="144"/>
        <v>7.0972819806548097E-4</v>
      </c>
      <c r="D1187" s="9">
        <f t="shared" si="145"/>
        <v>-1.1595237858955228E-2</v>
      </c>
      <c r="E1187" s="5">
        <f t="shared" si="146"/>
        <v>1.3444954100574861E-4</v>
      </c>
      <c r="F1187" s="5">
        <f t="shared" si="150"/>
        <v>1.1122361447578164E-5</v>
      </c>
      <c r="G1187" s="5">
        <f t="shared" si="151"/>
        <v>3.3076867164015684E-5</v>
      </c>
      <c r="H1187" s="10">
        <f t="shared" si="147"/>
        <v>2.2070194471995661</v>
      </c>
      <c r="I1187" s="9">
        <f t="shared" si="148"/>
        <v>1.1595237858955228E-2</v>
      </c>
      <c r="J1187" s="9">
        <f t="shared" si="149"/>
        <v>5.7512491829180626E-3</v>
      </c>
      <c r="K1187" s="9">
        <f>GARCH!I1187</f>
        <v>5.7621791998148583E-3</v>
      </c>
    </row>
    <row r="1188" spans="1:11" x14ac:dyDescent="0.25">
      <c r="A1188" s="8">
        <v>43678</v>
      </c>
      <c r="B1188" s="9">
        <v>-8.9988524953193982E-3</v>
      </c>
      <c r="C1188" s="9">
        <f t="shared" si="144"/>
        <v>1.0692504629635767E-3</v>
      </c>
      <c r="D1188" s="9">
        <f t="shared" si="145"/>
        <v>-1.0068102958282974E-2</v>
      </c>
      <c r="E1188" s="5">
        <f t="shared" si="146"/>
        <v>1.0136669717858638E-4</v>
      </c>
      <c r="F1188" s="5">
        <f t="shared" si="150"/>
        <v>1.3444954100574861E-4</v>
      </c>
      <c r="G1188" s="5">
        <f t="shared" si="151"/>
        <v>5.6907405289079724E-5</v>
      </c>
      <c r="H1188" s="10">
        <f t="shared" si="147"/>
        <v>3.0774756546049389</v>
      </c>
      <c r="I1188" s="9">
        <f t="shared" si="148"/>
        <v>1.0068102958282974E-2</v>
      </c>
      <c r="J1188" s="9">
        <f t="shared" si="149"/>
        <v>7.5436997083049191E-3</v>
      </c>
      <c r="K1188" s="9">
        <f>GARCH!I1188</f>
        <v>7.5583980330897202E-3</v>
      </c>
    </row>
    <row r="1189" spans="1:11" x14ac:dyDescent="0.25">
      <c r="A1189" s="8">
        <v>43679</v>
      </c>
      <c r="B1189" s="9">
        <v>-7.2827367651240316E-3</v>
      </c>
      <c r="C1189" s="9">
        <f t="shared" si="144"/>
        <v>1.2050530832818343E-3</v>
      </c>
      <c r="D1189" s="9">
        <f t="shared" si="145"/>
        <v>-8.4877898484058655E-3</v>
      </c>
      <c r="E1189" s="5">
        <f t="shared" si="146"/>
        <v>7.2042576510701671E-5</v>
      </c>
      <c r="F1189" s="5">
        <f t="shared" si="150"/>
        <v>1.0136669717858638E-4</v>
      </c>
      <c r="G1189" s="5">
        <f t="shared" si="151"/>
        <v>6.7580951163225114E-5</v>
      </c>
      <c r="H1189" s="10">
        <f t="shared" si="147"/>
        <v>3.3491441787272911</v>
      </c>
      <c r="I1189" s="9">
        <f t="shared" si="148"/>
        <v>8.4877898484058655E-3</v>
      </c>
      <c r="J1189" s="9">
        <f t="shared" si="149"/>
        <v>8.2207634173004345E-3</v>
      </c>
      <c r="K1189" s="9">
        <f>GARCH!I1189</f>
        <v>8.1555324054502047E-3</v>
      </c>
    </row>
    <row r="1190" spans="1:11" x14ac:dyDescent="0.25">
      <c r="A1190" s="8">
        <v>43682</v>
      </c>
      <c r="B1190" s="9">
        <v>-2.9777800514998121E-2</v>
      </c>
      <c r="C1190" s="9">
        <f t="shared" si="144"/>
        <v>1.2261487818814292E-3</v>
      </c>
      <c r="D1190" s="9">
        <f t="shared" si="145"/>
        <v>-3.1003949296879552E-2</v>
      </c>
      <c r="E1190" s="5">
        <f t="shared" si="146"/>
        <v>9.6124487200347809E-4</v>
      </c>
      <c r="F1190" s="5">
        <f t="shared" si="150"/>
        <v>7.2042576510701671E-5</v>
      </c>
      <c r="G1190" s="5">
        <f t="shared" si="151"/>
        <v>6.9321261729330194E-5</v>
      </c>
      <c r="H1190" s="10">
        <f t="shared" si="147"/>
        <v>-3.0638206006286048</v>
      </c>
      <c r="I1190" s="9">
        <f t="shared" si="148"/>
        <v>3.1003949296879552E-2</v>
      </c>
      <c r="J1190" s="9">
        <f t="shared" si="149"/>
        <v>8.3259390899363527E-3</v>
      </c>
      <c r="K1190" s="9">
        <f>GARCH!I1190</f>
        <v>8.1935185120926481E-3</v>
      </c>
    </row>
    <row r="1191" spans="1:11" x14ac:dyDescent="0.25">
      <c r="A1191" s="8">
        <v>43683</v>
      </c>
      <c r="B1191" s="9">
        <v>1.3017006826634425E-2</v>
      </c>
      <c r="C1191" s="9">
        <f t="shared" si="144"/>
        <v>2.7714392719116725E-3</v>
      </c>
      <c r="D1191" s="9">
        <f t="shared" si="145"/>
        <v>1.0245567554722753E-2</v>
      </c>
      <c r="E1191" s="5">
        <f t="shared" si="146"/>
        <v>1.0497165451838756E-4</v>
      </c>
      <c r="F1191" s="5">
        <f t="shared" si="150"/>
        <v>9.6124487200347809E-4</v>
      </c>
      <c r="G1191" s="5">
        <f t="shared" si="151"/>
        <v>2.5696761692747957E-4</v>
      </c>
      <c r="H1191" s="10">
        <f t="shared" si="147"/>
        <v>3.0100909641491436</v>
      </c>
      <c r="I1191" s="9">
        <f t="shared" si="148"/>
        <v>1.0245567554722753E-2</v>
      </c>
      <c r="J1191" s="9">
        <f t="shared" si="149"/>
        <v>1.60302095097812E-2</v>
      </c>
      <c r="K1191" s="9">
        <f>GARCH!I1191</f>
        <v>1.5727331438209962E-2</v>
      </c>
    </row>
    <row r="1192" spans="1:11" x14ac:dyDescent="0.25">
      <c r="A1192" s="8">
        <v>43684</v>
      </c>
      <c r="B1192" s="9">
        <v>7.6688979342565133E-4</v>
      </c>
      <c r="C1192" s="9">
        <f t="shared" si="144"/>
        <v>2.5050422611376426E-3</v>
      </c>
      <c r="D1192" s="9">
        <f t="shared" si="145"/>
        <v>-1.7381524677119913E-3</v>
      </c>
      <c r="E1192" s="5">
        <f t="shared" si="146"/>
        <v>3.0211740010132849E-6</v>
      </c>
      <c r="F1192" s="5">
        <f t="shared" si="150"/>
        <v>1.0497165451838756E-4</v>
      </c>
      <c r="G1192" s="5">
        <f t="shared" si="151"/>
        <v>2.1615022947988434E-4</v>
      </c>
      <c r="H1192" s="10">
        <f t="shared" si="147"/>
        <v>3.2938413116680398</v>
      </c>
      <c r="I1192" s="9">
        <f t="shared" si="148"/>
        <v>1.7381524677119913E-3</v>
      </c>
      <c r="J1192" s="9">
        <f t="shared" si="149"/>
        <v>1.4702048479034625E-2</v>
      </c>
      <c r="K1192" s="9">
        <f>GARCH!I1192</f>
        <v>1.4787606650864286E-2</v>
      </c>
    </row>
    <row r="1193" spans="1:11" x14ac:dyDescent="0.25">
      <c r="A1193" s="8">
        <v>43685</v>
      </c>
      <c r="B1193" s="9">
        <v>1.8762266035132091E-2</v>
      </c>
      <c r="C1193" s="9">
        <f t="shared" si="144"/>
        <v>2.1296843129917013E-3</v>
      </c>
      <c r="D1193" s="9">
        <f t="shared" si="145"/>
        <v>1.663258172214039E-2</v>
      </c>
      <c r="E1193" s="5">
        <f t="shared" si="146"/>
        <v>2.7664277474367857E-4</v>
      </c>
      <c r="F1193" s="5">
        <f t="shared" si="150"/>
        <v>3.0211740010132849E-6</v>
      </c>
      <c r="G1193" s="5">
        <f t="shared" si="151"/>
        <v>1.6462549864952711E-4</v>
      </c>
      <c r="H1193" s="10">
        <f t="shared" si="147"/>
        <v>2.5967616643992022</v>
      </c>
      <c r="I1193" s="9">
        <f t="shared" si="148"/>
        <v>1.663258172214039E-2</v>
      </c>
      <c r="J1193" s="9">
        <f t="shared" si="149"/>
        <v>1.2830646852342524E-2</v>
      </c>
      <c r="K1193" s="9">
        <f>GARCH!I1193</f>
        <v>1.2906586059378422E-2</v>
      </c>
    </row>
    <row r="1194" spans="1:11" x14ac:dyDescent="0.25">
      <c r="A1194" s="8">
        <v>43686</v>
      </c>
      <c r="B1194" s="9">
        <v>-6.6165434006446588E-3</v>
      </c>
      <c r="C1194" s="9">
        <f t="shared" si="144"/>
        <v>2.2761903200774623E-3</v>
      </c>
      <c r="D1194" s="9">
        <f t="shared" si="145"/>
        <v>-8.8927337207221208E-3</v>
      </c>
      <c r="E1194" s="5">
        <f t="shared" si="146"/>
        <v>7.9080713027668289E-5</v>
      </c>
      <c r="F1194" s="5">
        <f t="shared" si="150"/>
        <v>2.7664277474367857E-4</v>
      </c>
      <c r="G1194" s="5">
        <f t="shared" si="151"/>
        <v>1.8390272402797004E-4</v>
      </c>
      <c r="H1194" s="10">
        <f t="shared" si="147"/>
        <v>3.1666063633171118</v>
      </c>
      <c r="I1194" s="9">
        <f t="shared" si="148"/>
        <v>8.8927337207221208E-3</v>
      </c>
      <c r="J1194" s="9">
        <f t="shared" si="149"/>
        <v>1.3561073852316049E-2</v>
      </c>
      <c r="K1194" s="9">
        <f>GARCH!I1194</f>
        <v>1.3946952129980122E-2</v>
      </c>
    </row>
    <row r="1195" spans="1:11" x14ac:dyDescent="0.25">
      <c r="A1195" s="8">
        <v>43689</v>
      </c>
      <c r="B1195" s="9">
        <v>-1.1957583129186489E-2</v>
      </c>
      <c r="C1195" s="9">
        <f t="shared" si="144"/>
        <v>2.0672946492957239E-3</v>
      </c>
      <c r="D1195" s="9">
        <f t="shared" si="145"/>
        <v>-1.4024877778482213E-2</v>
      </c>
      <c r="E1195" s="5">
        <f t="shared" si="146"/>
        <v>1.9669719670136417E-4</v>
      </c>
      <c r="F1195" s="5">
        <f t="shared" si="150"/>
        <v>7.9080713027668289E-5</v>
      </c>
      <c r="G1195" s="5">
        <f t="shared" si="151"/>
        <v>1.5674023674594977E-4</v>
      </c>
      <c r="H1195" s="10">
        <f t="shared" si="147"/>
        <v>2.8340594429681931</v>
      </c>
      <c r="I1195" s="9">
        <f t="shared" si="148"/>
        <v>1.4024877778482213E-2</v>
      </c>
      <c r="J1195" s="9">
        <f t="shared" si="149"/>
        <v>1.2519594112667941E-2</v>
      </c>
      <c r="K1195" s="9">
        <f>GARCH!I1195</f>
        <v>1.2650373653822345E-2</v>
      </c>
    </row>
    <row r="1196" spans="1:11" x14ac:dyDescent="0.25">
      <c r="A1196" s="8">
        <v>43690</v>
      </c>
      <c r="B1196" s="9">
        <v>1.4762028608582556E-2</v>
      </c>
      <c r="C1196" s="9">
        <f t="shared" si="144"/>
        <v>2.1037292103264558E-3</v>
      </c>
      <c r="D1196" s="9">
        <f t="shared" si="145"/>
        <v>1.26582993982561E-2</v>
      </c>
      <c r="E1196" s="5">
        <f t="shared" si="146"/>
        <v>1.6023254365589074E-4</v>
      </c>
      <c r="F1196" s="5">
        <f t="shared" si="150"/>
        <v>1.9669719670136417E-4</v>
      </c>
      <c r="G1196" s="5">
        <f t="shared" si="151"/>
        <v>1.6132159696776794E-4</v>
      </c>
      <c r="H1196" s="10">
        <f t="shared" si="147"/>
        <v>2.950492221880662</v>
      </c>
      <c r="I1196" s="9">
        <f t="shared" si="148"/>
        <v>1.26582993982561E-2</v>
      </c>
      <c r="J1196" s="9">
        <f t="shared" si="149"/>
        <v>1.2701243914190764E-2</v>
      </c>
      <c r="K1196" s="9">
        <f>GARCH!I1196</f>
        <v>1.25182919406653E-2</v>
      </c>
    </row>
    <row r="1197" spans="1:11" x14ac:dyDescent="0.25">
      <c r="A1197" s="8">
        <v>43691</v>
      </c>
      <c r="B1197" s="9">
        <v>-2.9292763607534411E-2</v>
      </c>
      <c r="C1197" s="9">
        <f t="shared" si="144"/>
        <v>2.0698883603823383E-3</v>
      </c>
      <c r="D1197" s="9">
        <f t="shared" si="145"/>
        <v>-3.1362651967916752E-2</v>
      </c>
      <c r="E1197" s="5">
        <f t="shared" si="146"/>
        <v>9.8361593846067242E-4</v>
      </c>
      <c r="F1197" s="5">
        <f t="shared" si="150"/>
        <v>1.6023254365589074E-4</v>
      </c>
      <c r="G1197" s="5">
        <f t="shared" si="151"/>
        <v>1.5706419381426561E-4</v>
      </c>
      <c r="H1197" s="10">
        <f t="shared" si="147"/>
        <v>0.32923491058524151</v>
      </c>
      <c r="I1197" s="9">
        <f t="shared" si="148"/>
        <v>3.1362651967916752E-2</v>
      </c>
      <c r="J1197" s="9">
        <f t="shared" si="149"/>
        <v>1.2532525436410077E-2</v>
      </c>
      <c r="K1197" s="9">
        <f>GARCH!I1197</f>
        <v>1.2681214860505566E-2</v>
      </c>
    </row>
    <row r="1198" spans="1:11" x14ac:dyDescent="0.25">
      <c r="A1198" s="8">
        <v>43692</v>
      </c>
      <c r="B1198" s="9">
        <v>2.464268112370549E-3</v>
      </c>
      <c r="C1198" s="9">
        <f t="shared" si="144"/>
        <v>3.1803489697176655E-3</v>
      </c>
      <c r="D1198" s="9">
        <f t="shared" si="145"/>
        <v>-7.1608085734711649E-4</v>
      </c>
      <c r="E1198" s="5">
        <f t="shared" si="146"/>
        <v>5.1277179425898144E-7</v>
      </c>
      <c r="F1198" s="5">
        <f t="shared" si="150"/>
        <v>9.8361593846067242E-4</v>
      </c>
      <c r="G1198" s="5">
        <f t="shared" si="151"/>
        <v>3.264847230518617E-4</v>
      </c>
      <c r="H1198" s="10">
        <f t="shared" si="147"/>
        <v>3.0938398748151776</v>
      </c>
      <c r="I1198" s="9">
        <f t="shared" si="148"/>
        <v>7.1608085734711649E-4</v>
      </c>
      <c r="J1198" s="9">
        <f t="shared" si="149"/>
        <v>1.8068888262753238E-2</v>
      </c>
      <c r="K1198" s="9">
        <f>GARCH!I1198</f>
        <v>1.7630002927837295E-2</v>
      </c>
    </row>
    <row r="1199" spans="1:11" x14ac:dyDescent="0.25">
      <c r="A1199" s="8">
        <v>43693</v>
      </c>
      <c r="B1199" s="9">
        <v>1.4426183452732166E-2</v>
      </c>
      <c r="C1199" s="9">
        <f t="shared" si="144"/>
        <v>2.6996450487126022E-3</v>
      </c>
      <c r="D1199" s="9">
        <f t="shared" si="145"/>
        <v>1.1726538404019564E-2</v>
      </c>
      <c r="E1199" s="5">
        <f t="shared" si="146"/>
        <v>1.375117029409457E-4</v>
      </c>
      <c r="F1199" s="5">
        <f t="shared" si="150"/>
        <v>5.1277179425898144E-7</v>
      </c>
      <c r="G1199" s="5">
        <f t="shared" si="151"/>
        <v>2.45620014708833E-4</v>
      </c>
      <c r="H1199" s="10">
        <f t="shared" si="147"/>
        <v>2.9569961796227551</v>
      </c>
      <c r="I1199" s="9">
        <f t="shared" si="148"/>
        <v>1.1726538404019564E-2</v>
      </c>
      <c r="J1199" s="9">
        <f t="shared" si="149"/>
        <v>1.567226897130192E-2</v>
      </c>
      <c r="K1199" s="9">
        <f>GARCH!I1199</f>
        <v>1.5347856740396824E-2</v>
      </c>
    </row>
    <row r="1200" spans="1:11" x14ac:dyDescent="0.25">
      <c r="A1200" s="8">
        <v>43696</v>
      </c>
      <c r="B1200" s="9">
        <v>1.2105875347909967E-2</v>
      </c>
      <c r="C1200" s="9">
        <f t="shared" si="144"/>
        <v>2.4943519969256884E-3</v>
      </c>
      <c r="D1200" s="9">
        <f t="shared" si="145"/>
        <v>9.6115233509842784E-3</v>
      </c>
      <c r="E1200" s="5">
        <f t="shared" si="146"/>
        <v>9.2381381126516057E-5</v>
      </c>
      <c r="F1200" s="5">
        <f t="shared" si="150"/>
        <v>1.375117029409457E-4</v>
      </c>
      <c r="G1200" s="5">
        <f t="shared" si="151"/>
        <v>2.1458589450620239E-4</v>
      </c>
      <c r="H1200" s="10">
        <f t="shared" si="147"/>
        <v>3.0892066784756089</v>
      </c>
      <c r="I1200" s="9">
        <f t="shared" si="148"/>
        <v>9.6115233509842784E-3</v>
      </c>
      <c r="J1200" s="9">
        <f t="shared" si="149"/>
        <v>1.4648750612465296E-2</v>
      </c>
      <c r="K1200" s="9">
        <f>GARCH!I1200</f>
        <v>1.474581454011493E-2</v>
      </c>
    </row>
    <row r="1201" spans="1:11" x14ac:dyDescent="0.25">
      <c r="A1201" s="8">
        <v>43697</v>
      </c>
      <c r="B1201" s="9">
        <v>-7.9147640791475959E-3</v>
      </c>
      <c r="C1201" s="9">
        <f t="shared" si="144"/>
        <v>2.2635537630035542E-3</v>
      </c>
      <c r="D1201" s="9">
        <f t="shared" si="145"/>
        <v>-1.017831784215115E-2</v>
      </c>
      <c r="E1201" s="5">
        <f t="shared" si="146"/>
        <v>1.0359815409585244E-4</v>
      </c>
      <c r="F1201" s="5">
        <f t="shared" si="150"/>
        <v>9.2381381126516057E-5</v>
      </c>
      <c r="G1201" s="5">
        <f t="shared" si="151"/>
        <v>1.8219796012722511E-4</v>
      </c>
      <c r="H1201" s="10">
        <f t="shared" si="147"/>
        <v>3.1019687701380558</v>
      </c>
      <c r="I1201" s="9">
        <f t="shared" si="148"/>
        <v>1.017831784215115E-2</v>
      </c>
      <c r="J1201" s="9">
        <f t="shared" si="149"/>
        <v>1.3498072459696796E-2</v>
      </c>
      <c r="K1201" s="9">
        <f>GARCH!I1201</f>
        <v>1.385791414010557E-2</v>
      </c>
    </row>
    <row r="1202" spans="1:11" x14ac:dyDescent="0.25">
      <c r="A1202" s="8">
        <v>43698</v>
      </c>
      <c r="B1202" s="9">
        <v>8.2468255582637262E-3</v>
      </c>
      <c r="C1202" s="9">
        <f t="shared" si="144"/>
        <v>2.0981761876539204E-3</v>
      </c>
      <c r="D1202" s="9">
        <f t="shared" si="145"/>
        <v>6.1486493706098058E-3</v>
      </c>
      <c r="E1202" s="5">
        <f t="shared" si="146"/>
        <v>3.780588908270036E-5</v>
      </c>
      <c r="F1202" s="5">
        <f t="shared" si="150"/>
        <v>1.0359815409585244E-4</v>
      </c>
      <c r="G1202" s="5">
        <f t="shared" si="151"/>
        <v>1.6061908536367026E-4</v>
      </c>
      <c r="H1202" s="10">
        <f t="shared" si="147"/>
        <v>3.3316108946022891</v>
      </c>
      <c r="I1202" s="9">
        <f t="shared" si="148"/>
        <v>6.1486493706098058E-3</v>
      </c>
      <c r="J1202" s="9">
        <f t="shared" si="149"/>
        <v>1.2673558512259698E-2</v>
      </c>
      <c r="K1202" s="9">
        <f>GARCH!I1202</f>
        <v>1.2748515176161646E-2</v>
      </c>
    </row>
    <row r="1203" spans="1:11" x14ac:dyDescent="0.25">
      <c r="A1203" s="8">
        <v>43699</v>
      </c>
      <c r="B1203" s="9">
        <v>-5.0608152699838094E-4</v>
      </c>
      <c r="C1203" s="9">
        <f t="shared" si="144"/>
        <v>1.850869508258544E-3</v>
      </c>
      <c r="D1203" s="9">
        <f t="shared" si="145"/>
        <v>-2.3569510352569249E-3</v>
      </c>
      <c r="E1203" s="5">
        <f t="shared" si="146"/>
        <v>5.5552181825986904E-6</v>
      </c>
      <c r="F1203" s="5">
        <f t="shared" si="150"/>
        <v>3.780588908270036E-5</v>
      </c>
      <c r="G1203" s="5">
        <f t="shared" si="151"/>
        <v>1.3088675871697123E-4</v>
      </c>
      <c r="H1203" s="10">
        <f t="shared" si="147"/>
        <v>3.5304290222732315</v>
      </c>
      <c r="I1203" s="9">
        <f t="shared" si="148"/>
        <v>2.3569510352569249E-3</v>
      </c>
      <c r="J1203" s="9">
        <f t="shared" si="149"/>
        <v>1.1440575104293107E-2</v>
      </c>
      <c r="K1203" s="9">
        <f>GARCH!I1203</f>
        <v>1.1676068773473628E-2</v>
      </c>
    </row>
    <row r="1204" spans="1:11" x14ac:dyDescent="0.25">
      <c r="A1204" s="8">
        <v>43700</v>
      </c>
      <c r="B1204" s="9">
        <v>-2.5946389777450785E-2</v>
      </c>
      <c r="C1204" s="9">
        <f t="shared" si="144"/>
        <v>1.5834713013236894E-3</v>
      </c>
      <c r="D1204" s="9">
        <f t="shared" si="145"/>
        <v>-2.7529861078774476E-2</v>
      </c>
      <c r="E1204" s="5">
        <f t="shared" si="146"/>
        <v>7.578932510166217E-4</v>
      </c>
      <c r="F1204" s="5">
        <f t="shared" si="150"/>
        <v>5.5552181825986904E-6</v>
      </c>
      <c r="G1204" s="5">
        <f t="shared" si="151"/>
        <v>1.0215998887618345E-4</v>
      </c>
      <c r="H1204" s="10">
        <f t="shared" si="147"/>
        <v>-3.3798125242014872E-2</v>
      </c>
      <c r="I1204" s="9">
        <f t="shared" si="148"/>
        <v>2.7529861078774476E-2</v>
      </c>
      <c r="J1204" s="9">
        <f t="shared" si="149"/>
        <v>1.0107422464515048E-2</v>
      </c>
      <c r="K1204" s="9">
        <f>GARCH!I1204</f>
        <v>1.0286047056644022E-2</v>
      </c>
    </row>
    <row r="1205" spans="1:11" x14ac:dyDescent="0.25">
      <c r="A1205" s="8">
        <v>43703</v>
      </c>
      <c r="B1205" s="9">
        <v>1.0983067039910699E-2</v>
      </c>
      <c r="C1205" s="9">
        <f t="shared" si="144"/>
        <v>2.6544732238548848E-3</v>
      </c>
      <c r="D1205" s="9">
        <f t="shared" si="145"/>
        <v>8.3285938160558137E-3</v>
      </c>
      <c r="E1205" s="5">
        <f t="shared" si="146"/>
        <v>6.9365474952843138E-5</v>
      </c>
      <c r="F1205" s="5">
        <f t="shared" si="150"/>
        <v>7.578932510166217E-4</v>
      </c>
      <c r="G1205" s="5">
        <f t="shared" si="151"/>
        <v>2.3861160921503197E-4</v>
      </c>
      <c r="H1205" s="10">
        <f t="shared" si="147"/>
        <v>3.1060459003460279</v>
      </c>
      <c r="I1205" s="9">
        <f t="shared" si="148"/>
        <v>8.3285938160558137E-3</v>
      </c>
      <c r="J1205" s="9">
        <f t="shared" si="149"/>
        <v>1.544705827059094E-2</v>
      </c>
      <c r="K1205" s="9">
        <f>GARCH!I1205</f>
        <v>1.5187713281186493E-2</v>
      </c>
    </row>
    <row r="1206" spans="1:11" x14ac:dyDescent="0.25">
      <c r="A1206" s="8">
        <v>43704</v>
      </c>
      <c r="B1206" s="9">
        <v>-3.2031906836484936E-3</v>
      </c>
      <c r="C1206" s="9">
        <f t="shared" si="144"/>
        <v>2.3579572957651267E-3</v>
      </c>
      <c r="D1206" s="9">
        <f t="shared" si="145"/>
        <v>-5.5611479794136203E-3</v>
      </c>
      <c r="E1206" s="5">
        <f t="shared" si="146"/>
        <v>3.0926366848936193E-5</v>
      </c>
      <c r="F1206" s="5">
        <f t="shared" si="150"/>
        <v>6.9365474952843138E-5</v>
      </c>
      <c r="G1206" s="5">
        <f t="shared" si="151"/>
        <v>1.9512555745393925E-4</v>
      </c>
      <c r="H1206" s="10">
        <f t="shared" si="147"/>
        <v>3.2727477775035898</v>
      </c>
      <c r="I1206" s="9">
        <f t="shared" si="148"/>
        <v>5.5611479794136203E-3</v>
      </c>
      <c r="J1206" s="9">
        <f t="shared" si="149"/>
        <v>1.3968734998343238E-2</v>
      </c>
      <c r="K1206" s="9">
        <f>GARCH!I1206</f>
        <v>1.4031398217145344E-2</v>
      </c>
    </row>
    <row r="1207" spans="1:11" x14ac:dyDescent="0.25">
      <c r="A1207" s="8">
        <v>43705</v>
      </c>
      <c r="B1207" s="9">
        <v>6.545469754213773E-3</v>
      </c>
      <c r="C1207" s="9">
        <f t="shared" si="144"/>
        <v>2.0528315678200099E-3</v>
      </c>
      <c r="D1207" s="9">
        <f t="shared" si="145"/>
        <v>4.4926381863937635E-3</v>
      </c>
      <c r="E1207" s="5">
        <f t="shared" si="146"/>
        <v>2.0183797873843444E-5</v>
      </c>
      <c r="F1207" s="5">
        <f t="shared" si="150"/>
        <v>3.0926366848936193E-5</v>
      </c>
      <c r="G1207" s="5">
        <f t="shared" si="151"/>
        <v>1.5493991561366734E-4</v>
      </c>
      <c r="H1207" s="10">
        <f t="shared" si="147"/>
        <v>3.4021637713672317</v>
      </c>
      <c r="I1207" s="9">
        <f t="shared" si="148"/>
        <v>4.4926381863937635E-3</v>
      </c>
      <c r="J1207" s="9">
        <f t="shared" si="149"/>
        <v>1.2447486317070903E-2</v>
      </c>
      <c r="K1207" s="9">
        <f>GARCH!I1207</f>
        <v>1.239848578098594E-2</v>
      </c>
    </row>
    <row r="1208" spans="1:11" x14ac:dyDescent="0.25">
      <c r="A1208" s="8">
        <v>43706</v>
      </c>
      <c r="B1208" s="9">
        <v>1.2687244194824032E-2</v>
      </c>
      <c r="C1208" s="9">
        <f t="shared" si="144"/>
        <v>1.7806372304693596E-3</v>
      </c>
      <c r="D1208" s="9">
        <f t="shared" si="145"/>
        <v>1.0906606964354672E-2</v>
      </c>
      <c r="E1208" s="5">
        <f t="shared" si="146"/>
        <v>1.1895407547490982E-4</v>
      </c>
      <c r="F1208" s="5">
        <f t="shared" si="150"/>
        <v>2.0183797873843444E-5</v>
      </c>
      <c r="G1208" s="5">
        <f t="shared" si="151"/>
        <v>1.2299745729357268E-4</v>
      </c>
      <c r="H1208" s="10">
        <f t="shared" si="147"/>
        <v>3.0991717556503899</v>
      </c>
      <c r="I1208" s="9">
        <f t="shared" si="148"/>
        <v>1.0906606964354672E-2</v>
      </c>
      <c r="J1208" s="9">
        <f t="shared" si="149"/>
        <v>1.1090421871758202E-2</v>
      </c>
      <c r="K1208" s="9">
        <f>GARCH!I1208</f>
        <v>1.1187625357169948E-2</v>
      </c>
    </row>
    <row r="1209" spans="1:11" x14ac:dyDescent="0.25">
      <c r="A1209" s="8">
        <v>43707</v>
      </c>
      <c r="B1209" s="9">
        <v>6.4282734614895531E-4</v>
      </c>
      <c r="C1209" s="9">
        <f t="shared" si="144"/>
        <v>1.7542556972966069E-3</v>
      </c>
      <c r="D1209" s="9">
        <f t="shared" si="145"/>
        <v>-1.1114283511476516E-3</v>
      </c>
      <c r="E1209" s="5">
        <f t="shared" si="146"/>
        <v>1.2352729797347875E-6</v>
      </c>
      <c r="F1209" s="5">
        <f t="shared" si="150"/>
        <v>1.1895407547490982E-4</v>
      </c>
      <c r="G1209" s="5">
        <f t="shared" si="151"/>
        <v>1.2009733364428332E-4</v>
      </c>
      <c r="H1209" s="10">
        <f t="shared" si="147"/>
        <v>3.5895226825688646</v>
      </c>
      <c r="I1209" s="9">
        <f t="shared" si="148"/>
        <v>1.1114283511476516E-3</v>
      </c>
      <c r="J1209" s="9">
        <f t="shared" si="149"/>
        <v>1.0958892902309217E-2</v>
      </c>
      <c r="K1209" s="9">
        <f>GARCH!I1209</f>
        <v>1.1239143263722051E-2</v>
      </c>
    </row>
    <row r="1210" spans="1:11" x14ac:dyDescent="0.25">
      <c r="A1210" s="8">
        <v>43711</v>
      </c>
      <c r="B1210" s="9">
        <v>-6.8991204390287386E-3</v>
      </c>
      <c r="C1210" s="9">
        <f t="shared" si="144"/>
        <v>1.4933894518466954E-3</v>
      </c>
      <c r="D1210" s="9">
        <f t="shared" si="145"/>
        <v>-8.3925098908754336E-3</v>
      </c>
      <c r="E1210" s="5">
        <f t="shared" si="146"/>
        <v>7.0434222268441984E-5</v>
      </c>
      <c r="F1210" s="5">
        <f t="shared" si="150"/>
        <v>1.2352729797347875E-6</v>
      </c>
      <c r="G1210" s="5">
        <f t="shared" si="151"/>
        <v>9.328288070529067E-5</v>
      </c>
      <c r="H1210" s="10">
        <f t="shared" si="147"/>
        <v>3.3434681735932252</v>
      </c>
      <c r="I1210" s="9">
        <f t="shared" si="148"/>
        <v>8.3925098908754336E-3</v>
      </c>
      <c r="J1210" s="9">
        <f t="shared" si="149"/>
        <v>9.6583063062470054E-3</v>
      </c>
      <c r="K1210" s="9">
        <f>GARCH!I1210</f>
        <v>9.900446455285334E-3</v>
      </c>
    </row>
    <row r="1211" spans="1:11" x14ac:dyDescent="0.25">
      <c r="A1211" s="8">
        <v>43712</v>
      </c>
      <c r="B1211" s="9">
        <v>1.0842075925499017E-2</v>
      </c>
      <c r="C1211" s="9">
        <f t="shared" si="144"/>
        <v>1.4374562578765922E-3</v>
      </c>
      <c r="D1211" s="9">
        <f t="shared" si="145"/>
        <v>9.4046196676224256E-3</v>
      </c>
      <c r="E1211" s="5">
        <f t="shared" si="146"/>
        <v>8.8446871092630536E-5</v>
      </c>
      <c r="F1211" s="5">
        <f t="shared" si="150"/>
        <v>7.0434222268441984E-5</v>
      </c>
      <c r="G1211" s="5">
        <f t="shared" si="151"/>
        <v>8.7973955401346706E-5</v>
      </c>
      <c r="H1211" s="10">
        <f t="shared" si="147"/>
        <v>3.2476085246521413</v>
      </c>
      <c r="I1211" s="9">
        <f t="shared" si="148"/>
        <v>9.4046196676224256E-3</v>
      </c>
      <c r="J1211" s="9">
        <f t="shared" si="149"/>
        <v>9.3794432351471009E-3</v>
      </c>
      <c r="K1211" s="9">
        <f>GARCH!I1211</f>
        <v>9.4484174937917893E-3</v>
      </c>
    </row>
    <row r="1212" spans="1:11" x14ac:dyDescent="0.25">
      <c r="A1212" s="8">
        <v>43713</v>
      </c>
      <c r="B1212" s="9">
        <v>1.3009823744460025E-2</v>
      </c>
      <c r="C1212" s="9">
        <f t="shared" si="144"/>
        <v>1.4358799988355656E-3</v>
      </c>
      <c r="D1212" s="9">
        <f t="shared" si="145"/>
        <v>1.1573943745624459E-2</v>
      </c>
      <c r="E1212" s="5">
        <f t="shared" si="146"/>
        <v>1.3395617382687956E-4</v>
      </c>
      <c r="F1212" s="5">
        <f t="shared" si="150"/>
        <v>8.8446871092630536E-5</v>
      </c>
      <c r="G1212" s="5">
        <f t="shared" si="151"/>
        <v>8.782659728731414E-5</v>
      </c>
      <c r="H1212" s="10">
        <f t="shared" si="147"/>
        <v>2.9885172028550611</v>
      </c>
      <c r="I1212" s="9">
        <f t="shared" si="148"/>
        <v>1.1573943745624459E-2</v>
      </c>
      <c r="J1212" s="9">
        <f t="shared" si="149"/>
        <v>9.3715845665135068E-3</v>
      </c>
      <c r="K1212" s="9">
        <f>GARCH!I1212</f>
        <v>9.5560093038339934E-3</v>
      </c>
    </row>
    <row r="1213" spans="1:11" x14ac:dyDescent="0.25">
      <c r="A1213" s="8">
        <v>43714</v>
      </c>
      <c r="B1213" s="9">
        <v>9.1061827956995245E-4</v>
      </c>
      <c r="C1213" s="9">
        <f t="shared" si="144"/>
        <v>1.5342108644602137E-3</v>
      </c>
      <c r="D1213" s="9">
        <f t="shared" si="145"/>
        <v>-6.2359258489026129E-4</v>
      </c>
      <c r="E1213" s="5">
        <f t="shared" si="146"/>
        <v>3.8886771193011774E-7</v>
      </c>
      <c r="F1213" s="5">
        <f t="shared" si="150"/>
        <v>1.3395617382687956E-4</v>
      </c>
      <c r="G1213" s="5">
        <f t="shared" si="151"/>
        <v>9.7255639552486114E-5</v>
      </c>
      <c r="H1213" s="10">
        <f t="shared" si="147"/>
        <v>3.6981460563190751</v>
      </c>
      <c r="I1213" s="9">
        <f t="shared" si="148"/>
        <v>6.2359258489026129E-4</v>
      </c>
      <c r="J1213" s="9">
        <f t="shared" si="149"/>
        <v>9.8618273941742714E-3</v>
      </c>
      <c r="K1213" s="9">
        <f>GARCH!I1213</f>
        <v>1.0138824766217757E-2</v>
      </c>
    </row>
    <row r="1214" spans="1:11" x14ac:dyDescent="0.25">
      <c r="A1214" s="8">
        <v>43717</v>
      </c>
      <c r="B1214" s="9">
        <v>-9.4000423002005284E-5</v>
      </c>
      <c r="C1214" s="9">
        <f t="shared" si="144"/>
        <v>1.307378450199635E-3</v>
      </c>
      <c r="D1214" s="9">
        <f t="shared" si="145"/>
        <v>-1.4013788732016403E-3</v>
      </c>
      <c r="E1214" s="5">
        <f t="shared" si="146"/>
        <v>1.9638627462558989E-6</v>
      </c>
      <c r="F1214" s="5">
        <f t="shared" si="150"/>
        <v>3.8886771193011774E-7</v>
      </c>
      <c r="G1214" s="5">
        <f t="shared" si="151"/>
        <v>7.6228988701643671E-5</v>
      </c>
      <c r="H1214" s="10">
        <f t="shared" si="147"/>
        <v>3.809064497969926</v>
      </c>
      <c r="I1214" s="9">
        <f t="shared" si="148"/>
        <v>1.4013788732016403E-3</v>
      </c>
      <c r="J1214" s="9">
        <f t="shared" si="149"/>
        <v>8.7309214119498102E-3</v>
      </c>
      <c r="K1214" s="9">
        <f>GARCH!I1214</f>
        <v>8.9750671168145387E-3</v>
      </c>
    </row>
    <row r="1215" spans="1:11" x14ac:dyDescent="0.25">
      <c r="A1215" s="8">
        <v>43718</v>
      </c>
      <c r="B1215" s="9">
        <v>3.2231746255573235E-4</v>
      </c>
      <c r="C1215" s="9">
        <f t="shared" si="144"/>
        <v>1.1230171573217086E-3</v>
      </c>
      <c r="D1215" s="9">
        <f t="shared" si="145"/>
        <v>-8.0069969476597629E-4</v>
      </c>
      <c r="E1215" s="5">
        <f t="shared" si="146"/>
        <v>6.4112000119832759E-7</v>
      </c>
      <c r="F1215" s="5">
        <f t="shared" si="150"/>
        <v>1.9638627462558989E-6</v>
      </c>
      <c r="G1215" s="5">
        <f t="shared" si="151"/>
        <v>6.1023615867201111E-5</v>
      </c>
      <c r="H1215" s="10">
        <f t="shared" si="147"/>
        <v>3.9279332301858019</v>
      </c>
      <c r="I1215" s="9">
        <f t="shared" si="148"/>
        <v>8.0069969476597629E-4</v>
      </c>
      <c r="J1215" s="9">
        <f t="shared" si="149"/>
        <v>7.8117613805851185E-3</v>
      </c>
      <c r="K1215" s="9">
        <f>GARCH!I1215</f>
        <v>8.0126714098766004E-3</v>
      </c>
    </row>
    <row r="1216" spans="1:11" x14ac:dyDescent="0.25">
      <c r="A1216" s="8">
        <v>43719</v>
      </c>
      <c r="B1216" s="9">
        <v>7.2296678179091245E-3</v>
      </c>
      <c r="C1216" s="9">
        <f t="shared" si="144"/>
        <v>9.6751314952000145E-4</v>
      </c>
      <c r="D1216" s="9">
        <f t="shared" si="145"/>
        <v>6.2621546683891234E-3</v>
      </c>
      <c r="E1216" s="5">
        <f t="shared" si="146"/>
        <v>3.9214581090827692E-5</v>
      </c>
      <c r="F1216" s="5">
        <f t="shared" si="150"/>
        <v>6.4112000119832759E-7</v>
      </c>
      <c r="G1216" s="5">
        <f t="shared" si="151"/>
        <v>4.9511959875643549E-5</v>
      </c>
      <c r="H1216" s="10">
        <f t="shared" si="147"/>
        <v>3.6416984207628045</v>
      </c>
      <c r="I1216" s="9">
        <f t="shared" si="148"/>
        <v>6.2621546683891234E-3</v>
      </c>
      <c r="J1216" s="9">
        <f t="shared" si="149"/>
        <v>7.0364735397529599E-3</v>
      </c>
      <c r="K1216" s="9">
        <f>GARCH!I1216</f>
        <v>7.207352434969198E-3</v>
      </c>
    </row>
    <row r="1217" spans="1:11" x14ac:dyDescent="0.25">
      <c r="A1217" s="8">
        <v>43720</v>
      </c>
      <c r="B1217" s="9">
        <v>2.8791074766822966E-3</v>
      </c>
      <c r="C1217" s="9">
        <f t="shared" si="144"/>
        <v>9.6149924999031826E-4</v>
      </c>
      <c r="D1217" s="9">
        <f t="shared" si="145"/>
        <v>1.9176082266919785E-3</v>
      </c>
      <c r="E1217" s="5">
        <f t="shared" si="146"/>
        <v>3.6772213110767544E-6</v>
      </c>
      <c r="F1217" s="5">
        <f t="shared" si="150"/>
        <v>3.9214581090827692E-5</v>
      </c>
      <c r="G1217" s="5">
        <f t="shared" si="151"/>
        <v>4.9090907294254455E-5</v>
      </c>
      <c r="H1217" s="10">
        <f t="shared" si="147"/>
        <v>4.0045266493057925</v>
      </c>
      <c r="I1217" s="9">
        <f t="shared" si="148"/>
        <v>1.9176082266919785E-3</v>
      </c>
      <c r="J1217" s="9">
        <f t="shared" si="149"/>
        <v>7.0064903692401131E-3</v>
      </c>
      <c r="K1217" s="9">
        <f>GARCH!I1217</f>
        <v>7.1638729117173621E-3</v>
      </c>
    </row>
    <row r="1218" spans="1:11" x14ac:dyDescent="0.25">
      <c r="A1218" s="8">
        <v>43721</v>
      </c>
      <c r="B1218" s="9">
        <v>-7.2435597111886185E-4</v>
      </c>
      <c r="C1218" s="9">
        <f t="shared" si="144"/>
        <v>8.4566540195669807E-4</v>
      </c>
      <c r="D1218" s="9">
        <f t="shared" si="145"/>
        <v>-1.57002137307556E-3</v>
      </c>
      <c r="E1218" s="5">
        <f t="shared" si="146"/>
        <v>2.4649671119140671E-6</v>
      </c>
      <c r="F1218" s="5">
        <f t="shared" si="150"/>
        <v>3.6772213110767544E-6</v>
      </c>
      <c r="G1218" s="5">
        <f t="shared" si="151"/>
        <v>4.1331833702101639E-5</v>
      </c>
      <c r="H1218" s="10">
        <f t="shared" si="147"/>
        <v>4.0981810159076071</v>
      </c>
      <c r="I1218" s="9">
        <f t="shared" si="148"/>
        <v>1.57002137307556E-3</v>
      </c>
      <c r="J1218" s="9">
        <f t="shared" si="149"/>
        <v>6.428983877884719E-3</v>
      </c>
      <c r="K1218" s="9">
        <f>GARCH!I1218</f>
        <v>6.5742620871714575E-3</v>
      </c>
    </row>
    <row r="1219" spans="1:11" x14ac:dyDescent="0.25">
      <c r="A1219" s="8">
        <v>43724</v>
      </c>
      <c r="B1219" s="9">
        <v>-3.1356092824674775E-3</v>
      </c>
      <c r="C1219" s="9">
        <f t="shared" si="144"/>
        <v>7.4862332541475592E-4</v>
      </c>
      <c r="D1219" s="9">
        <f t="shared" si="145"/>
        <v>-3.8842326078822333E-3</v>
      </c>
      <c r="E1219" s="5">
        <f t="shared" si="146"/>
        <v>1.5087262952135616E-5</v>
      </c>
      <c r="F1219" s="5">
        <f t="shared" si="150"/>
        <v>2.4649671119140671E-6</v>
      </c>
      <c r="G1219" s="5">
        <f t="shared" si="151"/>
        <v>3.534500466020087E-5</v>
      </c>
      <c r="H1219" s="10">
        <f t="shared" si="147"/>
        <v>3.9928097058274177</v>
      </c>
      <c r="I1219" s="9">
        <f t="shared" si="148"/>
        <v>3.8842326078822333E-3</v>
      </c>
      <c r="J1219" s="9">
        <f t="shared" si="149"/>
        <v>5.9451664955828499E-3</v>
      </c>
      <c r="K1219" s="9">
        <f>GARCH!I1219</f>
        <v>6.066661570072903E-3</v>
      </c>
    </row>
    <row r="1220" spans="1:11" x14ac:dyDescent="0.25">
      <c r="A1220" s="8">
        <v>43725</v>
      </c>
      <c r="B1220" s="9">
        <v>2.5817555938036918E-3</v>
      </c>
      <c r="C1220" s="9">
        <f t="shared" si="144"/>
        <v>7.1824455150905386E-4</v>
      </c>
      <c r="D1220" s="9">
        <f t="shared" si="145"/>
        <v>1.8635110422946378E-3</v>
      </c>
      <c r="E1220" s="5">
        <f t="shared" si="146"/>
        <v>3.4726734047540477E-6</v>
      </c>
      <c r="F1220" s="5">
        <f t="shared" si="150"/>
        <v>1.5087262952135616E-5</v>
      </c>
      <c r="G1220" s="5">
        <f t="shared" si="151"/>
        <v>3.3567060515169833E-5</v>
      </c>
      <c r="H1220" s="10">
        <f t="shared" si="147"/>
        <v>4.1803167255209095</v>
      </c>
      <c r="I1220" s="9">
        <f t="shared" si="148"/>
        <v>1.8635110422946378E-3</v>
      </c>
      <c r="J1220" s="9">
        <f t="shared" si="149"/>
        <v>5.7937087012698381E-3</v>
      </c>
      <c r="K1220" s="9">
        <f>GARCH!I1220</f>
        <v>5.8964104135067578E-3</v>
      </c>
    </row>
    <row r="1221" spans="1:11" x14ac:dyDescent="0.25">
      <c r="A1221" s="8">
        <v>43726</v>
      </c>
      <c r="B1221" s="9">
        <v>3.4268223708289192E-4</v>
      </c>
      <c r="C1221" s="9">
        <f t="shared" si="144"/>
        <v>6.5145074221974978E-4</v>
      </c>
      <c r="D1221" s="9">
        <f t="shared" si="145"/>
        <v>-3.0876850513685786E-4</v>
      </c>
      <c r="E1221" s="5">
        <f t="shared" si="146"/>
        <v>9.5337989764449819E-8</v>
      </c>
      <c r="F1221" s="5">
        <f t="shared" si="150"/>
        <v>3.4726734047540477E-6</v>
      </c>
      <c r="G1221" s="5">
        <f t="shared" si="151"/>
        <v>2.9819227598820491E-5</v>
      </c>
      <c r="H1221" s="10">
        <f t="shared" si="147"/>
        <v>4.2896414430860084</v>
      </c>
      <c r="I1221" s="9">
        <f t="shared" si="148"/>
        <v>3.0876850513685786E-4</v>
      </c>
      <c r="J1221" s="9">
        <f t="shared" si="149"/>
        <v>5.4606984533867543E-3</v>
      </c>
      <c r="K1221" s="9">
        <f>GARCH!I1221</f>
        <v>5.5403013665201043E-3</v>
      </c>
    </row>
    <row r="1222" spans="1:11" x14ac:dyDescent="0.25">
      <c r="A1222" s="8">
        <v>43727</v>
      </c>
      <c r="B1222" s="9">
        <v>1.9955233758972568E-5</v>
      </c>
      <c r="C1222" s="9">
        <f t="shared" si="144"/>
        <v>5.8561759167765107E-4</v>
      </c>
      <c r="D1222" s="9">
        <f t="shared" si="145"/>
        <v>-5.6566235791867851E-4</v>
      </c>
      <c r="E1222" s="5">
        <f t="shared" si="146"/>
        <v>3.1997390316611914E-7</v>
      </c>
      <c r="F1222" s="5">
        <f t="shared" si="150"/>
        <v>9.5337989764449819E-8</v>
      </c>
      <c r="G1222" s="5">
        <f t="shared" si="151"/>
        <v>2.6342327437133806E-5</v>
      </c>
      <c r="H1222" s="10">
        <f t="shared" si="147"/>
        <v>4.3471548394069073</v>
      </c>
      <c r="I1222" s="9">
        <f t="shared" si="148"/>
        <v>5.6566235791867851E-4</v>
      </c>
      <c r="J1222" s="9">
        <f t="shared" si="149"/>
        <v>5.1324777093655072E-3</v>
      </c>
      <c r="K1222" s="9">
        <f>GARCH!I1222</f>
        <v>5.2023927391039613E-3</v>
      </c>
    </row>
    <row r="1223" spans="1:11" x14ac:dyDescent="0.25">
      <c r="A1223" s="8">
        <v>43728</v>
      </c>
      <c r="B1223" s="9">
        <v>-4.895586322955614E-3</v>
      </c>
      <c r="C1223" s="9">
        <f t="shared" si="144"/>
        <v>5.3510226687565447E-4</v>
      </c>
      <c r="D1223" s="9">
        <f t="shared" si="145"/>
        <v>-5.4306885898312684E-3</v>
      </c>
      <c r="E1223" s="5">
        <f t="shared" si="146"/>
        <v>2.9492378559723531E-5</v>
      </c>
      <c r="F1223" s="5">
        <f t="shared" si="150"/>
        <v>3.1997390316611914E-7</v>
      </c>
      <c r="G1223" s="5">
        <f t="shared" si="151"/>
        <v>2.3820512228575774E-5</v>
      </c>
      <c r="H1223" s="10">
        <f t="shared" si="147"/>
        <v>3.7844889640607282</v>
      </c>
      <c r="I1223" s="9">
        <f t="shared" si="148"/>
        <v>5.4306885898312684E-3</v>
      </c>
      <c r="J1223" s="9">
        <f t="shared" si="149"/>
        <v>4.8806262127493207E-3</v>
      </c>
      <c r="K1223" s="9">
        <f>GARCH!I1223</f>
        <v>4.9450265273750524E-3</v>
      </c>
    </row>
    <row r="1224" spans="1:11" x14ac:dyDescent="0.25">
      <c r="A1224" s="8">
        <v>43731</v>
      </c>
      <c r="B1224" s="9">
        <v>-9.6922866109405703E-5</v>
      </c>
      <c r="C1224" s="9">
        <f t="shared" si="144"/>
        <v>6.1886424555681479E-4</v>
      </c>
      <c r="D1224" s="9">
        <f t="shared" si="145"/>
        <v>-7.157871116662205E-4</v>
      </c>
      <c r="E1224" s="5">
        <f t="shared" si="146"/>
        <v>5.1235118922747041E-7</v>
      </c>
      <c r="F1224" s="5">
        <f t="shared" si="150"/>
        <v>2.9492378559723531E-5</v>
      </c>
      <c r="G1224" s="5">
        <f t="shared" si="151"/>
        <v>2.8071280724145111E-5</v>
      </c>
      <c r="H1224" s="10">
        <f t="shared" si="147"/>
        <v>4.3123173418509007</v>
      </c>
      <c r="I1224" s="9">
        <f t="shared" si="148"/>
        <v>7.157871116662205E-4</v>
      </c>
      <c r="J1224" s="9">
        <f t="shared" si="149"/>
        <v>5.2982337362695794E-3</v>
      </c>
      <c r="K1224" s="9">
        <f>GARCH!I1224</f>
        <v>5.3949285856061983E-3</v>
      </c>
    </row>
    <row r="1225" spans="1:11" x14ac:dyDescent="0.25">
      <c r="A1225" s="8">
        <v>43732</v>
      </c>
      <c r="B1225" s="9">
        <v>-8.4163942535883107E-3</v>
      </c>
      <c r="C1225" s="9">
        <f t="shared" si="144"/>
        <v>5.6181513633355264E-4</v>
      </c>
      <c r="D1225" s="9">
        <f t="shared" si="145"/>
        <v>-8.978209389921863E-3</v>
      </c>
      <c r="E1225" s="5">
        <f t="shared" si="146"/>
        <v>8.0608243849281111E-5</v>
      </c>
      <c r="F1225" s="5">
        <f t="shared" si="150"/>
        <v>5.1235118922747041E-7</v>
      </c>
      <c r="G1225" s="5">
        <f t="shared" si="151"/>
        <v>2.5138261710449968E-5</v>
      </c>
      <c r="H1225" s="10">
        <f t="shared" si="147"/>
        <v>2.773323328930648</v>
      </c>
      <c r="I1225" s="9">
        <f t="shared" si="148"/>
        <v>8.978209389921863E-3</v>
      </c>
      <c r="J1225" s="9">
        <f t="shared" si="149"/>
        <v>5.0138071074234567E-3</v>
      </c>
      <c r="K1225" s="9">
        <f>GARCH!I1225</f>
        <v>5.0998948662440103E-3</v>
      </c>
    </row>
    <row r="1226" spans="1:11" x14ac:dyDescent="0.25">
      <c r="A1226" s="8">
        <v>43733</v>
      </c>
      <c r="B1226" s="9">
        <v>6.1585653610194413E-3</v>
      </c>
      <c r="C1226" s="9">
        <f t="shared" si="144"/>
        <v>8.2087390072256453E-4</v>
      </c>
      <c r="D1226" s="9">
        <f t="shared" si="145"/>
        <v>5.3376914602968764E-3</v>
      </c>
      <c r="E1226" s="5">
        <f t="shared" si="146"/>
        <v>2.8490950125326201E-5</v>
      </c>
      <c r="F1226" s="5">
        <f t="shared" si="150"/>
        <v>8.0608243849281111E-5</v>
      </c>
      <c r="G1226" s="5">
        <f t="shared" si="151"/>
        <v>3.9757845241094502E-5</v>
      </c>
      <c r="H1226" s="10">
        <f t="shared" si="147"/>
        <v>3.7891071384574597</v>
      </c>
      <c r="I1226" s="9">
        <f t="shared" si="148"/>
        <v>5.3376914602968764E-3</v>
      </c>
      <c r="J1226" s="9">
        <f t="shared" si="149"/>
        <v>6.305382243852826E-3</v>
      </c>
      <c r="K1226" s="9">
        <f>GARCH!I1226</f>
        <v>6.4123417154684833E-3</v>
      </c>
    </row>
    <row r="1227" spans="1:11" x14ac:dyDescent="0.25">
      <c r="A1227" s="8">
        <v>43734</v>
      </c>
      <c r="B1227" s="9">
        <v>-2.4289165022262083E-3</v>
      </c>
      <c r="C1227" s="9">
        <f t="shared" si="144"/>
        <v>8.1894462859577629E-4</v>
      </c>
      <c r="D1227" s="9">
        <f t="shared" si="145"/>
        <v>-3.2478611308219846E-3</v>
      </c>
      <c r="E1227" s="5">
        <f t="shared" si="146"/>
        <v>1.0548601925104261E-5</v>
      </c>
      <c r="F1227" s="5">
        <f t="shared" si="150"/>
        <v>2.8490950125326201E-5</v>
      </c>
      <c r="G1227" s="5">
        <f t="shared" si="151"/>
        <v>3.963663901940444E-5</v>
      </c>
      <c r="H1227" s="10">
        <f t="shared" si="147"/>
        <v>4.0158734850358346</v>
      </c>
      <c r="I1227" s="9">
        <f t="shared" si="148"/>
        <v>3.2478611308219846E-3</v>
      </c>
      <c r="J1227" s="9">
        <f t="shared" si="149"/>
        <v>6.2957635771528492E-3</v>
      </c>
      <c r="K1227" s="9">
        <f>GARCH!I1227</f>
        <v>6.377810473675409E-3</v>
      </c>
    </row>
    <row r="1228" spans="1:11" x14ac:dyDescent="0.25">
      <c r="A1228" s="8">
        <v>43735</v>
      </c>
      <c r="B1228" s="9">
        <v>-5.316326462073695E-3</v>
      </c>
      <c r="C1228" s="9">
        <f t="shared" si="144"/>
        <v>7.5605104116717719E-4</v>
      </c>
      <c r="D1228" s="9">
        <f t="shared" si="145"/>
        <v>-6.072377503240872E-3</v>
      </c>
      <c r="E1228" s="5">
        <f t="shared" si="146"/>
        <v>3.6873768541865847E-5</v>
      </c>
      <c r="F1228" s="5">
        <f t="shared" si="150"/>
        <v>1.0548601925104261E-5</v>
      </c>
      <c r="G1228" s="5">
        <f t="shared" si="151"/>
        <v>3.5786698324374224E-5</v>
      </c>
      <c r="H1228" s="10">
        <f t="shared" si="147"/>
        <v>3.6848404230014347</v>
      </c>
      <c r="I1228" s="9">
        <f t="shared" si="148"/>
        <v>6.072377503240872E-3</v>
      </c>
      <c r="J1228" s="9">
        <f t="shared" si="149"/>
        <v>5.9821984524398904E-3</v>
      </c>
      <c r="K1228" s="9">
        <f>GARCH!I1228</f>
        <v>6.049316915234291E-3</v>
      </c>
    </row>
    <row r="1229" spans="1:11" x14ac:dyDescent="0.25">
      <c r="A1229" s="8">
        <v>43738</v>
      </c>
      <c r="B1229" s="9">
        <v>5.0476232278453548E-3</v>
      </c>
      <c r="C1229" s="9">
        <f t="shared" si="144"/>
        <v>8.0005145893724116E-4</v>
      </c>
      <c r="D1229" s="9">
        <f t="shared" si="145"/>
        <v>4.2475717689081137E-3</v>
      </c>
      <c r="E1229" s="5">
        <f t="shared" si="146"/>
        <v>1.8041865932025204E-5</v>
      </c>
      <c r="F1229" s="5">
        <f t="shared" si="150"/>
        <v>3.6873768541865847E-5</v>
      </c>
      <c r="G1229" s="5">
        <f t="shared" si="151"/>
        <v>3.8459457228212952E-5</v>
      </c>
      <c r="H1229" s="10">
        <f t="shared" si="147"/>
        <v>3.9294574825848563</v>
      </c>
      <c r="I1229" s="9">
        <f t="shared" si="148"/>
        <v>4.2475717689081137E-3</v>
      </c>
      <c r="J1229" s="9">
        <f t="shared" si="149"/>
        <v>6.2015689327953897E-3</v>
      </c>
      <c r="K1229" s="9">
        <f>GARCH!I1229</f>
        <v>6.2567560706760453E-3</v>
      </c>
    </row>
    <row r="1230" spans="1:11" x14ac:dyDescent="0.25">
      <c r="A1230" s="8">
        <v>43739</v>
      </c>
      <c r="B1230" s="9">
        <v>-1.2258376613342059E-2</v>
      </c>
      <c r="C1230" s="9">
        <f t="shared" si="144"/>
        <v>7.6774081741567393E-4</v>
      </c>
      <c r="D1230" s="9">
        <f t="shared" si="145"/>
        <v>-1.3026117430757734E-2</v>
      </c>
      <c r="E1230" s="5">
        <f t="shared" si="146"/>
        <v>1.6967973531989045E-4</v>
      </c>
      <c r="F1230" s="5">
        <f t="shared" si="150"/>
        <v>1.8041865932025204E-5</v>
      </c>
      <c r="G1230" s="5">
        <f t="shared" si="151"/>
        <v>3.6487392971608831E-5</v>
      </c>
      <c r="H1230" s="10">
        <f t="shared" si="147"/>
        <v>1.8651502947816372</v>
      </c>
      <c r="I1230" s="9">
        <f t="shared" si="148"/>
        <v>1.3026117430757734E-2</v>
      </c>
      <c r="J1230" s="9">
        <f t="shared" si="149"/>
        <v>6.0404795315942283E-3</v>
      </c>
      <c r="K1230" s="9">
        <f>GARCH!I1230</f>
        <v>6.0836824628111566E-3</v>
      </c>
    </row>
    <row r="1231" spans="1:11" x14ac:dyDescent="0.25">
      <c r="A1231" s="8">
        <v>43740</v>
      </c>
      <c r="B1231" s="9">
        <v>-1.7903239520448921E-2</v>
      </c>
      <c r="C1231" s="9">
        <f t="shared" si="144"/>
        <v>1.1956316066976222E-3</v>
      </c>
      <c r="D1231" s="9">
        <f t="shared" si="145"/>
        <v>-1.9098871127146543E-2</v>
      </c>
      <c r="E1231" s="5">
        <f t="shared" si="146"/>
        <v>3.6476687833135186E-4</v>
      </c>
      <c r="F1231" s="5">
        <f t="shared" si="150"/>
        <v>1.6967973531989045E-4</v>
      </c>
      <c r="G1231" s="5">
        <f t="shared" si="151"/>
        <v>6.6810863822438498E-5</v>
      </c>
      <c r="H1231" s="10">
        <f t="shared" si="147"/>
        <v>1.1580368512896571</v>
      </c>
      <c r="I1231" s="9">
        <f t="shared" si="148"/>
        <v>1.9098871127146543E-2</v>
      </c>
      <c r="J1231" s="9">
        <f t="shared" si="149"/>
        <v>8.1737912759281117E-3</v>
      </c>
      <c r="K1231" s="9">
        <f>GARCH!I1231</f>
        <v>8.1841082090016205E-3</v>
      </c>
    </row>
    <row r="1232" spans="1:11" x14ac:dyDescent="0.25">
      <c r="A1232" s="8">
        <v>43741</v>
      </c>
      <c r="B1232" s="9">
        <v>7.9719906774113891E-3</v>
      </c>
      <c r="C1232" s="9">
        <f t="shared" ref="C1232:C1272" si="152">B$5+B$9*SQRT(G1232)</f>
        <v>1.8439794882105821E-3</v>
      </c>
      <c r="D1232" s="9">
        <f t="shared" ref="D1232:D1272" si="153">B1232-C1232</f>
        <v>6.128011189200807E-3</v>
      </c>
      <c r="E1232" s="5">
        <f t="shared" ref="E1232:E1272" si="154">D1232^2</f>
        <v>3.755252113497029E-5</v>
      </c>
      <c r="F1232" s="5">
        <f t="shared" si="150"/>
        <v>3.6476687833135186E-4</v>
      </c>
      <c r="G1232" s="5">
        <f t="shared" si="151"/>
        <v>1.3010194382917452E-4</v>
      </c>
      <c r="H1232" s="10">
        <f t="shared" ref="H1232:H1272" si="155">IFERROR(LN(1/SQRT(2*PI()*G1232)*EXP(-E1232/(2*G1232))),-1000)</f>
        <v>3.4103379819793282</v>
      </c>
      <c r="I1232" s="9">
        <f t="shared" ref="I1232:I1272" si="156">SQRT(E1232)</f>
        <v>6.128011189200807E-3</v>
      </c>
      <c r="J1232" s="9">
        <f t="shared" ref="J1232:J1272" si="157">SQRT(G1232)</f>
        <v>1.1406223907550408E-2</v>
      </c>
      <c r="K1232" s="9">
        <f>GARCH!I1232</f>
        <v>1.1237861059959983E-2</v>
      </c>
    </row>
    <row r="1233" spans="1:11" x14ac:dyDescent="0.25">
      <c r="A1233" s="8">
        <v>43742</v>
      </c>
      <c r="B1233" s="9">
        <v>1.4216853396000317E-2</v>
      </c>
      <c r="C1233" s="9">
        <f t="shared" si="152"/>
        <v>1.6433716992063519E-3</v>
      </c>
      <c r="D1233" s="9">
        <f t="shared" si="153"/>
        <v>1.2573481696793965E-2</v>
      </c>
      <c r="E1233" s="5">
        <f t="shared" si="154"/>
        <v>1.5809244197961285E-4</v>
      </c>
      <c r="F1233" s="5">
        <f t="shared" ref="F1233:F1272" si="158">E1232</f>
        <v>3.755252113497029E-5</v>
      </c>
      <c r="G1233" s="5">
        <f t="shared" ref="G1233:G1272" si="159">B$6 + B$7*F1233 + B$8*G1232</f>
        <v>1.0828618061637234E-4</v>
      </c>
      <c r="H1233" s="10">
        <f t="shared" si="155"/>
        <v>2.916452823771682</v>
      </c>
      <c r="I1233" s="9">
        <f t="shared" si="156"/>
        <v>1.2573481696793965E-2</v>
      </c>
      <c r="J1233" s="9">
        <f t="shared" si="157"/>
        <v>1.0406064607543638E-2</v>
      </c>
      <c r="K1233" s="9">
        <f>GARCH!I1233</f>
        <v>1.0421107043910371E-2</v>
      </c>
    </row>
    <row r="1234" spans="1:11" x14ac:dyDescent="0.25">
      <c r="A1234" s="8">
        <v>43745</v>
      </c>
      <c r="B1234" s="9">
        <v>-4.4783046127893078E-3</v>
      </c>
      <c r="C1234" s="9">
        <f t="shared" si="152"/>
        <v>1.7297151043739168E-3</v>
      </c>
      <c r="D1234" s="9">
        <f t="shared" si="153"/>
        <v>-6.208019717163225E-3</v>
      </c>
      <c r="E1234" s="5">
        <f t="shared" si="154"/>
        <v>3.8539508808687367E-5</v>
      </c>
      <c r="F1234" s="5">
        <f t="shared" si="158"/>
        <v>1.5809244197961285E-4</v>
      </c>
      <c r="G1234" s="5">
        <f t="shared" si="159"/>
        <v>1.1743064702891971E-4</v>
      </c>
      <c r="H1234" s="10">
        <f t="shared" si="155"/>
        <v>3.4417980203422789</v>
      </c>
      <c r="I1234" s="9">
        <f t="shared" si="156"/>
        <v>6.208019717163225E-3</v>
      </c>
      <c r="J1234" s="9">
        <f t="shared" si="157"/>
        <v>1.0836542208145535E-2</v>
      </c>
      <c r="K1234" s="9">
        <f>GARCH!I1234</f>
        <v>1.1046001775756813E-2</v>
      </c>
    </row>
    <row r="1235" spans="1:11" x14ac:dyDescent="0.25">
      <c r="A1235" s="8">
        <v>43746</v>
      </c>
      <c r="B1235" s="9">
        <v>-1.5560826054260457E-2</v>
      </c>
      <c r="C1235" s="9">
        <f t="shared" si="152"/>
        <v>1.553189852087506E-3</v>
      </c>
      <c r="D1235" s="9">
        <f t="shared" si="153"/>
        <v>-1.7114015906347962E-2</v>
      </c>
      <c r="E1235" s="5">
        <f t="shared" si="154"/>
        <v>2.9288954044273105E-4</v>
      </c>
      <c r="F1235" s="5">
        <f t="shared" si="158"/>
        <v>3.8539508808687367E-5</v>
      </c>
      <c r="G1235" s="5">
        <f t="shared" si="159"/>
        <v>9.9130894541369711E-5</v>
      </c>
      <c r="H1235" s="10">
        <f t="shared" si="155"/>
        <v>2.2133092906597276</v>
      </c>
      <c r="I1235" s="9">
        <f t="shared" si="156"/>
        <v>1.7114015906347962E-2</v>
      </c>
      <c r="J1235" s="9">
        <f t="shared" si="157"/>
        <v>9.9564498964927108E-3</v>
      </c>
      <c r="K1235" s="9">
        <f>GARCH!I1235</f>
        <v>1.0029419122912499E-2</v>
      </c>
    </row>
    <row r="1236" spans="1:11" x14ac:dyDescent="0.25">
      <c r="A1236" s="8">
        <v>43747</v>
      </c>
      <c r="B1236" s="9">
        <v>9.104546742895181E-3</v>
      </c>
      <c r="C1236" s="9">
        <f t="shared" si="152"/>
        <v>1.9202172777938167E-3</v>
      </c>
      <c r="D1236" s="9">
        <f t="shared" si="153"/>
        <v>7.1843294651013643E-3</v>
      </c>
      <c r="E1236" s="5">
        <f t="shared" si="154"/>
        <v>5.1614589863123655E-5</v>
      </c>
      <c r="F1236" s="5">
        <f t="shared" si="158"/>
        <v>2.9288954044273105E-4</v>
      </c>
      <c r="G1236" s="5">
        <f t="shared" si="159"/>
        <v>1.3891730360246582E-4</v>
      </c>
      <c r="H1236" s="10">
        <f t="shared" si="155"/>
        <v>3.3361028201374032</v>
      </c>
      <c r="I1236" s="9">
        <f t="shared" si="156"/>
        <v>7.1843294651013643E-3</v>
      </c>
      <c r="J1236" s="9">
        <f t="shared" si="157"/>
        <v>1.1786318492322605E-2</v>
      </c>
      <c r="K1236" s="9">
        <f>GARCH!I1236</f>
        <v>1.1587271689100249E-2</v>
      </c>
    </row>
    <row r="1237" spans="1:11" x14ac:dyDescent="0.25">
      <c r="A1237" s="8">
        <v>43748</v>
      </c>
      <c r="B1237" s="9">
        <v>6.4157018565458301E-3</v>
      </c>
      <c r="C1237" s="9">
        <f t="shared" si="152"/>
        <v>1.732636502351136E-3</v>
      </c>
      <c r="D1237" s="9">
        <f t="shared" si="153"/>
        <v>4.6830653541946946E-3</v>
      </c>
      <c r="E1237" s="5">
        <f t="shared" si="154"/>
        <v>2.1931101111658679E-5</v>
      </c>
      <c r="F1237" s="5">
        <f t="shared" si="158"/>
        <v>5.1614589863123655E-5</v>
      </c>
      <c r="G1237" s="5">
        <f t="shared" si="159"/>
        <v>1.1774652882283858E-4</v>
      </c>
      <c r="H1237" s="10">
        <f t="shared" si="155"/>
        <v>3.5114211790576038</v>
      </c>
      <c r="I1237" s="9">
        <f t="shared" si="156"/>
        <v>4.6830653541946946E-3</v>
      </c>
      <c r="J1237" s="9">
        <f t="shared" si="157"/>
        <v>1.0851107262525727E-2</v>
      </c>
      <c r="K1237" s="9">
        <f>GARCH!I1237</f>
        <v>1.0869174237760786E-2</v>
      </c>
    </row>
    <row r="1238" spans="1:11" x14ac:dyDescent="0.25">
      <c r="A1238" s="8">
        <v>43749</v>
      </c>
      <c r="B1238" s="9">
        <v>1.0938930544257763E-2</v>
      </c>
      <c r="C1238" s="9">
        <f t="shared" si="152"/>
        <v>1.5202072271308072E-3</v>
      </c>
      <c r="D1238" s="9">
        <f t="shared" si="153"/>
        <v>9.418723317126957E-3</v>
      </c>
      <c r="E1238" s="5">
        <f t="shared" si="154"/>
        <v>8.871234892459103E-5</v>
      </c>
      <c r="F1238" s="5">
        <f t="shared" si="158"/>
        <v>2.1931101111658679E-5</v>
      </c>
      <c r="G1238" s="5">
        <f t="shared" si="159"/>
        <v>9.588346423026556E-5</v>
      </c>
      <c r="H1238" s="10">
        <f t="shared" si="155"/>
        <v>3.2446449290238539</v>
      </c>
      <c r="I1238" s="9">
        <f t="shared" si="156"/>
        <v>9.418723317126957E-3</v>
      </c>
      <c r="J1238" s="9">
        <f t="shared" si="157"/>
        <v>9.7920102241708037E-3</v>
      </c>
      <c r="K1238" s="9">
        <f>GARCH!I1238</f>
        <v>9.9217305590853563E-3</v>
      </c>
    </row>
    <row r="1239" spans="1:11" x14ac:dyDescent="0.25">
      <c r="A1239" s="8">
        <v>43752</v>
      </c>
      <c r="B1239" s="9">
        <v>-1.3870792890882111E-3</v>
      </c>
      <c r="C1239" s="9">
        <f t="shared" si="152"/>
        <v>1.4979867023267534E-3</v>
      </c>
      <c r="D1239" s="9">
        <f t="shared" si="153"/>
        <v>-2.8850659914149645E-3</v>
      </c>
      <c r="E1239" s="5">
        <f t="shared" si="154"/>
        <v>8.3236057748192124E-6</v>
      </c>
      <c r="F1239" s="5">
        <f t="shared" si="158"/>
        <v>8.871234892459103E-5</v>
      </c>
      <c r="G1239" s="5">
        <f t="shared" si="159"/>
        <v>9.3726147840527964E-5</v>
      </c>
      <c r="H1239" s="10">
        <f t="shared" si="155"/>
        <v>3.6742242795573548</v>
      </c>
      <c r="I1239" s="9">
        <f t="shared" si="156"/>
        <v>2.8850659914149645E-3</v>
      </c>
      <c r="J1239" s="9">
        <f t="shared" si="157"/>
        <v>9.6812265669453251E-3</v>
      </c>
      <c r="K1239" s="9">
        <f>GARCH!I1239</f>
        <v>9.9261035538521E-3</v>
      </c>
    </row>
    <row r="1240" spans="1:11" x14ac:dyDescent="0.25">
      <c r="A1240" s="8">
        <v>43753</v>
      </c>
      <c r="B1240" s="9">
        <v>9.9556664362894232E-3</v>
      </c>
      <c r="C1240" s="9">
        <f t="shared" si="152"/>
        <v>1.296492425690794E-3</v>
      </c>
      <c r="D1240" s="9">
        <f t="shared" si="153"/>
        <v>8.6591740105986283E-3</v>
      </c>
      <c r="E1240" s="5">
        <f t="shared" si="154"/>
        <v>7.4981294545826727E-5</v>
      </c>
      <c r="F1240" s="5">
        <f t="shared" si="158"/>
        <v>8.3236057748192124E-6</v>
      </c>
      <c r="G1240" s="5">
        <f t="shared" si="159"/>
        <v>7.5284212775592196E-5</v>
      </c>
      <c r="H1240" s="10">
        <f t="shared" si="155"/>
        <v>3.3301933492365383</v>
      </c>
      <c r="I1240" s="9">
        <f t="shared" si="156"/>
        <v>8.6591740105986283E-3</v>
      </c>
      <c r="J1240" s="9">
        <f t="shared" si="157"/>
        <v>8.6766475539572421E-3</v>
      </c>
      <c r="K1240" s="9">
        <f>GARCH!I1240</f>
        <v>8.8529833134469178E-3</v>
      </c>
    </row>
    <row r="1241" spans="1:11" x14ac:dyDescent="0.25">
      <c r="A1241" s="8">
        <v>43754</v>
      </c>
      <c r="B1241" s="9">
        <v>-1.9995460129251796E-3</v>
      </c>
      <c r="C1241" s="9">
        <f t="shared" si="152"/>
        <v>1.3004694718857864E-3</v>
      </c>
      <c r="D1241" s="9">
        <f t="shared" si="153"/>
        <v>-3.300015484810966E-3</v>
      </c>
      <c r="E1241" s="5">
        <f t="shared" si="154"/>
        <v>1.0890102199992154E-5</v>
      </c>
      <c r="F1241" s="5">
        <f t="shared" si="158"/>
        <v>7.4981294545826727E-5</v>
      </c>
      <c r="G1241" s="5">
        <f t="shared" si="159"/>
        <v>7.5628689531397747E-5</v>
      </c>
      <c r="H1241" s="10">
        <f t="shared" si="155"/>
        <v>3.7539017314379697</v>
      </c>
      <c r="I1241" s="9">
        <f t="shared" si="156"/>
        <v>3.300015484810966E-3</v>
      </c>
      <c r="J1241" s="9">
        <f t="shared" si="157"/>
        <v>8.6964756960160438E-3</v>
      </c>
      <c r="K1241" s="9">
        <f>GARCH!I1241</f>
        <v>8.928236590997422E-3</v>
      </c>
    </row>
    <row r="1242" spans="1:11" x14ac:dyDescent="0.25">
      <c r="A1242" s="8">
        <v>43755</v>
      </c>
      <c r="B1242" s="9">
        <v>2.7628282530964832E-3</v>
      </c>
      <c r="C1242" s="9">
        <f t="shared" si="152"/>
        <v>1.1412343566448643E-3</v>
      </c>
      <c r="D1242" s="9">
        <f t="shared" si="153"/>
        <v>1.6215938964516188E-3</v>
      </c>
      <c r="E1242" s="5">
        <f t="shared" si="154"/>
        <v>2.6295667650091435E-6</v>
      </c>
      <c r="F1242" s="5">
        <f t="shared" si="158"/>
        <v>1.0890102199992154E-5</v>
      </c>
      <c r="G1242" s="5">
        <f t="shared" si="159"/>
        <v>6.2450863536262679E-5</v>
      </c>
      <c r="H1242" s="10">
        <f t="shared" si="155"/>
        <v>3.9005736280113217</v>
      </c>
      <c r="I1242" s="9">
        <f t="shared" si="156"/>
        <v>1.6215938964516188E-3</v>
      </c>
      <c r="J1242" s="9">
        <f t="shared" si="157"/>
        <v>7.9025858765509587E-3</v>
      </c>
      <c r="K1242" s="9">
        <f>GARCH!I1242</f>
        <v>8.0647428489751625E-3</v>
      </c>
    </row>
    <row r="1243" spans="1:11" x14ac:dyDescent="0.25">
      <c r="A1243" s="8">
        <v>43756</v>
      </c>
      <c r="B1243" s="9">
        <v>-3.919344885671916E-3</v>
      </c>
      <c r="C1243" s="9">
        <f t="shared" si="152"/>
        <v>9.883288814341684E-4</v>
      </c>
      <c r="D1243" s="9">
        <f t="shared" si="153"/>
        <v>-4.9076737671060848E-3</v>
      </c>
      <c r="E1243" s="5">
        <f t="shared" si="154"/>
        <v>2.4085261804341231E-5</v>
      </c>
      <c r="F1243" s="5">
        <f t="shared" si="158"/>
        <v>2.6295667650091435E-6</v>
      </c>
      <c r="G1243" s="5">
        <f t="shared" si="159"/>
        <v>5.0983218584396659E-5</v>
      </c>
      <c r="H1243" s="10">
        <f t="shared" si="155"/>
        <v>3.7868607389472602</v>
      </c>
      <c r="I1243" s="9">
        <f t="shared" si="156"/>
        <v>4.9076737671060848E-3</v>
      </c>
      <c r="J1243" s="9">
        <f t="shared" si="157"/>
        <v>7.1402533977721451E-3</v>
      </c>
      <c r="K1243" s="9">
        <f>GARCH!I1243</f>
        <v>7.3013307405222173E-3</v>
      </c>
    </row>
    <row r="1244" spans="1:11" x14ac:dyDescent="0.25">
      <c r="A1244" s="8">
        <v>43759</v>
      </c>
      <c r="B1244" s="9">
        <v>6.8716094032550412E-3</v>
      </c>
      <c r="C1244" s="9">
        <f t="shared" si="152"/>
        <v>9.3134928502044175E-4</v>
      </c>
      <c r="D1244" s="9">
        <f t="shared" si="153"/>
        <v>5.9402601182345994E-3</v>
      </c>
      <c r="E1244" s="5">
        <f t="shared" si="154"/>
        <v>3.5286690272288534E-5</v>
      </c>
      <c r="F1244" s="5">
        <f t="shared" si="158"/>
        <v>2.4085261804341231E-5</v>
      </c>
      <c r="G1244" s="5">
        <f t="shared" si="159"/>
        <v>4.7007112801552881E-5</v>
      </c>
      <c r="H1244" s="10">
        <f t="shared" si="155"/>
        <v>3.688333762050215</v>
      </c>
      <c r="I1244" s="9">
        <f t="shared" si="156"/>
        <v>5.9402601182345994E-3</v>
      </c>
      <c r="J1244" s="9">
        <f t="shared" si="157"/>
        <v>6.8561733351449683E-3</v>
      </c>
      <c r="K1244" s="9">
        <f>GARCH!I1244</f>
        <v>6.9588163041403774E-3</v>
      </c>
    </row>
    <row r="1245" spans="1:11" x14ac:dyDescent="0.25">
      <c r="A1245" s="8">
        <v>43760</v>
      </c>
      <c r="B1245" s="9">
        <v>-3.5686728395061262E-3</v>
      </c>
      <c r="C1245" s="9">
        <f t="shared" si="152"/>
        <v>9.2269015860526086E-4</v>
      </c>
      <c r="D1245" s="9">
        <f t="shared" si="153"/>
        <v>-4.4913629981113874E-3</v>
      </c>
      <c r="E1245" s="5">
        <f t="shared" si="154"/>
        <v>2.0172341580804111E-5</v>
      </c>
      <c r="F1245" s="5">
        <f t="shared" si="158"/>
        <v>3.5286690272288534E-5</v>
      </c>
      <c r="G1245" s="5">
        <f t="shared" si="159"/>
        <v>4.6416996270867423E-5</v>
      </c>
      <c r="H1245" s="10">
        <f t="shared" si="155"/>
        <v>3.8526891245897659</v>
      </c>
      <c r="I1245" s="9">
        <f t="shared" si="156"/>
        <v>4.4913629981113874E-3</v>
      </c>
      <c r="J1245" s="9">
        <f t="shared" si="157"/>
        <v>6.8130020013843695E-3</v>
      </c>
      <c r="K1245" s="9">
        <f>GARCH!I1245</f>
        <v>6.9125469266697881E-3</v>
      </c>
    </row>
    <row r="1246" spans="1:11" x14ac:dyDescent="0.25">
      <c r="A1246" s="8">
        <v>43761</v>
      </c>
      <c r="B1246" s="9">
        <v>2.8471390091422411E-3</v>
      </c>
      <c r="C1246" s="9">
        <f t="shared" si="152"/>
        <v>8.6857184665978151E-4</v>
      </c>
      <c r="D1246" s="9">
        <f t="shared" si="153"/>
        <v>1.9785671624824594E-3</v>
      </c>
      <c r="E1246" s="5">
        <f t="shared" si="154"/>
        <v>3.914728016453891E-6</v>
      </c>
      <c r="F1246" s="5">
        <f t="shared" si="158"/>
        <v>2.0172341580804111E-5</v>
      </c>
      <c r="G1246" s="5">
        <f t="shared" si="159"/>
        <v>4.2813299892362284E-5</v>
      </c>
      <c r="H1246" s="10">
        <f t="shared" si="155"/>
        <v>4.0646737489466149</v>
      </c>
      <c r="I1246" s="9">
        <f t="shared" si="156"/>
        <v>1.9785671624824594E-3</v>
      </c>
      <c r="J1246" s="9">
        <f t="shared" si="157"/>
        <v>6.543187288498036E-3</v>
      </c>
      <c r="K1246" s="9">
        <f>GARCH!I1246</f>
        <v>6.6077936169589725E-3</v>
      </c>
    </row>
    <row r="1247" spans="1:11" x14ac:dyDescent="0.25">
      <c r="A1247" s="8">
        <v>43762</v>
      </c>
      <c r="B1247" s="9">
        <v>1.920439870594981E-3</v>
      </c>
      <c r="C1247" s="9">
        <f t="shared" si="152"/>
        <v>7.7198417506936414E-4</v>
      </c>
      <c r="D1247" s="9">
        <f t="shared" si="153"/>
        <v>1.1484556955256168E-3</v>
      </c>
      <c r="E1247" s="5">
        <f t="shared" si="154"/>
        <v>1.3189504845852281E-6</v>
      </c>
      <c r="F1247" s="5">
        <f t="shared" si="158"/>
        <v>3.914728016453891E-6</v>
      </c>
      <c r="G1247" s="5">
        <f t="shared" si="159"/>
        <v>3.6743423821355551E-5</v>
      </c>
      <c r="H1247" s="10">
        <f t="shared" si="155"/>
        <v>4.1688889965191223</v>
      </c>
      <c r="I1247" s="9">
        <f t="shared" si="156"/>
        <v>1.1484556955256168E-3</v>
      </c>
      <c r="J1247" s="9">
        <f t="shared" si="157"/>
        <v>6.0616354081514624E-3</v>
      </c>
      <c r="K1247" s="9">
        <f>GARCH!I1247</f>
        <v>6.1243928470441945E-3</v>
      </c>
    </row>
    <row r="1248" spans="1:11" x14ac:dyDescent="0.25">
      <c r="A1248" s="8">
        <v>43763</v>
      </c>
      <c r="B1248" s="9">
        <v>4.0726973148768053E-3</v>
      </c>
      <c r="C1248" s="9">
        <f t="shared" si="152"/>
        <v>6.8572540923283098E-4</v>
      </c>
      <c r="D1248" s="9">
        <f t="shared" si="153"/>
        <v>3.3869719056439742E-3</v>
      </c>
      <c r="E1248" s="5">
        <f t="shared" si="154"/>
        <v>1.1471578689621574E-5</v>
      </c>
      <c r="F1248" s="5">
        <f t="shared" si="158"/>
        <v>1.3189504845852281E-6</v>
      </c>
      <c r="G1248" s="5">
        <f t="shared" si="159"/>
        <v>3.1714690922585395E-5</v>
      </c>
      <c r="H1248" s="10">
        <f t="shared" si="155"/>
        <v>4.0795708291732664</v>
      </c>
      <c r="I1248" s="9">
        <f t="shared" si="156"/>
        <v>3.3869719056439742E-3</v>
      </c>
      <c r="J1248" s="9">
        <f t="shared" si="157"/>
        <v>5.6315797892407945E-3</v>
      </c>
      <c r="K1248" s="9">
        <f>GARCH!I1248</f>
        <v>5.6863776591020198E-3</v>
      </c>
    </row>
    <row r="1249" spans="1:11" x14ac:dyDescent="0.25">
      <c r="A1249" s="8">
        <v>43766</v>
      </c>
      <c r="B1249" s="9">
        <v>5.5813799606292402E-3</v>
      </c>
      <c r="C1249" s="9">
        <f t="shared" si="152"/>
        <v>6.5708924266798285E-4</v>
      </c>
      <c r="D1249" s="9">
        <f t="shared" si="153"/>
        <v>4.9242907179612577E-3</v>
      </c>
      <c r="E1249" s="5">
        <f t="shared" si="154"/>
        <v>2.4248639074999398E-5</v>
      </c>
      <c r="F1249" s="5">
        <f t="shared" si="158"/>
        <v>1.1471578689621574E-5</v>
      </c>
      <c r="G1249" s="5">
        <f t="shared" si="159"/>
        <v>3.012703540488037E-5</v>
      </c>
      <c r="H1249" s="10">
        <f t="shared" si="155"/>
        <v>3.8836654207424002</v>
      </c>
      <c r="I1249" s="9">
        <f t="shared" si="156"/>
        <v>4.9242907179612577E-3</v>
      </c>
      <c r="J1249" s="9">
        <f t="shared" si="157"/>
        <v>5.4888100171968397E-3</v>
      </c>
      <c r="K1249" s="9">
        <f>GARCH!I1249</f>
        <v>5.5173930148219273E-3</v>
      </c>
    </row>
    <row r="1250" spans="1:11" x14ac:dyDescent="0.25">
      <c r="A1250" s="8">
        <v>43767</v>
      </c>
      <c r="B1250" s="9">
        <v>-8.323956544341593E-4</v>
      </c>
      <c r="C1250" s="9">
        <f t="shared" si="152"/>
        <v>6.8424902624827715E-4</v>
      </c>
      <c r="D1250" s="9">
        <f t="shared" si="153"/>
        <v>-1.5166446806824363E-3</v>
      </c>
      <c r="E1250" s="5">
        <f t="shared" si="154"/>
        <v>2.3002110874423292E-6</v>
      </c>
      <c r="F1250" s="5">
        <f t="shared" si="158"/>
        <v>2.4248639074999398E-5</v>
      </c>
      <c r="G1250" s="5">
        <f t="shared" si="159"/>
        <v>3.1631840115951662E-5</v>
      </c>
      <c r="H1250" s="10">
        <f t="shared" si="155"/>
        <v>4.2253755301551204</v>
      </c>
      <c r="I1250" s="9">
        <f t="shared" si="156"/>
        <v>1.5166446806824363E-3</v>
      </c>
      <c r="J1250" s="9">
        <f t="shared" si="157"/>
        <v>5.6242190672085007E-3</v>
      </c>
      <c r="K1250" s="9">
        <f>GARCH!I1250</f>
        <v>5.6162598364326074E-3</v>
      </c>
    </row>
    <row r="1251" spans="1:11" x14ac:dyDescent="0.25">
      <c r="A1251" s="8">
        <v>43768</v>
      </c>
      <c r="B1251" s="9">
        <v>3.2533282404039188E-3</v>
      </c>
      <c r="C1251" s="9">
        <f t="shared" si="152"/>
        <v>6.2023359794898382E-4</v>
      </c>
      <c r="D1251" s="9">
        <f t="shared" si="153"/>
        <v>2.6330946424549351E-3</v>
      </c>
      <c r="E1251" s="5">
        <f t="shared" si="154"/>
        <v>6.9331873961248827E-6</v>
      </c>
      <c r="F1251" s="5">
        <f t="shared" si="158"/>
        <v>2.3002110874423292E-6</v>
      </c>
      <c r="G1251" s="5">
        <f t="shared" si="159"/>
        <v>2.8143670534367141E-5</v>
      </c>
      <c r="H1251" s="10">
        <f t="shared" si="155"/>
        <v>4.1969806087803985</v>
      </c>
      <c r="I1251" s="9">
        <f t="shared" si="156"/>
        <v>2.6330946424549351E-3</v>
      </c>
      <c r="J1251" s="9">
        <f t="shared" si="157"/>
        <v>5.3050608417215296E-3</v>
      </c>
      <c r="K1251" s="9">
        <f>GARCH!I1251</f>
        <v>5.3108142371803124E-3</v>
      </c>
    </row>
    <row r="1252" spans="1:11" x14ac:dyDescent="0.25">
      <c r="A1252" s="8">
        <v>43769</v>
      </c>
      <c r="B1252" s="9">
        <v>-3.0228734036372717E-3</v>
      </c>
      <c r="C1252" s="9">
        <f t="shared" si="152"/>
        <v>5.894229621132358E-4</v>
      </c>
      <c r="D1252" s="9">
        <f t="shared" si="153"/>
        <v>-3.6122963657505077E-3</v>
      </c>
      <c r="E1252" s="5">
        <f t="shared" si="154"/>
        <v>1.3048685034014326E-5</v>
      </c>
      <c r="F1252" s="5">
        <f t="shared" si="158"/>
        <v>6.9331873961248827E-6</v>
      </c>
      <c r="G1252" s="5">
        <f t="shared" si="159"/>
        <v>2.6537436453051645E-5</v>
      </c>
      <c r="H1252" s="10">
        <f t="shared" si="155"/>
        <v>4.1036842426053255</v>
      </c>
      <c r="I1252" s="9">
        <f t="shared" si="156"/>
        <v>3.6122963657505077E-3</v>
      </c>
      <c r="J1252" s="9">
        <f t="shared" si="157"/>
        <v>5.1514499369645092E-3</v>
      </c>
      <c r="K1252" s="9">
        <f>GARCH!I1252</f>
        <v>5.1388952278446122E-3</v>
      </c>
    </row>
    <row r="1253" spans="1:11" x14ac:dyDescent="0.25">
      <c r="A1253" s="8">
        <v>43770</v>
      </c>
      <c r="B1253" s="9">
        <v>9.6623605788856981E-3</v>
      </c>
      <c r="C1253" s="9">
        <f t="shared" si="152"/>
        <v>5.9126952318191495E-4</v>
      </c>
      <c r="D1253" s="9">
        <f t="shared" si="153"/>
        <v>9.0710910557037835E-3</v>
      </c>
      <c r="E1253" s="5">
        <f t="shared" si="154"/>
        <v>8.2284692940869181E-5</v>
      </c>
      <c r="F1253" s="5">
        <f t="shared" si="158"/>
        <v>1.3048685034014326E-5</v>
      </c>
      <c r="G1253" s="5">
        <f t="shared" si="159"/>
        <v>2.6632372782638686E-5</v>
      </c>
      <c r="H1253" s="10">
        <f t="shared" si="155"/>
        <v>2.8029283278492358</v>
      </c>
      <c r="I1253" s="9">
        <f t="shared" si="156"/>
        <v>9.0710910557037835E-3</v>
      </c>
      <c r="J1253" s="9">
        <f t="shared" si="157"/>
        <v>5.1606562356582798E-3</v>
      </c>
      <c r="K1253" s="9">
        <f>GARCH!I1253</f>
        <v>5.1834634941088859E-3</v>
      </c>
    </row>
    <row r="1254" spans="1:11" x14ac:dyDescent="0.25">
      <c r="A1254" s="8">
        <v>43773</v>
      </c>
      <c r="B1254" s="9">
        <v>3.70405391746087E-3</v>
      </c>
      <c r="C1254" s="9">
        <f t="shared" si="152"/>
        <v>8.4381216347628686E-4</v>
      </c>
      <c r="D1254" s="9">
        <f t="shared" si="153"/>
        <v>2.860241753984583E-3</v>
      </c>
      <c r="E1254" s="5">
        <f t="shared" si="154"/>
        <v>8.1809828912368041E-6</v>
      </c>
      <c r="F1254" s="5">
        <f t="shared" si="158"/>
        <v>8.2284692940869181E-5</v>
      </c>
      <c r="G1254" s="5">
        <f t="shared" si="159"/>
        <v>4.1213116723101616E-5</v>
      </c>
      <c r="H1254" s="10">
        <f t="shared" si="155"/>
        <v>4.0301862850725474</v>
      </c>
      <c r="I1254" s="9">
        <f t="shared" si="156"/>
        <v>2.860241753984583E-3</v>
      </c>
      <c r="J1254" s="9">
        <f t="shared" si="157"/>
        <v>6.419744287983877E-3</v>
      </c>
      <c r="K1254" s="9">
        <f>GARCH!I1254</f>
        <v>6.3547119509138614E-3</v>
      </c>
    </row>
    <row r="1255" spans="1:11" x14ac:dyDescent="0.25">
      <c r="A1255" s="8">
        <v>43774</v>
      </c>
      <c r="B1255" s="9">
        <v>-1.1857309462782739E-3</v>
      </c>
      <c r="C1255" s="9">
        <f t="shared" si="152"/>
        <v>7.6720726405387393E-4</v>
      </c>
      <c r="D1255" s="9">
        <f t="shared" si="153"/>
        <v>-1.9529382103321479E-3</v>
      </c>
      <c r="E1255" s="5">
        <f t="shared" si="154"/>
        <v>3.8139676533753331E-6</v>
      </c>
      <c r="F1255" s="5">
        <f t="shared" si="158"/>
        <v>8.1809828912368041E-6</v>
      </c>
      <c r="G1255" s="5">
        <f t="shared" si="159"/>
        <v>3.6455263393589412E-5</v>
      </c>
      <c r="H1255" s="10">
        <f t="shared" si="155"/>
        <v>4.1384635747374068</v>
      </c>
      <c r="I1255" s="9">
        <f t="shared" si="156"/>
        <v>1.9529382103321479E-3</v>
      </c>
      <c r="J1255" s="9">
        <f t="shared" si="157"/>
        <v>6.0378194237315028E-3</v>
      </c>
      <c r="K1255" s="9">
        <f>GARCH!I1255</f>
        <v>5.9955665275272397E-3</v>
      </c>
    </row>
    <row r="1256" spans="1:11" x14ac:dyDescent="0.25">
      <c r="A1256" s="8">
        <v>43775</v>
      </c>
      <c r="B1256" s="9">
        <v>7.0252584059171674E-4</v>
      </c>
      <c r="C1256" s="9">
        <f t="shared" si="152"/>
        <v>6.9123257090419356E-4</v>
      </c>
      <c r="D1256" s="9">
        <f t="shared" si="153"/>
        <v>1.1293269687523183E-5</v>
      </c>
      <c r="E1256" s="5">
        <f t="shared" si="154"/>
        <v>1.2753794023512997E-10</v>
      </c>
      <c r="F1256" s="5">
        <f t="shared" si="158"/>
        <v>3.8139676533753331E-6</v>
      </c>
      <c r="G1256" s="5">
        <f t="shared" si="159"/>
        <v>3.2024694611787614E-5</v>
      </c>
      <c r="H1256" s="10">
        <f t="shared" si="155"/>
        <v>4.2555610986309835</v>
      </c>
      <c r="I1256" s="9">
        <f t="shared" si="156"/>
        <v>1.1293269687523183E-5</v>
      </c>
      <c r="J1256" s="9">
        <f t="shared" si="157"/>
        <v>5.6590365444824271E-3</v>
      </c>
      <c r="K1256" s="9">
        <f>GARCH!I1256</f>
        <v>5.6338130798652599E-3</v>
      </c>
    </row>
    <row r="1257" spans="1:11" x14ac:dyDescent="0.25">
      <c r="A1257" s="8">
        <v>43776</v>
      </c>
      <c r="B1257" s="9">
        <v>2.7301269509030224E-3</v>
      </c>
      <c r="C1257" s="9">
        <f t="shared" si="152"/>
        <v>6.1660164350346854E-4</v>
      </c>
      <c r="D1257" s="9">
        <f t="shared" si="153"/>
        <v>2.1135253073995539E-3</v>
      </c>
      <c r="E1257" s="5">
        <f t="shared" si="154"/>
        <v>4.4669892250183789E-6</v>
      </c>
      <c r="F1257" s="5">
        <f t="shared" si="158"/>
        <v>1.2753794023512997E-10</v>
      </c>
      <c r="G1257" s="5">
        <f t="shared" si="159"/>
        <v>2.7951874189272522E-5</v>
      </c>
      <c r="H1257" s="10">
        <f t="shared" si="155"/>
        <v>4.2436696157934577</v>
      </c>
      <c r="I1257" s="9">
        <f t="shared" si="156"/>
        <v>2.1135253073995539E-3</v>
      </c>
      <c r="J1257" s="9">
        <f t="shared" si="157"/>
        <v>5.2869532047553174E-3</v>
      </c>
      <c r="K1257" s="9">
        <f>GARCH!I1257</f>
        <v>5.2724173168115143E-3</v>
      </c>
    </row>
    <row r="1258" spans="1:11" x14ac:dyDescent="0.25">
      <c r="A1258" s="8">
        <v>43777</v>
      </c>
      <c r="B1258" s="9">
        <v>2.5606285532773221E-3</v>
      </c>
      <c r="C1258" s="9">
        <f t="shared" si="152"/>
        <v>5.7652128201183303E-4</v>
      </c>
      <c r="D1258" s="9">
        <f t="shared" si="153"/>
        <v>1.9841072712654889E-3</v>
      </c>
      <c r="E1258" s="5">
        <f t="shared" si="154"/>
        <v>3.9366816638885842E-6</v>
      </c>
      <c r="F1258" s="5">
        <f t="shared" si="158"/>
        <v>4.4669892250183789E-6</v>
      </c>
      <c r="G1258" s="5">
        <f t="shared" si="159"/>
        <v>2.5878858417375734E-5</v>
      </c>
      <c r="H1258" s="10">
        <f t="shared" si="155"/>
        <v>4.2860437653432433</v>
      </c>
      <c r="I1258" s="9">
        <f t="shared" si="156"/>
        <v>1.9841072712654889E-3</v>
      </c>
      <c r="J1258" s="9">
        <f t="shared" si="157"/>
        <v>5.0871267349433839E-3</v>
      </c>
      <c r="K1258" s="9">
        <f>GARCH!I1258</f>
        <v>5.0630199272819424E-3</v>
      </c>
    </row>
    <row r="1259" spans="1:11" x14ac:dyDescent="0.25">
      <c r="A1259" s="8">
        <v>43780</v>
      </c>
      <c r="B1259" s="9">
        <v>-1.9624452002533488E-3</v>
      </c>
      <c r="C1259" s="9">
        <f t="shared" si="152"/>
        <v>5.436044120092138E-4</v>
      </c>
      <c r="D1259" s="9">
        <f t="shared" si="153"/>
        <v>-2.5060496122625625E-3</v>
      </c>
      <c r="E1259" s="5">
        <f t="shared" si="154"/>
        <v>6.2802846591213393E-6</v>
      </c>
      <c r="F1259" s="5">
        <f t="shared" si="158"/>
        <v>3.9366816638885842E-6</v>
      </c>
      <c r="G1259" s="5">
        <f t="shared" si="159"/>
        <v>2.4236075641678603E-5</v>
      </c>
      <c r="H1259" s="10">
        <f t="shared" si="155"/>
        <v>4.2653308182191809</v>
      </c>
      <c r="I1259" s="9">
        <f t="shared" si="156"/>
        <v>2.5060496122625625E-3</v>
      </c>
      <c r="J1259" s="9">
        <f t="shared" si="157"/>
        <v>4.923014893505666E-3</v>
      </c>
      <c r="K1259" s="9">
        <f>GARCH!I1259</f>
        <v>4.8886231589804112E-3</v>
      </c>
    </row>
    <row r="1260" spans="1:11" x14ac:dyDescent="0.25">
      <c r="A1260" s="8">
        <v>43781</v>
      </c>
      <c r="B1260" s="9">
        <v>1.5646207819215441E-3</v>
      </c>
      <c r="C1260" s="9">
        <f t="shared" si="152"/>
        <v>5.2877302120044381E-4</v>
      </c>
      <c r="D1260" s="9">
        <f t="shared" si="153"/>
        <v>1.0358477607211002E-3</v>
      </c>
      <c r="E1260" s="5">
        <f t="shared" si="154"/>
        <v>1.0729805833909175E-6</v>
      </c>
      <c r="F1260" s="5">
        <f t="shared" si="158"/>
        <v>6.2802846591213393E-6</v>
      </c>
      <c r="G1260" s="5">
        <f t="shared" si="159"/>
        <v>2.3513487993661685E-5</v>
      </c>
      <c r="H1260" s="10">
        <f t="shared" si="155"/>
        <v>4.3872133603911987</v>
      </c>
      <c r="I1260" s="9">
        <f t="shared" si="156"/>
        <v>1.0358477607211002E-3</v>
      </c>
      <c r="J1260" s="9">
        <f t="shared" si="157"/>
        <v>4.8490708381773188E-3</v>
      </c>
      <c r="K1260" s="9">
        <f>GARCH!I1260</f>
        <v>4.8537845973316406E-3</v>
      </c>
    </row>
    <row r="1261" spans="1:11" x14ac:dyDescent="0.25">
      <c r="A1261" s="8">
        <v>43782</v>
      </c>
      <c r="B1261" s="9">
        <v>7.1155040364301314E-4</v>
      </c>
      <c r="C1261" s="9">
        <f t="shared" si="152"/>
        <v>4.9455825042357129E-4</v>
      </c>
      <c r="D1261" s="9">
        <f t="shared" si="153"/>
        <v>2.1699215321944185E-4</v>
      </c>
      <c r="E1261" s="5">
        <f t="shared" si="154"/>
        <v>4.7085594558809729E-8</v>
      </c>
      <c r="F1261" s="5">
        <f t="shared" si="158"/>
        <v>1.0729805833909175E-6</v>
      </c>
      <c r="G1261" s="5">
        <f t="shared" si="159"/>
        <v>2.1888251123767337E-5</v>
      </c>
      <c r="H1261" s="10">
        <f t="shared" si="155"/>
        <v>4.4447661479221408</v>
      </c>
      <c r="I1261" s="9">
        <f t="shared" si="156"/>
        <v>2.1699215321944185E-4</v>
      </c>
      <c r="J1261" s="9">
        <f t="shared" si="157"/>
        <v>4.6784881237176756E-3</v>
      </c>
      <c r="K1261" s="9">
        <f>GARCH!I1261</f>
        <v>4.6734674040727437E-3</v>
      </c>
    </row>
    <row r="1262" spans="1:11" x14ac:dyDescent="0.25">
      <c r="A1262" s="8">
        <v>43783</v>
      </c>
      <c r="B1262" s="9">
        <v>8.3709325024883263E-4</v>
      </c>
      <c r="C1262" s="9">
        <f t="shared" si="152"/>
        <v>4.6370169525030477E-4</v>
      </c>
      <c r="D1262" s="9">
        <f t="shared" si="153"/>
        <v>3.7339155499852787E-4</v>
      </c>
      <c r="E1262" s="5">
        <f t="shared" si="154"/>
        <v>1.3942125334421866E-7</v>
      </c>
      <c r="F1262" s="5">
        <f t="shared" si="158"/>
        <v>4.7085594558809729E-8</v>
      </c>
      <c r="G1262" s="5">
        <f t="shared" si="159"/>
        <v>2.0472442070619284E-5</v>
      </c>
      <c r="H1262" s="10">
        <f t="shared" si="155"/>
        <v>4.4758718037001044</v>
      </c>
      <c r="I1262" s="9">
        <f t="shared" si="156"/>
        <v>3.7339155499852787E-4</v>
      </c>
      <c r="J1262" s="9">
        <f t="shared" si="157"/>
        <v>4.524648281426887E-3</v>
      </c>
      <c r="K1262" s="9">
        <f>GARCH!I1262</f>
        <v>4.5220692068232357E-3</v>
      </c>
    </row>
    <row r="1263" spans="1:11" x14ac:dyDescent="0.25">
      <c r="A1263" s="8">
        <v>43784</v>
      </c>
      <c r="B1263" s="9">
        <v>7.6954624866387711E-3</v>
      </c>
      <c r="C1263" s="9">
        <f t="shared" si="152"/>
        <v>4.4065209206370479E-4</v>
      </c>
      <c r="D1263" s="9">
        <f t="shared" si="153"/>
        <v>7.2548103945750666E-3</v>
      </c>
      <c r="E1263" s="5">
        <f t="shared" si="154"/>
        <v>5.2632273861234431E-5</v>
      </c>
      <c r="F1263" s="5">
        <f t="shared" si="158"/>
        <v>1.3942125334421866E-7</v>
      </c>
      <c r="G1263" s="5">
        <f t="shared" si="159"/>
        <v>1.944572866869269E-5</v>
      </c>
      <c r="H1263" s="10">
        <f t="shared" si="155"/>
        <v>3.1516910783999443</v>
      </c>
      <c r="I1263" s="9">
        <f t="shared" si="156"/>
        <v>7.2548103945750666E-3</v>
      </c>
      <c r="J1263" s="9">
        <f t="shared" si="157"/>
        <v>4.4097311333790735E-3</v>
      </c>
      <c r="K1263" s="9">
        <f>GARCH!I1263</f>
        <v>4.4061128873435227E-3</v>
      </c>
    </row>
    <row r="1264" spans="1:11" x14ac:dyDescent="0.25">
      <c r="A1264" s="8">
        <v>43787</v>
      </c>
      <c r="B1264" s="9">
        <v>5.0313094864229413E-4</v>
      </c>
      <c r="C1264" s="9">
        <f t="shared" si="152"/>
        <v>6.4905067903760921E-4</v>
      </c>
      <c r="D1264" s="9">
        <f t="shared" si="153"/>
        <v>-1.4591973039531508E-4</v>
      </c>
      <c r="E1264" s="5">
        <f t="shared" si="154"/>
        <v>2.1292567718641439E-8</v>
      </c>
      <c r="F1264" s="5">
        <f t="shared" si="158"/>
        <v>5.2632273861234431E-5</v>
      </c>
      <c r="G1264" s="5">
        <f t="shared" si="159"/>
        <v>2.9688686831098517E-5</v>
      </c>
      <c r="H1264" s="10">
        <f t="shared" si="155"/>
        <v>4.2930751192142553</v>
      </c>
      <c r="I1264" s="9">
        <f t="shared" si="156"/>
        <v>1.4591973039531508E-4</v>
      </c>
      <c r="J1264" s="9">
        <f t="shared" si="157"/>
        <v>5.4487325894283451E-3</v>
      </c>
      <c r="K1264" s="9">
        <f>GARCH!I1264</f>
        <v>5.3338209013964084E-3</v>
      </c>
    </row>
    <row r="1265" spans="1:11" x14ac:dyDescent="0.25">
      <c r="A1265" s="8">
        <v>43788</v>
      </c>
      <c r="B1265" s="9">
        <v>-5.9256317203881803E-4</v>
      </c>
      <c r="C1265" s="9">
        <f t="shared" si="152"/>
        <v>5.8342741982939843E-4</v>
      </c>
      <c r="D1265" s="9">
        <f t="shared" si="153"/>
        <v>-1.1759905918682164E-3</v>
      </c>
      <c r="E1265" s="5">
        <f t="shared" si="154"/>
        <v>1.3829538721625578E-6</v>
      </c>
      <c r="F1265" s="5">
        <f t="shared" si="158"/>
        <v>2.1292567718641439E-8</v>
      </c>
      <c r="G1265" s="5">
        <f t="shared" si="159"/>
        <v>2.6230359309365214E-5</v>
      </c>
      <c r="H1265" s="10">
        <f t="shared" si="155"/>
        <v>4.3289962968927167</v>
      </c>
      <c r="I1265" s="9">
        <f t="shared" si="156"/>
        <v>1.1759905918682164E-3</v>
      </c>
      <c r="J1265" s="9">
        <f t="shared" si="157"/>
        <v>5.1215582891699293E-3</v>
      </c>
      <c r="K1265" s="9">
        <f>GARCH!I1265</f>
        <v>5.0371099726024349E-3</v>
      </c>
    </row>
    <row r="1266" spans="1:11" x14ac:dyDescent="0.25">
      <c r="A1266" s="8">
        <v>43789</v>
      </c>
      <c r="B1266" s="9">
        <v>-3.7561935529359936E-3</v>
      </c>
      <c r="C1266" s="9">
        <f t="shared" si="152"/>
        <v>5.3797590034260418E-4</v>
      </c>
      <c r="D1266" s="9">
        <f t="shared" si="153"/>
        <v>-4.2941694532785974E-3</v>
      </c>
      <c r="E1266" s="5">
        <f t="shared" si="154"/>
        <v>1.8439891293471009E-5</v>
      </c>
      <c r="F1266" s="5">
        <f t="shared" si="158"/>
        <v>1.3829538721625578E-6</v>
      </c>
      <c r="G1266" s="5">
        <f t="shared" si="159"/>
        <v>2.396056614703795E-5</v>
      </c>
      <c r="H1266" s="10">
        <f t="shared" si="155"/>
        <v>4.0158153923163971</v>
      </c>
      <c r="I1266" s="9">
        <f t="shared" si="156"/>
        <v>4.2941694532785974E-3</v>
      </c>
      <c r="J1266" s="9">
        <f t="shared" si="157"/>
        <v>4.8949531302187104E-3</v>
      </c>
      <c r="K1266" s="9">
        <f>GARCH!I1266</f>
        <v>4.8449459712013847E-3</v>
      </c>
    </row>
    <row r="1267" spans="1:11" x14ac:dyDescent="0.25">
      <c r="A1267" s="8">
        <v>43790</v>
      </c>
      <c r="B1267" s="9">
        <v>-1.5827773238195064E-3</v>
      </c>
      <c r="C1267" s="9">
        <f t="shared" si="152"/>
        <v>5.7611709328984266E-4</v>
      </c>
      <c r="D1267" s="9">
        <f t="shared" si="153"/>
        <v>-2.158894417109349E-3</v>
      </c>
      <c r="E1267" s="5">
        <f t="shared" si="154"/>
        <v>4.6608251042259155E-6</v>
      </c>
      <c r="F1267" s="5">
        <f t="shared" si="158"/>
        <v>1.8439891293471009E-5</v>
      </c>
      <c r="G1267" s="5">
        <f t="shared" si="159"/>
        <v>2.5858359916331976E-5</v>
      </c>
      <c r="H1267" s="10">
        <f t="shared" si="155"/>
        <v>4.2723775605658174</v>
      </c>
      <c r="I1267" s="9">
        <f t="shared" si="156"/>
        <v>2.158894417109349E-3</v>
      </c>
      <c r="J1267" s="9">
        <f t="shared" si="157"/>
        <v>5.0851115933017608E-3</v>
      </c>
      <c r="K1267" s="9">
        <f>GARCH!I1267</f>
        <v>5.0952069754655006E-3</v>
      </c>
    </row>
    <row r="1268" spans="1:11" x14ac:dyDescent="0.25">
      <c r="A1268" s="8">
        <v>43791</v>
      </c>
      <c r="B1268" s="9">
        <v>2.1749357185665286E-3</v>
      </c>
      <c r="C1268" s="9">
        <f t="shared" si="152"/>
        <v>5.463836598372983E-4</v>
      </c>
      <c r="D1268" s="9">
        <f t="shared" si="153"/>
        <v>1.6285520587292304E-3</v>
      </c>
      <c r="E1268" s="5">
        <f t="shared" si="154"/>
        <v>2.6521818079912144E-6</v>
      </c>
      <c r="F1268" s="5">
        <f t="shared" si="158"/>
        <v>4.6608251042259155E-6</v>
      </c>
      <c r="G1268" s="5">
        <f t="shared" si="159"/>
        <v>2.4372697617126291E-5</v>
      </c>
      <c r="H1268" s="10">
        <f t="shared" si="155"/>
        <v>4.3376760992541197</v>
      </c>
      <c r="I1268" s="9">
        <f t="shared" si="156"/>
        <v>1.6285520587292304E-3</v>
      </c>
      <c r="J1268" s="9">
        <f t="shared" si="157"/>
        <v>4.9368712376490322E-3</v>
      </c>
      <c r="K1268" s="9">
        <f>GARCH!I1268</f>
        <v>4.968477262950354E-3</v>
      </c>
    </row>
    <row r="1269" spans="1:11" x14ac:dyDescent="0.25">
      <c r="A1269" s="8">
        <v>43794</v>
      </c>
      <c r="B1269" s="9">
        <v>7.5073385439943241E-3</v>
      </c>
      <c r="C1269" s="9">
        <f t="shared" si="152"/>
        <v>5.1503754359649798E-4</v>
      </c>
      <c r="D1269" s="9">
        <f t="shared" si="153"/>
        <v>6.9923010003978261E-3</v>
      </c>
      <c r="E1269" s="5">
        <f t="shared" si="154"/>
        <v>4.889227328016444E-5</v>
      </c>
      <c r="F1269" s="5">
        <f t="shared" si="158"/>
        <v>2.6521818079912144E-6</v>
      </c>
      <c r="G1269" s="5">
        <f t="shared" si="159"/>
        <v>2.2854046651889656E-5</v>
      </c>
      <c r="H1269" s="10">
        <f t="shared" si="155"/>
        <v>3.3545892732528872</v>
      </c>
      <c r="I1269" s="9">
        <f t="shared" si="156"/>
        <v>6.9923010003978261E-3</v>
      </c>
      <c r="J1269" s="9">
        <f t="shared" si="157"/>
        <v>4.7805906174749639E-3</v>
      </c>
      <c r="K1269" s="9">
        <f>GARCH!I1269</f>
        <v>4.7901709351473379E-3</v>
      </c>
    </row>
    <row r="1270" spans="1:11" x14ac:dyDescent="0.25">
      <c r="A1270" s="8">
        <v>43795</v>
      </c>
      <c r="B1270" s="9">
        <v>2.1955297992111156E-3</v>
      </c>
      <c r="C1270" s="9">
        <f t="shared" si="152"/>
        <v>6.8052026761077479E-4</v>
      </c>
      <c r="D1270" s="9">
        <f t="shared" si="153"/>
        <v>1.5150095316003409E-3</v>
      </c>
      <c r="E1270" s="5">
        <f t="shared" si="154"/>
        <v>2.2952538808398843E-6</v>
      </c>
      <c r="F1270" s="5">
        <f t="shared" si="158"/>
        <v>4.889227328016444E-5</v>
      </c>
      <c r="G1270" s="5">
        <f t="shared" si="159"/>
        <v>3.1423074230698554E-5</v>
      </c>
      <c r="H1270" s="10">
        <f t="shared" si="155"/>
        <v>4.2285237194921201</v>
      </c>
      <c r="I1270" s="9">
        <f t="shared" si="156"/>
        <v>1.5150095316003409E-3</v>
      </c>
      <c r="J1270" s="9">
        <f t="shared" si="157"/>
        <v>5.6056287988680226E-3</v>
      </c>
      <c r="K1270" s="9">
        <f>GARCH!I1270</f>
        <v>5.526626884990061E-3</v>
      </c>
    </row>
    <row r="1271" spans="1:11" x14ac:dyDescent="0.25">
      <c r="A1271" s="8">
        <v>43796</v>
      </c>
      <c r="B1271" s="9">
        <v>4.1744679225097503E-3</v>
      </c>
      <c r="C1271" s="9">
        <f t="shared" si="152"/>
        <v>6.1729400217999414E-4</v>
      </c>
      <c r="D1271" s="9">
        <f t="shared" si="153"/>
        <v>3.5571739203297563E-3</v>
      </c>
      <c r="E1271" s="5">
        <f t="shared" si="154"/>
        <v>1.2653486299474167E-5</v>
      </c>
      <c r="F1271" s="5">
        <f t="shared" si="158"/>
        <v>2.2952538808398843E-6</v>
      </c>
      <c r="G1271" s="5">
        <f t="shared" si="159"/>
        <v>2.7988385694689396E-5</v>
      </c>
      <c r="H1271" s="10">
        <f t="shared" si="155"/>
        <v>4.0968730552246742</v>
      </c>
      <c r="I1271" s="9">
        <f t="shared" si="156"/>
        <v>3.5571739203297563E-3</v>
      </c>
      <c r="J1271" s="9">
        <f t="shared" si="157"/>
        <v>5.2904050596045476E-3</v>
      </c>
      <c r="K1271" s="9">
        <f>GARCH!I1271</f>
        <v>5.2255579068685686E-3</v>
      </c>
    </row>
    <row r="1272" spans="1:11" x14ac:dyDescent="0.25">
      <c r="A1272" s="8">
        <v>43798</v>
      </c>
      <c r="B1272" s="9">
        <v>-4.0112505271703291E-3</v>
      </c>
      <c r="C1272" s="9">
        <f t="shared" si="152"/>
        <v>6.1031759397884926E-4</v>
      </c>
      <c r="D1272" s="9">
        <f t="shared" si="153"/>
        <v>-4.6215681211491787E-3</v>
      </c>
      <c r="E1272" s="5">
        <f t="shared" si="154"/>
        <v>2.135889189842235E-5</v>
      </c>
      <c r="F1272" s="5">
        <f t="shared" si="158"/>
        <v>1.2653486299474167E-5</v>
      </c>
      <c r="G1272" s="5">
        <f t="shared" si="159"/>
        <v>2.7621574822669568E-5</v>
      </c>
      <c r="H1272" s="10">
        <f t="shared" si="155"/>
        <v>3.9428839470305839</v>
      </c>
      <c r="I1272" s="9">
        <f t="shared" si="156"/>
        <v>4.6215681211491787E-3</v>
      </c>
      <c r="J1272" s="9">
        <f t="shared" si="157"/>
        <v>5.2556231621635092E-3</v>
      </c>
      <c r="K1272" s="9">
        <f>GARCH!I1272</f>
        <v>5.1814950300066937E-3</v>
      </c>
    </row>
  </sheetData>
  <mergeCells count="1">
    <mergeCell ref="I13:K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EE0C4-0C24-45E0-81EF-014B2D7F565D}">
  <dimension ref="A1:J1272"/>
  <sheetViews>
    <sheetView workbookViewId="0">
      <selection activeCell="G9" sqref="G9"/>
    </sheetView>
  </sheetViews>
  <sheetFormatPr defaultRowHeight="15" x14ac:dyDescent="0.25"/>
  <cols>
    <col min="1" max="1" width="33.140625" bestFit="1" customWidth="1"/>
    <col min="2" max="7" width="18.85546875" customWidth="1"/>
    <col min="8" max="10" width="12" customWidth="1"/>
  </cols>
  <sheetData>
    <row r="1" spans="1:10" x14ac:dyDescent="0.25">
      <c r="A1" t="s">
        <v>0</v>
      </c>
      <c r="B1" s="1">
        <f>AVERAGE(B15:B1272)</f>
        <v>3.7434340238909667E-4</v>
      </c>
      <c r="E1" s="11"/>
      <c r="F1" s="11"/>
      <c r="G1" s="11"/>
    </row>
    <row r="2" spans="1:10" ht="16.5" customHeight="1" x14ac:dyDescent="0.25">
      <c r="A2" t="s">
        <v>1</v>
      </c>
      <c r="B2" s="3">
        <f>_xlfn.STDEV.S(B15:B1272)</f>
        <v>8.5300002356357221E-3</v>
      </c>
      <c r="E2" s="4"/>
      <c r="F2" t="s">
        <v>26</v>
      </c>
    </row>
    <row r="3" spans="1:10" ht="16.5" customHeight="1" x14ac:dyDescent="0.25">
      <c r="A3" t="s">
        <v>2</v>
      </c>
      <c r="B3" s="5">
        <f>B2^2</f>
        <v>7.2760904019945479E-5</v>
      </c>
      <c r="E3" s="4"/>
      <c r="F3" s="4"/>
      <c r="I3" s="4"/>
      <c r="J3" s="4"/>
    </row>
    <row r="4" spans="1:10" ht="16.5" customHeight="1" x14ac:dyDescent="0.25">
      <c r="B4" s="11"/>
      <c r="E4" s="4"/>
      <c r="F4" s="4"/>
      <c r="I4" s="4"/>
      <c r="J4" s="4"/>
    </row>
    <row r="5" spans="1:10" ht="16.5" customHeight="1" x14ac:dyDescent="0.25">
      <c r="A5" t="s">
        <v>3</v>
      </c>
      <c r="B5" s="1">
        <v>2.4102151832771927E-4</v>
      </c>
      <c r="C5" s="1"/>
      <c r="E5" s="4"/>
      <c r="F5" s="4"/>
      <c r="I5" s="4"/>
      <c r="J5" s="4"/>
    </row>
    <row r="6" spans="1:10" x14ac:dyDescent="0.25">
      <c r="A6" t="s">
        <v>30</v>
      </c>
      <c r="B6" s="5">
        <v>-0.88161948681491098</v>
      </c>
      <c r="C6" s="1"/>
      <c r="D6" s="11"/>
    </row>
    <row r="7" spans="1:10" x14ac:dyDescent="0.25">
      <c r="A7" t="s">
        <v>5</v>
      </c>
      <c r="B7" s="6">
        <v>0.17117107133386783</v>
      </c>
      <c r="C7" s="1"/>
      <c r="G7" s="4"/>
    </row>
    <row r="8" spans="1:10" x14ac:dyDescent="0.25">
      <c r="A8" t="s">
        <v>27</v>
      </c>
      <c r="B8" s="6">
        <v>-0.24387057017512598</v>
      </c>
      <c r="C8" s="1"/>
      <c r="G8" s="4"/>
    </row>
    <row r="9" spans="1:10" x14ac:dyDescent="0.25">
      <c r="A9" t="s">
        <v>6</v>
      </c>
      <c r="B9" s="6">
        <v>0.92354980925003238</v>
      </c>
      <c r="C9" s="1"/>
      <c r="D9" s="7"/>
      <c r="F9" s="11" t="s">
        <v>7</v>
      </c>
      <c r="G9" s="4">
        <f>SUM(G15:G1272)</f>
        <v>4435.0178400296027</v>
      </c>
    </row>
    <row r="10" spans="1:10" x14ac:dyDescent="0.25">
      <c r="A10" t="s">
        <v>9</v>
      </c>
      <c r="B10" s="3">
        <f>SQRT(EXP(B6/(1-B9)))</f>
        <v>3.1323457923783317E-3</v>
      </c>
      <c r="C10" s="1"/>
      <c r="D10" s="7"/>
      <c r="F10" s="11"/>
      <c r="G10" s="4"/>
    </row>
    <row r="11" spans="1:10" x14ac:dyDescent="0.25">
      <c r="C11" s="1"/>
      <c r="D11" s="7"/>
      <c r="F11" s="11"/>
      <c r="G11" s="4"/>
    </row>
    <row r="12" spans="1:10" x14ac:dyDescent="0.25">
      <c r="B12" s="3"/>
      <c r="C12" s="1"/>
      <c r="D12" s="7"/>
      <c r="F12" s="11"/>
      <c r="G12" s="4"/>
    </row>
    <row r="13" spans="1:10" x14ac:dyDescent="0.25">
      <c r="H13" s="16" t="s">
        <v>10</v>
      </c>
      <c r="I13" s="16"/>
      <c r="J13" s="16"/>
    </row>
    <row r="14" spans="1:10" x14ac:dyDescent="0.25">
      <c r="A14" s="11" t="s">
        <v>11</v>
      </c>
      <c r="B14" s="11" t="s">
        <v>12</v>
      </c>
      <c r="C14" s="11" t="s">
        <v>13</v>
      </c>
      <c r="D14" s="11" t="s">
        <v>14</v>
      </c>
      <c r="E14" s="11" t="s">
        <v>29</v>
      </c>
      <c r="F14" s="11" t="s">
        <v>16</v>
      </c>
      <c r="G14" s="11" t="s">
        <v>7</v>
      </c>
      <c r="H14" s="11" t="s">
        <v>17</v>
      </c>
      <c r="I14" s="11" t="s">
        <v>28</v>
      </c>
      <c r="J14" s="11" t="s">
        <v>18</v>
      </c>
    </row>
    <row r="15" spans="1:10" x14ac:dyDescent="0.25">
      <c r="A15" s="8">
        <v>41975</v>
      </c>
      <c r="B15" s="9">
        <v>6.3844086021505042E-3</v>
      </c>
      <c r="C15" s="9">
        <f>B15-B$5</f>
        <v>6.1433870838227848E-3</v>
      </c>
      <c r="D15" s="5">
        <f>C15^2</f>
        <v>3.7741204861680622E-5</v>
      </c>
      <c r="E15" s="9"/>
      <c r="F15" s="5">
        <f>B10^2</f>
        <v>9.8115901630302393E-6</v>
      </c>
      <c r="G15" s="10">
        <f>IFERROR(LN(1/SQRT(2*PI()*F15)*EXP(-D15/(2*F15))),-1000)</f>
        <v>2.9237375160168457</v>
      </c>
      <c r="H15" s="9">
        <f>SQRT(D15)</f>
        <v>6.1433870838227848E-3</v>
      </c>
      <c r="I15" s="9">
        <f>SQRT(F15)</f>
        <v>3.1323457923783317E-3</v>
      </c>
      <c r="J15" s="9">
        <f>GARCH!I15</f>
        <v>9.1127387626288373E-3</v>
      </c>
    </row>
    <row r="16" spans="1:10" x14ac:dyDescent="0.25">
      <c r="A16" s="8">
        <v>41976</v>
      </c>
      <c r="B16" s="9">
        <v>3.7647286540367642E-3</v>
      </c>
      <c r="C16" s="9">
        <f t="shared" ref="C16:C79" si="0">B16-B$5</f>
        <v>3.5237071357090448E-3</v>
      </c>
      <c r="D16" s="5">
        <f t="shared" ref="D16:D79" si="1">C16^2</f>
        <v>1.241651197824684E-5</v>
      </c>
      <c r="E16" s="9">
        <f>C15</f>
        <v>6.1433870838227848E-3</v>
      </c>
      <c r="F16" s="5">
        <f>EXP(B$6 + B$7*ABS(E16/SQRT(F15)) + B$8*E16/SQRT(F15) + B$9*LN(F15))</f>
        <v>8.5077775357120375E-6</v>
      </c>
      <c r="G16" s="10">
        <f t="shared" ref="G16:G79" si="2">IFERROR(LN(1/SQRT(2*PI()*F16)*EXP(-D16/(2*F16))),-1000)</f>
        <v>4.1886110061900093</v>
      </c>
      <c r="H16" s="9">
        <f t="shared" ref="H16:H79" si="3">SQRT(D16)</f>
        <v>3.5237071357090448E-3</v>
      </c>
      <c r="I16" s="9">
        <f t="shared" ref="I16:I79" si="4">SQRT(F16)</f>
        <v>2.9168094788162009E-3</v>
      </c>
      <c r="J16" s="9">
        <f>GARCH!I16</f>
        <v>8.5036269074931399E-3</v>
      </c>
    </row>
    <row r="17" spans="1:10" x14ac:dyDescent="0.25">
      <c r="A17" s="8">
        <v>41977</v>
      </c>
      <c r="B17" s="9">
        <v>-1.1618209253108081E-3</v>
      </c>
      <c r="C17" s="9">
        <f t="shared" si="0"/>
        <v>-1.4028424436385272E-3</v>
      </c>
      <c r="D17" s="5">
        <f t="shared" si="1"/>
        <v>1.9679669216737146E-6</v>
      </c>
      <c r="E17" s="9">
        <f t="shared" ref="E17:E80" si="5">C16</f>
        <v>3.5237071357090448E-3</v>
      </c>
      <c r="F17" s="5">
        <f t="shared" ref="F17:F80" si="6">EXP(B$6 + B$7*ABS(E17/SQRT(F16)) + B$8*E17/SQRT(F16) + B$9*LN(F16))</f>
        <v>7.8778520309545767E-6</v>
      </c>
      <c r="G17" s="10">
        <f t="shared" si="2"/>
        <v>4.831884060075895</v>
      </c>
      <c r="H17" s="9">
        <f t="shared" si="3"/>
        <v>1.4028424436385272E-3</v>
      </c>
      <c r="I17" s="9">
        <f t="shared" si="4"/>
        <v>2.8067511523030639E-3</v>
      </c>
      <c r="J17" s="9">
        <f>GARCH!I17</f>
        <v>7.7282104679744718E-3</v>
      </c>
    </row>
    <row r="18" spans="1:10" x14ac:dyDescent="0.25">
      <c r="A18" s="8">
        <v>41978</v>
      </c>
      <c r="B18" s="9">
        <v>1.6651222054904213E-3</v>
      </c>
      <c r="C18" s="9">
        <f t="shared" si="0"/>
        <v>1.4241006871627021E-3</v>
      </c>
      <c r="D18" s="5">
        <f t="shared" si="1"/>
        <v>2.0280627671772804E-6</v>
      </c>
      <c r="E18" s="9">
        <f t="shared" si="5"/>
        <v>-1.4028424436385272E-3</v>
      </c>
      <c r="F18" s="5">
        <f t="shared" si="6"/>
        <v>9.8579553356254311E-6</v>
      </c>
      <c r="G18" s="10">
        <f t="shared" si="2"/>
        <v>4.7418130865923462</v>
      </c>
      <c r="H18" s="9">
        <f t="shared" si="3"/>
        <v>1.4241006871627021E-3</v>
      </c>
      <c r="I18" s="9">
        <f t="shared" si="4"/>
        <v>3.139738099846137E-3</v>
      </c>
      <c r="J18" s="9">
        <f>GARCH!I18</f>
        <v>7.0266563562521971E-3</v>
      </c>
    </row>
    <row r="19" spans="1:10" x14ac:dyDescent="0.25">
      <c r="A19" s="8">
        <v>41981</v>
      </c>
      <c r="B19" s="9">
        <v>-7.2565373885138396E-3</v>
      </c>
      <c r="C19" s="9">
        <f t="shared" si="0"/>
        <v>-7.497558906841559E-3</v>
      </c>
      <c r="D19" s="5">
        <f t="shared" si="1"/>
        <v>5.6213389561559191E-5</v>
      </c>
      <c r="E19" s="9">
        <f t="shared" si="5"/>
        <v>1.4241006871627021E-3</v>
      </c>
      <c r="F19" s="5">
        <f t="shared" si="6"/>
        <v>9.5347576644279832E-6</v>
      </c>
      <c r="G19" s="10">
        <f t="shared" si="2"/>
        <v>1.9135305560663687</v>
      </c>
      <c r="H19" s="9">
        <f t="shared" si="3"/>
        <v>7.497558906841559E-3</v>
      </c>
      <c r="I19" s="9">
        <f t="shared" si="4"/>
        <v>3.0878402912760858E-3</v>
      </c>
      <c r="J19" s="9">
        <f>GARCH!I19</f>
        <v>6.4062652909601253E-3</v>
      </c>
    </row>
    <row r="20" spans="1:10" x14ac:dyDescent="0.25">
      <c r="A20" s="8">
        <v>41982</v>
      </c>
      <c r="B20" s="9">
        <v>-2.378282879760274E-4</v>
      </c>
      <c r="C20" s="9">
        <f t="shared" si="0"/>
        <v>-4.7884980630374669E-4</v>
      </c>
      <c r="D20" s="5">
        <f t="shared" si="1"/>
        <v>2.2929713699713572E-7</v>
      </c>
      <c r="E20" s="9">
        <f t="shared" si="5"/>
        <v>-7.497558906841559E-3</v>
      </c>
      <c r="F20" s="5">
        <f t="shared" si="6"/>
        <v>2.6177256718275734E-5</v>
      </c>
      <c r="G20" s="10">
        <f t="shared" si="2"/>
        <v>4.3519915595578889</v>
      </c>
      <c r="H20" s="9">
        <f t="shared" si="3"/>
        <v>4.7884980630374669E-4</v>
      </c>
      <c r="I20" s="9">
        <f t="shared" si="4"/>
        <v>5.1163714406086405E-3</v>
      </c>
      <c r="J20" s="9">
        <f>GARCH!I20</f>
        <v>6.9379378726000061E-3</v>
      </c>
    </row>
    <row r="21" spans="1:10" x14ac:dyDescent="0.25">
      <c r="A21" s="8">
        <v>41983</v>
      </c>
      <c r="B21" s="9">
        <v>-1.6350943286306596E-2</v>
      </c>
      <c r="C21" s="9">
        <f t="shared" si="0"/>
        <v>-1.6591964804634315E-2</v>
      </c>
      <c r="D21" s="5">
        <f t="shared" si="1"/>
        <v>2.7529329607822381E-4</v>
      </c>
      <c r="E21" s="9">
        <f t="shared" si="5"/>
        <v>-4.7884980630374669E-4</v>
      </c>
      <c r="F21" s="5">
        <f t="shared" si="6"/>
        <v>2.5247138131242915E-5</v>
      </c>
      <c r="G21" s="10">
        <f t="shared" si="2"/>
        <v>-1.0775099893977005</v>
      </c>
      <c r="H21" s="9">
        <f t="shared" si="3"/>
        <v>1.6591964804634315E-2</v>
      </c>
      <c r="I21" s="9">
        <f t="shared" si="4"/>
        <v>5.0246530359063513E-3</v>
      </c>
      <c r="J21" s="9">
        <f>GARCH!I21</f>
        <v>6.3398534785737808E-3</v>
      </c>
    </row>
    <row r="22" spans="1:10" x14ac:dyDescent="0.25">
      <c r="A22" s="8">
        <v>41984</v>
      </c>
      <c r="B22" s="9">
        <v>4.5357181636016541E-3</v>
      </c>
      <c r="C22" s="9">
        <f t="shared" si="0"/>
        <v>4.2946966452739347E-3</v>
      </c>
      <c r="D22" s="5">
        <f t="shared" si="1"/>
        <v>1.844441927492719E-5</v>
      </c>
      <c r="E22" s="9">
        <f t="shared" si="5"/>
        <v>-1.6591964804634315E-2</v>
      </c>
      <c r="F22" s="5">
        <f t="shared" si="6"/>
        <v>9.2477911838939684E-5</v>
      </c>
      <c r="G22" s="10">
        <f t="shared" si="2"/>
        <v>3.6256084565548576</v>
      </c>
      <c r="H22" s="9">
        <f t="shared" si="3"/>
        <v>4.2946966452739347E-3</v>
      </c>
      <c r="I22" s="9">
        <f t="shared" si="4"/>
        <v>9.6165436534619703E-3</v>
      </c>
      <c r="J22" s="9">
        <f>GARCH!I22</f>
        <v>9.7416146266293708E-3</v>
      </c>
    </row>
    <row r="23" spans="1:10" x14ac:dyDescent="0.25">
      <c r="A23" s="8">
        <v>41985</v>
      </c>
      <c r="B23" s="9">
        <v>-1.6213586985894146E-2</v>
      </c>
      <c r="C23" s="9">
        <f t="shared" si="0"/>
        <v>-1.6454608504221865E-2</v>
      </c>
      <c r="D23" s="5">
        <f t="shared" si="1"/>
        <v>2.7075414102721053E-4</v>
      </c>
      <c r="E23" s="9">
        <f t="shared" si="5"/>
        <v>4.2946966452739347E-3</v>
      </c>
      <c r="F23" s="5">
        <f t="shared" si="6"/>
        <v>7.5414068622804738E-5</v>
      </c>
      <c r="G23" s="10">
        <f t="shared" si="2"/>
        <v>2.0322029047424985</v>
      </c>
      <c r="H23" s="9">
        <f t="shared" si="3"/>
        <v>1.6454608504221865E-2</v>
      </c>
      <c r="I23" s="9">
        <f t="shared" si="4"/>
        <v>8.6841273955881558E-3</v>
      </c>
      <c r="J23" s="9">
        <f>GARCH!I23</f>
        <v>8.8068044662473408E-3</v>
      </c>
    </row>
    <row r="24" spans="1:10" x14ac:dyDescent="0.25">
      <c r="A24" s="8">
        <v>41988</v>
      </c>
      <c r="B24" s="9">
        <v>-6.342610858349973E-3</v>
      </c>
      <c r="C24" s="9">
        <f t="shared" si="0"/>
        <v>-6.5836323766776924E-3</v>
      </c>
      <c r="D24" s="5">
        <f t="shared" si="1"/>
        <v>4.3344215271238759E-5</v>
      </c>
      <c r="E24" s="9">
        <f t="shared" si="5"/>
        <v>-1.6454608504221865E-2</v>
      </c>
      <c r="F24" s="5">
        <f t="shared" si="6"/>
        <v>1.4166942303261179E-4</v>
      </c>
      <c r="G24" s="10">
        <f t="shared" si="2"/>
        <v>3.3590919705033695</v>
      </c>
      <c r="H24" s="9">
        <f t="shared" si="3"/>
        <v>6.5836323766776924E-3</v>
      </c>
      <c r="I24" s="9">
        <f t="shared" si="4"/>
        <v>1.190249650420498E-2</v>
      </c>
      <c r="J24" s="9">
        <f>GARCH!I24</f>
        <v>1.10304327953112E-2</v>
      </c>
    </row>
    <row r="25" spans="1:10" x14ac:dyDescent="0.25">
      <c r="A25" s="8">
        <v>41989</v>
      </c>
      <c r="B25" s="9">
        <v>-8.4890155456039951E-3</v>
      </c>
      <c r="C25" s="9">
        <f t="shared" si="0"/>
        <v>-8.7300370639317136E-3</v>
      </c>
      <c r="D25" s="5">
        <f t="shared" si="1"/>
        <v>7.6213547137621461E-5</v>
      </c>
      <c r="E25" s="9">
        <f t="shared" si="5"/>
        <v>-6.5836323766776924E-3</v>
      </c>
      <c r="F25" s="5">
        <f t="shared" si="6"/>
        <v>1.4532195599281322E-4</v>
      </c>
      <c r="G25" s="10">
        <f t="shared" si="2"/>
        <v>3.2371178137763041</v>
      </c>
      <c r="H25" s="9">
        <f t="shared" si="3"/>
        <v>8.7300370639317136E-3</v>
      </c>
      <c r="I25" s="9">
        <f t="shared" si="4"/>
        <v>1.2054955661171601E-2</v>
      </c>
      <c r="J25" s="9">
        <f>GARCH!I25</f>
        <v>1.0252994942814155E-2</v>
      </c>
    </row>
    <row r="26" spans="1:10" x14ac:dyDescent="0.25">
      <c r="A26" s="8">
        <v>41990</v>
      </c>
      <c r="B26" s="9">
        <v>2.0352403256384655E-2</v>
      </c>
      <c r="C26" s="9">
        <f t="shared" si="0"/>
        <v>2.0111381738056936E-2</v>
      </c>
      <c r="D26" s="5">
        <f t="shared" si="1"/>
        <v>4.0446767541385005E-4</v>
      </c>
      <c r="E26" s="9">
        <f t="shared" si="5"/>
        <v>-8.7300370639317136E-3</v>
      </c>
      <c r="F26" s="5">
        <f t="shared" si="6"/>
        <v>1.5972544593546322E-4</v>
      </c>
      <c r="G26" s="10">
        <f t="shared" si="2"/>
        <v>2.1859544317303938</v>
      </c>
      <c r="H26" s="9">
        <f t="shared" si="3"/>
        <v>2.0111381738056936E-2</v>
      </c>
      <c r="I26" s="9">
        <f t="shared" si="4"/>
        <v>1.2638253278656161E-2</v>
      </c>
      <c r="J26" s="9">
        <f>GARCH!I26</f>
        <v>1.0006632701102672E-2</v>
      </c>
    </row>
    <row r="27" spans="1:10" x14ac:dyDescent="0.25">
      <c r="A27" s="8">
        <v>41991</v>
      </c>
      <c r="B27" s="9">
        <v>2.4015221894887473E-2</v>
      </c>
      <c r="C27" s="9">
        <f t="shared" si="0"/>
        <v>2.3774200376559754E-2</v>
      </c>
      <c r="D27" s="5">
        <f t="shared" si="1"/>
        <v>5.65212603544814E-4</v>
      </c>
      <c r="E27" s="9">
        <f t="shared" si="5"/>
        <v>2.0111381738056936E-2</v>
      </c>
      <c r="F27" s="5">
        <f t="shared" si="6"/>
        <v>1.1494814859257841E-4</v>
      </c>
      <c r="G27" s="10">
        <f t="shared" si="2"/>
        <v>1.1580215534263618</v>
      </c>
      <c r="H27" s="9">
        <f t="shared" si="3"/>
        <v>2.3774200376559754E-2</v>
      </c>
      <c r="I27" s="9">
        <f t="shared" si="4"/>
        <v>1.0721387437854226E-2</v>
      </c>
      <c r="J27" s="9">
        <f>GARCH!I27</f>
        <v>1.2550162260850248E-2</v>
      </c>
    </row>
    <row r="28" spans="1:10" x14ac:dyDescent="0.25">
      <c r="A28" s="8">
        <v>41992</v>
      </c>
      <c r="B28" s="9">
        <v>4.5700867928373246E-3</v>
      </c>
      <c r="C28" s="9">
        <f t="shared" si="0"/>
        <v>4.3290652745096051E-3</v>
      </c>
      <c r="D28" s="5">
        <f t="shared" si="1"/>
        <v>1.8740806150964922E-5</v>
      </c>
      <c r="E28" s="9">
        <f t="shared" si="5"/>
        <v>2.3774200376559754E-2</v>
      </c>
      <c r="F28" s="5">
        <f t="shared" si="6"/>
        <v>8.1055627464446004E-5</v>
      </c>
      <c r="G28" s="10">
        <f t="shared" si="2"/>
        <v>3.6756443107763932</v>
      </c>
      <c r="H28" s="9">
        <f t="shared" si="3"/>
        <v>4.3290652745096051E-3</v>
      </c>
      <c r="I28" s="9">
        <f t="shared" si="4"/>
        <v>9.0030898842811749E-3</v>
      </c>
      <c r="J28" s="9">
        <f>GARCH!I28</f>
        <v>1.5246593688516606E-2</v>
      </c>
    </row>
    <row r="29" spans="1:10" x14ac:dyDescent="0.25">
      <c r="A29" s="8">
        <v>41995</v>
      </c>
      <c r="B29" s="9">
        <v>3.8103977012049484E-3</v>
      </c>
      <c r="C29" s="9">
        <f t="shared" si="0"/>
        <v>3.569376182877229E-3</v>
      </c>
      <c r="D29" s="5">
        <f t="shared" si="1"/>
        <v>1.2740446334891218E-5</v>
      </c>
      <c r="E29" s="9">
        <f t="shared" si="5"/>
        <v>4.3290652745096051E-3</v>
      </c>
      <c r="F29" s="5">
        <f t="shared" si="6"/>
        <v>6.6602936137932293E-5</v>
      </c>
      <c r="G29" s="10">
        <f t="shared" si="2"/>
        <v>3.7937976345150184</v>
      </c>
      <c r="H29" s="9">
        <f t="shared" si="3"/>
        <v>3.569376182877229E-3</v>
      </c>
      <c r="I29" s="9">
        <f t="shared" si="4"/>
        <v>8.1610621942203275E-3</v>
      </c>
      <c r="J29" s="9">
        <f>GARCH!I29</f>
        <v>1.340672379027312E-2</v>
      </c>
    </row>
    <row r="30" spans="1:10" x14ac:dyDescent="0.25">
      <c r="A30" s="8">
        <v>41996</v>
      </c>
      <c r="B30" s="9">
        <v>1.7464181588999761E-3</v>
      </c>
      <c r="C30" s="9">
        <f t="shared" si="0"/>
        <v>1.5053966405722569E-3</v>
      </c>
      <c r="D30" s="5">
        <f t="shared" si="1"/>
        <v>2.2662190454462368E-6</v>
      </c>
      <c r="E30" s="9">
        <f t="shared" si="5"/>
        <v>3.569376182877229E-3</v>
      </c>
      <c r="F30" s="5">
        <f t="shared" si="6"/>
        <v>5.5730976486114167E-5</v>
      </c>
      <c r="G30" s="10">
        <f t="shared" si="2"/>
        <v>3.9582169119200001</v>
      </c>
      <c r="H30" s="9">
        <f t="shared" si="3"/>
        <v>1.5053966405722569E-3</v>
      </c>
      <c r="I30" s="9">
        <f t="shared" si="4"/>
        <v>7.4653182441282544E-3</v>
      </c>
      <c r="J30" s="9">
        <f>GARCH!I30</f>
        <v>1.1812654906278502E-2</v>
      </c>
    </row>
    <row r="31" spans="1:10" x14ac:dyDescent="0.25">
      <c r="A31" s="8">
        <v>41997</v>
      </c>
      <c r="B31" s="9">
        <v>-1.3927777270827946E-4</v>
      </c>
      <c r="C31" s="9">
        <f t="shared" si="0"/>
        <v>-3.8029929103599875E-4</v>
      </c>
      <c r="D31" s="5">
        <f t="shared" si="1"/>
        <v>1.4462755076248328E-7</v>
      </c>
      <c r="E31" s="9">
        <f t="shared" si="5"/>
        <v>1.5053966405722569E-3</v>
      </c>
      <c r="F31" s="5">
        <f t="shared" si="6"/>
        <v>4.8090482963638268E-5</v>
      </c>
      <c r="G31" s="10">
        <f t="shared" si="2"/>
        <v>4.0507708942866776</v>
      </c>
      <c r="H31" s="9">
        <f t="shared" si="3"/>
        <v>3.8029929103599875E-4</v>
      </c>
      <c r="I31" s="9">
        <f t="shared" si="4"/>
        <v>6.9347302012146275E-3</v>
      </c>
      <c r="J31" s="9">
        <f>GARCH!I31</f>
        <v>1.0392826536960763E-2</v>
      </c>
    </row>
    <row r="32" spans="1:10" x14ac:dyDescent="0.25">
      <c r="A32" s="8">
        <v>41999</v>
      </c>
      <c r="B32" s="9">
        <v>3.3095087132783974E-3</v>
      </c>
      <c r="C32" s="9">
        <f t="shared" si="0"/>
        <v>3.0684871949506779E-3</v>
      </c>
      <c r="D32" s="5">
        <f t="shared" si="1"/>
        <v>9.4156136655762797E-6</v>
      </c>
      <c r="E32" s="9">
        <f t="shared" si="5"/>
        <v>-3.8029929103599875E-4</v>
      </c>
      <c r="F32" s="5">
        <f t="shared" si="6"/>
        <v>4.3568133514811952E-5</v>
      </c>
      <c r="G32" s="10">
        <f t="shared" si="2"/>
        <v>3.9935975482169002</v>
      </c>
      <c r="H32" s="9">
        <f t="shared" si="3"/>
        <v>3.0684871949506779E-3</v>
      </c>
      <c r="I32" s="9">
        <f t="shared" si="4"/>
        <v>6.6006161466041907E-3</v>
      </c>
      <c r="J32" s="9">
        <f>GARCH!I32</f>
        <v>9.1981713322424746E-3</v>
      </c>
    </row>
    <row r="33" spans="1:10" x14ac:dyDescent="0.25">
      <c r="A33" s="8">
        <v>42002</v>
      </c>
      <c r="B33" s="9">
        <v>8.617511741360051E-4</v>
      </c>
      <c r="C33" s="9">
        <f t="shared" si="0"/>
        <v>6.2072965580828581E-4</v>
      </c>
      <c r="D33" s="5">
        <f t="shared" si="1"/>
        <v>3.8530530559987298E-7</v>
      </c>
      <c r="E33" s="9">
        <f t="shared" si="5"/>
        <v>3.0684871949506779E-3</v>
      </c>
      <c r="F33" s="5">
        <f t="shared" si="6"/>
        <v>3.7583327147241252E-5</v>
      </c>
      <c r="G33" s="10">
        <f t="shared" si="2"/>
        <v>4.1704104694399398</v>
      </c>
      <c r="H33" s="9">
        <f t="shared" si="3"/>
        <v>6.2072965580828581E-4</v>
      </c>
      <c r="I33" s="9">
        <f t="shared" si="4"/>
        <v>6.1305242147177965E-3</v>
      </c>
      <c r="J33" s="9">
        <f>GARCH!I33</f>
        <v>8.2667698070864534E-3</v>
      </c>
    </row>
    <row r="34" spans="1:10" x14ac:dyDescent="0.25">
      <c r="A34" s="8">
        <v>42003</v>
      </c>
      <c r="B34" s="9">
        <v>-4.8886188934119668E-3</v>
      </c>
      <c r="C34" s="9">
        <f t="shared" si="0"/>
        <v>-5.1296404117396862E-3</v>
      </c>
      <c r="D34" s="5">
        <f t="shared" si="1"/>
        <v>2.6313210753752897E-5</v>
      </c>
      <c r="E34" s="9">
        <f t="shared" si="5"/>
        <v>6.2072965580828581E-4</v>
      </c>
      <c r="F34" s="5">
        <f t="shared" si="6"/>
        <v>3.3667306085795837E-5</v>
      </c>
      <c r="G34" s="10">
        <f t="shared" si="2"/>
        <v>3.8397702987388938</v>
      </c>
      <c r="H34" s="9">
        <f t="shared" si="3"/>
        <v>5.1296404117396862E-3</v>
      </c>
      <c r="I34" s="9">
        <f t="shared" si="4"/>
        <v>5.8023534954185479E-3</v>
      </c>
      <c r="J34" s="9">
        <f>GARCH!I34</f>
        <v>7.414116745776753E-3</v>
      </c>
    </row>
    <row r="35" spans="1:10" x14ac:dyDescent="0.25">
      <c r="A35" s="8">
        <v>42004</v>
      </c>
      <c r="B35" s="9">
        <v>-1.0310765015502099E-2</v>
      </c>
      <c r="C35" s="9">
        <f t="shared" si="0"/>
        <v>-1.0551786533829818E-2</v>
      </c>
      <c r="D35" s="5">
        <f t="shared" si="1"/>
        <v>1.1134019905551228E-4</v>
      </c>
      <c r="E35" s="9">
        <f t="shared" si="5"/>
        <v>-5.1296404117396862E-3</v>
      </c>
      <c r="F35" s="5">
        <f t="shared" si="6"/>
        <v>4.4220546355671751E-5</v>
      </c>
      <c r="G35" s="10">
        <f t="shared" si="2"/>
        <v>2.8353026744309435</v>
      </c>
      <c r="H35" s="9">
        <f t="shared" si="3"/>
        <v>1.0551786533829818E-2</v>
      </c>
      <c r="I35" s="9">
        <f t="shared" si="4"/>
        <v>6.6498531078266494E-3</v>
      </c>
      <c r="J35" s="9">
        <f>GARCH!I35</f>
        <v>7.1933632110482652E-3</v>
      </c>
    </row>
    <row r="36" spans="1:10" x14ac:dyDescent="0.25">
      <c r="A36" s="8">
        <v>42006</v>
      </c>
      <c r="B36" s="9">
        <v>-3.3998737189777639E-4</v>
      </c>
      <c r="C36" s="9">
        <f t="shared" si="0"/>
        <v>-5.8100889022549569E-4</v>
      </c>
      <c r="D36" s="5">
        <f t="shared" si="1"/>
        <v>3.3757133052106209E-7</v>
      </c>
      <c r="E36" s="9">
        <f t="shared" si="5"/>
        <v>-1.0551786533829818E-2</v>
      </c>
      <c r="F36" s="5">
        <f t="shared" si="6"/>
        <v>7.6146549728428427E-5</v>
      </c>
      <c r="G36" s="10">
        <f t="shared" si="2"/>
        <v>3.8202702712647469</v>
      </c>
      <c r="H36" s="9">
        <f t="shared" si="3"/>
        <v>5.8100889022549569E-4</v>
      </c>
      <c r="I36" s="9">
        <f t="shared" si="4"/>
        <v>8.7261990424484601E-3</v>
      </c>
      <c r="J36" s="9">
        <f>GARCH!I36</f>
        <v>8.2575079401980452E-3</v>
      </c>
    </row>
    <row r="37" spans="1:10" x14ac:dyDescent="0.25">
      <c r="A37" s="8">
        <v>42009</v>
      </c>
      <c r="B37" s="9">
        <v>-1.8278107083859685E-2</v>
      </c>
      <c r="C37" s="9">
        <f t="shared" si="0"/>
        <v>-1.8519128602187403E-2</v>
      </c>
      <c r="D37" s="5">
        <f t="shared" si="1"/>
        <v>3.4295812418435559E-4</v>
      </c>
      <c r="E37" s="9">
        <f t="shared" si="5"/>
        <v>-5.8100889022549569E-4</v>
      </c>
      <c r="F37" s="5">
        <f t="shared" si="6"/>
        <v>6.6929537669156995E-5</v>
      </c>
      <c r="G37" s="10">
        <f t="shared" si="2"/>
        <v>1.3249130814409971</v>
      </c>
      <c r="H37" s="9">
        <f t="shared" si="3"/>
        <v>1.8519128602187403E-2</v>
      </c>
      <c r="I37" s="9">
        <f t="shared" si="4"/>
        <v>8.1810474677242277E-3</v>
      </c>
      <c r="J37" s="9">
        <f>GARCH!I37</f>
        <v>7.4247317401753693E-3</v>
      </c>
    </row>
    <row r="38" spans="1:10" x14ac:dyDescent="0.25">
      <c r="A38" s="8">
        <v>42010</v>
      </c>
      <c r="B38" s="9">
        <v>-8.8934860287640527E-3</v>
      </c>
      <c r="C38" s="9">
        <f t="shared" si="0"/>
        <v>-9.1345075470917712E-3</v>
      </c>
      <c r="D38" s="5">
        <f t="shared" si="1"/>
        <v>8.3439228127876532E-5</v>
      </c>
      <c r="E38" s="9">
        <f t="shared" si="5"/>
        <v>-1.8519128602187403E-2</v>
      </c>
      <c r="F38" s="5">
        <f t="shared" si="6"/>
        <v>1.4787455617155257E-4</v>
      </c>
      <c r="G38" s="10">
        <f t="shared" si="2"/>
        <v>3.2085061709105376</v>
      </c>
      <c r="H38" s="9">
        <f t="shared" si="3"/>
        <v>9.1345075470917712E-3</v>
      </c>
      <c r="I38" s="9">
        <f t="shared" si="4"/>
        <v>1.2160368258056685E-2</v>
      </c>
      <c r="J38" s="9">
        <f>GARCH!I38</f>
        <v>1.0973468403370223E-2</v>
      </c>
    </row>
    <row r="39" spans="1:10" x14ac:dyDescent="0.25">
      <c r="A39" s="8">
        <v>42011</v>
      </c>
      <c r="B39" s="9">
        <v>1.1629823080879564E-2</v>
      </c>
      <c r="C39" s="9">
        <f t="shared" si="0"/>
        <v>1.1388801562551846E-2</v>
      </c>
      <c r="D39" s="5">
        <f t="shared" si="1"/>
        <v>1.2970480103118338E-4</v>
      </c>
      <c r="E39" s="9">
        <f t="shared" si="5"/>
        <v>-9.1345075470917712E-3</v>
      </c>
      <c r="F39" s="5">
        <f t="shared" si="6"/>
        <v>1.6414286933769966E-4</v>
      </c>
      <c r="G39" s="10">
        <f t="shared" si="2"/>
        <v>3.0433508684442367</v>
      </c>
      <c r="H39" s="9">
        <f t="shared" si="3"/>
        <v>1.1388801562551846E-2</v>
      </c>
      <c r="I39" s="9">
        <f t="shared" si="4"/>
        <v>1.2811825371027333E-2</v>
      </c>
      <c r="J39" s="9">
        <f>GARCH!I39</f>
        <v>1.0633633932062731E-2</v>
      </c>
    </row>
    <row r="40" spans="1:10" x14ac:dyDescent="0.25">
      <c r="A40" s="8">
        <v>42012</v>
      </c>
      <c r="B40" s="9">
        <v>1.7888345920331616E-2</v>
      </c>
      <c r="C40" s="9">
        <f t="shared" si="0"/>
        <v>1.7647324402003898E-2</v>
      </c>
      <c r="D40" s="5">
        <f t="shared" si="1"/>
        <v>3.1142805854956221E-4</v>
      </c>
      <c r="E40" s="9">
        <f t="shared" si="5"/>
        <v>1.1388801562551846E-2</v>
      </c>
      <c r="F40" s="5">
        <f t="shared" si="6"/>
        <v>1.2405674942939261E-4</v>
      </c>
      <c r="G40" s="10">
        <f t="shared" si="2"/>
        <v>2.3232633296617742</v>
      </c>
      <c r="H40" s="9">
        <f t="shared" si="3"/>
        <v>1.7647324402003898E-2</v>
      </c>
      <c r="I40" s="9">
        <f t="shared" si="4"/>
        <v>1.1138076558786647E-2</v>
      </c>
      <c r="J40" s="9">
        <f>GARCH!I40</f>
        <v>1.0601088089242686E-2</v>
      </c>
    </row>
    <row r="41" spans="1:10" x14ac:dyDescent="0.25">
      <c r="A41" s="8">
        <v>42013</v>
      </c>
      <c r="B41" s="9">
        <v>-8.4038911034167718E-3</v>
      </c>
      <c r="C41" s="9">
        <f t="shared" si="0"/>
        <v>-8.6449126217444903E-3</v>
      </c>
      <c r="D41" s="5">
        <f t="shared" si="1"/>
        <v>7.47345142375972E-5</v>
      </c>
      <c r="E41" s="9">
        <f t="shared" si="5"/>
        <v>1.7647324402003898E-2</v>
      </c>
      <c r="F41" s="5">
        <f t="shared" si="6"/>
        <v>9.1066091179017934E-5</v>
      </c>
      <c r="G41" s="10">
        <f t="shared" si="2"/>
        <v>3.3226928008467231</v>
      </c>
      <c r="H41" s="9">
        <f t="shared" si="3"/>
        <v>8.6449126217444903E-3</v>
      </c>
      <c r="I41" s="9">
        <f t="shared" si="4"/>
        <v>9.5428555044608076E-3</v>
      </c>
      <c r="J41" s="9">
        <f>GARCH!I41</f>
        <v>1.2163632932647023E-2</v>
      </c>
    </row>
    <row r="42" spans="1:10" x14ac:dyDescent="0.25">
      <c r="A42" s="8">
        <v>42016</v>
      </c>
      <c r="B42" s="9">
        <v>-8.0936615137836565E-3</v>
      </c>
      <c r="C42" s="9">
        <f t="shared" si="0"/>
        <v>-8.334683032111375E-3</v>
      </c>
      <c r="D42" s="5">
        <f t="shared" si="1"/>
        <v>6.9466941245765264E-5</v>
      </c>
      <c r="E42" s="9">
        <f t="shared" si="5"/>
        <v>-8.6449126217444903E-3</v>
      </c>
      <c r="F42" s="5">
        <f t="shared" si="6"/>
        <v>1.1185918814738464E-4</v>
      </c>
      <c r="G42" s="10">
        <f t="shared" si="2"/>
        <v>3.3196856674315804</v>
      </c>
      <c r="H42" s="9">
        <f t="shared" si="3"/>
        <v>8.334683032111375E-3</v>
      </c>
      <c r="I42" s="9">
        <f t="shared" si="4"/>
        <v>1.0576350417198961E-2</v>
      </c>
      <c r="J42" s="9">
        <f>GARCH!I42</f>
        <v>1.1471929813434072E-2</v>
      </c>
    </row>
    <row r="43" spans="1:10" x14ac:dyDescent="0.25">
      <c r="A43" s="8">
        <v>42017</v>
      </c>
      <c r="B43" s="9">
        <v>-2.5785648782700177E-3</v>
      </c>
      <c r="C43" s="9">
        <f t="shared" si="0"/>
        <v>-2.8195863965977371E-3</v>
      </c>
      <c r="D43" s="5">
        <f t="shared" si="1"/>
        <v>7.9500674478790115E-6</v>
      </c>
      <c r="E43" s="9">
        <f t="shared" si="5"/>
        <v>-8.334683032111375E-3</v>
      </c>
      <c r="F43" s="5">
        <f t="shared" si="6"/>
        <v>1.2879976348934236E-4</v>
      </c>
      <c r="G43" s="10">
        <f t="shared" si="2"/>
        <v>3.5288251373295867</v>
      </c>
      <c r="H43" s="9">
        <f t="shared" si="3"/>
        <v>2.8195863965977371E-3</v>
      </c>
      <c r="I43" s="9">
        <f t="shared" si="4"/>
        <v>1.1348998347402398E-2</v>
      </c>
      <c r="J43" s="9">
        <f>GARCH!I43</f>
        <v>1.0876881551885953E-2</v>
      </c>
    </row>
    <row r="44" spans="1:10" x14ac:dyDescent="0.25">
      <c r="A44" s="8">
        <v>42018</v>
      </c>
      <c r="B44" s="9">
        <v>-5.8130625843413331E-3</v>
      </c>
      <c r="C44" s="9">
        <f t="shared" si="0"/>
        <v>-6.0540841026690525E-3</v>
      </c>
      <c r="D44" s="5">
        <f t="shared" si="1"/>
        <v>3.6651934322190144E-5</v>
      </c>
      <c r="E44" s="9">
        <f t="shared" si="5"/>
        <v>-2.8195863965977371E-3</v>
      </c>
      <c r="F44" s="5">
        <f t="shared" si="6"/>
        <v>1.1727686845927253E-4</v>
      </c>
      <c r="G44" s="10">
        <f t="shared" si="2"/>
        <v>3.4502855585640559</v>
      </c>
      <c r="H44" s="9">
        <f t="shared" si="3"/>
        <v>6.0540841026690525E-3</v>
      </c>
      <c r="I44" s="9">
        <f t="shared" si="4"/>
        <v>1.0829444512959681E-2</v>
      </c>
      <c r="J44" s="9">
        <f>GARCH!I44</f>
        <v>9.7176767550681258E-3</v>
      </c>
    </row>
    <row r="45" spans="1:10" x14ac:dyDescent="0.25">
      <c r="A45" s="8">
        <v>42019</v>
      </c>
      <c r="B45" s="9">
        <v>-9.2478881502732202E-3</v>
      </c>
      <c r="C45" s="9">
        <f t="shared" si="0"/>
        <v>-9.4889096686009387E-3</v>
      </c>
      <c r="D45" s="5">
        <f t="shared" si="1"/>
        <v>9.0039406698868372E-5</v>
      </c>
      <c r="E45" s="9">
        <f t="shared" si="5"/>
        <v>-6.0540841026690525E-3</v>
      </c>
      <c r="F45" s="5">
        <f t="shared" si="6"/>
        <v>1.2235066374243579E-4</v>
      </c>
      <c r="G45" s="10">
        <f t="shared" si="2"/>
        <v>3.2174147908289599</v>
      </c>
      <c r="H45" s="9">
        <f t="shared" si="3"/>
        <v>9.4889096686009387E-3</v>
      </c>
      <c r="I45" s="9">
        <f t="shared" si="4"/>
        <v>1.1061223428827201E-2</v>
      </c>
      <c r="J45" s="9">
        <f>GARCH!I45</f>
        <v>9.1321318796122805E-3</v>
      </c>
    </row>
    <row r="46" spans="1:10" x14ac:dyDescent="0.25">
      <c r="A46" s="8">
        <v>42020</v>
      </c>
      <c r="B46" s="9">
        <v>1.3424199691870697E-2</v>
      </c>
      <c r="C46" s="9">
        <f t="shared" si="0"/>
        <v>1.3183178173542979E-2</v>
      </c>
      <c r="D46" s="5">
        <f t="shared" si="1"/>
        <v>1.7379618675538E-4</v>
      </c>
      <c r="E46" s="9">
        <f t="shared" si="5"/>
        <v>-9.4889096686009387E-3</v>
      </c>
      <c r="F46" s="5">
        <f t="shared" si="6"/>
        <v>1.44030824594806E-4</v>
      </c>
      <c r="G46" s="10">
        <f t="shared" si="2"/>
        <v>2.9004732444053669</v>
      </c>
      <c r="H46" s="9">
        <f t="shared" si="3"/>
        <v>1.3183178173542979E-2</v>
      </c>
      <c r="I46" s="9">
        <f t="shared" si="4"/>
        <v>1.2001284289391949E-2</v>
      </c>
      <c r="J46" s="9">
        <f>GARCH!I46</f>
        <v>9.3292779672647739E-3</v>
      </c>
    </row>
    <row r="47" spans="1:10" x14ac:dyDescent="0.25">
      <c r="A47" s="8">
        <v>42024</v>
      </c>
      <c r="B47" s="9">
        <v>1.5499499856392873E-3</v>
      </c>
      <c r="C47" s="9">
        <f t="shared" si="0"/>
        <v>1.3089284673115681E-3</v>
      </c>
      <c r="D47" s="5">
        <f t="shared" si="1"/>
        <v>1.713293732538611E-6</v>
      </c>
      <c r="E47" s="9">
        <f t="shared" si="5"/>
        <v>1.3183178173542979E-2</v>
      </c>
      <c r="F47" s="5">
        <f t="shared" si="6"/>
        <v>1.082872846740997E-4</v>
      </c>
      <c r="G47" s="10">
        <f t="shared" si="2"/>
        <v>3.6385120042367225</v>
      </c>
      <c r="H47" s="9">
        <f t="shared" si="3"/>
        <v>1.3089284673115681E-3</v>
      </c>
      <c r="I47" s="9">
        <f t="shared" si="4"/>
        <v>1.0406117656172243E-2</v>
      </c>
      <c r="J47" s="9">
        <f>GARCH!I47</f>
        <v>1.0086716979416674E-2</v>
      </c>
    </row>
    <row r="48" spans="1:10" x14ac:dyDescent="0.25">
      <c r="A48" s="8">
        <v>42025</v>
      </c>
      <c r="B48" s="9">
        <v>4.7316506390446822E-3</v>
      </c>
      <c r="C48" s="9">
        <f t="shared" si="0"/>
        <v>4.4906291207169628E-3</v>
      </c>
      <c r="D48" s="5">
        <f t="shared" si="1"/>
        <v>2.0165749899831201E-5</v>
      </c>
      <c r="E48" s="9">
        <f t="shared" si="5"/>
        <v>1.3089284673115681E-3</v>
      </c>
      <c r="F48" s="5">
        <f t="shared" si="6"/>
        <v>8.9306054212035037E-5</v>
      </c>
      <c r="G48" s="10">
        <f t="shared" si="2"/>
        <v>3.6298796253773955</v>
      </c>
      <c r="H48" s="9">
        <f t="shared" si="3"/>
        <v>4.4906291207169628E-3</v>
      </c>
      <c r="I48" s="9">
        <f t="shared" si="4"/>
        <v>9.450188051675747E-3</v>
      </c>
      <c r="J48" s="9">
        <f>GARCH!I48</f>
        <v>8.9376311030322422E-3</v>
      </c>
    </row>
    <row r="49" spans="1:10" x14ac:dyDescent="0.25">
      <c r="A49" s="8">
        <v>42026</v>
      </c>
      <c r="B49" s="9">
        <v>1.526976753341347E-2</v>
      </c>
      <c r="C49" s="9">
        <f t="shared" si="0"/>
        <v>1.5028746015085751E-2</v>
      </c>
      <c r="D49" s="5">
        <f t="shared" si="1"/>
        <v>2.2586320678595585E-4</v>
      </c>
      <c r="E49" s="9">
        <f t="shared" si="5"/>
        <v>4.4906291207169628E-3</v>
      </c>
      <c r="F49" s="5">
        <f t="shared" si="6"/>
        <v>7.2870407833731574E-5</v>
      </c>
      <c r="G49" s="10">
        <f t="shared" si="2"/>
        <v>2.2947159784598727</v>
      </c>
      <c r="H49" s="9">
        <f t="shared" si="3"/>
        <v>1.5028746015085751E-2</v>
      </c>
      <c r="I49" s="9">
        <f t="shared" si="4"/>
        <v>8.5364165686622612E-3</v>
      </c>
      <c r="J49" s="9">
        <f>GARCH!I49</f>
        <v>8.1682373230490043E-3</v>
      </c>
    </row>
    <row r="50" spans="1:10" x14ac:dyDescent="0.25">
      <c r="A50" s="8">
        <v>42027</v>
      </c>
      <c r="B50" s="9">
        <v>-5.4916026464386647E-3</v>
      </c>
      <c r="C50" s="9">
        <f t="shared" si="0"/>
        <v>-5.7326241647663841E-3</v>
      </c>
      <c r="D50" s="5">
        <f t="shared" si="1"/>
        <v>3.2862979814463483E-5</v>
      </c>
      <c r="E50" s="9">
        <f t="shared" si="5"/>
        <v>1.5028746015085751E-2</v>
      </c>
      <c r="F50" s="5">
        <f t="shared" si="6"/>
        <v>5.5003686515034899E-5</v>
      </c>
      <c r="G50" s="10">
        <f t="shared" si="2"/>
        <v>3.6863823019912827</v>
      </c>
      <c r="H50" s="9">
        <f t="shared" si="3"/>
        <v>5.7326241647663841E-3</v>
      </c>
      <c r="I50" s="9">
        <f t="shared" si="4"/>
        <v>7.4164470277239157E-3</v>
      </c>
      <c r="J50" s="9">
        <f>GARCH!I50</f>
        <v>9.8481361143239621E-3</v>
      </c>
    </row>
    <row r="51" spans="1:10" x14ac:dyDescent="0.25">
      <c r="A51" s="8">
        <v>42030</v>
      </c>
      <c r="B51" s="9">
        <v>2.5684514236141709E-3</v>
      </c>
      <c r="C51" s="9">
        <f t="shared" si="0"/>
        <v>2.3274299052864515E-3</v>
      </c>
      <c r="D51" s="5">
        <f t="shared" si="1"/>
        <v>5.4169299640217006E-6</v>
      </c>
      <c r="E51" s="9">
        <f t="shared" si="5"/>
        <v>-5.7326241647663841E-3</v>
      </c>
      <c r="F51" s="5">
        <f t="shared" si="6"/>
        <v>6.6448261663832906E-5</v>
      </c>
      <c r="G51" s="10">
        <f t="shared" si="2"/>
        <v>3.8498444241831535</v>
      </c>
      <c r="H51" s="9">
        <f t="shared" si="3"/>
        <v>2.3274299052864515E-3</v>
      </c>
      <c r="I51" s="9">
        <f t="shared" si="4"/>
        <v>8.1515803169589698E-3</v>
      </c>
      <c r="J51" s="9">
        <f>GARCH!I51</f>
        <v>9.18873557871684E-3</v>
      </c>
    </row>
    <row r="52" spans="1:10" x14ac:dyDescent="0.25">
      <c r="A52" s="8">
        <v>42031</v>
      </c>
      <c r="B52" s="9">
        <v>-1.3387843993213799E-2</v>
      </c>
      <c r="C52" s="9">
        <f t="shared" si="0"/>
        <v>-1.3628865511541518E-2</v>
      </c>
      <c r="D52" s="5">
        <f t="shared" si="1"/>
        <v>1.8574597513168584E-4</v>
      </c>
      <c r="E52" s="9">
        <f t="shared" si="5"/>
        <v>2.3274299052864515E-3</v>
      </c>
      <c r="F52" s="5">
        <f t="shared" si="6"/>
        <v>5.6228744320128567E-5</v>
      </c>
      <c r="G52" s="10">
        <f t="shared" si="2"/>
        <v>2.3224032236760337</v>
      </c>
      <c r="H52" s="9">
        <f t="shared" si="3"/>
        <v>1.3628865511541518E-2</v>
      </c>
      <c r="I52" s="9">
        <f t="shared" si="4"/>
        <v>7.4985828207821091E-3</v>
      </c>
      <c r="J52" s="9">
        <f>GARCH!I52</f>
        <v>8.2193524844304273E-3</v>
      </c>
    </row>
    <row r="53" spans="1:10" x14ac:dyDescent="0.25">
      <c r="A53" s="8">
        <v>42032</v>
      </c>
      <c r="B53" s="9">
        <v>-1.3495602473454604E-2</v>
      </c>
      <c r="C53" s="9">
        <f t="shared" si="0"/>
        <v>-1.3736623991782323E-2</v>
      </c>
      <c r="D53" s="5">
        <f t="shared" si="1"/>
        <v>1.8869483869160973E-4</v>
      </c>
      <c r="E53" s="9">
        <f t="shared" si="5"/>
        <v>-1.3628865511541518E-2</v>
      </c>
      <c r="F53" s="5">
        <f t="shared" si="6"/>
        <v>1.0461691434368824E-4</v>
      </c>
      <c r="G53" s="10">
        <f t="shared" si="2"/>
        <v>2.7618269790393133</v>
      </c>
      <c r="H53" s="9">
        <f t="shared" si="3"/>
        <v>1.3736623991782323E-2</v>
      </c>
      <c r="I53" s="9">
        <f t="shared" si="4"/>
        <v>1.0228241019045662E-2</v>
      </c>
      <c r="J53" s="9">
        <f>GARCH!I53</f>
        <v>9.798963947953274E-3</v>
      </c>
    </row>
    <row r="54" spans="1:10" x14ac:dyDescent="0.25">
      <c r="A54" s="8">
        <v>42033</v>
      </c>
      <c r="B54" s="9">
        <v>9.5347025212770831E-3</v>
      </c>
      <c r="C54" s="9">
        <f t="shared" si="0"/>
        <v>9.2936810029493645E-3</v>
      </c>
      <c r="D54" s="5">
        <f t="shared" si="1"/>
        <v>8.6372506584581906E-5</v>
      </c>
      <c r="E54" s="9">
        <f t="shared" si="5"/>
        <v>-1.3736623991782323E-2</v>
      </c>
      <c r="F54" s="5">
        <f t="shared" si="6"/>
        <v>1.5244018409140832E-4</v>
      </c>
      <c r="G54" s="10">
        <f t="shared" si="2"/>
        <v>3.1921309376033871</v>
      </c>
      <c r="H54" s="9">
        <f t="shared" si="3"/>
        <v>9.2936810029493645E-3</v>
      </c>
      <c r="I54" s="9">
        <f t="shared" si="4"/>
        <v>1.2346666922348247E-2</v>
      </c>
      <c r="J54" s="9">
        <f>GARCH!I54</f>
        <v>1.0852877462425444E-2</v>
      </c>
    </row>
    <row r="55" spans="1:10" x14ac:dyDescent="0.25">
      <c r="A55" s="8">
        <v>42034</v>
      </c>
      <c r="B55" s="9">
        <v>-1.2991960420531856E-2</v>
      </c>
      <c r="C55" s="9">
        <f t="shared" si="0"/>
        <v>-1.3232981938859575E-2</v>
      </c>
      <c r="D55" s="5">
        <f t="shared" si="1"/>
        <v>1.7511181099418371E-4</v>
      </c>
      <c r="E55" s="9">
        <f t="shared" si="5"/>
        <v>9.2936810029493645E-3</v>
      </c>
      <c r="F55" s="5">
        <f t="shared" si="6"/>
        <v>1.1701832790132211E-4</v>
      </c>
      <c r="G55" s="10">
        <f t="shared" si="2"/>
        <v>2.8594275958408479</v>
      </c>
      <c r="H55" s="9">
        <f t="shared" si="3"/>
        <v>1.3232981938859575E-2</v>
      </c>
      <c r="I55" s="9">
        <f t="shared" si="4"/>
        <v>1.0817501000754385E-2</v>
      </c>
      <c r="J55" s="9">
        <f>GARCH!I55</f>
        <v>1.0364221852854667E-2</v>
      </c>
    </row>
    <row r="56" spans="1:10" x14ac:dyDescent="0.25">
      <c r="A56" s="8">
        <v>42037</v>
      </c>
      <c r="B56" s="9">
        <v>1.29624709898295E-2</v>
      </c>
      <c r="C56" s="9">
        <f t="shared" si="0"/>
        <v>1.2721449471501781E-2</v>
      </c>
      <c r="D56" s="5">
        <f t="shared" si="1"/>
        <v>1.6183527665597296E-4</v>
      </c>
      <c r="E56" s="9">
        <f t="shared" si="5"/>
        <v>-1.3232981938859575E-2</v>
      </c>
      <c r="F56" s="5">
        <f t="shared" si="6"/>
        <v>1.608619090844324E-4</v>
      </c>
      <c r="G56" s="10">
        <f t="shared" si="2"/>
        <v>2.9455181254508305</v>
      </c>
      <c r="H56" s="9">
        <f t="shared" si="3"/>
        <v>1.2721449471501781E-2</v>
      </c>
      <c r="I56" s="9">
        <f t="shared" si="4"/>
        <v>1.268313482875714E-2</v>
      </c>
      <c r="J56" s="9">
        <f>GARCH!I56</f>
        <v>1.1105059931464691E-2</v>
      </c>
    </row>
    <row r="57" spans="1:10" x14ac:dyDescent="0.25">
      <c r="A57" s="8">
        <v>42038</v>
      </c>
      <c r="B57" s="9">
        <v>1.443946854046585E-2</v>
      </c>
      <c r="C57" s="9">
        <f t="shared" si="0"/>
        <v>1.4198447022138131E-2</v>
      </c>
      <c r="D57" s="5">
        <f t="shared" si="1"/>
        <v>2.0159589784046316E-4</v>
      </c>
      <c r="E57" s="9">
        <f t="shared" si="5"/>
        <v>1.2721449471501781E-2</v>
      </c>
      <c r="F57" s="5">
        <f t="shared" si="6"/>
        <v>1.2075906587513847E-4</v>
      </c>
      <c r="G57" s="10">
        <f t="shared" si="2"/>
        <v>2.7572151077935958</v>
      </c>
      <c r="H57" s="9">
        <f t="shared" si="3"/>
        <v>1.4198447022138131E-2</v>
      </c>
      <c r="I57" s="9">
        <f t="shared" si="4"/>
        <v>1.0989042991777696E-2</v>
      </c>
      <c r="J57" s="9">
        <f>GARCH!I57</f>
        <v>1.1239158747886292E-2</v>
      </c>
    </row>
    <row r="58" spans="1:10" x14ac:dyDescent="0.25">
      <c r="A58" s="8">
        <v>42039</v>
      </c>
      <c r="B58" s="9">
        <v>-4.1560367409257948E-3</v>
      </c>
      <c r="C58" s="9">
        <f t="shared" si="0"/>
        <v>-4.3970582592535142E-3</v>
      </c>
      <c r="D58" s="5">
        <f t="shared" si="1"/>
        <v>1.9334121335269545E-5</v>
      </c>
      <c r="E58" s="9">
        <f t="shared" si="5"/>
        <v>1.4198447022138131E-2</v>
      </c>
      <c r="F58" s="5">
        <f t="shared" si="6"/>
        <v>9.0736330334932294E-5</v>
      </c>
      <c r="G58" s="10">
        <f t="shared" si="2"/>
        <v>3.6282976972136529</v>
      </c>
      <c r="H58" s="9">
        <f t="shared" si="3"/>
        <v>4.3970582592535142E-3</v>
      </c>
      <c r="I58" s="9">
        <f t="shared" si="4"/>
        <v>9.5255619432625758E-3</v>
      </c>
      <c r="J58" s="9">
        <f>GARCH!I58</f>
        <v>1.1679604151299662E-2</v>
      </c>
    </row>
    <row r="59" spans="1:10" x14ac:dyDescent="0.25">
      <c r="A59" s="8">
        <v>42040</v>
      </c>
      <c r="B59" s="9">
        <v>1.0291401952476242E-2</v>
      </c>
      <c r="C59" s="9">
        <f t="shared" si="0"/>
        <v>1.0050380434148524E-2</v>
      </c>
      <c r="D59" s="5">
        <f t="shared" si="1"/>
        <v>1.0101014687111547E-4</v>
      </c>
      <c r="E59" s="9">
        <f t="shared" si="5"/>
        <v>-4.3970582592535142E-3</v>
      </c>
      <c r="F59" s="5">
        <f t="shared" si="6"/>
        <v>9.271110987274766E-5</v>
      </c>
      <c r="G59" s="10">
        <f t="shared" si="2"/>
        <v>3.1793150785049127</v>
      </c>
      <c r="H59" s="9">
        <f t="shared" si="3"/>
        <v>1.0050380434148524E-2</v>
      </c>
      <c r="I59" s="9">
        <f t="shared" si="4"/>
        <v>9.6286608556303225E-3</v>
      </c>
      <c r="J59" s="9">
        <f>GARCH!I59</f>
        <v>1.0516510610418464E-2</v>
      </c>
    </row>
    <row r="60" spans="1:10" x14ac:dyDescent="0.25">
      <c r="A60" s="8">
        <v>42041</v>
      </c>
      <c r="B60" s="9">
        <v>-3.4181486724977894E-3</v>
      </c>
      <c r="C60" s="9">
        <f t="shared" si="0"/>
        <v>-3.6591701908255088E-3</v>
      </c>
      <c r="D60" s="5">
        <f t="shared" si="1"/>
        <v>1.338952648542599E-5</v>
      </c>
      <c r="E60" s="9">
        <f t="shared" si="5"/>
        <v>1.0050380434148524E-2</v>
      </c>
      <c r="F60" s="5">
        <f t="shared" si="6"/>
        <v>7.237807197695401E-5</v>
      </c>
      <c r="G60" s="10">
        <f t="shared" si="2"/>
        <v>3.7553679351770564</v>
      </c>
      <c r="H60" s="9">
        <f t="shared" si="3"/>
        <v>3.6591701908255088E-3</v>
      </c>
      <c r="I60" s="9">
        <f t="shared" si="4"/>
        <v>8.5075303100814164E-3</v>
      </c>
      <c r="J60" s="9">
        <f>GARCH!I60</f>
        <v>1.024344039199201E-2</v>
      </c>
    </row>
    <row r="61" spans="1:10" x14ac:dyDescent="0.25">
      <c r="A61" s="8">
        <v>42044</v>
      </c>
      <c r="B61" s="9">
        <v>-4.2472038025365144E-3</v>
      </c>
      <c r="C61" s="9">
        <f t="shared" si="0"/>
        <v>-4.4882253208642338E-3</v>
      </c>
      <c r="D61" s="5">
        <f t="shared" si="1"/>
        <v>2.0144166530846854E-5</v>
      </c>
      <c r="E61" s="9">
        <f t="shared" si="5"/>
        <v>-3.6591701908255088E-3</v>
      </c>
      <c r="F61" s="5">
        <f t="shared" si="6"/>
        <v>7.4265266210051325E-5</v>
      </c>
      <c r="G61" s="10">
        <f t="shared" si="2"/>
        <v>3.6993719965238694</v>
      </c>
      <c r="H61" s="9">
        <f t="shared" si="3"/>
        <v>4.4882253208642338E-3</v>
      </c>
      <c r="I61" s="9">
        <f t="shared" si="4"/>
        <v>8.6177297596322505E-3</v>
      </c>
      <c r="J61" s="9">
        <f>GARCH!I61</f>
        <v>9.2639611698208633E-3</v>
      </c>
    </row>
    <row r="62" spans="1:10" x14ac:dyDescent="0.25">
      <c r="A62" s="8">
        <v>42045</v>
      </c>
      <c r="B62" s="9">
        <v>1.0675513255225422E-2</v>
      </c>
      <c r="C62" s="9">
        <f t="shared" si="0"/>
        <v>1.0434491736897703E-2</v>
      </c>
      <c r="D62" s="5">
        <f t="shared" si="1"/>
        <v>1.0887861780738645E-4</v>
      </c>
      <c r="E62" s="9">
        <f t="shared" si="5"/>
        <v>-4.4882253208642338E-3</v>
      </c>
      <c r="F62" s="5">
        <f t="shared" si="6"/>
        <v>7.8969460415084363E-5</v>
      </c>
      <c r="G62" s="10">
        <f t="shared" si="2"/>
        <v>3.1149144741807699</v>
      </c>
      <c r="H62" s="9">
        <f t="shared" si="3"/>
        <v>1.0434491736897703E-2</v>
      </c>
      <c r="I62" s="9">
        <f t="shared" si="4"/>
        <v>8.8864762653756285E-3</v>
      </c>
      <c r="J62" s="9">
        <f>GARCH!I62</f>
        <v>8.5571573859243993E-3</v>
      </c>
    </row>
    <row r="63" spans="1:10" x14ac:dyDescent="0.25">
      <c r="A63" s="8">
        <v>42046</v>
      </c>
      <c r="B63" s="9">
        <v>-2.9005264455483903E-5</v>
      </c>
      <c r="C63" s="9">
        <f t="shared" si="0"/>
        <v>-2.700267827832032E-4</v>
      </c>
      <c r="D63" s="5">
        <f t="shared" si="1"/>
        <v>7.2914463420247203E-8</v>
      </c>
      <c r="E63" s="9">
        <f t="shared" si="5"/>
        <v>1.0434491736897703E-2</v>
      </c>
      <c r="F63" s="5">
        <f t="shared" si="6"/>
        <v>6.1822098950805644E-5</v>
      </c>
      <c r="G63" s="10">
        <f t="shared" si="2"/>
        <v>3.9260965894358204</v>
      </c>
      <c r="H63" s="9">
        <f t="shared" si="3"/>
        <v>2.700267827832032E-4</v>
      </c>
      <c r="I63" s="9">
        <f t="shared" si="4"/>
        <v>7.8627030308161608E-3</v>
      </c>
      <c r="J63" s="9">
        <f>GARCH!I63</f>
        <v>8.8723275495277889E-3</v>
      </c>
    </row>
    <row r="64" spans="1:10" x14ac:dyDescent="0.25">
      <c r="A64" s="8">
        <v>42047</v>
      </c>
      <c r="B64" s="9">
        <v>9.644530173601451E-3</v>
      </c>
      <c r="C64" s="9">
        <f t="shared" si="0"/>
        <v>9.4035086552737325E-3</v>
      </c>
      <c r="D64" s="5">
        <f t="shared" si="1"/>
        <v>8.8425975029807999E-5</v>
      </c>
      <c r="E64" s="9">
        <f t="shared" si="5"/>
        <v>-2.700267827832032E-4</v>
      </c>
      <c r="F64" s="5">
        <f t="shared" si="6"/>
        <v>5.4477782381258582E-5</v>
      </c>
      <c r="G64" s="10">
        <f t="shared" si="2"/>
        <v>3.1783419402923192</v>
      </c>
      <c r="H64" s="9">
        <f t="shared" si="3"/>
        <v>9.4035086552737325E-3</v>
      </c>
      <c r="I64" s="9">
        <f t="shared" si="4"/>
        <v>7.3809066097098516E-3</v>
      </c>
      <c r="J64" s="9">
        <f>GARCH!I64</f>
        <v>7.9257965059541871E-3</v>
      </c>
    </row>
    <row r="65" spans="1:10" x14ac:dyDescent="0.25">
      <c r="A65" s="8">
        <v>42048</v>
      </c>
      <c r="B65" s="9">
        <v>4.0747337776754211E-3</v>
      </c>
      <c r="C65" s="9">
        <f t="shared" si="0"/>
        <v>3.8337122593477017E-3</v>
      </c>
      <c r="D65" s="5">
        <f t="shared" si="1"/>
        <v>1.469734968747286E-5</v>
      </c>
      <c r="E65" s="9">
        <f t="shared" si="5"/>
        <v>9.4035086552737325E-3</v>
      </c>
      <c r="F65" s="5">
        <f t="shared" si="6"/>
        <v>4.3559089240037358E-5</v>
      </c>
      <c r="G65" s="10">
        <f t="shared" si="2"/>
        <v>3.9330516626412511</v>
      </c>
      <c r="H65" s="9">
        <f t="shared" si="3"/>
        <v>3.8337122593477017E-3</v>
      </c>
      <c r="I65" s="9">
        <f t="shared" si="4"/>
        <v>6.5999310026724793E-3</v>
      </c>
      <c r="J65" s="9">
        <f>GARCH!I65</f>
        <v>8.1857935727045594E-3</v>
      </c>
    </row>
    <row r="66" spans="1:10" x14ac:dyDescent="0.25">
      <c r="A66" s="8">
        <v>42052</v>
      </c>
      <c r="B66" s="9">
        <v>1.5975278852071728E-3</v>
      </c>
      <c r="C66" s="9">
        <f t="shared" si="0"/>
        <v>1.3565063668794536E-3</v>
      </c>
      <c r="D66" s="5">
        <f t="shared" si="1"/>
        <v>1.8401095233844948E-6</v>
      </c>
      <c r="E66" s="9">
        <f t="shared" si="5"/>
        <v>3.8337122593477017E-3</v>
      </c>
      <c r="F66" s="5">
        <f t="shared" si="6"/>
        <v>3.726058918146364E-5</v>
      </c>
      <c r="G66" s="10">
        <f t="shared" si="2"/>
        <v>4.1551562196113387</v>
      </c>
      <c r="H66" s="9">
        <f t="shared" si="3"/>
        <v>1.3565063668794536E-3</v>
      </c>
      <c r="I66" s="9">
        <f t="shared" si="4"/>
        <v>6.1041452457705854E-3</v>
      </c>
      <c r="J66" s="9">
        <f>GARCH!I66</f>
        <v>7.4957234035264528E-3</v>
      </c>
    </row>
    <row r="67" spans="1:10" x14ac:dyDescent="0.25">
      <c r="A67" s="8">
        <v>42053</v>
      </c>
      <c r="B67" s="9">
        <v>-3.1423483816916953E-4</v>
      </c>
      <c r="C67" s="9">
        <f t="shared" si="0"/>
        <v>-5.5525635649688882E-4</v>
      </c>
      <c r="D67" s="5">
        <f t="shared" si="1"/>
        <v>3.0830962143020008E-7</v>
      </c>
      <c r="E67" s="9">
        <f t="shared" si="5"/>
        <v>1.3565063668794536E-3</v>
      </c>
      <c r="F67" s="5">
        <f t="shared" si="6"/>
        <v>3.3107750208020272E-5</v>
      </c>
      <c r="G67" s="10">
        <f t="shared" si="2"/>
        <v>4.2342768908409711</v>
      </c>
      <c r="H67" s="9">
        <f t="shared" si="3"/>
        <v>5.5525635649688882E-4</v>
      </c>
      <c r="I67" s="9">
        <f t="shared" si="4"/>
        <v>5.7539334552999715E-3</v>
      </c>
      <c r="J67" s="9">
        <f>GARCH!I67</f>
        <v>6.787824507533442E-3</v>
      </c>
    </row>
    <row r="68" spans="1:10" x14ac:dyDescent="0.25">
      <c r="A68" s="8">
        <v>42054</v>
      </c>
      <c r="B68" s="9">
        <v>-1.0620666006249113E-3</v>
      </c>
      <c r="C68" s="9">
        <f t="shared" si="0"/>
        <v>-1.3030881189526305E-3</v>
      </c>
      <c r="D68" s="5">
        <f t="shared" si="1"/>
        <v>1.6980386457555049E-6</v>
      </c>
      <c r="E68" s="9">
        <f t="shared" si="5"/>
        <v>-5.5525635649688882E-4</v>
      </c>
      <c r="F68" s="5">
        <f t="shared" si="6"/>
        <v>3.1401011074303394E-5</v>
      </c>
      <c r="G68" s="10">
        <f t="shared" si="2"/>
        <v>4.2383587383489392</v>
      </c>
      <c r="H68" s="9">
        <f t="shared" si="3"/>
        <v>1.3030881189526305E-3</v>
      </c>
      <c r="I68" s="9">
        <f t="shared" si="4"/>
        <v>5.6036605066959039E-3</v>
      </c>
      <c r="J68" s="9">
        <f>GARCH!I68</f>
        <v>6.2207903361211009E-3</v>
      </c>
    </row>
    <row r="69" spans="1:10" x14ac:dyDescent="0.25">
      <c r="A69" s="8">
        <v>42055</v>
      </c>
      <c r="B69" s="9">
        <v>6.1264869245991616E-3</v>
      </c>
      <c r="C69" s="9">
        <f t="shared" si="0"/>
        <v>5.8854654062714422E-3</v>
      </c>
      <c r="D69" s="5">
        <f t="shared" si="1"/>
        <v>3.4638703048417873E-5</v>
      </c>
      <c r="E69" s="9">
        <f t="shared" si="5"/>
        <v>-1.3030881189526305E-3</v>
      </c>
      <c r="F69" s="5">
        <f t="shared" si="6"/>
        <v>3.1640001156447844E-5</v>
      </c>
      <c r="G69" s="10">
        <f t="shared" si="2"/>
        <v>3.7142178276334468</v>
      </c>
      <c r="H69" s="9">
        <f t="shared" si="3"/>
        <v>5.8854654062714422E-3</v>
      </c>
      <c r="I69" s="9">
        <f t="shared" si="4"/>
        <v>5.6249445469664719E-3</v>
      </c>
      <c r="J69" s="9">
        <f>GARCH!I69</f>
        <v>5.803782622770131E-3</v>
      </c>
    </row>
    <row r="70" spans="1:10" x14ac:dyDescent="0.25">
      <c r="A70" s="8">
        <v>42058</v>
      </c>
      <c r="B70" s="9">
        <v>-3.032744159600087E-4</v>
      </c>
      <c r="C70" s="9">
        <f t="shared" si="0"/>
        <v>-5.44295934287728E-4</v>
      </c>
      <c r="D70" s="5">
        <f t="shared" si="1"/>
        <v>2.9625806408215071E-7</v>
      </c>
      <c r="E70" s="9">
        <f t="shared" si="5"/>
        <v>5.8854654062714422E-3</v>
      </c>
      <c r="F70" s="5">
        <f t="shared" si="6"/>
        <v>2.6811831912262885E-5</v>
      </c>
      <c r="G70" s="10">
        <f t="shared" si="2"/>
        <v>4.3388703425368416</v>
      </c>
      <c r="H70" s="9">
        <f t="shared" si="3"/>
        <v>5.44295934287728E-4</v>
      </c>
      <c r="I70" s="9">
        <f t="shared" si="4"/>
        <v>5.1780142827403328E-3</v>
      </c>
      <c r="J70" s="9">
        <f>GARCH!I70</f>
        <v>5.9233773302195493E-3</v>
      </c>
    </row>
    <row r="71" spans="1:10" x14ac:dyDescent="0.25">
      <c r="A71" s="8">
        <v>42059</v>
      </c>
      <c r="B71" s="9">
        <v>2.7587383749041461E-3</v>
      </c>
      <c r="C71" s="9">
        <f t="shared" si="0"/>
        <v>2.5177168565764267E-3</v>
      </c>
      <c r="D71" s="5">
        <f t="shared" si="1"/>
        <v>6.3388981698890831E-6</v>
      </c>
      <c r="E71" s="9">
        <f t="shared" si="5"/>
        <v>-5.44295934287728E-4</v>
      </c>
      <c r="F71" s="5">
        <f t="shared" si="6"/>
        <v>2.5935620546780433E-5</v>
      </c>
      <c r="G71" s="10">
        <f t="shared" si="2"/>
        <v>4.2388035961065613</v>
      </c>
      <c r="H71" s="9">
        <f t="shared" si="3"/>
        <v>2.5177168565764267E-3</v>
      </c>
      <c r="I71" s="9">
        <f t="shared" si="4"/>
        <v>5.0927026760631171E-3</v>
      </c>
      <c r="J71" s="9">
        <f>GARCH!I71</f>
        <v>5.525877915177552E-3</v>
      </c>
    </row>
    <row r="72" spans="1:10" x14ac:dyDescent="0.25">
      <c r="A72" s="8">
        <v>42060</v>
      </c>
      <c r="B72" s="9">
        <v>-7.6578365193713527E-4</v>
      </c>
      <c r="C72" s="9">
        <f t="shared" si="0"/>
        <v>-1.0068051702648545E-3</v>
      </c>
      <c r="D72" s="5">
        <f t="shared" si="1"/>
        <v>1.0136566508720427E-6</v>
      </c>
      <c r="E72" s="9">
        <f t="shared" si="5"/>
        <v>2.5177168565764267E-3</v>
      </c>
      <c r="F72" s="5">
        <f t="shared" si="6"/>
        <v>2.3228099086113346E-5</v>
      </c>
      <c r="G72" s="10">
        <f t="shared" si="2"/>
        <v>4.3943157678308307</v>
      </c>
      <c r="H72" s="9">
        <f t="shared" si="3"/>
        <v>1.0068051702648545E-3</v>
      </c>
      <c r="I72" s="9">
        <f t="shared" si="4"/>
        <v>4.8195538264566929E-3</v>
      </c>
      <c r="J72" s="9">
        <f>GARCH!I72</f>
        <v>5.2620381228183893E-3</v>
      </c>
    </row>
    <row r="73" spans="1:10" x14ac:dyDescent="0.25">
      <c r="A73" s="8">
        <v>42061</v>
      </c>
      <c r="B73" s="9">
        <v>-1.4759728648067183E-3</v>
      </c>
      <c r="C73" s="9">
        <f t="shared" si="0"/>
        <v>-1.7169943831344375E-3</v>
      </c>
      <c r="D73" s="5">
        <f t="shared" si="1"/>
        <v>2.9480697117152076E-6</v>
      </c>
      <c r="E73" s="9">
        <f t="shared" si="5"/>
        <v>-1.0068051702648545E-3</v>
      </c>
      <c r="F73" s="5">
        <f t="shared" si="6"/>
        <v>2.3716720265473696E-5</v>
      </c>
      <c r="G73" s="10">
        <f t="shared" si="2"/>
        <v>4.3435748821384719</v>
      </c>
      <c r="H73" s="9">
        <f t="shared" si="3"/>
        <v>1.7169943831344375E-3</v>
      </c>
      <c r="I73" s="9">
        <f t="shared" si="4"/>
        <v>4.8699815467282519E-3</v>
      </c>
      <c r="J73" s="9">
        <f>GARCH!I73</f>
        <v>5.0298852057145708E-3</v>
      </c>
    </row>
    <row r="74" spans="1:10" x14ac:dyDescent="0.25">
      <c r="A74" s="8">
        <v>42062</v>
      </c>
      <c r="B74" s="9">
        <v>-2.9563091617157422E-3</v>
      </c>
      <c r="C74" s="9">
        <f t="shared" si="0"/>
        <v>-3.1973306800434616E-3</v>
      </c>
      <c r="D74" s="5">
        <f t="shared" si="1"/>
        <v>1.0222923477547185E-5</v>
      </c>
      <c r="E74" s="9">
        <f t="shared" si="5"/>
        <v>-1.7169943831344375E-3</v>
      </c>
      <c r="F74" s="5">
        <f t="shared" si="6"/>
        <v>2.5662584912944918E-5</v>
      </c>
      <c r="G74" s="10">
        <f t="shared" si="2"/>
        <v>4.1671201648434222</v>
      </c>
      <c r="H74" s="9">
        <f t="shared" si="3"/>
        <v>3.1973306800434616E-3</v>
      </c>
      <c r="I74" s="9">
        <f t="shared" si="4"/>
        <v>5.0658251956561748E-3</v>
      </c>
      <c r="J74" s="9">
        <f>GARCH!I74</f>
        <v>4.9083220335902874E-3</v>
      </c>
    </row>
    <row r="75" spans="1:10" x14ac:dyDescent="0.25">
      <c r="A75" s="8">
        <v>42065</v>
      </c>
      <c r="B75" s="9">
        <v>6.1249703017343116E-3</v>
      </c>
      <c r="C75" s="9">
        <f t="shared" si="0"/>
        <v>5.8839487834065922E-3</v>
      </c>
      <c r="D75" s="5">
        <f t="shared" si="1"/>
        <v>3.4620853285751915E-5</v>
      </c>
      <c r="E75" s="9">
        <f t="shared" si="5"/>
        <v>-3.1973306800434616E-3</v>
      </c>
      <c r="F75" s="5">
        <f t="shared" si="6"/>
        <v>3.0984465158884257E-5</v>
      </c>
      <c r="G75" s="10">
        <f t="shared" si="2"/>
        <v>3.7133929405238799</v>
      </c>
      <c r="H75" s="9">
        <f t="shared" si="3"/>
        <v>5.8839487834065922E-3</v>
      </c>
      <c r="I75" s="9">
        <f t="shared" si="4"/>
        <v>5.5663691180952287E-3</v>
      </c>
      <c r="J75" s="9">
        <f>GARCH!I75</f>
        <v>5.0043937220321747E-3</v>
      </c>
    </row>
    <row r="76" spans="1:10" x14ac:dyDescent="0.25">
      <c r="A76" s="8">
        <v>42066</v>
      </c>
      <c r="B76" s="9">
        <v>-4.5386064919545888E-3</v>
      </c>
      <c r="C76" s="9">
        <f t="shared" si="0"/>
        <v>-4.7796280102823082E-3</v>
      </c>
      <c r="D76" s="5">
        <f t="shared" si="1"/>
        <v>2.2844843916675216E-5</v>
      </c>
      <c r="E76" s="9">
        <f t="shared" si="5"/>
        <v>5.8839487834065922E-3</v>
      </c>
      <c r="F76" s="5">
        <f t="shared" si="6"/>
        <v>2.6277865926266536E-5</v>
      </c>
      <c r="G76" s="10">
        <f t="shared" si="2"/>
        <v>3.9197748059707491</v>
      </c>
      <c r="H76" s="9">
        <f t="shared" si="3"/>
        <v>4.7796280102823082E-3</v>
      </c>
      <c r="I76" s="9">
        <f t="shared" si="4"/>
        <v>5.1261940975997518E-3</v>
      </c>
      <c r="J76" s="9">
        <f>GARCH!I76</f>
        <v>5.3543055115182567E-3</v>
      </c>
    </row>
    <row r="77" spans="1:10" x14ac:dyDescent="0.25">
      <c r="A77" s="8">
        <v>42067</v>
      </c>
      <c r="B77" s="9">
        <v>-4.3885035440131004E-3</v>
      </c>
      <c r="C77" s="9">
        <f t="shared" si="0"/>
        <v>-4.6295250623408198E-3</v>
      </c>
      <c r="D77" s="5">
        <f t="shared" si="1"/>
        <v>2.1432502302841771E-5</v>
      </c>
      <c r="E77" s="9">
        <f t="shared" si="5"/>
        <v>-4.7796280102823082E-3</v>
      </c>
      <c r="F77" s="5">
        <f t="shared" si="6"/>
        <v>3.5887644694214989E-5</v>
      </c>
      <c r="G77" s="10">
        <f t="shared" si="2"/>
        <v>3.9000146217475193</v>
      </c>
      <c r="H77" s="9">
        <f t="shared" si="3"/>
        <v>4.6295250623408198E-3</v>
      </c>
      <c r="I77" s="9">
        <f t="shared" si="4"/>
        <v>5.9906297410384987E-3</v>
      </c>
      <c r="J77" s="9">
        <f>GARCH!I77</f>
        <v>5.605346097130909E-3</v>
      </c>
    </row>
    <row r="78" spans="1:10" x14ac:dyDescent="0.25">
      <c r="A78" s="8">
        <v>42068</v>
      </c>
      <c r="B78" s="9">
        <v>1.1960753479816066E-3</v>
      </c>
      <c r="C78" s="9">
        <f t="shared" si="0"/>
        <v>9.5505382965388734E-4</v>
      </c>
      <c r="D78" s="5">
        <f t="shared" si="1"/>
        <v>9.1212781753655643E-7</v>
      </c>
      <c r="E78" s="9">
        <f t="shared" si="5"/>
        <v>-4.6295250623408198E-3</v>
      </c>
      <c r="F78" s="5">
        <f t="shared" si="6"/>
        <v>4.4790323681253624E-5</v>
      </c>
      <c r="G78" s="10">
        <f t="shared" si="2"/>
        <v>4.077638485151585</v>
      </c>
      <c r="H78" s="9">
        <f t="shared" si="3"/>
        <v>9.5505382965388734E-4</v>
      </c>
      <c r="I78" s="9">
        <f t="shared" si="4"/>
        <v>6.6925573349246419E-3</v>
      </c>
      <c r="J78" s="9">
        <f>GARCH!I78</f>
        <v>5.7563555000726295E-3</v>
      </c>
    </row>
    <row r="79" spans="1:10" x14ac:dyDescent="0.25">
      <c r="A79" s="8">
        <v>42069</v>
      </c>
      <c r="B79" s="9">
        <v>-1.4173932909416154E-2</v>
      </c>
      <c r="C79" s="9">
        <f t="shared" si="0"/>
        <v>-1.4414954427743872E-2</v>
      </c>
      <c r="D79" s="5">
        <f t="shared" si="1"/>
        <v>2.0779091115393267E-4</v>
      </c>
      <c r="E79" s="9">
        <f t="shared" si="5"/>
        <v>9.5505382965388734E-4</v>
      </c>
      <c r="F79" s="5">
        <f t="shared" si="6"/>
        <v>3.9469709686401914E-5</v>
      </c>
      <c r="G79" s="10">
        <f t="shared" si="2"/>
        <v>1.5187667314631645</v>
      </c>
      <c r="H79" s="9">
        <f t="shared" si="3"/>
        <v>1.4414954427743872E-2</v>
      </c>
      <c r="I79" s="9">
        <f t="shared" si="4"/>
        <v>6.2824923148701037E-3</v>
      </c>
      <c r="J79" s="9">
        <f>GARCH!I79</f>
        <v>5.3724938887799879E-3</v>
      </c>
    </row>
    <row r="80" spans="1:10" x14ac:dyDescent="0.25">
      <c r="A80" s="8">
        <v>42072</v>
      </c>
      <c r="B80" s="9">
        <v>3.9444589283814668E-3</v>
      </c>
      <c r="C80" s="9">
        <f t="shared" ref="C80:C143" si="7">B80-B$5</f>
        <v>3.7034374100537474E-3</v>
      </c>
      <c r="D80" s="5">
        <f t="shared" ref="D80:D143" si="8">C80^2</f>
        <v>1.3715448650185608E-5</v>
      </c>
      <c r="E80" s="9">
        <f t="shared" si="5"/>
        <v>-1.4414954427743872E-2</v>
      </c>
      <c r="F80" s="5">
        <f t="shared" si="6"/>
        <v>9.1965679727079558E-5</v>
      </c>
      <c r="G80" s="10">
        <f t="shared" ref="G80:G143" si="9">IFERROR(LN(1/SQRT(2*PI()*F80)*EXP(-D80/(2*F80))),-1000)</f>
        <v>3.653540716041495</v>
      </c>
      <c r="H80" s="9">
        <f t="shared" ref="H80:H143" si="10">SQRT(D80)</f>
        <v>3.7034374100537474E-3</v>
      </c>
      <c r="I80" s="9">
        <f t="shared" ref="I80:I143" si="11">SQRT(F80)</f>
        <v>9.5898738118433847E-3</v>
      </c>
      <c r="J80" s="9">
        <f>GARCH!I80</f>
        <v>8.4871124525616216E-3</v>
      </c>
    </row>
    <row r="81" spans="1:10" x14ac:dyDescent="0.25">
      <c r="A81" s="8">
        <v>42073</v>
      </c>
      <c r="B81" s="9">
        <v>-1.6961378839393415E-2</v>
      </c>
      <c r="C81" s="9">
        <f t="shared" si="7"/>
        <v>-1.7202400357721134E-2</v>
      </c>
      <c r="D81" s="5">
        <f t="shared" si="8"/>
        <v>2.9592257806732421E-4</v>
      </c>
      <c r="E81" s="9">
        <f t="shared" ref="E81:E144" si="12">C80</f>
        <v>3.7034374100537474E-3</v>
      </c>
      <c r="F81" s="5">
        <f t="shared" ref="F81:F144" si="13">EXP(B$6 + B$7*ABS(E81/SQRT(F80)) + B$8*E81/SQRT(F80) + B$9*LN(F80))</f>
        <v>7.5358450862822302E-5</v>
      </c>
      <c r="G81" s="10">
        <f t="shared" si="9"/>
        <v>1.8642554465062715</v>
      </c>
      <c r="H81" s="9">
        <f t="shared" si="10"/>
        <v>1.7202400357721134E-2</v>
      </c>
      <c r="I81" s="9">
        <f t="shared" si="11"/>
        <v>8.680924539634146E-3</v>
      </c>
      <c r="J81" s="9">
        <f>GARCH!I81</f>
        <v>7.7293775391529757E-3</v>
      </c>
    </row>
    <row r="82" spans="1:10" x14ac:dyDescent="0.25">
      <c r="A82" s="8">
        <v>42074</v>
      </c>
      <c r="B82" s="9">
        <v>-1.9176581089542788E-3</v>
      </c>
      <c r="C82" s="9">
        <f t="shared" si="7"/>
        <v>-2.1586796272819982E-3</v>
      </c>
      <c r="D82" s="5">
        <f t="shared" si="8"/>
        <v>4.6598977332423465E-6</v>
      </c>
      <c r="E82" s="9">
        <f t="shared" si="12"/>
        <v>-1.7202400357721134E-2</v>
      </c>
      <c r="F82" s="5">
        <f t="shared" si="13"/>
        <v>1.4676866219615108E-4</v>
      </c>
      <c r="G82" s="10">
        <f t="shared" si="9"/>
        <v>3.4785129603107285</v>
      </c>
      <c r="H82" s="9">
        <f t="shared" si="10"/>
        <v>2.1586796272819982E-3</v>
      </c>
      <c r="I82" s="9">
        <f t="shared" si="11"/>
        <v>1.2114811686367686E-2</v>
      </c>
      <c r="J82" s="9">
        <f>GARCH!I82</f>
        <v>1.0668560847667869E-2</v>
      </c>
    </row>
    <row r="83" spans="1:10" x14ac:dyDescent="0.25">
      <c r="A83" s="8">
        <v>42075</v>
      </c>
      <c r="B83" s="9">
        <v>1.2601458651923192E-2</v>
      </c>
      <c r="C83" s="9">
        <f t="shared" si="7"/>
        <v>1.2360437133595473E-2</v>
      </c>
      <c r="D83" s="5">
        <f t="shared" si="8"/>
        <v>1.5278040613356589E-4</v>
      </c>
      <c r="E83" s="9">
        <f t="shared" si="12"/>
        <v>-2.1586796272819982E-3</v>
      </c>
      <c r="F83" s="5">
        <f t="shared" si="13"/>
        <v>1.285080688235803E-4</v>
      </c>
      <c r="G83" s="10">
        <f t="shared" si="9"/>
        <v>2.9663819361872754</v>
      </c>
      <c r="H83" s="9">
        <f t="shared" si="10"/>
        <v>1.2360437133595473E-2</v>
      </c>
      <c r="I83" s="9">
        <f t="shared" si="11"/>
        <v>1.133613994371895E-2</v>
      </c>
      <c r="J83" s="9">
        <f>GARCH!I83</f>
        <v>9.5008754202483975E-3</v>
      </c>
    </row>
    <row r="84" spans="1:10" x14ac:dyDescent="0.25">
      <c r="A84" s="8">
        <v>42076</v>
      </c>
      <c r="B84" s="9">
        <v>-6.0746871899125532E-3</v>
      </c>
      <c r="C84" s="9">
        <f t="shared" si="7"/>
        <v>-6.3157087082402726E-3</v>
      </c>
      <c r="D84" s="5">
        <f t="shared" si="8"/>
        <v>3.9888176487342015E-5</v>
      </c>
      <c r="E84" s="9">
        <f t="shared" si="12"/>
        <v>1.2360437133595473E-2</v>
      </c>
      <c r="F84" s="5">
        <f t="shared" si="13"/>
        <v>9.7520317610987642E-5</v>
      </c>
      <c r="G84" s="10">
        <f t="shared" si="9"/>
        <v>3.4942742409513601</v>
      </c>
      <c r="H84" s="9">
        <f t="shared" si="10"/>
        <v>6.3157087082402726E-3</v>
      </c>
      <c r="I84" s="9">
        <f t="shared" si="11"/>
        <v>9.875237597697973E-3</v>
      </c>
      <c r="J84" s="9">
        <f>GARCH!I84</f>
        <v>9.9995453268698058E-3</v>
      </c>
    </row>
    <row r="85" spans="1:10" x14ac:dyDescent="0.25">
      <c r="A85" s="8">
        <v>42079</v>
      </c>
      <c r="B85" s="9">
        <v>1.353365150482122E-2</v>
      </c>
      <c r="C85" s="9">
        <f t="shared" si="7"/>
        <v>1.3292629986493502E-2</v>
      </c>
      <c r="D85" s="5">
        <f t="shared" si="8"/>
        <v>1.7669401195782622E-4</v>
      </c>
      <c r="E85" s="9">
        <f t="shared" si="12"/>
        <v>-6.3157087082402726E-3</v>
      </c>
      <c r="F85" s="5">
        <f t="shared" si="13"/>
        <v>1.0669060014045522E-4</v>
      </c>
      <c r="G85" s="10">
        <f t="shared" si="9"/>
        <v>2.8257828342975251</v>
      </c>
      <c r="H85" s="9">
        <f t="shared" si="10"/>
        <v>1.3292629986493502E-2</v>
      </c>
      <c r="I85" s="9">
        <f t="shared" si="11"/>
        <v>1.0329114199216467E-2</v>
      </c>
      <c r="J85" s="9">
        <f>GARCH!I85</f>
        <v>9.3942433728240841E-3</v>
      </c>
    </row>
    <row r="86" spans="1:10" x14ac:dyDescent="0.25">
      <c r="A86" s="8">
        <v>42080</v>
      </c>
      <c r="B86" s="9">
        <v>-3.3202158380540858E-3</v>
      </c>
      <c r="C86" s="9">
        <f t="shared" si="7"/>
        <v>-3.5612373563818052E-3</v>
      </c>
      <c r="D86" s="5">
        <f t="shared" si="8"/>
        <v>1.2682411508489268E-5</v>
      </c>
      <c r="E86" s="9">
        <f t="shared" si="12"/>
        <v>1.3292629986493502E-2</v>
      </c>
      <c r="F86" s="5">
        <f t="shared" si="13"/>
        <v>8.095853230617568E-5</v>
      </c>
      <c r="G86" s="10">
        <f t="shared" si="9"/>
        <v>3.7135216175615824</v>
      </c>
      <c r="H86" s="9">
        <f t="shared" si="10"/>
        <v>3.5612373563818052E-3</v>
      </c>
      <c r="I86" s="9">
        <f t="shared" si="11"/>
        <v>8.9976959443057239E-3</v>
      </c>
      <c r="J86" s="9">
        <f>GARCH!I86</f>
        <v>1.0159629871465561E-2</v>
      </c>
    </row>
    <row r="87" spans="1:10" x14ac:dyDescent="0.25">
      <c r="A87" s="8">
        <v>42081</v>
      </c>
      <c r="B87" s="9">
        <v>1.2158435698169878E-2</v>
      </c>
      <c r="C87" s="9">
        <f t="shared" si="7"/>
        <v>1.191741417984216E-2</v>
      </c>
      <c r="D87" s="5">
        <f t="shared" si="8"/>
        <v>1.4202476073390296E-4</v>
      </c>
      <c r="E87" s="9">
        <f t="shared" si="12"/>
        <v>-3.5612373563818052E-3</v>
      </c>
      <c r="F87" s="5">
        <f t="shared" si="13"/>
        <v>8.1196311629365596E-5</v>
      </c>
      <c r="G87" s="10">
        <f t="shared" si="9"/>
        <v>2.9158054041915413</v>
      </c>
      <c r="H87" s="9">
        <f t="shared" si="10"/>
        <v>1.191741417984216E-2</v>
      </c>
      <c r="I87" s="9">
        <f t="shared" si="11"/>
        <v>9.0108996015584152E-3</v>
      </c>
      <c r="J87" s="9">
        <f>GARCH!I87</f>
        <v>9.1859914204778445E-3</v>
      </c>
    </row>
    <row r="88" spans="1:10" x14ac:dyDescent="0.25">
      <c r="A88" s="8">
        <v>42082</v>
      </c>
      <c r="B88" s="9">
        <v>-4.8725887115980138E-3</v>
      </c>
      <c r="C88" s="9">
        <f t="shared" si="7"/>
        <v>-5.1136102299257332E-3</v>
      </c>
      <c r="D88" s="5">
        <f t="shared" si="8"/>
        <v>2.6149009583601111E-5</v>
      </c>
      <c r="E88" s="9">
        <f t="shared" si="12"/>
        <v>1.191741417984216E-2</v>
      </c>
      <c r="F88" s="5">
        <f t="shared" si="13"/>
        <v>6.2749970006741954E-5</v>
      </c>
      <c r="G88" s="10">
        <f t="shared" si="9"/>
        <v>3.710878954069917</v>
      </c>
      <c r="H88" s="9">
        <f t="shared" si="10"/>
        <v>5.1136102299257332E-3</v>
      </c>
      <c r="I88" s="9">
        <f t="shared" si="11"/>
        <v>7.9214878657195426E-3</v>
      </c>
      <c r="J88" s="9">
        <f>GARCH!I88</f>
        <v>9.6697272975747022E-3</v>
      </c>
    </row>
    <row r="89" spans="1:10" x14ac:dyDescent="0.25">
      <c r="A89" s="8">
        <v>42083</v>
      </c>
      <c r="B89" s="9">
        <v>9.0127173606091571E-3</v>
      </c>
      <c r="C89" s="9">
        <f t="shared" si="7"/>
        <v>8.7716958422814385E-3</v>
      </c>
      <c r="D89" s="5">
        <f t="shared" si="8"/>
        <v>7.6942647949497479E-5</v>
      </c>
      <c r="E89" s="9">
        <f t="shared" si="12"/>
        <v>-5.1136102299257332E-3</v>
      </c>
      <c r="F89" s="5">
        <f t="shared" si="13"/>
        <v>7.1180732336379154E-5</v>
      </c>
      <c r="G89" s="10">
        <f t="shared" si="9"/>
        <v>3.3157318182062747</v>
      </c>
      <c r="H89" s="9">
        <f t="shared" si="10"/>
        <v>8.7716958422814385E-3</v>
      </c>
      <c r="I89" s="9">
        <f t="shared" si="11"/>
        <v>8.4368674480745018E-3</v>
      </c>
      <c r="J89" s="9">
        <f>GARCH!I89</f>
        <v>8.9619002209018455E-3</v>
      </c>
    </row>
    <row r="90" spans="1:10" x14ac:dyDescent="0.25">
      <c r="A90" s="8">
        <v>42086</v>
      </c>
      <c r="B90" s="9">
        <v>-1.7456477396706749E-3</v>
      </c>
      <c r="C90" s="9">
        <f t="shared" si="7"/>
        <v>-1.9866692579983943E-3</v>
      </c>
      <c r="D90" s="5">
        <f t="shared" si="8"/>
        <v>3.9468547406758908E-6</v>
      </c>
      <c r="E90" s="9">
        <f t="shared" si="12"/>
        <v>8.7716958422814385E-3</v>
      </c>
      <c r="F90" s="5">
        <f t="shared" si="13"/>
        <v>5.6720708589604404E-5</v>
      </c>
      <c r="G90" s="10">
        <f t="shared" si="9"/>
        <v>3.9349550499110921</v>
      </c>
      <c r="H90" s="9">
        <f t="shared" si="10"/>
        <v>1.9866692579983943E-3</v>
      </c>
      <c r="I90" s="9">
        <f t="shared" si="11"/>
        <v>7.5313151965380127E-3</v>
      </c>
      <c r="J90" s="9">
        <f>GARCH!I90</f>
        <v>8.8188854462807314E-3</v>
      </c>
    </row>
    <row r="91" spans="1:10" x14ac:dyDescent="0.25">
      <c r="A91" s="8">
        <v>42087</v>
      </c>
      <c r="B91" s="9">
        <v>-6.1394588532707184E-3</v>
      </c>
      <c r="C91" s="9">
        <f t="shared" si="7"/>
        <v>-6.3804803715984378E-3</v>
      </c>
      <c r="D91" s="5">
        <f t="shared" si="8"/>
        <v>4.0710529772352941E-5</v>
      </c>
      <c r="E91" s="9">
        <f t="shared" si="12"/>
        <v>-1.9866692579983943E-3</v>
      </c>
      <c r="F91" s="5">
        <f t="shared" si="13"/>
        <v>5.533937675187144E-5</v>
      </c>
      <c r="G91" s="10">
        <f t="shared" si="9"/>
        <v>3.6142483302052191</v>
      </c>
      <c r="H91" s="9">
        <f t="shared" si="10"/>
        <v>6.3804803715984378E-3</v>
      </c>
      <c r="I91" s="9">
        <f t="shared" si="11"/>
        <v>7.4390440751397249E-3</v>
      </c>
      <c r="J91" s="9">
        <f>GARCH!I91</f>
        <v>7.9572704200253554E-3</v>
      </c>
    </row>
    <row r="92" spans="1:10" x14ac:dyDescent="0.25">
      <c r="A92" s="8">
        <v>42088</v>
      </c>
      <c r="B92" s="9">
        <v>-1.4558928998326448E-2</v>
      </c>
      <c r="C92" s="9">
        <f t="shared" si="7"/>
        <v>-1.4799950516654167E-2</v>
      </c>
      <c r="D92" s="5">
        <f t="shared" si="8"/>
        <v>2.1903853529541193E-4</v>
      </c>
      <c r="E92" s="9">
        <f t="shared" si="12"/>
        <v>-6.3804803715984378E-3</v>
      </c>
      <c r="F92" s="5">
        <f t="shared" si="13"/>
        <v>6.9214741775199199E-5</v>
      </c>
      <c r="G92" s="10">
        <f t="shared" si="9"/>
        <v>2.2878985157242515</v>
      </c>
      <c r="H92" s="9">
        <f t="shared" si="10"/>
        <v>1.4799950516654167E-2</v>
      </c>
      <c r="I92" s="9">
        <f t="shared" si="11"/>
        <v>8.3195397574144202E-3</v>
      </c>
      <c r="J92" s="9">
        <f>GARCH!I92</f>
        <v>7.8236954820375751E-3</v>
      </c>
    </row>
    <row r="93" spans="1:10" x14ac:dyDescent="0.25">
      <c r="A93" s="8">
        <v>42089</v>
      </c>
      <c r="B93" s="9">
        <v>-2.3774289803740745E-3</v>
      </c>
      <c r="C93" s="9">
        <f t="shared" si="7"/>
        <v>-2.6184504987017939E-3</v>
      </c>
      <c r="D93" s="5">
        <f t="shared" si="8"/>
        <v>6.8562830141516726E-6</v>
      </c>
      <c r="E93" s="9">
        <f t="shared" si="12"/>
        <v>-1.4799950516654167E-2</v>
      </c>
      <c r="F93" s="5">
        <f t="shared" si="13"/>
        <v>1.2473488879335338E-4</v>
      </c>
      <c r="G93" s="10">
        <f t="shared" si="9"/>
        <v>3.5482380267280811</v>
      </c>
      <c r="H93" s="9">
        <f t="shared" si="10"/>
        <v>2.6184504987017939E-3</v>
      </c>
      <c r="I93" s="9">
        <f t="shared" si="11"/>
        <v>1.1168477460842789E-2</v>
      </c>
      <c r="J93" s="9">
        <f>GARCH!I93</f>
        <v>9.9226929615634767E-3</v>
      </c>
    </row>
    <row r="94" spans="1:10" x14ac:dyDescent="0.25">
      <c r="A94" s="8">
        <v>42090</v>
      </c>
      <c r="B94" s="9">
        <v>2.3685042433674308E-3</v>
      </c>
      <c r="C94" s="9">
        <f t="shared" si="7"/>
        <v>2.1274827250397114E-3</v>
      </c>
      <c r="D94" s="5">
        <f t="shared" si="8"/>
        <v>4.5261827453423965E-6</v>
      </c>
      <c r="E94" s="9">
        <f t="shared" si="12"/>
        <v>-2.6184504987017939E-3</v>
      </c>
      <c r="F94" s="5">
        <f t="shared" si="13"/>
        <v>1.1319510048163395E-4</v>
      </c>
      <c r="G94" s="10">
        <f t="shared" si="9"/>
        <v>3.6042674657573111</v>
      </c>
      <c r="H94" s="9">
        <f t="shared" si="10"/>
        <v>2.1274827250397114E-3</v>
      </c>
      <c r="I94" s="9">
        <f t="shared" si="11"/>
        <v>1.0639318609837472E-2</v>
      </c>
      <c r="J94" s="9">
        <f>GARCH!I94</f>
        <v>8.9121028013701403E-3</v>
      </c>
    </row>
    <row r="95" spans="1:10" x14ac:dyDescent="0.25">
      <c r="A95" s="8">
        <v>42093</v>
      </c>
      <c r="B95" s="9">
        <v>1.2236659518102488E-2</v>
      </c>
      <c r="C95" s="9">
        <f t="shared" si="7"/>
        <v>1.199563799977477E-2</v>
      </c>
      <c r="D95" s="5">
        <f t="shared" si="8"/>
        <v>1.4389533102164044E-4</v>
      </c>
      <c r="E95" s="9">
        <f t="shared" si="12"/>
        <v>2.1274827250397114E-3</v>
      </c>
      <c r="F95" s="5">
        <f t="shared" si="13"/>
        <v>9.2537404445445639E-5</v>
      </c>
      <c r="G95" s="10">
        <f t="shared" si="9"/>
        <v>2.9475120768785374</v>
      </c>
      <c r="H95" s="9">
        <f t="shared" si="10"/>
        <v>1.199563799977477E-2</v>
      </c>
      <c r="I95" s="9">
        <f t="shared" si="11"/>
        <v>9.6196363988170375E-3</v>
      </c>
      <c r="J95" s="9">
        <f>GARCH!I95</f>
        <v>7.9814124989520049E-3</v>
      </c>
    </row>
    <row r="96" spans="1:10" x14ac:dyDescent="0.25">
      <c r="A96" s="8">
        <v>42094</v>
      </c>
      <c r="B96" s="9">
        <v>-8.7957282000152848E-3</v>
      </c>
      <c r="C96" s="9">
        <f t="shared" si="7"/>
        <v>-9.0367497183430033E-3</v>
      </c>
      <c r="D96" s="5">
        <f t="shared" si="8"/>
        <v>8.1662845471972345E-5</v>
      </c>
      <c r="E96" s="9">
        <f t="shared" si="12"/>
        <v>1.199563799977477E-2</v>
      </c>
      <c r="F96" s="5">
        <f t="shared" si="13"/>
        <v>7.1193326524401776E-5</v>
      </c>
      <c r="G96" s="10">
        <f t="shared" si="9"/>
        <v>3.2825884085879062</v>
      </c>
      <c r="H96" s="9">
        <f t="shared" si="10"/>
        <v>9.0367497183430033E-3</v>
      </c>
      <c r="I96" s="9">
        <f t="shared" si="11"/>
        <v>8.4376137932712803E-3</v>
      </c>
      <c r="J96" s="9">
        <f>GARCH!I96</f>
        <v>8.8610902756526659E-3</v>
      </c>
    </row>
    <row r="97" spans="1:10" x14ac:dyDescent="0.25">
      <c r="A97" s="8">
        <v>42095</v>
      </c>
      <c r="B97" s="9">
        <v>-3.965394677666545E-3</v>
      </c>
      <c r="C97" s="9">
        <f t="shared" si="7"/>
        <v>-4.2064161959942644E-3</v>
      </c>
      <c r="D97" s="5">
        <f t="shared" si="8"/>
        <v>1.7693937213922858E-5</v>
      </c>
      <c r="E97" s="9">
        <f t="shared" si="12"/>
        <v>-9.0367497183430033E-3</v>
      </c>
      <c r="F97" s="5">
        <f t="shared" si="13"/>
        <v>9.5430692855574508E-5</v>
      </c>
      <c r="G97" s="10">
        <f t="shared" si="9"/>
        <v>3.6169109244317479</v>
      </c>
      <c r="H97" s="9">
        <f t="shared" si="10"/>
        <v>4.2064161959942644E-3</v>
      </c>
      <c r="I97" s="9">
        <f t="shared" si="11"/>
        <v>9.768863437246653E-3</v>
      </c>
      <c r="J97" s="9">
        <f>GARCH!I97</f>
        <v>9.0320661730536721E-3</v>
      </c>
    </row>
    <row r="98" spans="1:10" x14ac:dyDescent="0.25">
      <c r="A98" s="8">
        <v>42096</v>
      </c>
      <c r="B98" s="9">
        <v>3.5296573756244953E-3</v>
      </c>
      <c r="C98" s="9">
        <f t="shared" si="7"/>
        <v>3.2886358572967759E-3</v>
      </c>
      <c r="D98" s="5">
        <f t="shared" si="8"/>
        <v>1.08151258018981E-5</v>
      </c>
      <c r="E98" s="9">
        <f t="shared" si="12"/>
        <v>-4.2064161959942644E-3</v>
      </c>
      <c r="F98" s="5">
        <f t="shared" si="13"/>
        <v>9.589013902716278E-5</v>
      </c>
      <c r="G98" s="10">
        <f t="shared" si="9"/>
        <v>3.6508218543741737</v>
      </c>
      <c r="H98" s="9">
        <f t="shared" si="10"/>
        <v>3.2886358572967759E-3</v>
      </c>
      <c r="I98" s="9">
        <f t="shared" si="11"/>
        <v>9.7923510469734888E-3</v>
      </c>
      <c r="J98" s="9">
        <f>GARCH!I98</f>
        <v>8.3368380313668961E-3</v>
      </c>
    </row>
    <row r="99" spans="1:10" x14ac:dyDescent="0.25">
      <c r="A99" s="8">
        <v>42100</v>
      </c>
      <c r="B99" s="9">
        <v>6.6087394047296133E-3</v>
      </c>
      <c r="C99" s="9">
        <f t="shared" si="7"/>
        <v>6.3677178864018939E-3</v>
      </c>
      <c r="D99" s="5">
        <f t="shared" si="8"/>
        <v>4.0547831080802603E-5</v>
      </c>
      <c r="E99" s="9">
        <f t="shared" si="12"/>
        <v>3.2886358572967759E-3</v>
      </c>
      <c r="F99" s="5">
        <f t="shared" si="13"/>
        <v>7.8610803057611113E-5</v>
      </c>
      <c r="G99" s="10">
        <f t="shared" si="9"/>
        <v>3.5486597692984598</v>
      </c>
      <c r="H99" s="9">
        <f t="shared" si="10"/>
        <v>6.3677178864018939E-3</v>
      </c>
      <c r="I99" s="9">
        <f t="shared" si="11"/>
        <v>8.8662733466553529E-3</v>
      </c>
      <c r="J99" s="9">
        <f>GARCH!I99</f>
        <v>7.5739032860183235E-3</v>
      </c>
    </row>
    <row r="100" spans="1:10" x14ac:dyDescent="0.25">
      <c r="A100" s="8">
        <v>42101</v>
      </c>
      <c r="B100" s="9">
        <v>-2.0618853995443276E-3</v>
      </c>
      <c r="C100" s="9">
        <f t="shared" si="7"/>
        <v>-2.302906917872047E-3</v>
      </c>
      <c r="D100" s="5">
        <f t="shared" si="8"/>
        <v>5.3033802723829312E-6</v>
      </c>
      <c r="E100" s="9">
        <f t="shared" si="12"/>
        <v>6.3677178864018939E-3</v>
      </c>
      <c r="F100" s="5">
        <f t="shared" si="13"/>
        <v>6.3637826715711446E-5</v>
      </c>
      <c r="G100" s="10">
        <f t="shared" si="9"/>
        <v>3.8705442607475966</v>
      </c>
      <c r="H100" s="9">
        <f t="shared" si="10"/>
        <v>2.302906917872047E-3</v>
      </c>
      <c r="I100" s="9">
        <f t="shared" si="11"/>
        <v>7.9773320549988043E-3</v>
      </c>
      <c r="J100" s="9">
        <f>GARCH!I100</f>
        <v>7.3331581967718195E-3</v>
      </c>
    </row>
    <row r="101" spans="1:10" x14ac:dyDescent="0.25">
      <c r="A101" s="8">
        <v>42102</v>
      </c>
      <c r="B101" s="9">
        <v>2.6826178882932705E-3</v>
      </c>
      <c r="C101" s="9">
        <f t="shared" si="7"/>
        <v>2.4415963699655511E-3</v>
      </c>
      <c r="D101" s="5">
        <f t="shared" si="8"/>
        <v>5.9613928338289564E-6</v>
      </c>
      <c r="E101" s="9">
        <f t="shared" si="12"/>
        <v>-2.302906917872047E-3</v>
      </c>
      <c r="F101" s="5">
        <f t="shared" si="13"/>
        <v>6.2183408125209691E-5</v>
      </c>
      <c r="G101" s="10">
        <f t="shared" si="9"/>
        <v>3.8758386882367666</v>
      </c>
      <c r="H101" s="9">
        <f t="shared" si="10"/>
        <v>2.4415963699655511E-3</v>
      </c>
      <c r="I101" s="9">
        <f t="shared" si="11"/>
        <v>7.8856457012225507E-3</v>
      </c>
      <c r="J101" s="9">
        <f>GARCH!I101</f>
        <v>6.771712358315001E-3</v>
      </c>
    </row>
    <row r="102" spans="1:10" x14ac:dyDescent="0.25">
      <c r="A102" s="8">
        <v>42103</v>
      </c>
      <c r="B102" s="9">
        <v>4.4574667371151122E-3</v>
      </c>
      <c r="C102" s="9">
        <f t="shared" si="7"/>
        <v>4.2164452187873928E-3</v>
      </c>
      <c r="D102" s="5">
        <f t="shared" si="8"/>
        <v>1.7778410283035066E-5</v>
      </c>
      <c r="E102" s="9">
        <f t="shared" si="12"/>
        <v>2.4415963699655511E-3</v>
      </c>
      <c r="F102" s="5">
        <f t="shared" si="13"/>
        <v>5.2794736578062436E-5</v>
      </c>
      <c r="G102" s="10">
        <f t="shared" si="9"/>
        <v>3.837238053504568</v>
      </c>
      <c r="H102" s="9">
        <f t="shared" si="10"/>
        <v>4.2164452187873928E-3</v>
      </c>
      <c r="I102" s="9">
        <f t="shared" si="11"/>
        <v>7.2659986635054121E-3</v>
      </c>
      <c r="J102" s="9">
        <f>GARCH!I102</f>
        <v>6.2452633200951874E-3</v>
      </c>
    </row>
    <row r="103" spans="1:10" x14ac:dyDescent="0.25">
      <c r="A103" s="8">
        <v>42104</v>
      </c>
      <c r="B103" s="9">
        <v>5.2028041584177842E-3</v>
      </c>
      <c r="C103" s="9">
        <f t="shared" si="7"/>
        <v>4.9617826400900648E-3</v>
      </c>
      <c r="D103" s="5">
        <f t="shared" si="8"/>
        <v>2.4619286967499133E-5</v>
      </c>
      <c r="E103" s="9">
        <f t="shared" si="12"/>
        <v>4.2164452187873928E-3</v>
      </c>
      <c r="F103" s="5">
        <f t="shared" si="13"/>
        <v>4.4503602171874895E-5</v>
      </c>
      <c r="G103" s="10">
        <f t="shared" si="9"/>
        <v>3.8144328671389309</v>
      </c>
      <c r="H103" s="9">
        <f t="shared" si="10"/>
        <v>4.9617826400900648E-3</v>
      </c>
      <c r="I103" s="9">
        <f t="shared" si="11"/>
        <v>6.6711020207964808E-3</v>
      </c>
      <c r="J103" s="9">
        <f>GARCH!I103</f>
        <v>5.9951871311744219E-3</v>
      </c>
    </row>
    <row r="104" spans="1:10" x14ac:dyDescent="0.25">
      <c r="A104" s="8">
        <v>42107</v>
      </c>
      <c r="B104" s="9">
        <v>-4.5812203267271423E-3</v>
      </c>
      <c r="C104" s="9">
        <f t="shared" si="7"/>
        <v>-4.8222418450548617E-3</v>
      </c>
      <c r="D104" s="5">
        <f t="shared" si="8"/>
        <v>2.3254016412198116E-5</v>
      </c>
      <c r="E104" s="9">
        <f t="shared" si="12"/>
        <v>4.9617826400900648E-3</v>
      </c>
      <c r="F104" s="5">
        <f t="shared" si="13"/>
        <v>3.7558702575158968E-5</v>
      </c>
      <c r="G104" s="10">
        <f t="shared" si="9"/>
        <v>3.8662952379651845</v>
      </c>
      <c r="H104" s="9">
        <f t="shared" si="10"/>
        <v>4.8222418450548617E-3</v>
      </c>
      <c r="I104" s="9">
        <f t="shared" si="11"/>
        <v>6.1285155278549283E-3</v>
      </c>
      <c r="J104" s="9">
        <f>GARCH!I104</f>
        <v>5.9083714080984057E-3</v>
      </c>
    </row>
    <row r="105" spans="1:10" x14ac:dyDescent="0.25">
      <c r="A105" s="8">
        <v>42108</v>
      </c>
      <c r="B105" s="9">
        <v>1.6296841471401535E-3</v>
      </c>
      <c r="C105" s="9">
        <f t="shared" si="7"/>
        <v>1.3886626288124343E-3</v>
      </c>
      <c r="D105" s="5">
        <f t="shared" si="8"/>
        <v>1.928383896660261E-6</v>
      </c>
      <c r="E105" s="9">
        <f t="shared" si="12"/>
        <v>-4.8222418450548617E-3</v>
      </c>
      <c r="F105" s="5">
        <f t="shared" si="13"/>
        <v>4.6986472158644275E-5</v>
      </c>
      <c r="G105" s="10">
        <f t="shared" si="9"/>
        <v>4.0433662501595142</v>
      </c>
      <c r="H105" s="9">
        <f t="shared" si="10"/>
        <v>1.3886626288124343E-3</v>
      </c>
      <c r="I105" s="9">
        <f t="shared" si="11"/>
        <v>6.854667910164888E-3</v>
      </c>
      <c r="J105" s="9">
        <f>GARCH!I105</f>
        <v>6.0122642609759559E-3</v>
      </c>
    </row>
    <row r="106" spans="1:10" x14ac:dyDescent="0.25">
      <c r="A106" s="8">
        <v>42109</v>
      </c>
      <c r="B106" s="9">
        <v>5.1482937628826164E-3</v>
      </c>
      <c r="C106" s="9">
        <f t="shared" si="7"/>
        <v>4.907272244554897E-3</v>
      </c>
      <c r="D106" s="5">
        <f t="shared" si="8"/>
        <v>2.4081320882178856E-5</v>
      </c>
      <c r="E106" s="9">
        <f t="shared" si="12"/>
        <v>1.3886626288124343E-3</v>
      </c>
      <c r="F106" s="5">
        <f t="shared" si="13"/>
        <v>4.1074530039367479E-5</v>
      </c>
      <c r="G106" s="10">
        <f t="shared" si="9"/>
        <v>3.8379808645274092</v>
      </c>
      <c r="H106" s="9">
        <f t="shared" si="10"/>
        <v>4.907272244554897E-3</v>
      </c>
      <c r="I106" s="9">
        <f t="shared" si="11"/>
        <v>6.4089414133199473E-3</v>
      </c>
      <c r="J106" s="9">
        <f>GARCH!I106</f>
        <v>5.586432178642878E-3</v>
      </c>
    </row>
    <row r="107" spans="1:10" x14ac:dyDescent="0.25">
      <c r="A107" s="8">
        <v>42110</v>
      </c>
      <c r="B107" s="9">
        <v>-7.784945624055295E-4</v>
      </c>
      <c r="C107" s="9">
        <f t="shared" si="7"/>
        <v>-1.0195160807332487E-3</v>
      </c>
      <c r="D107" s="5">
        <f t="shared" si="8"/>
        <v>1.039413038873684E-6</v>
      </c>
      <c r="E107" s="9">
        <f t="shared" si="12"/>
        <v>4.907272244554897E-3</v>
      </c>
      <c r="F107" s="5">
        <f t="shared" si="13"/>
        <v>3.4822357005097312E-5</v>
      </c>
      <c r="G107" s="10">
        <f t="shared" si="9"/>
        <v>4.1987624269428663</v>
      </c>
      <c r="H107" s="9">
        <f t="shared" si="10"/>
        <v>1.0195160807332487E-3</v>
      </c>
      <c r="I107" s="9">
        <f t="shared" si="11"/>
        <v>5.9010471109030562E-3</v>
      </c>
      <c r="J107" s="9">
        <f>GARCH!I107</f>
        <v>5.5942637385085394E-3</v>
      </c>
    </row>
    <row r="108" spans="1:10" x14ac:dyDescent="0.25">
      <c r="A108" s="8">
        <v>42111</v>
      </c>
      <c r="B108" s="9">
        <v>-1.131121763048748E-2</v>
      </c>
      <c r="C108" s="9">
        <f t="shared" si="7"/>
        <v>-1.1552239148815199E-2</v>
      </c>
      <c r="D108" s="5">
        <f t="shared" si="8"/>
        <v>1.334542293514185E-4</v>
      </c>
      <c r="E108" s="9">
        <f t="shared" si="12"/>
        <v>-1.0195160807332487E-3</v>
      </c>
      <c r="F108" s="5">
        <f t="shared" si="13"/>
        <v>3.395807658619732E-5</v>
      </c>
      <c r="G108" s="10">
        <f t="shared" si="9"/>
        <v>2.2612682799838977</v>
      </c>
      <c r="H108" s="9">
        <f t="shared" si="10"/>
        <v>1.1552239148815199E-2</v>
      </c>
      <c r="I108" s="9">
        <f t="shared" si="11"/>
        <v>5.8273558829195701E-3</v>
      </c>
      <c r="J108" s="9">
        <f>GARCH!I108</f>
        <v>5.2901571916815771E-3</v>
      </c>
    </row>
    <row r="109" spans="1:10" x14ac:dyDescent="0.25">
      <c r="A109" s="8">
        <v>42114</v>
      </c>
      <c r="B109" s="9">
        <v>9.2351454463335259E-3</v>
      </c>
      <c r="C109" s="9">
        <f t="shared" si="7"/>
        <v>8.9941239280058073E-3</v>
      </c>
      <c r="D109" s="5">
        <f t="shared" si="8"/>
        <v>8.0894265232326609E-5</v>
      </c>
      <c r="E109" s="9">
        <f t="shared" si="12"/>
        <v>-1.1552239148815199E-2</v>
      </c>
      <c r="F109" s="5">
        <f t="shared" si="13"/>
        <v>7.0315616893768077E-5</v>
      </c>
      <c r="G109" s="10">
        <f t="shared" si="9"/>
        <v>3.2870971763053447</v>
      </c>
      <c r="H109" s="9">
        <f t="shared" si="10"/>
        <v>8.9941239280058073E-3</v>
      </c>
      <c r="I109" s="9">
        <f t="shared" si="11"/>
        <v>8.3854407692003936E-3</v>
      </c>
      <c r="J109" s="9">
        <f>GARCH!I109</f>
        <v>7.4397953714376982E-3</v>
      </c>
    </row>
    <row r="110" spans="1:10" x14ac:dyDescent="0.25">
      <c r="A110" s="8">
        <v>42115</v>
      </c>
      <c r="B110" s="9">
        <v>-1.4806703485050754E-3</v>
      </c>
      <c r="C110" s="9">
        <f t="shared" si="7"/>
        <v>-1.7216918668327946E-3</v>
      </c>
      <c r="D110" s="5">
        <f t="shared" si="8"/>
        <v>2.9642228843181934E-6</v>
      </c>
      <c r="E110" s="9">
        <f t="shared" si="12"/>
        <v>8.9941239280058073E-3</v>
      </c>
      <c r="F110" s="5">
        <f t="shared" si="13"/>
        <v>5.594975399483551E-5</v>
      </c>
      <c r="G110" s="10">
        <f t="shared" si="9"/>
        <v>3.9500996828936885</v>
      </c>
      <c r="H110" s="9">
        <f t="shared" si="10"/>
        <v>1.7216918668327946E-3</v>
      </c>
      <c r="I110" s="9">
        <f t="shared" si="11"/>
        <v>7.4799568177119522E-3</v>
      </c>
      <c r="J110" s="9">
        <f>GARCH!I110</f>
        <v>7.7461326069862496E-3</v>
      </c>
    </row>
    <row r="111" spans="1:10" x14ac:dyDescent="0.25">
      <c r="A111" s="8">
        <v>42116</v>
      </c>
      <c r="B111" s="9">
        <v>5.08751770141469E-3</v>
      </c>
      <c r="C111" s="9">
        <f t="shared" si="7"/>
        <v>4.8464961830869705E-3</v>
      </c>
      <c r="D111" s="5">
        <f t="shared" si="8"/>
        <v>2.3488525252676575E-5</v>
      </c>
      <c r="E111" s="9">
        <f t="shared" si="12"/>
        <v>-1.7216918668327946E-3</v>
      </c>
      <c r="F111" s="5">
        <f t="shared" si="13"/>
        <v>5.3887282309316739E-5</v>
      </c>
      <c r="G111" s="10">
        <f t="shared" si="9"/>
        <v>3.7774282277786888</v>
      </c>
      <c r="H111" s="9">
        <f t="shared" si="10"/>
        <v>4.8464961830869705E-3</v>
      </c>
      <c r="I111" s="9">
        <f t="shared" si="11"/>
        <v>7.3407957545021463E-3</v>
      </c>
      <c r="J111" s="9">
        <f>GARCH!I111</f>
        <v>7.0611754843557095E-3</v>
      </c>
    </row>
    <row r="112" spans="1:10" x14ac:dyDescent="0.25">
      <c r="A112" s="8">
        <v>42117</v>
      </c>
      <c r="B112" s="9">
        <v>2.357729748192483E-3</v>
      </c>
      <c r="C112" s="9">
        <f t="shared" si="7"/>
        <v>2.1167082298647636E-3</v>
      </c>
      <c r="D112" s="5">
        <f t="shared" si="8"/>
        <v>4.4804537303772213E-6</v>
      </c>
      <c r="E112" s="9">
        <f t="shared" si="12"/>
        <v>4.8464961830869705E-3</v>
      </c>
      <c r="F112" s="5">
        <f t="shared" si="13"/>
        <v>4.5090760495921483E-5</v>
      </c>
      <c r="G112" s="10">
        <f t="shared" si="9"/>
        <v>4.0347954521775762</v>
      </c>
      <c r="H112" s="9">
        <f t="shared" si="10"/>
        <v>2.1167082298647636E-3</v>
      </c>
      <c r="I112" s="9">
        <f t="shared" si="11"/>
        <v>6.7149654128611479E-3</v>
      </c>
      <c r="J112" s="9">
        <f>GARCH!I112</f>
        <v>6.7108233658643747E-3</v>
      </c>
    </row>
    <row r="113" spans="1:10" x14ac:dyDescent="0.25">
      <c r="A113" s="8">
        <v>42118</v>
      </c>
      <c r="B113" s="9">
        <v>2.2527958806020099E-3</v>
      </c>
      <c r="C113" s="9">
        <f t="shared" si="7"/>
        <v>2.0117743622742905E-3</v>
      </c>
      <c r="D113" s="5">
        <f t="shared" si="8"/>
        <v>4.0472360847041283E-6</v>
      </c>
      <c r="E113" s="9">
        <f t="shared" si="12"/>
        <v>2.1167082298647636E-3</v>
      </c>
      <c r="F113" s="5">
        <f t="shared" si="13"/>
        <v>3.9219170095088281E-5</v>
      </c>
      <c r="G113" s="10">
        <f t="shared" si="9"/>
        <v>4.1026362393538216</v>
      </c>
      <c r="H113" s="9">
        <f t="shared" si="10"/>
        <v>2.0117743622742905E-3</v>
      </c>
      <c r="I113" s="9">
        <f t="shared" si="11"/>
        <v>6.2625210654406807E-3</v>
      </c>
      <c r="J113" s="9">
        <f>GARCH!I113</f>
        <v>6.1776864806031805E-3</v>
      </c>
    </row>
    <row r="114" spans="1:10" x14ac:dyDescent="0.25">
      <c r="A114" s="8">
        <v>42121</v>
      </c>
      <c r="B114" s="9">
        <v>-4.1413049124281454E-3</v>
      </c>
      <c r="C114" s="9">
        <f t="shared" si="7"/>
        <v>-4.3823264307558648E-3</v>
      </c>
      <c r="D114" s="5">
        <f t="shared" si="8"/>
        <v>1.9204784945701436E-5</v>
      </c>
      <c r="E114" s="9">
        <f t="shared" si="12"/>
        <v>2.0117743622742905E-3</v>
      </c>
      <c r="F114" s="5">
        <f t="shared" si="13"/>
        <v>3.4462858020473867E-5</v>
      </c>
      <c r="G114" s="10">
        <f t="shared" si="9"/>
        <v>3.940245479239147</v>
      </c>
      <c r="H114" s="9">
        <f t="shared" si="10"/>
        <v>4.3823264307558648E-3</v>
      </c>
      <c r="I114" s="9">
        <f t="shared" si="11"/>
        <v>5.8705074755487597E-3</v>
      </c>
      <c r="J114" s="9">
        <f>GARCH!I114</f>
        <v>5.7443365657153791E-3</v>
      </c>
    </row>
    <row r="115" spans="1:10" x14ac:dyDescent="0.25">
      <c r="A115" s="8">
        <v>42122</v>
      </c>
      <c r="B115" s="9">
        <v>2.7691899171140566E-3</v>
      </c>
      <c r="C115" s="9">
        <f t="shared" si="7"/>
        <v>2.5281683987863372E-3</v>
      </c>
      <c r="D115" s="5">
        <f t="shared" si="8"/>
        <v>6.3916354526218723E-6</v>
      </c>
      <c r="E115" s="9">
        <f t="shared" si="12"/>
        <v>-4.3823264307558648E-3</v>
      </c>
      <c r="F115" s="5">
        <f t="shared" si="13"/>
        <v>4.2677185973821404E-5</v>
      </c>
      <c r="G115" s="10">
        <f t="shared" si="9"/>
        <v>4.0371009845051873</v>
      </c>
      <c r="H115" s="9">
        <f t="shared" si="10"/>
        <v>2.5281683987863372E-3</v>
      </c>
      <c r="I115" s="9">
        <f t="shared" si="11"/>
        <v>6.532777814515155E-3</v>
      </c>
      <c r="J115" s="9">
        <f>GARCH!I115</f>
        <v>5.8128054638050377E-3</v>
      </c>
    </row>
    <row r="116" spans="1:10" x14ac:dyDescent="0.25">
      <c r="A116" s="8">
        <v>42123</v>
      </c>
      <c r="B116" s="9">
        <v>-3.740377158637509E-3</v>
      </c>
      <c r="C116" s="9">
        <f t="shared" si="7"/>
        <v>-3.9813986769652284E-3</v>
      </c>
      <c r="D116" s="5">
        <f t="shared" si="8"/>
        <v>1.585153542494047E-5</v>
      </c>
      <c r="E116" s="9">
        <f t="shared" si="12"/>
        <v>2.5281683987863372E-3</v>
      </c>
      <c r="F116" s="5">
        <f t="shared" si="13"/>
        <v>3.7082328458733839E-5</v>
      </c>
      <c r="G116" s="10">
        <f t="shared" si="9"/>
        <v>3.9685121193971118</v>
      </c>
      <c r="H116" s="9">
        <f t="shared" si="10"/>
        <v>3.9813986769652284E-3</v>
      </c>
      <c r="I116" s="9">
        <f t="shared" si="11"/>
        <v>6.0895261276008861E-3</v>
      </c>
      <c r="J116" s="9">
        <f>GARCH!I116</f>
        <v>5.4875202893249451E-3</v>
      </c>
    </row>
    <row r="117" spans="1:10" x14ac:dyDescent="0.25">
      <c r="A117" s="8">
        <v>42124</v>
      </c>
      <c r="B117" s="9">
        <v>-1.0128865367728945E-2</v>
      </c>
      <c r="C117" s="9">
        <f t="shared" si="7"/>
        <v>-1.0369886886056664E-2</v>
      </c>
      <c r="D117" s="5">
        <f t="shared" si="8"/>
        <v>1.0753455402960997E-4</v>
      </c>
      <c r="E117" s="9">
        <f t="shared" si="12"/>
        <v>-3.9813986769652284E-3</v>
      </c>
      <c r="F117" s="5">
        <f t="shared" si="13"/>
        <v>4.3941224720990438E-5</v>
      </c>
      <c r="G117" s="10">
        <f t="shared" si="9"/>
        <v>2.8737721964590008</v>
      </c>
      <c r="H117" s="9">
        <f t="shared" si="10"/>
        <v>1.0369886886056664E-2</v>
      </c>
      <c r="I117" s="9">
        <f t="shared" si="11"/>
        <v>6.6288177468527857E-3</v>
      </c>
      <c r="J117" s="9">
        <f>GARCH!I117</f>
        <v>5.5552300891094026E-3</v>
      </c>
    </row>
    <row r="118" spans="1:10" x14ac:dyDescent="0.25">
      <c r="A118" s="8">
        <v>42125</v>
      </c>
      <c r="B118" s="9">
        <v>1.0922987662490113E-2</v>
      </c>
      <c r="C118" s="9">
        <f t="shared" si="7"/>
        <v>1.0681966144162395E-2</v>
      </c>
      <c r="D118" s="5">
        <f t="shared" si="8"/>
        <v>1.1410440070503162E-4</v>
      </c>
      <c r="E118" s="9">
        <f t="shared" si="12"/>
        <v>-1.0369886886056664E-2</v>
      </c>
      <c r="F118" s="5">
        <f t="shared" si="13"/>
        <v>7.500152403932823E-5</v>
      </c>
      <c r="G118" s="10">
        <f t="shared" si="9"/>
        <v>3.069381981577743</v>
      </c>
      <c r="H118" s="9">
        <f t="shared" si="10"/>
        <v>1.0681966144162395E-2</v>
      </c>
      <c r="I118" s="9">
        <f t="shared" si="11"/>
        <v>8.6603420278490283E-3</v>
      </c>
      <c r="J118" s="9">
        <f>GARCH!I118</f>
        <v>7.2008976439621765E-3</v>
      </c>
    </row>
    <row r="119" spans="1:10" x14ac:dyDescent="0.25">
      <c r="A119" s="8">
        <v>42128</v>
      </c>
      <c r="B119" s="9">
        <v>2.9407719051932624E-3</v>
      </c>
      <c r="C119" s="9">
        <f t="shared" si="7"/>
        <v>2.699750386865543E-3</v>
      </c>
      <c r="D119" s="5">
        <f t="shared" si="8"/>
        <v>7.2886521513806489E-6</v>
      </c>
      <c r="E119" s="9">
        <f t="shared" si="12"/>
        <v>1.0681966144162395E-2</v>
      </c>
      <c r="F119" s="5">
        <f t="shared" si="13"/>
        <v>5.8694318801613754E-5</v>
      </c>
      <c r="G119" s="10">
        <f t="shared" si="9"/>
        <v>3.8905553477057553</v>
      </c>
      <c r="H119" s="9">
        <f t="shared" si="10"/>
        <v>2.699750386865543E-3</v>
      </c>
      <c r="I119" s="9">
        <f t="shared" si="11"/>
        <v>7.6612217564572399E-3</v>
      </c>
      <c r="J119" s="9">
        <f>GARCH!I119</f>
        <v>7.9920598519033024E-3</v>
      </c>
    </row>
    <row r="120" spans="1:10" x14ac:dyDescent="0.25">
      <c r="A120" s="8">
        <v>42129</v>
      </c>
      <c r="B120" s="9">
        <v>-1.1837369767650707E-2</v>
      </c>
      <c r="C120" s="9">
        <f t="shared" si="7"/>
        <v>-1.2078391285978426E-2</v>
      </c>
      <c r="D120" s="5">
        <f t="shared" si="8"/>
        <v>1.4588753605719956E-4</v>
      </c>
      <c r="E120" s="9">
        <f t="shared" si="12"/>
        <v>2.699750386865543E-3</v>
      </c>
      <c r="F120" s="5">
        <f t="shared" si="13"/>
        <v>4.9897543853504224E-5</v>
      </c>
      <c r="G120" s="10">
        <f t="shared" si="9"/>
        <v>2.5719599419087609</v>
      </c>
      <c r="H120" s="9">
        <f t="shared" si="10"/>
        <v>1.2078391285978426E-2</v>
      </c>
      <c r="I120" s="9">
        <f t="shared" si="11"/>
        <v>7.0638193531194033E-3</v>
      </c>
      <c r="J120" s="9">
        <f>GARCH!I120</f>
        <v>7.2521274162875094E-3</v>
      </c>
    </row>
    <row r="121" spans="1:10" x14ac:dyDescent="0.25">
      <c r="A121" s="8">
        <v>42130</v>
      </c>
      <c r="B121" s="9">
        <v>-4.4556966871822645E-3</v>
      </c>
      <c r="C121" s="9">
        <f t="shared" si="7"/>
        <v>-4.6967182055099839E-3</v>
      </c>
      <c r="D121" s="5">
        <f t="shared" si="8"/>
        <v>2.2059161901968923E-5</v>
      </c>
      <c r="E121" s="9">
        <f t="shared" si="12"/>
        <v>-1.2078391285978426E-2</v>
      </c>
      <c r="F121" s="5">
        <f t="shared" si="13"/>
        <v>8.9595971787840192E-5</v>
      </c>
      <c r="G121" s="10">
        <f t="shared" si="9"/>
        <v>3.6180580290148168</v>
      </c>
      <c r="H121" s="9">
        <f t="shared" si="10"/>
        <v>4.6967182055099839E-3</v>
      </c>
      <c r="I121" s="9">
        <f t="shared" si="11"/>
        <v>9.4655148717774553E-3</v>
      </c>
      <c r="J121" s="9">
        <f>GARCH!I121</f>
        <v>8.7356597436065893E-3</v>
      </c>
    </row>
    <row r="122" spans="1:10" x14ac:dyDescent="0.25">
      <c r="A122" s="8">
        <v>42131</v>
      </c>
      <c r="B122" s="9">
        <v>3.7737663149290945E-3</v>
      </c>
      <c r="C122" s="9">
        <f t="shared" si="7"/>
        <v>3.5327447966013751E-3</v>
      </c>
      <c r="D122" s="5">
        <f t="shared" si="8"/>
        <v>1.2480285797914091E-5</v>
      </c>
      <c r="E122" s="9">
        <f t="shared" si="12"/>
        <v>-4.6967182055099839E-3</v>
      </c>
      <c r="F122" s="5">
        <f t="shared" si="13"/>
        <v>9.2959372090677079E-5</v>
      </c>
      <c r="G122" s="10">
        <f t="shared" si="9"/>
        <v>3.6556078404766987</v>
      </c>
      <c r="H122" s="9">
        <f t="shared" si="10"/>
        <v>3.5327447966013751E-3</v>
      </c>
      <c r="I122" s="9">
        <f t="shared" si="11"/>
        <v>9.6415440719148857E-3</v>
      </c>
      <c r="J122" s="9">
        <f>GARCH!I122</f>
        <v>8.1614649784788884E-3</v>
      </c>
    </row>
    <row r="123" spans="1:10" x14ac:dyDescent="0.25">
      <c r="A123" s="8">
        <v>42132</v>
      </c>
      <c r="B123" s="9">
        <v>1.3457854406130121E-2</v>
      </c>
      <c r="C123" s="9">
        <f t="shared" si="7"/>
        <v>1.3216832887802402E-2</v>
      </c>
      <c r="D123" s="5">
        <f t="shared" si="8"/>
        <v>1.7468467158409518E-4</v>
      </c>
      <c r="E123" s="9">
        <f t="shared" si="12"/>
        <v>3.5327447966013751E-3</v>
      </c>
      <c r="F123" s="5">
        <f t="shared" si="13"/>
        <v>7.6219631134914645E-5</v>
      </c>
      <c r="G123" s="10">
        <f t="shared" si="9"/>
        <v>2.6760775604201346</v>
      </c>
      <c r="H123" s="9">
        <f t="shared" si="10"/>
        <v>1.3216832887802402E-2</v>
      </c>
      <c r="I123" s="9">
        <f t="shared" si="11"/>
        <v>8.7303855089517473E-3</v>
      </c>
      <c r="J123" s="9">
        <f>GARCH!I123</f>
        <v>7.4500263131337917E-3</v>
      </c>
    </row>
    <row r="124" spans="1:10" x14ac:dyDescent="0.25">
      <c r="A124" s="8">
        <v>42135</v>
      </c>
      <c r="B124" s="9">
        <v>-5.0895515334814512E-3</v>
      </c>
      <c r="C124" s="9">
        <f t="shared" si="7"/>
        <v>-5.3305730518091706E-3</v>
      </c>
      <c r="D124" s="5">
        <f t="shared" si="8"/>
        <v>2.8415009060674135E-5</v>
      </c>
      <c r="E124" s="9">
        <f t="shared" si="12"/>
        <v>1.3216832887802402E-2</v>
      </c>
      <c r="F124" s="5">
        <f t="shared" si="13"/>
        <v>5.8371807541314431E-5</v>
      </c>
      <c r="G124" s="10">
        <f t="shared" si="9"/>
        <v>3.7120035466058878</v>
      </c>
      <c r="H124" s="9">
        <f t="shared" si="10"/>
        <v>5.3305730518091706E-3</v>
      </c>
      <c r="I124" s="9">
        <f t="shared" si="11"/>
        <v>7.6401444712331477E-3</v>
      </c>
      <c r="J124" s="9">
        <f>GARCH!I124</f>
        <v>8.8604244872898964E-3</v>
      </c>
    </row>
    <row r="125" spans="1:10" x14ac:dyDescent="0.25">
      <c r="A125" s="8">
        <v>42136</v>
      </c>
      <c r="B125" s="9">
        <v>-2.9496563484109339E-3</v>
      </c>
      <c r="C125" s="9">
        <f t="shared" si="7"/>
        <v>-3.1906778667386533E-3</v>
      </c>
      <c r="D125" s="5">
        <f t="shared" si="8"/>
        <v>1.0180425249295923E-5</v>
      </c>
      <c r="E125" s="9">
        <f t="shared" si="12"/>
        <v>-5.3305730518091706E-3</v>
      </c>
      <c r="F125" s="5">
        <f t="shared" si="13"/>
        <v>6.8038842349513046E-5</v>
      </c>
      <c r="G125" s="10">
        <f t="shared" si="9"/>
        <v>3.8039640354090984</v>
      </c>
      <c r="H125" s="9">
        <f t="shared" si="10"/>
        <v>3.1906778667386533E-3</v>
      </c>
      <c r="I125" s="9">
        <f t="shared" si="11"/>
        <v>8.2485660783867785E-3</v>
      </c>
      <c r="J125" s="9">
        <f>GARCH!I125</f>
        <v>8.3487036297497947E-3</v>
      </c>
    </row>
    <row r="126" spans="1:10" x14ac:dyDescent="0.25">
      <c r="A126" s="8">
        <v>42137</v>
      </c>
      <c r="B126" s="9">
        <v>-3.0488966805131135E-4</v>
      </c>
      <c r="C126" s="9">
        <f t="shared" si="7"/>
        <v>-5.4591118637903064E-4</v>
      </c>
      <c r="D126" s="5">
        <f t="shared" si="8"/>
        <v>2.9801902341376074E-7</v>
      </c>
      <c r="E126" s="9">
        <f t="shared" si="12"/>
        <v>-3.1906778667386533E-3</v>
      </c>
      <c r="F126" s="5">
        <f t="shared" si="13"/>
        <v>6.8894519525565967E-5</v>
      </c>
      <c r="G126" s="10">
        <f t="shared" si="9"/>
        <v>3.8703655650546653</v>
      </c>
      <c r="H126" s="9">
        <f t="shared" si="10"/>
        <v>5.4591118637903064E-4</v>
      </c>
      <c r="I126" s="9">
        <f t="shared" si="11"/>
        <v>8.3002722561109979E-3</v>
      </c>
      <c r="J126" s="9">
        <f>GARCH!I126</f>
        <v>7.6743019169423655E-3</v>
      </c>
    </row>
    <row r="127" spans="1:10" x14ac:dyDescent="0.25">
      <c r="A127" s="8">
        <v>42138</v>
      </c>
      <c r="B127" s="9">
        <v>1.0779230681254859E-2</v>
      </c>
      <c r="C127" s="9">
        <f t="shared" si="7"/>
        <v>1.053820916292714E-2</v>
      </c>
      <c r="D127" s="5">
        <f t="shared" si="8"/>
        <v>1.1105385236160154E-4</v>
      </c>
      <c r="E127" s="9">
        <f t="shared" si="12"/>
        <v>-5.4591118637903064E-4</v>
      </c>
      <c r="F127" s="5">
        <f t="shared" si="13"/>
        <v>6.0999866455923092E-5</v>
      </c>
      <c r="G127" s="10">
        <f t="shared" si="9"/>
        <v>3.0231014371150557</v>
      </c>
      <c r="H127" s="9">
        <f t="shared" si="10"/>
        <v>1.053820916292714E-2</v>
      </c>
      <c r="I127" s="9">
        <f t="shared" si="11"/>
        <v>7.8102411266185046E-3</v>
      </c>
      <c r="J127" s="9">
        <f>GARCH!I127</f>
        <v>6.9434882188923099E-3</v>
      </c>
    </row>
    <row r="128" spans="1:10" x14ac:dyDescent="0.25">
      <c r="A128" s="8">
        <v>42139</v>
      </c>
      <c r="B128" s="9">
        <v>7.6846919051432039E-4</v>
      </c>
      <c r="C128" s="9">
        <f t="shared" si="7"/>
        <v>5.2744767218660109E-4</v>
      </c>
      <c r="D128" s="5">
        <f t="shared" si="8"/>
        <v>2.7820104689506419E-7</v>
      </c>
      <c r="E128" s="9">
        <f t="shared" si="12"/>
        <v>1.053820916292714E-2</v>
      </c>
      <c r="F128" s="5">
        <f t="shared" si="13"/>
        <v>4.8090354977063662E-5</v>
      </c>
      <c r="G128" s="10">
        <f t="shared" si="9"/>
        <v>4.0493834446130439</v>
      </c>
      <c r="H128" s="9">
        <f t="shared" si="10"/>
        <v>5.2744767218660109E-4</v>
      </c>
      <c r="I128" s="9">
        <f t="shared" si="11"/>
        <v>6.9347209732666002E-3</v>
      </c>
      <c r="J128" s="9">
        <f>GARCH!I128</f>
        <v>7.7828820146343854E-3</v>
      </c>
    </row>
    <row r="129" spans="1:10" x14ac:dyDescent="0.25">
      <c r="A129" s="8">
        <v>42142</v>
      </c>
      <c r="B129" s="9">
        <v>3.0479618227470251E-3</v>
      </c>
      <c r="C129" s="9">
        <f t="shared" si="7"/>
        <v>2.8069403044193057E-3</v>
      </c>
      <c r="D129" s="5">
        <f t="shared" si="8"/>
        <v>7.8789138725735442E-6</v>
      </c>
      <c r="E129" s="9">
        <f t="shared" si="12"/>
        <v>5.2744767218660109E-4</v>
      </c>
      <c r="F129" s="5">
        <f t="shared" si="13"/>
        <v>4.2352747251390624E-5</v>
      </c>
      <c r="G129" s="10">
        <f t="shared" si="9"/>
        <v>4.0227847198613818</v>
      </c>
      <c r="H129" s="9">
        <f t="shared" si="10"/>
        <v>2.8069403044193057E-3</v>
      </c>
      <c r="I129" s="9">
        <f t="shared" si="11"/>
        <v>6.5078988353684955E-3</v>
      </c>
      <c r="J129" s="9">
        <f>GARCH!I129</f>
        <v>7.0144842724292446E-3</v>
      </c>
    </row>
    <row r="130" spans="1:10" x14ac:dyDescent="0.25">
      <c r="A130" s="8">
        <v>42143</v>
      </c>
      <c r="B130" s="9">
        <v>-6.4343415367273948E-4</v>
      </c>
      <c r="C130" s="9">
        <f t="shared" si="7"/>
        <v>-8.8445567200045878E-4</v>
      </c>
      <c r="D130" s="5">
        <f t="shared" si="8"/>
        <v>7.8226183573378311E-7</v>
      </c>
      <c r="E130" s="9">
        <f t="shared" si="12"/>
        <v>2.8069403044193057E-3</v>
      </c>
      <c r="F130" s="5">
        <f t="shared" si="13"/>
        <v>3.6703460172981986E-5</v>
      </c>
      <c r="G130" s="10">
        <f t="shared" si="9"/>
        <v>4.1767247156743288</v>
      </c>
      <c r="H130" s="9">
        <f t="shared" si="10"/>
        <v>8.8445567200045878E-4</v>
      </c>
      <c r="I130" s="9">
        <f t="shared" si="11"/>
        <v>6.0583380702121589E-3</v>
      </c>
      <c r="J130" s="9">
        <f>GARCH!I130</f>
        <v>6.4652064457028334E-3</v>
      </c>
    </row>
    <row r="131" spans="1:10" x14ac:dyDescent="0.25">
      <c r="A131" s="8">
        <v>42144</v>
      </c>
      <c r="B131" s="9">
        <v>-9.305254649102368E-4</v>
      </c>
      <c r="C131" s="9">
        <f t="shared" si="7"/>
        <v>-1.171546983237956E-3</v>
      </c>
      <c r="D131" s="5">
        <f t="shared" si="8"/>
        <v>1.3725223339339555E-6</v>
      </c>
      <c r="E131" s="9">
        <f t="shared" si="12"/>
        <v>-8.8445567200045878E-4</v>
      </c>
      <c r="F131" s="5">
        <f t="shared" si="13"/>
        <v>3.5254798225151997E-5</v>
      </c>
      <c r="G131" s="10">
        <f t="shared" si="9"/>
        <v>4.1880501736245686</v>
      </c>
      <c r="H131" s="9">
        <f t="shared" si="10"/>
        <v>1.171546983237956E-3</v>
      </c>
      <c r="I131" s="9">
        <f t="shared" si="11"/>
        <v>5.937575113221895E-3</v>
      </c>
      <c r="J131" s="9">
        <f>GARCH!I131</f>
        <v>5.9748462018256914E-3</v>
      </c>
    </row>
    <row r="132" spans="1:10" x14ac:dyDescent="0.25">
      <c r="A132" s="8">
        <v>42145</v>
      </c>
      <c r="B132" s="9">
        <v>2.3378883740623468E-3</v>
      </c>
      <c r="C132" s="9">
        <f t="shared" si="7"/>
        <v>2.0968668557346274E-3</v>
      </c>
      <c r="D132" s="5">
        <f t="shared" si="8"/>
        <v>4.396850610678423E-6</v>
      </c>
      <c r="E132" s="9">
        <f t="shared" si="12"/>
        <v>-1.171546983237956E-3</v>
      </c>
      <c r="F132" s="5">
        <f t="shared" si="13"/>
        <v>3.4699009576966337E-5</v>
      </c>
      <c r="G132" s="10">
        <f t="shared" si="9"/>
        <v>4.1521041692465461</v>
      </c>
      <c r="H132" s="9">
        <f t="shared" si="10"/>
        <v>2.0968668557346274E-3</v>
      </c>
      <c r="I132" s="9">
        <f t="shared" si="11"/>
        <v>5.890586522322403E-3</v>
      </c>
      <c r="J132" s="9">
        <f>GARCH!I132</f>
        <v>5.5999127611212358E-3</v>
      </c>
    </row>
    <row r="133" spans="1:10" x14ac:dyDescent="0.25">
      <c r="A133" s="8">
        <v>42146</v>
      </c>
      <c r="B133" s="9">
        <v>-2.2338817919862475E-3</v>
      </c>
      <c r="C133" s="9">
        <f t="shared" si="7"/>
        <v>-2.4749033103139669E-3</v>
      </c>
      <c r="D133" s="5">
        <f t="shared" si="8"/>
        <v>6.1251463954030317E-6</v>
      </c>
      <c r="E133" s="9">
        <f t="shared" si="12"/>
        <v>2.0968668557346274E-3</v>
      </c>
      <c r="F133" s="5">
        <f t="shared" si="13"/>
        <v>3.0700058347785209E-5</v>
      </c>
      <c r="G133" s="10">
        <f t="shared" si="9"/>
        <v>4.1769265731742378</v>
      </c>
      <c r="H133" s="9">
        <f t="shared" si="10"/>
        <v>2.4749033103139669E-3</v>
      </c>
      <c r="I133" s="9">
        <f t="shared" si="11"/>
        <v>5.5407633362006365E-3</v>
      </c>
      <c r="J133" s="9">
        <f>GARCH!I133</f>
        <v>5.2912870919690136E-3</v>
      </c>
    </row>
    <row r="134" spans="1:10" x14ac:dyDescent="0.25">
      <c r="A134" s="8">
        <v>42150</v>
      </c>
      <c r="B134" s="9">
        <v>-1.028192995494015E-2</v>
      </c>
      <c r="C134" s="9">
        <f t="shared" si="7"/>
        <v>-1.0522951473267868E-2</v>
      </c>
      <c r="D134" s="5">
        <f t="shared" si="8"/>
        <v>1.107325077087504E-4</v>
      </c>
      <c r="E134" s="9">
        <f t="shared" si="12"/>
        <v>-2.4749033103139669E-3</v>
      </c>
      <c r="F134" s="5">
        <f t="shared" si="13"/>
        <v>3.3867140846461169E-5</v>
      </c>
      <c r="G134" s="10">
        <f t="shared" si="9"/>
        <v>2.5927866811036093</v>
      </c>
      <c r="H134" s="9">
        <f t="shared" si="10"/>
        <v>1.0522951473267868E-2</v>
      </c>
      <c r="I134" s="9">
        <f t="shared" si="11"/>
        <v>5.8195481651466012E-3</v>
      </c>
      <c r="J134" s="9">
        <f>GARCH!I134</f>
        <v>5.1892508694362681E-3</v>
      </c>
    </row>
    <row r="135" spans="1:10" x14ac:dyDescent="0.25">
      <c r="A135" s="8">
        <v>42151</v>
      </c>
      <c r="B135" s="9">
        <v>9.1626271266991299E-3</v>
      </c>
      <c r="C135" s="9">
        <f t="shared" si="7"/>
        <v>8.9216056083714114E-3</v>
      </c>
      <c r="D135" s="5">
        <f t="shared" si="8"/>
        <v>7.9595046631324222E-5</v>
      </c>
      <c r="E135" s="9">
        <f t="shared" si="12"/>
        <v>-1.0522951473267868E-2</v>
      </c>
      <c r="F135" s="5">
        <f t="shared" si="13"/>
        <v>6.5249216326104665E-5</v>
      </c>
      <c r="G135" s="10">
        <f t="shared" si="9"/>
        <v>3.2897786734284504</v>
      </c>
      <c r="H135" s="9">
        <f t="shared" si="10"/>
        <v>8.9216056083714114E-3</v>
      </c>
      <c r="I135" s="9">
        <f t="shared" si="11"/>
        <v>8.077698702359767E-3</v>
      </c>
      <c r="J135" s="9">
        <f>GARCH!I135</f>
        <v>7.0448620324149976E-3</v>
      </c>
    </row>
    <row r="136" spans="1:10" x14ac:dyDescent="0.25">
      <c r="A136" s="8">
        <v>42152</v>
      </c>
      <c r="B136" s="9">
        <v>-1.2667884792887385E-3</v>
      </c>
      <c r="C136" s="9">
        <f t="shared" si="7"/>
        <v>-1.5078099976164577E-3</v>
      </c>
      <c r="D136" s="5">
        <f t="shared" si="8"/>
        <v>2.2734909889121421E-6</v>
      </c>
      <c r="E136" s="9">
        <f t="shared" si="12"/>
        <v>8.9216056083714114E-3</v>
      </c>
      <c r="F136" s="5">
        <f t="shared" si="13"/>
        <v>5.209521091056673E-5</v>
      </c>
      <c r="G136" s="10">
        <f t="shared" si="9"/>
        <v>3.9904596967301864</v>
      </c>
      <c r="H136" s="9">
        <f t="shared" si="10"/>
        <v>1.5078099976164577E-3</v>
      </c>
      <c r="I136" s="9">
        <f t="shared" si="11"/>
        <v>7.2177012206496001E-3</v>
      </c>
      <c r="J136" s="9">
        <f>GARCH!I136</f>
        <v>7.4501059800719995E-3</v>
      </c>
    </row>
    <row r="137" spans="1:10" x14ac:dyDescent="0.25">
      <c r="A137" s="8">
        <v>42153</v>
      </c>
      <c r="B137" s="9">
        <v>-6.3184002187864907E-3</v>
      </c>
      <c r="C137" s="9">
        <f t="shared" si="7"/>
        <v>-6.5594217371142101E-3</v>
      </c>
      <c r="D137" s="5">
        <f t="shared" si="8"/>
        <v>4.3026013525326405E-5</v>
      </c>
      <c r="E137" s="9">
        <f t="shared" si="12"/>
        <v>-1.5078099976164577E-3</v>
      </c>
      <c r="F137" s="5">
        <f t="shared" si="13"/>
        <v>5.0005991019238636E-5</v>
      </c>
      <c r="G137" s="10">
        <f t="shared" si="9"/>
        <v>3.6025367489651714</v>
      </c>
      <c r="H137" s="9">
        <f t="shared" si="10"/>
        <v>6.5594217371142101E-3</v>
      </c>
      <c r="I137" s="9">
        <f t="shared" si="11"/>
        <v>7.0714914282093725E-3</v>
      </c>
      <c r="J137" s="9">
        <f>GARCH!I137</f>
        <v>6.806444800274058E-3</v>
      </c>
    </row>
    <row r="138" spans="1:10" x14ac:dyDescent="0.25">
      <c r="A138" s="8">
        <v>42156</v>
      </c>
      <c r="B138" s="9">
        <v>2.0594194714789182E-3</v>
      </c>
      <c r="C138" s="9">
        <f t="shared" si="7"/>
        <v>1.8183979531511991E-3</v>
      </c>
      <c r="D138" s="5">
        <f t="shared" si="8"/>
        <v>3.3065711160244704E-6</v>
      </c>
      <c r="E138" s="9">
        <f t="shared" si="12"/>
        <v>-6.5594217371142101E-3</v>
      </c>
      <c r="F138" s="5">
        <f t="shared" si="13"/>
        <v>6.4885541070789938E-5</v>
      </c>
      <c r="G138" s="10">
        <f t="shared" si="9"/>
        <v>3.8770243098558033</v>
      </c>
      <c r="H138" s="9">
        <f t="shared" si="10"/>
        <v>1.8183979531511991E-3</v>
      </c>
      <c r="I138" s="9">
        <f t="shared" si="11"/>
        <v>8.0551561791680944E-3</v>
      </c>
      <c r="J138" s="9">
        <f>GARCH!I138</f>
        <v>7.0083081833936037E-3</v>
      </c>
    </row>
    <row r="139" spans="1:10" x14ac:dyDescent="0.25">
      <c r="A139" s="8">
        <v>42157</v>
      </c>
      <c r="B139" s="9">
        <v>-1.0086516742198182E-3</v>
      </c>
      <c r="C139" s="9">
        <f t="shared" si="7"/>
        <v>-1.2496731925475373E-3</v>
      </c>
      <c r="D139" s="5">
        <f t="shared" si="8"/>
        <v>1.5616830881719543E-6</v>
      </c>
      <c r="E139" s="9">
        <f t="shared" si="12"/>
        <v>1.8183979531511991E-3</v>
      </c>
      <c r="F139" s="5">
        <f t="shared" si="13"/>
        <v>5.5245912207406092E-5</v>
      </c>
      <c r="G139" s="10">
        <f t="shared" si="9"/>
        <v>3.9687856461898359</v>
      </c>
      <c r="H139" s="9">
        <f t="shared" si="10"/>
        <v>1.2496731925475373E-3</v>
      </c>
      <c r="I139" s="9">
        <f t="shared" si="11"/>
        <v>7.4327593938863712E-3</v>
      </c>
      <c r="J139" s="9">
        <f>GARCH!I139</f>
        <v>6.4047650193984158E-3</v>
      </c>
    </row>
    <row r="140" spans="1:10" x14ac:dyDescent="0.25">
      <c r="A140" s="8">
        <v>42158</v>
      </c>
      <c r="B140" s="9">
        <v>2.1188850967008843E-3</v>
      </c>
      <c r="C140" s="9">
        <f t="shared" si="7"/>
        <v>1.8778635783731651E-3</v>
      </c>
      <c r="D140" s="5">
        <f t="shared" si="8"/>
        <v>3.5263716189804686E-6</v>
      </c>
      <c r="E140" s="9">
        <f t="shared" si="12"/>
        <v>-1.2496731925475373E-3</v>
      </c>
      <c r="F140" s="5">
        <f t="shared" si="13"/>
        <v>5.1906912822274156E-5</v>
      </c>
      <c r="G140" s="10">
        <f t="shared" si="9"/>
        <v>3.9801225303805303</v>
      </c>
      <c r="H140" s="9">
        <f t="shared" si="10"/>
        <v>1.8778635783731651E-3</v>
      </c>
      <c r="I140" s="9">
        <f t="shared" si="11"/>
        <v>7.2046452252886228E-3</v>
      </c>
      <c r="J140" s="9">
        <f>GARCH!I140</f>
        <v>5.9470760752528854E-3</v>
      </c>
    </row>
    <row r="141" spans="1:10" x14ac:dyDescent="0.25">
      <c r="A141" s="8">
        <v>42159</v>
      </c>
      <c r="B141" s="9">
        <v>-8.6231770944197317E-3</v>
      </c>
      <c r="C141" s="9">
        <f t="shared" si="7"/>
        <v>-8.8641986127474502E-3</v>
      </c>
      <c r="D141" s="5">
        <f t="shared" si="8"/>
        <v>7.857401704623382E-5</v>
      </c>
      <c r="E141" s="9">
        <f t="shared" si="12"/>
        <v>1.8778635783731651E-3</v>
      </c>
      <c r="F141" s="5">
        <f t="shared" si="13"/>
        <v>4.4842022415778051E-5</v>
      </c>
      <c r="G141" s="10">
        <f t="shared" si="9"/>
        <v>3.21112354238074</v>
      </c>
      <c r="H141" s="9">
        <f t="shared" si="10"/>
        <v>8.8641986127474502E-3</v>
      </c>
      <c r="I141" s="9">
        <f t="shared" si="11"/>
        <v>6.6964186260849946E-3</v>
      </c>
      <c r="J141" s="9">
        <f>GARCH!I141</f>
        <v>5.5538465278258684E-3</v>
      </c>
    </row>
    <row r="142" spans="1:10" x14ac:dyDescent="0.25">
      <c r="A142" s="8">
        <v>42160</v>
      </c>
      <c r="B142" s="9">
        <v>-1.4361783342240475E-3</v>
      </c>
      <c r="C142" s="9">
        <f t="shared" si="7"/>
        <v>-1.6771998525517667E-3</v>
      </c>
      <c r="D142" s="5">
        <f t="shared" si="8"/>
        <v>2.8129993453996679E-6</v>
      </c>
      <c r="E142" s="9">
        <f t="shared" si="12"/>
        <v>-8.8641986127474502E-3</v>
      </c>
      <c r="F142" s="5">
        <f t="shared" si="13"/>
        <v>6.9156585569412336E-5</v>
      </c>
      <c r="G142" s="10">
        <f t="shared" si="9"/>
        <v>3.8502922016971692</v>
      </c>
      <c r="H142" s="9">
        <f t="shared" si="10"/>
        <v>1.6771998525517667E-3</v>
      </c>
      <c r="I142" s="9">
        <f t="shared" si="11"/>
        <v>8.3160438652890908E-3</v>
      </c>
      <c r="J142" s="9">
        <f>GARCH!I142</f>
        <v>6.7457879720524052E-3</v>
      </c>
    </row>
    <row r="143" spans="1:10" x14ac:dyDescent="0.25">
      <c r="A143" s="8">
        <v>42163</v>
      </c>
      <c r="B143" s="9">
        <v>-6.4744866998274198E-3</v>
      </c>
      <c r="C143" s="9">
        <f t="shared" si="7"/>
        <v>-6.7155082181551392E-3</v>
      </c>
      <c r="D143" s="5">
        <f t="shared" si="8"/>
        <v>4.5098050628109209E-5</v>
      </c>
      <c r="E143" s="9">
        <f t="shared" si="12"/>
        <v>-1.6771998525517667E-3</v>
      </c>
      <c r="F143" s="5">
        <f t="shared" si="13"/>
        <v>6.4766421145986123E-5</v>
      </c>
      <c r="G143" s="10">
        <f t="shared" si="9"/>
        <v>3.5552639082590116</v>
      </c>
      <c r="H143" s="9">
        <f t="shared" si="10"/>
        <v>6.7155082181551392E-3</v>
      </c>
      <c r="I143" s="9">
        <f t="shared" si="11"/>
        <v>8.0477587653946317E-3</v>
      </c>
      <c r="J143" s="9">
        <f>GARCH!I143</f>
        <v>6.2494577868921946E-3</v>
      </c>
    </row>
    <row r="144" spans="1:10" x14ac:dyDescent="0.25">
      <c r="A144" s="8">
        <v>42164</v>
      </c>
      <c r="B144" s="9">
        <v>4.1841406640763523E-4</v>
      </c>
      <c r="C144" s="9">
        <f t="shared" ref="C144:C207" si="14">B144-B$5</f>
        <v>1.7739254807991596E-4</v>
      </c>
      <c r="D144" s="5">
        <f t="shared" ref="D144:D207" si="15">C144^2</f>
        <v>3.1468116114285297E-8</v>
      </c>
      <c r="E144" s="9">
        <f t="shared" si="12"/>
        <v>-6.7155082181551392E-3</v>
      </c>
      <c r="F144" s="5">
        <f t="shared" si="13"/>
        <v>7.926868089954958E-5</v>
      </c>
      <c r="G144" s="10">
        <f t="shared" ref="G144:G207" si="16">IFERROR(LN(1/SQRT(2*PI()*F144)*EXP(-D144/(2*F144))),-1000)</f>
        <v>3.8021967025008725</v>
      </c>
      <c r="H144" s="9">
        <f t="shared" ref="H144:H207" si="17">SQRT(D144)</f>
        <v>1.7739254807991596E-4</v>
      </c>
      <c r="I144" s="9">
        <f t="shared" ref="I144:I207" si="18">SQRT(F144)</f>
        <v>8.9032960694087667E-3</v>
      </c>
      <c r="J144" s="9">
        <f>GARCH!I144</f>
        <v>6.6469642738851212E-3</v>
      </c>
    </row>
    <row r="145" spans="1:10" x14ac:dyDescent="0.25">
      <c r="A145" s="8">
        <v>42165</v>
      </c>
      <c r="B145" s="9">
        <v>1.2042400788404573E-2</v>
      </c>
      <c r="C145" s="9">
        <f t="shared" si="14"/>
        <v>1.1801379270076854E-2</v>
      </c>
      <c r="D145" s="5">
        <f t="shared" si="15"/>
        <v>1.3927255267619969E-4</v>
      </c>
      <c r="E145" s="9">
        <f t="shared" ref="E145:E208" si="19">C144</f>
        <v>1.7739254807991596E-4</v>
      </c>
      <c r="F145" s="5">
        <f t="shared" ref="F145:F208" si="20">EXP(B$6 + B$7*ABS(E145/SQRT(F144)) + B$8*E145/SQRT(F144) + B$9*LN(F144))</f>
        <v>6.7469041997799065E-5</v>
      </c>
      <c r="G145" s="10">
        <f t="shared" si="16"/>
        <v>2.8508604102666322</v>
      </c>
      <c r="H145" s="9">
        <f t="shared" si="17"/>
        <v>1.1801379270076854E-2</v>
      </c>
      <c r="I145" s="9">
        <f t="shared" si="18"/>
        <v>8.213954102489195E-3</v>
      </c>
      <c r="J145" s="9">
        <f>GARCH!I145</f>
        <v>6.0880815936206799E-3</v>
      </c>
    </row>
    <row r="146" spans="1:10" x14ac:dyDescent="0.25">
      <c r="A146" s="8">
        <v>42166</v>
      </c>
      <c r="B146" s="9">
        <v>1.738552156564932E-3</v>
      </c>
      <c r="C146" s="9">
        <f t="shared" si="14"/>
        <v>1.4975306382372128E-3</v>
      </c>
      <c r="D146" s="5">
        <f t="shared" si="15"/>
        <v>2.242598012459154E-6</v>
      </c>
      <c r="E146" s="9">
        <f t="shared" si="19"/>
        <v>1.1801379270076854E-2</v>
      </c>
      <c r="F146" s="5">
        <f t="shared" si="20"/>
        <v>5.2447573182293317E-5</v>
      </c>
      <c r="G146" s="10">
        <f t="shared" si="16"/>
        <v>3.9875302875408094</v>
      </c>
      <c r="H146" s="9">
        <f t="shared" si="17"/>
        <v>1.4975306382372128E-3</v>
      </c>
      <c r="I146" s="9">
        <f t="shared" si="18"/>
        <v>7.2420696753271651E-3</v>
      </c>
      <c r="J146" s="9">
        <f>GARCH!I146</f>
        <v>7.6047618347074167E-3</v>
      </c>
    </row>
    <row r="147" spans="1:10" x14ac:dyDescent="0.25">
      <c r="A147" s="8">
        <v>42167</v>
      </c>
      <c r="B147" s="9">
        <v>-6.9943002380432606E-3</v>
      </c>
      <c r="C147" s="9">
        <f t="shared" si="14"/>
        <v>-7.23532175637098E-3</v>
      </c>
      <c r="D147" s="5">
        <f t="shared" si="15"/>
        <v>5.2349880918215242E-5</v>
      </c>
      <c r="E147" s="9">
        <f t="shared" si="19"/>
        <v>1.4975306382372128E-3</v>
      </c>
      <c r="F147" s="5">
        <f t="shared" si="20"/>
        <v>4.5450848849655124E-5</v>
      </c>
      <c r="G147" s="10">
        <f t="shared" si="16"/>
        <v>3.5046054722918134</v>
      </c>
      <c r="H147" s="9">
        <f t="shared" si="17"/>
        <v>7.23532175637098E-3</v>
      </c>
      <c r="I147" s="9">
        <f t="shared" si="18"/>
        <v>6.7417244715024596E-3</v>
      </c>
      <c r="J147" s="9">
        <f>GARCH!I147</f>
        <v>6.8809279853256104E-3</v>
      </c>
    </row>
    <row r="148" spans="1:10" x14ac:dyDescent="0.25">
      <c r="A148" s="8">
        <v>42170</v>
      </c>
      <c r="B148" s="9">
        <v>-4.622488789987278E-3</v>
      </c>
      <c r="C148" s="9">
        <f t="shared" si="14"/>
        <v>-4.8635103083149974E-3</v>
      </c>
      <c r="D148" s="5">
        <f t="shared" si="15"/>
        <v>2.365373251908624E-5</v>
      </c>
      <c r="E148" s="9">
        <f t="shared" si="19"/>
        <v>-7.23532175637098E-3</v>
      </c>
      <c r="F148" s="5">
        <f t="shared" si="20"/>
        <v>6.3108612861263616E-5</v>
      </c>
      <c r="G148" s="10">
        <f t="shared" si="16"/>
        <v>3.7289831707742849</v>
      </c>
      <c r="H148" s="9">
        <f t="shared" si="17"/>
        <v>4.8635103083149974E-3</v>
      </c>
      <c r="I148" s="9">
        <f t="shared" si="18"/>
        <v>7.9440929539667162E-3</v>
      </c>
      <c r="J148" s="9">
        <f>GARCH!I148</f>
        <v>7.2081757132605477E-3</v>
      </c>
    </row>
    <row r="149" spans="1:10" x14ac:dyDescent="0.25">
      <c r="A149" s="8">
        <v>42171</v>
      </c>
      <c r="B149" s="9">
        <v>5.6898048867077833E-3</v>
      </c>
      <c r="C149" s="9">
        <f t="shared" si="14"/>
        <v>5.4487833683800639E-3</v>
      </c>
      <c r="D149" s="5">
        <f t="shared" si="15"/>
        <v>2.9689240195535194E-5</v>
      </c>
      <c r="E149" s="9">
        <f t="shared" si="19"/>
        <v>-4.8635103083149974E-3</v>
      </c>
      <c r="F149" s="5">
        <f t="shared" si="20"/>
        <v>7.057363890941885E-5</v>
      </c>
      <c r="G149" s="10">
        <f t="shared" si="16"/>
        <v>3.6501461219268121</v>
      </c>
      <c r="H149" s="9">
        <f t="shared" si="17"/>
        <v>5.4487833683800639E-3</v>
      </c>
      <c r="I149" s="9">
        <f t="shared" si="18"/>
        <v>8.4008118006189646E-3</v>
      </c>
      <c r="J149" s="9">
        <f>GARCH!I149</f>
        <v>6.9926440026143394E-3</v>
      </c>
    </row>
    <row r="150" spans="1:10" x14ac:dyDescent="0.25">
      <c r="A150" s="8">
        <v>42172</v>
      </c>
      <c r="B150" s="9">
        <v>1.9796879248576982E-3</v>
      </c>
      <c r="C150" s="9">
        <f t="shared" si="14"/>
        <v>1.738666406529979E-3</v>
      </c>
      <c r="D150" s="5">
        <f t="shared" si="15"/>
        <v>3.02296087319587E-6</v>
      </c>
      <c r="E150" s="9">
        <f t="shared" si="19"/>
        <v>5.4487833683800639E-3</v>
      </c>
      <c r="F150" s="5">
        <f t="shared" si="20"/>
        <v>5.7896698513850171E-5</v>
      </c>
      <c r="G150" s="10">
        <f t="shared" si="16"/>
        <v>3.9333800597622193</v>
      </c>
      <c r="H150" s="9">
        <f t="shared" si="17"/>
        <v>1.738666406529979E-3</v>
      </c>
      <c r="I150" s="9">
        <f t="shared" si="18"/>
        <v>7.6089880085232209E-3</v>
      </c>
      <c r="J150" s="9">
        <f>GARCH!I150</f>
        <v>6.7424367322984893E-3</v>
      </c>
    </row>
    <row r="151" spans="1:10" x14ac:dyDescent="0.25">
      <c r="A151" s="8">
        <v>42173</v>
      </c>
      <c r="B151" s="9">
        <v>9.9026870560452451E-3</v>
      </c>
      <c r="C151" s="9">
        <f t="shared" si="14"/>
        <v>9.6616655377175266E-3</v>
      </c>
      <c r="D151" s="5">
        <f t="shared" si="15"/>
        <v>9.3347780962718498E-5</v>
      </c>
      <c r="E151" s="9">
        <f t="shared" si="19"/>
        <v>1.738666406529979E-3</v>
      </c>
      <c r="F151" s="5">
        <f t="shared" si="20"/>
        <v>4.9716753949724175E-5</v>
      </c>
      <c r="G151" s="10">
        <f t="shared" si="16"/>
        <v>3.0968497419352676</v>
      </c>
      <c r="H151" s="9">
        <f t="shared" si="17"/>
        <v>9.6616655377175266E-3</v>
      </c>
      <c r="I151" s="9">
        <f t="shared" si="18"/>
        <v>7.0510108459513931E-3</v>
      </c>
      <c r="J151" s="9">
        <f>GARCH!I151</f>
        <v>6.1860178150340474E-3</v>
      </c>
    </row>
    <row r="152" spans="1:10" x14ac:dyDescent="0.25">
      <c r="A152" s="8">
        <v>42174</v>
      </c>
      <c r="B152" s="9">
        <v>-5.3035017254059458E-3</v>
      </c>
      <c r="C152" s="9">
        <f t="shared" si="14"/>
        <v>-5.5445232437336652E-3</v>
      </c>
      <c r="D152" s="5">
        <f t="shared" si="15"/>
        <v>3.0741738000302887E-5</v>
      </c>
      <c r="E152" s="9">
        <f t="shared" si="19"/>
        <v>9.6616655377175266E-3</v>
      </c>
      <c r="F152" s="5">
        <f t="shared" si="20"/>
        <v>3.9752138805929954E-5</v>
      </c>
      <c r="G152" s="10">
        <f t="shared" si="16"/>
        <v>3.7608171996391682</v>
      </c>
      <c r="H152" s="9">
        <f t="shared" si="17"/>
        <v>5.5445232437336652E-3</v>
      </c>
      <c r="I152" s="9">
        <f t="shared" si="18"/>
        <v>6.3049297225210967E-3</v>
      </c>
      <c r="J152" s="9">
        <f>GARCH!I152</f>
        <v>7.0523943455396308E-3</v>
      </c>
    </row>
    <row r="153" spans="1:10" x14ac:dyDescent="0.25">
      <c r="A153" s="8">
        <v>42177</v>
      </c>
      <c r="B153" s="9">
        <v>6.0948156152398347E-3</v>
      </c>
      <c r="C153" s="9">
        <f t="shared" si="14"/>
        <v>5.8537940969121153E-3</v>
      </c>
      <c r="D153" s="5">
        <f t="shared" si="15"/>
        <v>3.4266905329043131E-5</v>
      </c>
      <c r="E153" s="9">
        <f t="shared" si="19"/>
        <v>-5.5445232437336652E-3</v>
      </c>
      <c r="F153" s="5">
        <f t="shared" si="20"/>
        <v>5.1453976842734418E-5</v>
      </c>
      <c r="G153" s="10">
        <f t="shared" si="16"/>
        <v>3.6854868931371785</v>
      </c>
      <c r="H153" s="9">
        <f t="shared" si="17"/>
        <v>5.8537940969121153E-3</v>
      </c>
      <c r="I153" s="9">
        <f t="shared" si="18"/>
        <v>7.1731427451804152E-3</v>
      </c>
      <c r="J153" s="9">
        <f>GARCH!I153</f>
        <v>6.9908162215074282E-3</v>
      </c>
    </row>
    <row r="154" spans="1:10" x14ac:dyDescent="0.25">
      <c r="A154" s="8">
        <v>42178</v>
      </c>
      <c r="B154" s="9">
        <v>6.3593753680191156E-4</v>
      </c>
      <c r="C154" s="9">
        <f t="shared" si="14"/>
        <v>3.9491601847419227E-4</v>
      </c>
      <c r="D154" s="5">
        <f t="shared" si="15"/>
        <v>1.5595866164750858E-7</v>
      </c>
      <c r="E154" s="9">
        <f t="shared" si="19"/>
        <v>5.8537940969121153E-3</v>
      </c>
      <c r="F154" s="5">
        <f t="shared" si="20"/>
        <v>4.2720222317944366E-5</v>
      </c>
      <c r="G154" s="10">
        <f t="shared" si="16"/>
        <v>4.1096551970540514</v>
      </c>
      <c r="H154" s="9">
        <f t="shared" si="17"/>
        <v>3.9491601847419227E-4</v>
      </c>
      <c r="I154" s="9">
        <f t="shared" si="18"/>
        <v>6.5360708623717024E-3</v>
      </c>
      <c r="J154" s="9">
        <f>GARCH!I154</f>
        <v>6.8038669422108922E-3</v>
      </c>
    </row>
    <row r="155" spans="1:10" x14ac:dyDescent="0.25">
      <c r="A155" s="8">
        <v>42179</v>
      </c>
      <c r="B155" s="9">
        <v>-7.3533565577629245E-3</v>
      </c>
      <c r="C155" s="9">
        <f t="shared" si="14"/>
        <v>-7.5943780760906439E-3</v>
      </c>
      <c r="D155" s="5">
        <f t="shared" si="15"/>
        <v>5.7674578362606231E-5</v>
      </c>
      <c r="E155" s="9">
        <f t="shared" si="19"/>
        <v>3.9491601847419227E-4</v>
      </c>
      <c r="F155" s="5">
        <f t="shared" si="20"/>
        <v>3.8008633487306922E-5</v>
      </c>
      <c r="G155" s="10">
        <f t="shared" si="16"/>
        <v>3.4112064244334155</v>
      </c>
      <c r="H155" s="9">
        <f t="shared" si="17"/>
        <v>7.5943780760906439E-3</v>
      </c>
      <c r="I155" s="9">
        <f t="shared" si="18"/>
        <v>6.1651142314888959E-3</v>
      </c>
      <c r="J155" s="9">
        <f>GARCH!I155</f>
        <v>6.213409401775033E-3</v>
      </c>
    </row>
    <row r="156" spans="1:10" x14ac:dyDescent="0.25">
      <c r="A156" s="8">
        <v>42180</v>
      </c>
      <c r="B156" s="9">
        <v>-2.9735651481090919E-3</v>
      </c>
      <c r="C156" s="9">
        <f t="shared" si="14"/>
        <v>-3.2145866664368113E-3</v>
      </c>
      <c r="D156" s="5">
        <f t="shared" si="15"/>
        <v>1.033356743603333E-5</v>
      </c>
      <c r="E156" s="9">
        <f t="shared" si="19"/>
        <v>-7.5943780760906439E-3</v>
      </c>
      <c r="F156" s="5">
        <f t="shared" si="20"/>
        <v>5.714214001082096E-5</v>
      </c>
      <c r="G156" s="10">
        <f t="shared" si="16"/>
        <v>3.8756259718785371</v>
      </c>
      <c r="H156" s="9">
        <f t="shared" si="17"/>
        <v>3.2145866664368113E-3</v>
      </c>
      <c r="I156" s="9">
        <f t="shared" si="18"/>
        <v>7.5592420262100991E-3</v>
      </c>
      <c r="J156" s="9">
        <f>GARCH!I156</f>
        <v>6.8302737379361605E-3</v>
      </c>
    </row>
    <row r="157" spans="1:10" x14ac:dyDescent="0.25">
      <c r="A157" s="8">
        <v>42181</v>
      </c>
      <c r="B157" s="9">
        <v>-3.900471386237836E-4</v>
      </c>
      <c r="C157" s="9">
        <f t="shared" si="14"/>
        <v>-6.3106865695150289E-4</v>
      </c>
      <c r="D157" s="5">
        <f t="shared" si="15"/>
        <v>3.9824764978657365E-7</v>
      </c>
      <c r="E157" s="9">
        <f t="shared" si="19"/>
        <v>-3.2145866664368113E-3</v>
      </c>
      <c r="F157" s="5">
        <f t="shared" si="20"/>
        <v>5.9580946525969056E-5</v>
      </c>
      <c r="G157" s="10">
        <f t="shared" si="16"/>
        <v>3.9418067566807093</v>
      </c>
      <c r="H157" s="9">
        <f t="shared" si="17"/>
        <v>6.3106865695150289E-4</v>
      </c>
      <c r="I157" s="9">
        <f t="shared" si="18"/>
        <v>7.7188695108784591E-3</v>
      </c>
      <c r="J157" s="9">
        <f>GARCH!I157</f>
        <v>6.4668882787434611E-3</v>
      </c>
    </row>
    <row r="158" spans="1:10" x14ac:dyDescent="0.25">
      <c r="A158" s="8">
        <v>42184</v>
      </c>
      <c r="B158" s="9">
        <v>-2.0866147352592623E-2</v>
      </c>
      <c r="C158" s="9">
        <f t="shared" si="14"/>
        <v>-2.1107168870920342E-2</v>
      </c>
      <c r="D158" s="5">
        <f t="shared" si="15"/>
        <v>4.4551257774554868E-4</v>
      </c>
      <c r="E158" s="9">
        <f t="shared" si="19"/>
        <v>-6.3106865695150289E-4</v>
      </c>
      <c r="F158" s="5">
        <f t="shared" si="20"/>
        <v>5.3697667281469945E-5</v>
      </c>
      <c r="G158" s="10">
        <f t="shared" si="16"/>
        <v>-0.15121004180386668</v>
      </c>
      <c r="H158" s="9">
        <f t="shared" si="17"/>
        <v>2.1107168870920342E-2</v>
      </c>
      <c r="I158" s="9">
        <f t="shared" si="18"/>
        <v>7.3278692183655911E-3</v>
      </c>
      <c r="J158" s="9">
        <f>GARCH!I158</f>
        <v>5.9645905795162437E-3</v>
      </c>
    </row>
    <row r="159" spans="1:10" x14ac:dyDescent="0.25">
      <c r="A159" s="8">
        <v>42185</v>
      </c>
      <c r="B159" s="9">
        <v>2.6583853346553443E-3</v>
      </c>
      <c r="C159" s="9">
        <f t="shared" si="14"/>
        <v>2.4173638163276249E-3</v>
      </c>
      <c r="D159" s="5">
        <f t="shared" si="15"/>
        <v>5.843647820490059E-6</v>
      </c>
      <c r="E159" s="9">
        <f t="shared" si="19"/>
        <v>-2.1107168870920342E-2</v>
      </c>
      <c r="F159" s="5">
        <f t="shared" si="20"/>
        <v>1.5585149854131653E-4</v>
      </c>
      <c r="G159" s="10">
        <f t="shared" si="16"/>
        <v>3.4456174482632353</v>
      </c>
      <c r="H159" s="9">
        <f t="shared" si="17"/>
        <v>2.4173638163276249E-3</v>
      </c>
      <c r="I159" s="9">
        <f t="shared" si="18"/>
        <v>1.2484049765253122E-2</v>
      </c>
      <c r="J159" s="9">
        <f>GARCH!I159</f>
        <v>1.1300321127633656E-2</v>
      </c>
    </row>
    <row r="160" spans="1:10" x14ac:dyDescent="0.25">
      <c r="A160" s="8">
        <v>42186</v>
      </c>
      <c r="B160" s="9">
        <v>6.9361304050681305E-3</v>
      </c>
      <c r="C160" s="9">
        <f t="shared" si="14"/>
        <v>6.6951088867404111E-3</v>
      </c>
      <c r="D160" s="5">
        <f t="shared" si="15"/>
        <v>4.4824483005310427E-5</v>
      </c>
      <c r="E160" s="9">
        <f t="shared" si="19"/>
        <v>2.4173638163276249E-3</v>
      </c>
      <c r="F160" s="5">
        <f t="shared" si="20"/>
        <v>1.2438923650388723E-4</v>
      </c>
      <c r="G160" s="10">
        <f t="shared" si="16"/>
        <v>3.3969306164752266</v>
      </c>
      <c r="H160" s="9">
        <f t="shared" si="17"/>
        <v>6.6951088867404111E-3</v>
      </c>
      <c r="I160" s="9">
        <f t="shared" si="18"/>
        <v>1.1152992266826299E-2</v>
      </c>
      <c r="J160" s="9">
        <f>GARCH!I160</f>
        <v>9.9872583783245823E-3</v>
      </c>
    </row>
    <row r="161" spans="1:10" x14ac:dyDescent="0.25">
      <c r="A161" s="8">
        <v>42187</v>
      </c>
      <c r="B161" s="9">
        <v>-3.0807443848612781E-4</v>
      </c>
      <c r="C161" s="9">
        <f t="shared" si="14"/>
        <v>-5.4909595681384711E-4</v>
      </c>
      <c r="D161" s="5">
        <f t="shared" si="15"/>
        <v>3.0150636978931423E-7</v>
      </c>
      <c r="E161" s="9">
        <f t="shared" si="19"/>
        <v>6.6951088867404111E-3</v>
      </c>
      <c r="F161" s="5">
        <f t="shared" si="20"/>
        <v>9.8062226261876948E-5</v>
      </c>
      <c r="G161" s="10">
        <f t="shared" si="16"/>
        <v>3.6944783046012972</v>
      </c>
      <c r="H161" s="9">
        <f t="shared" si="17"/>
        <v>5.4909595681384711E-4</v>
      </c>
      <c r="I161" s="9">
        <f t="shared" si="18"/>
        <v>9.9026373387031061E-3</v>
      </c>
      <c r="J161" s="9">
        <f>GARCH!I161</f>
        <v>9.2761582414509231E-3</v>
      </c>
    </row>
    <row r="162" spans="1:10" x14ac:dyDescent="0.25">
      <c r="A162" s="8">
        <v>42191</v>
      </c>
      <c r="B162" s="9">
        <v>-3.8617475129768541E-3</v>
      </c>
      <c r="C162" s="9">
        <f t="shared" si="14"/>
        <v>-4.1027690313045736E-3</v>
      </c>
      <c r="D162" s="5">
        <f t="shared" si="15"/>
        <v>1.683271372423187E-5</v>
      </c>
      <c r="E162" s="9">
        <f t="shared" si="19"/>
        <v>-5.4909595681384711E-4</v>
      </c>
      <c r="F162" s="5">
        <f t="shared" si="20"/>
        <v>8.4152012953754297E-5</v>
      </c>
      <c r="G162" s="10">
        <f t="shared" si="16"/>
        <v>3.6724905931959766</v>
      </c>
      <c r="H162" s="9">
        <f t="shared" si="17"/>
        <v>4.1027690313045736E-3</v>
      </c>
      <c r="I162" s="9">
        <f t="shared" si="18"/>
        <v>9.1734406279080638E-3</v>
      </c>
      <c r="J162" s="9">
        <f>GARCH!I162</f>
        <v>8.2687292657924114E-3</v>
      </c>
    </row>
    <row r="163" spans="1:10" x14ac:dyDescent="0.25">
      <c r="A163" s="8">
        <v>42192</v>
      </c>
      <c r="B163" s="9">
        <v>6.0809373731123273E-3</v>
      </c>
      <c r="C163" s="9">
        <f t="shared" si="14"/>
        <v>5.8399158547846079E-3</v>
      </c>
      <c r="D163" s="5">
        <f t="shared" si="15"/>
        <v>3.410461719096464E-5</v>
      </c>
      <c r="E163" s="9">
        <f t="shared" si="19"/>
        <v>-4.1027690313045736E-3</v>
      </c>
      <c r="F163" s="5">
        <f t="shared" si="20"/>
        <v>8.5966163035913922E-5</v>
      </c>
      <c r="G163" s="10">
        <f t="shared" si="16"/>
        <v>3.5634791591825787</v>
      </c>
      <c r="H163" s="9">
        <f t="shared" si="17"/>
        <v>5.8399158547846079E-3</v>
      </c>
      <c r="I163" s="9">
        <f t="shared" si="18"/>
        <v>9.2717939491726159E-3</v>
      </c>
      <c r="J163" s="9">
        <f>GARCH!I163</f>
        <v>7.7133659790069092E-3</v>
      </c>
    </row>
    <row r="164" spans="1:10" x14ac:dyDescent="0.25">
      <c r="A164" s="8">
        <v>42193</v>
      </c>
      <c r="B164" s="9">
        <v>-1.6652733335255188E-2</v>
      </c>
      <c r="C164" s="9">
        <f t="shared" si="14"/>
        <v>-1.6893754853582906E-2</v>
      </c>
      <c r="D164" s="5">
        <f t="shared" si="15"/>
        <v>2.8539895305295602E-4</v>
      </c>
      <c r="E164" s="9">
        <f t="shared" si="19"/>
        <v>5.8399158547846079E-3</v>
      </c>
      <c r="F164" s="5">
        <f t="shared" si="20"/>
        <v>6.956327031963412E-5</v>
      </c>
      <c r="G164" s="10">
        <f t="shared" si="16"/>
        <v>1.8163360034330085</v>
      </c>
      <c r="H164" s="9">
        <f t="shared" si="17"/>
        <v>1.6893754853582906E-2</v>
      </c>
      <c r="I164" s="9">
        <f t="shared" si="18"/>
        <v>8.3404598386200585E-3</v>
      </c>
      <c r="J164" s="9">
        <f>GARCH!I164</f>
        <v>7.3586807833338833E-3</v>
      </c>
    </row>
    <row r="165" spans="1:10" x14ac:dyDescent="0.25">
      <c r="A165" s="8">
        <v>42194</v>
      </c>
      <c r="B165" s="9">
        <v>2.2622002462524549E-3</v>
      </c>
      <c r="C165" s="9">
        <f t="shared" si="14"/>
        <v>2.0211787279247355E-3</v>
      </c>
      <c r="D165" s="5">
        <f t="shared" si="15"/>
        <v>4.0851634502154518E-6</v>
      </c>
      <c r="E165" s="9">
        <f t="shared" si="19"/>
        <v>-1.6893754853582906E-2</v>
      </c>
      <c r="F165" s="5">
        <f t="shared" si="20"/>
        <v>1.3881891433521708E-4</v>
      </c>
      <c r="G165" s="10">
        <f t="shared" si="16"/>
        <v>3.5075175895880113</v>
      </c>
      <c r="H165" s="9">
        <f t="shared" si="17"/>
        <v>2.0211787279247355E-3</v>
      </c>
      <c r="I165" s="9">
        <f t="shared" si="18"/>
        <v>1.1782143876867957E-2</v>
      </c>
      <c r="J165" s="9">
        <f>GARCH!I165</f>
        <v>1.0364323780190962E-2</v>
      </c>
    </row>
    <row r="166" spans="1:10" x14ac:dyDescent="0.25">
      <c r="A166" s="8">
        <v>42195</v>
      </c>
      <c r="B166" s="9">
        <v>1.2338456888524973E-2</v>
      </c>
      <c r="C166" s="9">
        <f t="shared" si="14"/>
        <v>1.2097435370197255E-2</v>
      </c>
      <c r="D166" s="5">
        <f t="shared" si="15"/>
        <v>1.4634794253609958E-4</v>
      </c>
      <c r="E166" s="9">
        <f t="shared" si="19"/>
        <v>2.0211787279247355E-3</v>
      </c>
      <c r="F166" s="5">
        <f t="shared" si="20"/>
        <v>1.1195937991786792E-4</v>
      </c>
      <c r="G166" s="10">
        <f t="shared" si="16"/>
        <v>2.9761726149814662</v>
      </c>
      <c r="H166" s="9">
        <f t="shared" si="17"/>
        <v>1.2097435370197255E-2</v>
      </c>
      <c r="I166" s="9">
        <f t="shared" si="18"/>
        <v>1.058108595172858E-2</v>
      </c>
      <c r="J166" s="9">
        <f>GARCH!I166</f>
        <v>9.1880229081293622E-3</v>
      </c>
    </row>
    <row r="167" spans="1:10" x14ac:dyDescent="0.25">
      <c r="A167" s="8">
        <v>42198</v>
      </c>
      <c r="B167" s="9">
        <v>1.1066059269389639E-2</v>
      </c>
      <c r="C167" s="9">
        <f t="shared" si="14"/>
        <v>1.082503775106192E-2</v>
      </c>
      <c r="D167" s="5">
        <f t="shared" si="15"/>
        <v>1.1718144231191572E-4</v>
      </c>
      <c r="E167" s="9">
        <f t="shared" si="19"/>
        <v>1.2097435370197255E-2</v>
      </c>
      <c r="F167" s="5">
        <f t="shared" si="20"/>
        <v>8.5532358360805677E-5</v>
      </c>
      <c r="G167" s="10">
        <f t="shared" si="16"/>
        <v>3.0793570209755763</v>
      </c>
      <c r="H167" s="9">
        <f t="shared" si="17"/>
        <v>1.082503775106192E-2</v>
      </c>
      <c r="I167" s="9">
        <f t="shared" si="18"/>
        <v>9.2483705786914529E-3</v>
      </c>
      <c r="J167" s="9">
        <f>GARCH!I167</f>
        <v>9.7150653014931431E-3</v>
      </c>
    </row>
    <row r="168" spans="1:10" x14ac:dyDescent="0.25">
      <c r="A168" s="8">
        <v>42199</v>
      </c>
      <c r="B168" s="9">
        <v>4.4532291865115869E-3</v>
      </c>
      <c r="C168" s="9">
        <f t="shared" si="14"/>
        <v>4.2122076681838675E-3</v>
      </c>
      <c r="D168" s="5">
        <f t="shared" si="15"/>
        <v>1.7742693439906974E-5</v>
      </c>
      <c r="E168" s="9">
        <f t="shared" si="19"/>
        <v>1.082503775106192E-2</v>
      </c>
      <c r="F168" s="5">
        <f t="shared" si="20"/>
        <v>6.6570497146022057E-5</v>
      </c>
      <c r="G168" s="10">
        <f t="shared" si="16"/>
        <v>3.7564235614052035</v>
      </c>
      <c r="H168" s="9">
        <f t="shared" si="17"/>
        <v>4.2122076681838675E-3</v>
      </c>
      <c r="I168" s="9">
        <f t="shared" si="18"/>
        <v>8.1590745275442883E-3</v>
      </c>
      <c r="J168" s="9">
        <f>GARCH!I168</f>
        <v>9.800521579030148E-3</v>
      </c>
    </row>
    <row r="169" spans="1:10" x14ac:dyDescent="0.25">
      <c r="A169" s="8">
        <v>42200</v>
      </c>
      <c r="B169" s="9">
        <v>-7.3496289622787536E-4</v>
      </c>
      <c r="C169" s="9">
        <f t="shared" si="14"/>
        <v>-9.7598441455559466E-4</v>
      </c>
      <c r="D169" s="5">
        <f t="shared" si="15"/>
        <v>9.5254557745542689E-7</v>
      </c>
      <c r="E169" s="9">
        <f t="shared" si="19"/>
        <v>4.2122076681838675E-3</v>
      </c>
      <c r="F169" s="5">
        <f t="shared" si="20"/>
        <v>5.5387318225395183E-5</v>
      </c>
      <c r="G169" s="10">
        <f t="shared" si="16"/>
        <v>3.9730424682960295</v>
      </c>
      <c r="H169" s="9">
        <f t="shared" si="17"/>
        <v>9.7598441455559466E-4</v>
      </c>
      <c r="I169" s="9">
        <f t="shared" si="18"/>
        <v>7.4422656647955788E-3</v>
      </c>
      <c r="J169" s="9">
        <f>GARCH!I169</f>
        <v>8.8480933381898108E-3</v>
      </c>
    </row>
    <row r="170" spans="1:10" x14ac:dyDescent="0.25">
      <c r="A170" s="8">
        <v>42201</v>
      </c>
      <c r="B170" s="9">
        <v>8.0146151656068643E-3</v>
      </c>
      <c r="C170" s="9">
        <f t="shared" si="14"/>
        <v>7.7735936472791449E-3</v>
      </c>
      <c r="D170" s="5">
        <f t="shared" si="15"/>
        <v>6.0428758193018681E-5</v>
      </c>
      <c r="E170" s="9">
        <f t="shared" si="19"/>
        <v>-9.7598441455559466E-4</v>
      </c>
      <c r="F170" s="5">
        <f t="shared" si="20"/>
        <v>5.1236931505990292E-5</v>
      </c>
      <c r="G170" s="10">
        <f t="shared" si="16"/>
        <v>3.4308872197510816</v>
      </c>
      <c r="H170" s="9">
        <f t="shared" si="17"/>
        <v>7.7735936472791449E-3</v>
      </c>
      <c r="I170" s="9">
        <f t="shared" si="18"/>
        <v>7.1579977302308707E-3</v>
      </c>
      <c r="J170" s="9">
        <f>GARCH!I170</f>
        <v>7.927562419017339E-3</v>
      </c>
    </row>
    <row r="171" spans="1:10" x14ac:dyDescent="0.25">
      <c r="A171" s="8">
        <v>42202</v>
      </c>
      <c r="B171" s="9">
        <v>1.1062519712468077E-3</v>
      </c>
      <c r="C171" s="9">
        <f t="shared" si="14"/>
        <v>8.6523045291908845E-4</v>
      </c>
      <c r="D171" s="5">
        <f t="shared" si="15"/>
        <v>7.4862373665857091E-7</v>
      </c>
      <c r="E171" s="9">
        <f t="shared" si="19"/>
        <v>7.7735936472791449E-3</v>
      </c>
      <c r="F171" s="5">
        <f t="shared" si="20"/>
        <v>4.1726842217875593E-5</v>
      </c>
      <c r="G171" s="10">
        <f t="shared" si="16"/>
        <v>4.1142739062997693</v>
      </c>
      <c r="H171" s="9">
        <f t="shared" si="17"/>
        <v>8.6523045291908845E-4</v>
      </c>
      <c r="I171" s="9">
        <f t="shared" si="18"/>
        <v>6.4596317401130225E-3</v>
      </c>
      <c r="J171" s="9">
        <f>GARCH!I171</f>
        <v>7.850119480082237E-3</v>
      </c>
    </row>
    <row r="172" spans="1:10" x14ac:dyDescent="0.25">
      <c r="A172" s="8">
        <v>42205</v>
      </c>
      <c r="B172" s="9">
        <v>7.7116954444589325E-4</v>
      </c>
      <c r="C172" s="9">
        <f t="shared" si="14"/>
        <v>5.3014802611817396E-4</v>
      </c>
      <c r="D172" s="5">
        <f t="shared" si="15"/>
        <v>2.8105692959699605E-7</v>
      </c>
      <c r="E172" s="9">
        <f t="shared" si="19"/>
        <v>8.6523045291908845E-4</v>
      </c>
      <c r="F172" s="5">
        <f t="shared" si="20"/>
        <v>3.6993386511346762E-5</v>
      </c>
      <c r="G172" s="10">
        <f t="shared" si="16"/>
        <v>4.1796484232967286</v>
      </c>
      <c r="H172" s="9">
        <f t="shared" si="17"/>
        <v>5.3014802611817396E-4</v>
      </c>
      <c r="I172" s="9">
        <f t="shared" si="18"/>
        <v>6.0822188805851737E-3</v>
      </c>
      <c r="J172" s="9">
        <f>GARCH!I172</f>
        <v>7.0711796257982452E-3</v>
      </c>
    </row>
    <row r="173" spans="1:10" x14ac:dyDescent="0.25">
      <c r="A173" s="8">
        <v>42206</v>
      </c>
      <c r="B173" s="9">
        <v>-4.2616573007311365E-3</v>
      </c>
      <c r="C173" s="9">
        <f t="shared" si="14"/>
        <v>-4.5026788190588559E-3</v>
      </c>
      <c r="D173" s="5">
        <f t="shared" si="15"/>
        <v>2.0274116547601254E-5</v>
      </c>
      <c r="E173" s="9">
        <f t="shared" si="19"/>
        <v>5.3014802611817396E-4</v>
      </c>
      <c r="F173" s="5">
        <f t="shared" si="20"/>
        <v>3.3212942626383626E-5</v>
      </c>
      <c r="G173" s="10">
        <f t="shared" si="16"/>
        <v>3.932132830288515</v>
      </c>
      <c r="H173" s="9">
        <f t="shared" si="17"/>
        <v>4.5026788190588559E-3</v>
      </c>
      <c r="I173" s="9">
        <f t="shared" si="18"/>
        <v>5.7630671197187724E-3</v>
      </c>
      <c r="J173" s="9">
        <f>GARCH!I173</f>
        <v>6.4307315195374732E-3</v>
      </c>
    </row>
    <row r="174" spans="1:10" x14ac:dyDescent="0.25">
      <c r="A174" s="8">
        <v>42207</v>
      </c>
      <c r="B174" s="9">
        <v>-2.3876822023300992E-3</v>
      </c>
      <c r="C174" s="9">
        <f t="shared" si="14"/>
        <v>-2.6287037206578186E-3</v>
      </c>
      <c r="D174" s="5">
        <f t="shared" si="15"/>
        <v>6.9100832510002588E-6</v>
      </c>
      <c r="E174" s="9">
        <f t="shared" si="19"/>
        <v>-4.5026788190588559E-3</v>
      </c>
      <c r="F174" s="5">
        <f t="shared" si="20"/>
        <v>4.1845731733454763E-5</v>
      </c>
      <c r="G174" s="10">
        <f t="shared" si="16"/>
        <v>4.0392556789036593</v>
      </c>
      <c r="H174" s="9">
        <f t="shared" si="17"/>
        <v>2.6287037206578186E-3</v>
      </c>
      <c r="I174" s="9">
        <f t="shared" si="18"/>
        <v>6.4688276939067375E-3</v>
      </c>
      <c r="J174" s="9">
        <f>GARCH!I174</f>
        <v>6.343669502835928E-3</v>
      </c>
    </row>
    <row r="175" spans="1:10" x14ac:dyDescent="0.25">
      <c r="A175" s="8">
        <v>42208</v>
      </c>
      <c r="B175" s="9">
        <v>-5.6760400160821289E-3</v>
      </c>
      <c r="C175" s="9">
        <f t="shared" si="14"/>
        <v>-5.9170615344098483E-3</v>
      </c>
      <c r="D175" s="5">
        <f t="shared" si="15"/>
        <v>3.5011617201992626E-5</v>
      </c>
      <c r="E175" s="9">
        <f t="shared" si="19"/>
        <v>-2.6287037206578186E-3</v>
      </c>
      <c r="F175" s="5">
        <f t="shared" si="20"/>
        <v>4.4334484440583229E-5</v>
      </c>
      <c r="G175" s="10">
        <f t="shared" si="16"/>
        <v>3.6980777329850585</v>
      </c>
      <c r="H175" s="9">
        <f t="shared" si="17"/>
        <v>5.9170615344098483E-3</v>
      </c>
      <c r="I175" s="9">
        <f t="shared" si="18"/>
        <v>6.6584145590811048E-3</v>
      </c>
      <c r="J175" s="9">
        <f>GARCH!I175</f>
        <v>6.0180560572606918E-3</v>
      </c>
    </row>
    <row r="176" spans="1:10" x14ac:dyDescent="0.25">
      <c r="A176" s="8">
        <v>42209</v>
      </c>
      <c r="B176" s="9">
        <v>-1.0703327545608099E-2</v>
      </c>
      <c r="C176" s="9">
        <f t="shared" si="14"/>
        <v>-1.0944349063935817E-2</v>
      </c>
      <c r="D176" s="5">
        <f t="shared" si="15"/>
        <v>1.1977877643327281E-4</v>
      </c>
      <c r="E176" s="9">
        <f t="shared" si="19"/>
        <v>-5.9170615344098483E-3</v>
      </c>
      <c r="F176" s="5">
        <f t="shared" si="20"/>
        <v>5.7127826620723948E-5</v>
      </c>
      <c r="G176" s="10">
        <f t="shared" si="16"/>
        <v>2.9178310381095889</v>
      </c>
      <c r="H176" s="9">
        <f t="shared" si="17"/>
        <v>1.0944349063935817E-2</v>
      </c>
      <c r="I176" s="9">
        <f t="shared" si="18"/>
        <v>7.5582952192094184E-3</v>
      </c>
      <c r="J176" s="9">
        <f>GARCH!I176</f>
        <v>6.3090298769012485E-3</v>
      </c>
    </row>
    <row r="177" spans="1:10" x14ac:dyDescent="0.25">
      <c r="A177" s="8">
        <v>42212</v>
      </c>
      <c r="B177" s="9">
        <v>-5.7750102180655905E-3</v>
      </c>
      <c r="C177" s="9">
        <f t="shared" si="14"/>
        <v>-6.0160317363933099E-3</v>
      </c>
      <c r="D177" s="5">
        <f t="shared" si="15"/>
        <v>3.6192637853291502E-5</v>
      </c>
      <c r="E177" s="9">
        <f t="shared" si="19"/>
        <v>-1.0944349063935817E-2</v>
      </c>
      <c r="F177" s="5">
        <f t="shared" si="20"/>
        <v>9.1065937846945689E-5</v>
      </c>
      <c r="G177" s="10">
        <f t="shared" si="16"/>
        <v>3.5343081687528022</v>
      </c>
      <c r="H177" s="9">
        <f t="shared" si="17"/>
        <v>6.0160317363933099E-3</v>
      </c>
      <c r="I177" s="9">
        <f t="shared" si="18"/>
        <v>9.5428474705899855E-3</v>
      </c>
      <c r="J177" s="9">
        <f>GARCH!I177</f>
        <v>7.8202827322802447E-3</v>
      </c>
    </row>
    <row r="178" spans="1:10" x14ac:dyDescent="0.25">
      <c r="A178" s="8">
        <v>42213</v>
      </c>
      <c r="B178" s="9">
        <v>1.2386102029366963E-2</v>
      </c>
      <c r="C178" s="9">
        <f t="shared" si="14"/>
        <v>1.2145080511039245E-2</v>
      </c>
      <c r="D178" s="5">
        <f t="shared" si="15"/>
        <v>1.4750298061962528E-4</v>
      </c>
      <c r="E178" s="9">
        <f t="shared" si="19"/>
        <v>-6.0160317363933099E-3</v>
      </c>
      <c r="F178" s="5">
        <f t="shared" si="20"/>
        <v>9.9773555260858636E-5</v>
      </c>
      <c r="G178" s="10">
        <f t="shared" si="16"/>
        <v>2.9481764031971389</v>
      </c>
      <c r="H178" s="9">
        <f t="shared" si="17"/>
        <v>1.2145080511039245E-2</v>
      </c>
      <c r="I178" s="9">
        <f t="shared" si="18"/>
        <v>9.9886713461229994E-3</v>
      </c>
      <c r="J178" s="9">
        <f>GARCH!I178</f>
        <v>7.654207500899869E-3</v>
      </c>
    </row>
    <row r="179" spans="1:10" x14ac:dyDescent="0.25">
      <c r="A179" s="8">
        <v>42214</v>
      </c>
      <c r="B179" s="9">
        <v>7.3187626895976354E-3</v>
      </c>
      <c r="C179" s="9">
        <f t="shared" si="14"/>
        <v>7.077741171269916E-3</v>
      </c>
      <c r="D179" s="5">
        <f t="shared" si="15"/>
        <v>5.0094420087489241E-5</v>
      </c>
      <c r="E179" s="9">
        <f t="shared" si="19"/>
        <v>1.2145080511039245E-2</v>
      </c>
      <c r="F179" s="5">
        <f t="shared" si="20"/>
        <v>7.6492676990395315E-5</v>
      </c>
      <c r="G179" s="10">
        <f t="shared" si="16"/>
        <v>3.4927733851282152</v>
      </c>
      <c r="H179" s="9">
        <f t="shared" si="17"/>
        <v>7.077741171269916E-3</v>
      </c>
      <c r="I179" s="9">
        <f t="shared" si="18"/>
        <v>8.7460092036537058E-3</v>
      </c>
      <c r="J179" s="9">
        <f>GARCH!I179</f>
        <v>8.685108784794655E-3</v>
      </c>
    </row>
    <row r="180" spans="1:10" x14ac:dyDescent="0.25">
      <c r="A180" s="8">
        <v>42215</v>
      </c>
      <c r="B180" s="9">
        <v>2.8455303831442791E-5</v>
      </c>
      <c r="C180" s="9">
        <f t="shared" si="14"/>
        <v>-2.1256621449627648E-4</v>
      </c>
      <c r="D180" s="5">
        <f t="shared" si="15"/>
        <v>4.5184395545277023E-8</v>
      </c>
      <c r="E180" s="9">
        <f t="shared" si="19"/>
        <v>7.077741171269916E-3</v>
      </c>
      <c r="F180" s="5">
        <f t="shared" si="20"/>
        <v>6.1643156008779957E-5</v>
      </c>
      <c r="G180" s="10">
        <f t="shared" si="16"/>
        <v>3.9277691411827478</v>
      </c>
      <c r="H180" s="9">
        <f t="shared" si="17"/>
        <v>2.1256621449627648E-4</v>
      </c>
      <c r="I180" s="9">
        <f t="shared" si="18"/>
        <v>7.8513155591136419E-3</v>
      </c>
      <c r="J180" s="9">
        <f>GARCH!I180</f>
        <v>8.3063290302342035E-3</v>
      </c>
    </row>
    <row r="181" spans="1:10" x14ac:dyDescent="0.25">
      <c r="A181" s="8">
        <v>42216</v>
      </c>
      <c r="B181" s="9">
        <v>-2.2716171163267296E-3</v>
      </c>
      <c r="C181" s="9">
        <f t="shared" si="14"/>
        <v>-2.512638634654449E-3</v>
      </c>
      <c r="D181" s="5">
        <f t="shared" si="15"/>
        <v>6.3133529083581732E-6</v>
      </c>
      <c r="E181" s="9">
        <f t="shared" si="19"/>
        <v>-2.1256621449627648E-4</v>
      </c>
      <c r="F181" s="5">
        <f t="shared" si="20"/>
        <v>5.416847161939401E-5</v>
      </c>
      <c r="G181" s="10">
        <f t="shared" si="16"/>
        <v>3.9344920664894953</v>
      </c>
      <c r="H181" s="9">
        <f t="shared" si="17"/>
        <v>2.512638634654449E-3</v>
      </c>
      <c r="I181" s="9">
        <f t="shared" si="18"/>
        <v>7.3599233433096307E-3</v>
      </c>
      <c r="J181" s="9">
        <f>GARCH!I181</f>
        <v>7.4552294734096724E-3</v>
      </c>
    </row>
    <row r="182" spans="1:10" x14ac:dyDescent="0.25">
      <c r="A182" s="8">
        <v>42219</v>
      </c>
      <c r="B182" s="9">
        <v>-2.7568636398206392E-3</v>
      </c>
      <c r="C182" s="9">
        <f t="shared" si="14"/>
        <v>-2.9978851581483586E-3</v>
      </c>
      <c r="D182" s="5">
        <f t="shared" si="15"/>
        <v>8.9873154214462087E-6</v>
      </c>
      <c r="E182" s="9">
        <f t="shared" si="19"/>
        <v>-2.512638634654449E-3</v>
      </c>
      <c r="F182" s="5">
        <f t="shared" si="20"/>
        <v>5.4771732952489407E-5</v>
      </c>
      <c r="G182" s="10">
        <f t="shared" si="16"/>
        <v>3.905186253463949</v>
      </c>
      <c r="H182" s="9">
        <f t="shared" si="17"/>
        <v>2.9978851581483586E-3</v>
      </c>
      <c r="I182" s="9">
        <f t="shared" si="18"/>
        <v>7.4007927245998053E-3</v>
      </c>
      <c r="J182" s="9">
        <f>GARCH!I182</f>
        <v>6.8886904854291078E-3</v>
      </c>
    </row>
    <row r="183" spans="1:10" x14ac:dyDescent="0.25">
      <c r="A183" s="8">
        <v>42220</v>
      </c>
      <c r="B183" s="9">
        <v>-2.2497187851517886E-3</v>
      </c>
      <c r="C183" s="9">
        <f t="shared" si="14"/>
        <v>-2.490740303479508E-3</v>
      </c>
      <c r="D183" s="5">
        <f t="shared" si="15"/>
        <v>6.2037872593771917E-6</v>
      </c>
      <c r="E183" s="9">
        <f t="shared" si="19"/>
        <v>-2.9978851581483586E-3</v>
      </c>
      <c r="F183" s="5">
        <f t="shared" si="20"/>
        <v>5.6816866980069719E-5</v>
      </c>
      <c r="G183" s="10">
        <f t="shared" si="16"/>
        <v>3.9143055367535284</v>
      </c>
      <c r="H183" s="9">
        <f t="shared" si="17"/>
        <v>2.490740303479508E-3</v>
      </c>
      <c r="I183" s="9">
        <f t="shared" si="18"/>
        <v>7.5376963974459546E-3</v>
      </c>
      <c r="J183" s="9">
        <f>GARCH!I183</f>
        <v>6.4874341520505087E-3</v>
      </c>
    </row>
    <row r="184" spans="1:10" x14ac:dyDescent="0.25">
      <c r="A184" s="8">
        <v>42221</v>
      </c>
      <c r="B184" s="9">
        <v>3.1146695201880181E-3</v>
      </c>
      <c r="C184" s="9">
        <f t="shared" si="14"/>
        <v>2.8736480018602987E-3</v>
      </c>
      <c r="D184" s="5">
        <f t="shared" si="15"/>
        <v>8.2578528385956873E-6</v>
      </c>
      <c r="E184" s="9">
        <f t="shared" si="19"/>
        <v>-2.490740303479508E-3</v>
      </c>
      <c r="F184" s="5">
        <f t="shared" si="20"/>
        <v>5.698064327882997E-5</v>
      </c>
      <c r="G184" s="10">
        <f t="shared" si="16"/>
        <v>3.8949990234383955</v>
      </c>
      <c r="H184" s="9">
        <f t="shared" si="17"/>
        <v>2.8736480018602987E-3</v>
      </c>
      <c r="I184" s="9">
        <f t="shared" si="18"/>
        <v>7.5485523962432674E-3</v>
      </c>
      <c r="J184" s="9">
        <f>GARCH!I184</f>
        <v>6.1162341591855561E-3</v>
      </c>
    </row>
    <row r="185" spans="1:10" x14ac:dyDescent="0.25">
      <c r="A185" s="8">
        <v>42222</v>
      </c>
      <c r="B185" s="9">
        <v>-7.7529716549833427E-3</v>
      </c>
      <c r="C185" s="9">
        <f t="shared" si="14"/>
        <v>-7.9939931733110613E-3</v>
      </c>
      <c r="D185" s="5">
        <f t="shared" si="15"/>
        <v>6.3903926854943856E-5</v>
      </c>
      <c r="E185" s="9">
        <f t="shared" si="19"/>
        <v>2.8736480018602987E-3</v>
      </c>
      <c r="F185" s="5">
        <f t="shared" si="20"/>
        <v>4.8450788022900472E-5</v>
      </c>
      <c r="G185" s="10">
        <f t="shared" si="16"/>
        <v>3.3890699211649595</v>
      </c>
      <c r="H185" s="9">
        <f t="shared" si="17"/>
        <v>7.9939931733110613E-3</v>
      </c>
      <c r="I185" s="9">
        <f t="shared" si="18"/>
        <v>6.9606600278206716E-3</v>
      </c>
      <c r="J185" s="9">
        <f>GARCH!I185</f>
        <v>5.7536919452891274E-3</v>
      </c>
    </row>
    <row r="186" spans="1:10" x14ac:dyDescent="0.25">
      <c r="A186" s="8">
        <v>42223</v>
      </c>
      <c r="B186" s="9">
        <v>-2.8748872122712488E-3</v>
      </c>
      <c r="C186" s="9">
        <f t="shared" si="14"/>
        <v>-3.1159087305989682E-3</v>
      </c>
      <c r="D186" s="5">
        <f t="shared" si="15"/>
        <v>9.7088872174228736E-6</v>
      </c>
      <c r="E186" s="9">
        <f t="shared" si="19"/>
        <v>-7.9939931733110613E-3</v>
      </c>
      <c r="F186" s="5">
        <f t="shared" si="20"/>
        <v>6.9069607954198119E-5</v>
      </c>
      <c r="G186" s="10">
        <f t="shared" si="16"/>
        <v>3.8009759896831188</v>
      </c>
      <c r="H186" s="9">
        <f t="shared" si="17"/>
        <v>3.1159087305989682E-3</v>
      </c>
      <c r="I186" s="9">
        <f t="shared" si="18"/>
        <v>8.3108127132187331E-3</v>
      </c>
      <c r="J186" s="9">
        <f>GARCH!I186</f>
        <v>6.629385878680138E-3</v>
      </c>
    </row>
    <row r="187" spans="1:10" x14ac:dyDescent="0.25">
      <c r="A187" s="8">
        <v>42226</v>
      </c>
      <c r="B187" s="9">
        <v>1.2808232694927035E-2</v>
      </c>
      <c r="C187" s="9">
        <f t="shared" si="14"/>
        <v>1.2567211176599317E-2</v>
      </c>
      <c r="D187" s="5">
        <f t="shared" si="15"/>
        <v>1.5793479675724279E-4</v>
      </c>
      <c r="E187" s="9">
        <f t="shared" si="19"/>
        <v>-3.1159087305989682E-3</v>
      </c>
      <c r="F187" s="5">
        <f t="shared" si="20"/>
        <v>6.9513901582377409E-5</v>
      </c>
      <c r="G187" s="10">
        <f t="shared" si="16"/>
        <v>2.7320590334356765</v>
      </c>
      <c r="H187" s="9">
        <f t="shared" si="17"/>
        <v>1.2567211176599317E-2</v>
      </c>
      <c r="I187" s="9">
        <f t="shared" si="18"/>
        <v>8.3374997200825994E-3</v>
      </c>
      <c r="J187" s="9">
        <f>GARCH!I187</f>
        <v>6.2977042040477903E-3</v>
      </c>
    </row>
    <row r="188" spans="1:10" x14ac:dyDescent="0.25">
      <c r="A188" s="8">
        <v>42227</v>
      </c>
      <c r="B188" s="9">
        <v>-9.557167162504987E-3</v>
      </c>
      <c r="C188" s="9">
        <f t="shared" si="14"/>
        <v>-9.7981886808327055E-3</v>
      </c>
      <c r="D188" s="5">
        <f t="shared" si="15"/>
        <v>9.6004501425198154E-5</v>
      </c>
      <c r="E188" s="9">
        <f t="shared" si="19"/>
        <v>1.2567211176599317E-2</v>
      </c>
      <c r="F188" s="5">
        <f t="shared" si="20"/>
        <v>5.3638084563478511E-5</v>
      </c>
      <c r="G188" s="10">
        <f t="shared" si="16"/>
        <v>3.1027585686218679</v>
      </c>
      <c r="H188" s="9">
        <f t="shared" si="17"/>
        <v>9.7981886808327055E-3</v>
      </c>
      <c r="I188" s="9">
        <f t="shared" si="18"/>
        <v>7.3238026027111431E-3</v>
      </c>
      <c r="J188" s="9">
        <f>GARCH!I188</f>
        <v>7.9647270170791675E-3</v>
      </c>
    </row>
    <row r="189" spans="1:10" x14ac:dyDescent="0.25">
      <c r="A189" s="8">
        <v>42228</v>
      </c>
      <c r="B189" s="9">
        <v>9.5006405734943122E-4</v>
      </c>
      <c r="C189" s="9">
        <f t="shared" si="14"/>
        <v>7.0904253902171193E-4</v>
      </c>
      <c r="D189" s="5">
        <f t="shared" si="15"/>
        <v>5.027413221423559E-7</v>
      </c>
      <c r="E189" s="9">
        <f t="shared" si="19"/>
        <v>-9.7981886808327055E-3</v>
      </c>
      <c r="F189" s="5">
        <f t="shared" si="20"/>
        <v>8.207713563904666E-5</v>
      </c>
      <c r="G189" s="10">
        <f t="shared" si="16"/>
        <v>3.7819243890326208</v>
      </c>
      <c r="H189" s="9">
        <f t="shared" si="17"/>
        <v>7.0904253902171193E-4</v>
      </c>
      <c r="I189" s="9">
        <f t="shared" si="18"/>
        <v>9.0596432401638567E-3</v>
      </c>
      <c r="J189" s="9">
        <f>GARCH!I189</f>
        <v>8.5745133383400614E-3</v>
      </c>
    </row>
    <row r="190" spans="1:10" x14ac:dyDescent="0.25">
      <c r="A190" s="8">
        <v>42229</v>
      </c>
      <c r="B190" s="9">
        <v>-1.2751372210638712E-3</v>
      </c>
      <c r="C190" s="9">
        <f t="shared" si="14"/>
        <v>-1.5161587393915904E-3</v>
      </c>
      <c r="D190" s="5">
        <f t="shared" si="15"/>
        <v>2.2987373230334964E-6</v>
      </c>
      <c r="E190" s="9">
        <f t="shared" si="19"/>
        <v>7.0904253902171193E-4</v>
      </c>
      <c r="F190" s="5">
        <f t="shared" si="20"/>
        <v>6.9378863699845163E-5</v>
      </c>
      <c r="G190" s="10">
        <f t="shared" si="16"/>
        <v>3.8524590604727318</v>
      </c>
      <c r="H190" s="9">
        <f t="shared" si="17"/>
        <v>1.5161587393915904E-3</v>
      </c>
      <c r="I190" s="9">
        <f t="shared" si="18"/>
        <v>8.3293975592383124E-3</v>
      </c>
      <c r="J190" s="9">
        <f>GARCH!I190</f>
        <v>7.669456485255262E-3</v>
      </c>
    </row>
    <row r="191" spans="1:10" x14ac:dyDescent="0.25">
      <c r="A191" s="8">
        <v>42230</v>
      </c>
      <c r="B191" s="9">
        <v>3.9118935964941315E-3</v>
      </c>
      <c r="C191" s="9">
        <f t="shared" si="14"/>
        <v>3.6708720781664121E-3</v>
      </c>
      <c r="D191" s="5">
        <f t="shared" si="15"/>
        <v>1.3475301814261794E-5</v>
      </c>
      <c r="E191" s="9">
        <f t="shared" si="19"/>
        <v>-1.5161587393915904E-3</v>
      </c>
      <c r="F191" s="5">
        <f t="shared" si="20"/>
        <v>6.4430832469691872E-5</v>
      </c>
      <c r="G191" s="10">
        <f t="shared" si="16"/>
        <v>3.8014487608280181</v>
      </c>
      <c r="H191" s="9">
        <f t="shared" si="17"/>
        <v>3.6708720781664121E-3</v>
      </c>
      <c r="I191" s="9">
        <f t="shared" si="18"/>
        <v>8.0268818646901663E-3</v>
      </c>
      <c r="J191" s="9">
        <f>GARCH!I191</f>
        <v>6.9854913592006154E-3</v>
      </c>
    </row>
    <row r="192" spans="1:10" x14ac:dyDescent="0.25">
      <c r="A192" s="8">
        <v>42233</v>
      </c>
      <c r="B192" s="9">
        <v>5.2114709735411324E-3</v>
      </c>
      <c r="C192" s="9">
        <f t="shared" si="14"/>
        <v>4.970449455213413E-3</v>
      </c>
      <c r="D192" s="5">
        <f t="shared" si="15"/>
        <v>2.4705367786831316E-5</v>
      </c>
      <c r="E192" s="9">
        <f t="shared" si="19"/>
        <v>3.6708720781664121E-3</v>
      </c>
      <c r="F192" s="5">
        <f t="shared" si="20"/>
        <v>5.3971913319577697E-5</v>
      </c>
      <c r="G192" s="10">
        <f t="shared" si="16"/>
        <v>3.7657124045862771</v>
      </c>
      <c r="H192" s="9">
        <f t="shared" si="17"/>
        <v>4.970449455213413E-3</v>
      </c>
      <c r="I192" s="9">
        <f t="shared" si="18"/>
        <v>7.3465579232438981E-3</v>
      </c>
      <c r="J192" s="9">
        <f>GARCH!I192</f>
        <v>6.5155084912983455E-3</v>
      </c>
    </row>
    <row r="193" spans="1:10" x14ac:dyDescent="0.25">
      <c r="A193" s="8">
        <v>42234</v>
      </c>
      <c r="B193" s="9">
        <v>-2.6255208234241545E-3</v>
      </c>
      <c r="C193" s="9">
        <f t="shared" si="14"/>
        <v>-2.8665423417518739E-3</v>
      </c>
      <c r="D193" s="5">
        <f t="shared" si="15"/>
        <v>8.2170649970563171E-6</v>
      </c>
      <c r="E193" s="9">
        <f t="shared" si="19"/>
        <v>4.970449455213413E-3</v>
      </c>
      <c r="F193" s="5">
        <f t="shared" si="20"/>
        <v>4.510250156846641E-5</v>
      </c>
      <c r="G193" s="10">
        <f t="shared" si="16"/>
        <v>3.9932546608352308</v>
      </c>
      <c r="H193" s="9">
        <f t="shared" si="17"/>
        <v>2.8665423417518739E-3</v>
      </c>
      <c r="I193" s="9">
        <f t="shared" si="18"/>
        <v>6.7158396026458528E-3</v>
      </c>
      <c r="J193" s="9">
        <f>GARCH!I193</f>
        <v>6.3053523713722751E-3</v>
      </c>
    </row>
    <row r="194" spans="1:10" x14ac:dyDescent="0.25">
      <c r="A194" s="8">
        <v>42235</v>
      </c>
      <c r="B194" s="9">
        <v>-8.254964424012301E-3</v>
      </c>
      <c r="C194" s="9">
        <f t="shared" si="14"/>
        <v>-8.4959859423400196E-3</v>
      </c>
      <c r="D194" s="5">
        <f t="shared" si="15"/>
        <v>7.218177713243923E-5</v>
      </c>
      <c r="E194" s="9">
        <f t="shared" si="19"/>
        <v>-2.8665423417518739E-3</v>
      </c>
      <c r="F194" s="5">
        <f t="shared" si="20"/>
        <v>4.7917276619087928E-5</v>
      </c>
      <c r="G194" s="10">
        <f t="shared" si="16"/>
        <v>3.3008871206142758</v>
      </c>
      <c r="H194" s="9">
        <f t="shared" si="17"/>
        <v>8.4959859423400196E-3</v>
      </c>
      <c r="I194" s="9">
        <f t="shared" si="18"/>
        <v>6.9222306100770676E-3</v>
      </c>
      <c r="J194" s="9">
        <f>GARCH!I194</f>
        <v>6.015216231866816E-3</v>
      </c>
    </row>
    <row r="195" spans="1:10" x14ac:dyDescent="0.25">
      <c r="A195" s="8">
        <v>42236</v>
      </c>
      <c r="B195" s="9">
        <v>-2.1100110116800797E-2</v>
      </c>
      <c r="C195" s="9">
        <f t="shared" si="14"/>
        <v>-2.1341131635128515E-2</v>
      </c>
      <c r="D195" s="5">
        <f t="shared" si="15"/>
        <v>4.5544389946788308E-4</v>
      </c>
      <c r="E195" s="9">
        <f t="shared" si="19"/>
        <v>-8.4959859423400196E-3</v>
      </c>
      <c r="F195" s="5">
        <f t="shared" si="20"/>
        <v>7.0642602333102672E-5</v>
      </c>
      <c r="G195" s="10">
        <f t="shared" si="16"/>
        <v>0.63642189270912686</v>
      </c>
      <c r="H195" s="9">
        <f t="shared" si="17"/>
        <v>2.1341131635128515E-2</v>
      </c>
      <c r="I195" s="9">
        <f t="shared" si="18"/>
        <v>8.4049153673967873E-3</v>
      </c>
      <c r="J195" s="9">
        <f>GARCH!I195</f>
        <v>6.9326447365652627E-3</v>
      </c>
    </row>
    <row r="196" spans="1:10" x14ac:dyDescent="0.25">
      <c r="A196" s="8">
        <v>42237</v>
      </c>
      <c r="B196" s="9">
        <v>-3.1850982202944356E-2</v>
      </c>
      <c r="C196" s="9">
        <f t="shared" si="14"/>
        <v>-3.2092003721272078E-2</v>
      </c>
      <c r="D196" s="5">
        <f t="shared" si="15"/>
        <v>1.0298967028461409E-3</v>
      </c>
      <c r="E196" s="9">
        <f t="shared" si="19"/>
        <v>-2.1341131635128515E-2</v>
      </c>
      <c r="F196" s="5">
        <f t="shared" si="20"/>
        <v>1.742616827019577E-4</v>
      </c>
      <c r="G196" s="10">
        <f t="shared" si="16"/>
        <v>0.45350855321855427</v>
      </c>
      <c r="H196" s="9">
        <f t="shared" si="17"/>
        <v>3.2092003721272078E-2</v>
      </c>
      <c r="I196" s="9">
        <f t="shared" si="18"/>
        <v>1.3200821288918266E-2</v>
      </c>
      <c r="J196" s="9">
        <f>GARCH!I196</f>
        <v>1.1792932787079527E-2</v>
      </c>
    </row>
    <row r="197" spans="1:10" x14ac:dyDescent="0.25">
      <c r="A197" s="8">
        <v>42240</v>
      </c>
      <c r="B197" s="9">
        <v>-3.941366590728046E-2</v>
      </c>
      <c r="C197" s="9">
        <f t="shared" si="14"/>
        <v>-3.9654687425608182E-2</v>
      </c>
      <c r="D197" s="5">
        <f t="shared" si="15"/>
        <v>1.5724942348226876E-3</v>
      </c>
      <c r="E197" s="9">
        <f t="shared" si="19"/>
        <v>-3.2092003721272078E-2</v>
      </c>
      <c r="F197" s="5">
        <f t="shared" si="20"/>
        <v>3.836010121016398E-4</v>
      </c>
      <c r="G197" s="10">
        <f t="shared" si="16"/>
        <v>0.96436707216330975</v>
      </c>
      <c r="H197" s="9">
        <f t="shared" si="17"/>
        <v>3.9654687425608182E-2</v>
      </c>
      <c r="I197" s="9">
        <f t="shared" si="18"/>
        <v>1.9585734913493538E-2</v>
      </c>
      <c r="J197" s="9">
        <f>GARCH!I197</f>
        <v>1.8106597331996419E-2</v>
      </c>
    </row>
    <row r="198" spans="1:10" x14ac:dyDescent="0.25">
      <c r="A198" s="8">
        <v>42241</v>
      </c>
      <c r="B198" s="9">
        <v>-1.3522007595565322E-2</v>
      </c>
      <c r="C198" s="9">
        <f t="shared" si="14"/>
        <v>-1.376302911389304E-2</v>
      </c>
      <c r="D198" s="5">
        <f t="shared" si="15"/>
        <v>1.8942097038986746E-4</v>
      </c>
      <c r="E198" s="9">
        <f t="shared" si="19"/>
        <v>-3.9654687425608182E-2</v>
      </c>
      <c r="F198" s="5">
        <f t="shared" si="20"/>
        <v>6.7159587600552787E-4</v>
      </c>
      <c r="G198" s="10">
        <f t="shared" si="16"/>
        <v>2.592965323721391</v>
      </c>
      <c r="H198" s="9">
        <f t="shared" si="17"/>
        <v>1.376302911389304E-2</v>
      </c>
      <c r="I198" s="9">
        <f t="shared" si="18"/>
        <v>2.5915166910624517E-2</v>
      </c>
      <c r="J198" s="9">
        <f>GARCH!I198</f>
        <v>2.4122171343126938E-2</v>
      </c>
    </row>
    <row r="199" spans="1:10" x14ac:dyDescent="0.25">
      <c r="A199" s="8">
        <v>42242</v>
      </c>
      <c r="B199" s="9">
        <v>3.9033845395987532E-2</v>
      </c>
      <c r="C199" s="9">
        <f t="shared" si="14"/>
        <v>3.879282387765981E-2</v>
      </c>
      <c r="D199" s="5">
        <f t="shared" si="15"/>
        <v>1.504883184403133E-3</v>
      </c>
      <c r="E199" s="9">
        <f t="shared" si="19"/>
        <v>-1.376302911389304E-2</v>
      </c>
      <c r="F199" s="5">
        <f t="shared" si="20"/>
        <v>6.0606761983115207E-4</v>
      </c>
      <c r="G199" s="10">
        <f t="shared" si="16"/>
        <v>1.5438067044814767</v>
      </c>
      <c r="H199" s="9">
        <f t="shared" si="17"/>
        <v>3.879282387765981E-2</v>
      </c>
      <c r="I199" s="9">
        <f t="shared" si="18"/>
        <v>2.4618440645807607E-2</v>
      </c>
      <c r="J199" s="9">
        <f>GARCH!I199</f>
        <v>2.187815955731031E-2</v>
      </c>
    </row>
    <row r="200" spans="1:10" x14ac:dyDescent="0.25">
      <c r="A200" s="8">
        <v>42243</v>
      </c>
      <c r="B200" s="9">
        <v>2.4297736162143035E-2</v>
      </c>
      <c r="C200" s="9">
        <f t="shared" si="14"/>
        <v>2.4056714643815317E-2</v>
      </c>
      <c r="D200" s="5">
        <f t="shared" si="15"/>
        <v>5.7872551945395835E-4</v>
      </c>
      <c r="E200" s="9">
        <f t="shared" si="19"/>
        <v>3.879282387765981E-2</v>
      </c>
      <c r="F200" s="5">
        <f t="shared" si="20"/>
        <v>3.9433373686728786E-4</v>
      </c>
      <c r="G200" s="10">
        <f t="shared" si="16"/>
        <v>2.2664162635831246</v>
      </c>
      <c r="H200" s="9">
        <f t="shared" si="17"/>
        <v>2.4056714643815317E-2</v>
      </c>
      <c r="I200" s="9">
        <f t="shared" si="18"/>
        <v>1.9857838172049037E-2</v>
      </c>
      <c r="J200" s="9">
        <f>GARCH!I200</f>
        <v>2.5720168559644676E-2</v>
      </c>
    </row>
    <row r="201" spans="1:10" x14ac:dyDescent="0.25">
      <c r="A201" s="8">
        <v>42244</v>
      </c>
      <c r="B201" s="9">
        <v>6.0875602467214129E-4</v>
      </c>
      <c r="C201" s="9">
        <f t="shared" si="14"/>
        <v>3.67734506344422E-4</v>
      </c>
      <c r="D201" s="5">
        <f t="shared" si="15"/>
        <v>1.3522866715637574E-7</v>
      </c>
      <c r="E201" s="9">
        <f t="shared" si="19"/>
        <v>2.4056714643815317E-2</v>
      </c>
      <c r="F201" s="5">
        <f t="shared" si="20"/>
        <v>2.7225715895785136E-4</v>
      </c>
      <c r="G201" s="10">
        <f t="shared" si="16"/>
        <v>3.185194869967221</v>
      </c>
      <c r="H201" s="9">
        <f t="shared" si="17"/>
        <v>3.67734506344422E-4</v>
      </c>
      <c r="I201" s="9">
        <f t="shared" si="18"/>
        <v>1.6500216936690602E-2</v>
      </c>
      <c r="J201" s="9">
        <f>GARCH!I201</f>
        <v>2.4685632355793276E-2</v>
      </c>
    </row>
    <row r="202" spans="1:10" x14ac:dyDescent="0.25">
      <c r="A202" s="8">
        <v>42247</v>
      </c>
      <c r="B202" s="9">
        <v>-8.3916998094394346E-3</v>
      </c>
      <c r="C202" s="9">
        <f t="shared" si="14"/>
        <v>-8.6327213277671531E-3</v>
      </c>
      <c r="D202" s="5">
        <f t="shared" si="15"/>
        <v>7.4523877522885876E-5</v>
      </c>
      <c r="E202" s="9">
        <f t="shared" si="19"/>
        <v>3.67734506344422E-4</v>
      </c>
      <c r="F202" s="5">
        <f t="shared" si="20"/>
        <v>2.108335327117971E-4</v>
      </c>
      <c r="G202" s="10">
        <f t="shared" si="16"/>
        <v>3.1365460056768533</v>
      </c>
      <c r="H202" s="9">
        <f t="shared" si="17"/>
        <v>8.6327213277671531E-3</v>
      </c>
      <c r="I202" s="9">
        <f t="shared" si="18"/>
        <v>1.4520107875349863E-2</v>
      </c>
      <c r="J202" s="9">
        <f>GARCH!I202</f>
        <v>2.1369541023750729E-2</v>
      </c>
    </row>
    <row r="203" spans="1:10" x14ac:dyDescent="0.25">
      <c r="A203" s="8">
        <v>42248</v>
      </c>
      <c r="B203" s="9">
        <v>-2.9576407832956453E-2</v>
      </c>
      <c r="C203" s="9">
        <f t="shared" si="14"/>
        <v>-2.9817429351284171E-2</v>
      </c>
      <c r="D203" s="5">
        <f t="shared" si="15"/>
        <v>8.8907909311882285E-4</v>
      </c>
      <c r="E203" s="9">
        <f t="shared" si="19"/>
        <v>-8.6327213277671531E-3</v>
      </c>
      <c r="F203" s="5">
        <f t="shared" si="20"/>
        <v>2.1343121680011669E-4</v>
      </c>
      <c r="G203" s="10">
        <f t="shared" si="16"/>
        <v>1.2243359749651597</v>
      </c>
      <c r="H203" s="9">
        <f t="shared" si="17"/>
        <v>2.9817429351284171E-2</v>
      </c>
      <c r="I203" s="9">
        <f t="shared" si="18"/>
        <v>1.4609285293953181E-2</v>
      </c>
      <c r="J203" s="9">
        <f>GARCH!I203</f>
        <v>1.8993338594273112E-2</v>
      </c>
    </row>
    <row r="204" spans="1:10" x14ac:dyDescent="0.25">
      <c r="A204" s="8">
        <v>42249</v>
      </c>
      <c r="B204" s="9">
        <v>1.8292969668469272E-2</v>
      </c>
      <c r="C204" s="9">
        <f t="shared" si="14"/>
        <v>1.8051948150141554E-2</v>
      </c>
      <c r="D204" s="5">
        <f t="shared" si="15"/>
        <v>3.2587283201539907E-4</v>
      </c>
      <c r="E204" s="9">
        <f t="shared" si="19"/>
        <v>-2.9817429351284171E-2</v>
      </c>
      <c r="F204" s="5">
        <f t="shared" si="20"/>
        <v>3.9345379604299128E-4</v>
      </c>
      <c r="G204" s="10">
        <f t="shared" si="16"/>
        <v>2.5872166271554908</v>
      </c>
      <c r="H204" s="9">
        <f t="shared" si="17"/>
        <v>1.8051948150141554E-2</v>
      </c>
      <c r="I204" s="9">
        <f t="shared" si="18"/>
        <v>1.9835669790632008E-2</v>
      </c>
      <c r="J204" s="9">
        <f>GARCH!I204</f>
        <v>2.1512713390405044E-2</v>
      </c>
    </row>
    <row r="205" spans="1:10" x14ac:dyDescent="0.25">
      <c r="A205" s="8">
        <v>42250</v>
      </c>
      <c r="B205" s="9">
        <v>1.1647835144650287E-3</v>
      </c>
      <c r="C205" s="9">
        <f t="shared" si="14"/>
        <v>9.2376199613730941E-4</v>
      </c>
      <c r="D205" s="5">
        <f t="shared" si="15"/>
        <v>8.5333622550758646E-7</v>
      </c>
      <c r="E205" s="9">
        <f t="shared" si="19"/>
        <v>1.8051948150141554E-2</v>
      </c>
      <c r="F205" s="5">
        <f t="shared" si="20"/>
        <v>2.7771445998949233E-4</v>
      </c>
      <c r="G205" s="10">
        <f t="shared" si="16"/>
        <v>3.173983658618968</v>
      </c>
      <c r="H205" s="9">
        <f t="shared" si="17"/>
        <v>9.2376199613730941E-4</v>
      </c>
      <c r="I205" s="9">
        <f t="shared" si="18"/>
        <v>1.6664767024758921E-2</v>
      </c>
      <c r="J205" s="9">
        <f>GARCH!I205</f>
        <v>2.0273104731785899E-2</v>
      </c>
    </row>
    <row r="206" spans="1:10" x14ac:dyDescent="0.25">
      <c r="A206" s="8">
        <v>42251</v>
      </c>
      <c r="B206" s="9">
        <v>-1.5329578244401953E-2</v>
      </c>
      <c r="C206" s="9">
        <f t="shared" si="14"/>
        <v>-1.5570599762729672E-2</v>
      </c>
      <c r="D206" s="5">
        <f t="shared" si="15"/>
        <v>2.4244357697111732E-4</v>
      </c>
      <c r="E206" s="9">
        <f t="shared" si="19"/>
        <v>9.2376199613730941E-4</v>
      </c>
      <c r="F206" s="5">
        <f t="shared" si="20"/>
        <v>2.1421675349591625E-4</v>
      </c>
      <c r="G206" s="10">
        <f t="shared" si="16"/>
        <v>2.7394387705326952</v>
      </c>
      <c r="H206" s="9">
        <f t="shared" si="17"/>
        <v>1.5570599762729672E-2</v>
      </c>
      <c r="I206" s="9">
        <f t="shared" si="18"/>
        <v>1.4636145445297961E-2</v>
      </c>
      <c r="J206" s="9">
        <f>GARCH!I206</f>
        <v>1.7589563463107454E-2</v>
      </c>
    </row>
    <row r="207" spans="1:10" x14ac:dyDescent="0.25">
      <c r="A207" s="8">
        <v>42255</v>
      </c>
      <c r="B207" s="9">
        <v>2.5083020164270664E-2</v>
      </c>
      <c r="C207" s="9">
        <f t="shared" si="14"/>
        <v>2.4841998645942946E-2</v>
      </c>
      <c r="D207" s="5">
        <f t="shared" si="15"/>
        <v>6.1712489672503118E-4</v>
      </c>
      <c r="E207" s="9">
        <f t="shared" si="19"/>
        <v>-1.5570599762729672E-2</v>
      </c>
      <c r="F207" s="5">
        <f t="shared" si="20"/>
        <v>2.6317001362336233E-4</v>
      </c>
      <c r="G207" s="10">
        <f t="shared" si="16"/>
        <v>2.0299333054510269</v>
      </c>
      <c r="H207" s="9">
        <f t="shared" si="17"/>
        <v>2.4841998645942946E-2</v>
      </c>
      <c r="I207" s="9">
        <f t="shared" si="18"/>
        <v>1.6222515637944763E-2</v>
      </c>
      <c r="J207" s="9">
        <f>GARCH!I207</f>
        <v>1.6962667988172687E-2</v>
      </c>
    </row>
    <row r="208" spans="1:10" x14ac:dyDescent="0.25">
      <c r="A208" s="8">
        <v>42256</v>
      </c>
      <c r="B208" s="9">
        <v>-1.3897563229596788E-2</v>
      </c>
      <c r="C208" s="9">
        <f t="shared" ref="C208:C271" si="21">B208-B$5</f>
        <v>-1.4138584747924506E-2</v>
      </c>
      <c r="D208" s="5">
        <f t="shared" ref="D208:D271" si="22">C208^2</f>
        <v>1.9989957867424347E-4</v>
      </c>
      <c r="E208" s="9">
        <f t="shared" si="19"/>
        <v>2.4841998645942946E-2</v>
      </c>
      <c r="F208" s="5">
        <f t="shared" si="20"/>
        <v>1.8309602545131423E-4</v>
      </c>
      <c r="G208" s="10">
        <f t="shared" ref="G208:G271" si="23">IFERROR(LN(1/SQRT(2*PI()*F208)*EXP(-D208/(2*F208))),-1000)</f>
        <v>2.8379241043351668</v>
      </c>
      <c r="H208" s="9">
        <f t="shared" ref="H208:H271" si="24">SQRT(D208)</f>
        <v>1.4138584747924506E-2</v>
      </c>
      <c r="I208" s="9">
        <f t="shared" ref="I208:I271" si="25">SQRT(F208)</f>
        <v>1.3531297995806397E-2</v>
      </c>
      <c r="J208" s="9">
        <f>GARCH!I208</f>
        <v>1.8428707870308061E-2</v>
      </c>
    </row>
    <row r="209" spans="1:10" x14ac:dyDescent="0.25">
      <c r="A209" s="8">
        <v>42257</v>
      </c>
      <c r="B209" s="9">
        <v>5.2779551399559921E-3</v>
      </c>
      <c r="C209" s="9">
        <f t="shared" si="21"/>
        <v>5.0369336216282727E-3</v>
      </c>
      <c r="D209" s="5">
        <f t="shared" si="22"/>
        <v>2.5370700308689307E-5</v>
      </c>
      <c r="E209" s="9">
        <f t="shared" ref="E209:E272" si="26">C208</f>
        <v>-1.4138584747924506E-2</v>
      </c>
      <c r="F209" s="5">
        <f t="shared" ref="F209:F272" si="27">EXP(B$6 + B$7*ABS(E209/SQRT(F208)) + B$8*E209/SQRT(F208) + B$9*LN(F208))</f>
        <v>2.2586831097094021E-4</v>
      </c>
      <c r="G209" s="10">
        <f t="shared" si="23"/>
        <v>3.2226780848751702</v>
      </c>
      <c r="H209" s="9">
        <f t="shared" si="24"/>
        <v>5.0369336216282727E-3</v>
      </c>
      <c r="I209" s="9">
        <f t="shared" si="25"/>
        <v>1.5028915828194002E-2</v>
      </c>
      <c r="J209" s="9">
        <f>GARCH!I209</f>
        <v>1.7350683843461671E-2</v>
      </c>
    </row>
    <row r="210" spans="1:10" x14ac:dyDescent="0.25">
      <c r="A210" s="8">
        <v>42258</v>
      </c>
      <c r="B210" s="9">
        <v>4.4870382986135215E-3</v>
      </c>
      <c r="C210" s="9">
        <f t="shared" si="21"/>
        <v>4.2460167802858021E-3</v>
      </c>
      <c r="D210" s="5">
        <f t="shared" si="22"/>
        <v>1.8028658498468611E-5</v>
      </c>
      <c r="E210" s="9">
        <f t="shared" si="26"/>
        <v>5.0369336216282727E-3</v>
      </c>
      <c r="F210" s="5">
        <f t="shared" si="27"/>
        <v>1.7343614478434314E-4</v>
      </c>
      <c r="G210" s="10">
        <f t="shared" si="23"/>
        <v>3.3589370836392751</v>
      </c>
      <c r="H210" s="9">
        <f t="shared" si="24"/>
        <v>4.2460167802858021E-3</v>
      </c>
      <c r="I210" s="9">
        <f t="shared" si="25"/>
        <v>1.3169515738414345E-2</v>
      </c>
      <c r="J210" s="9">
        <f>GARCH!I210</f>
        <v>1.522713130716789E-2</v>
      </c>
    </row>
    <row r="211" spans="1:10" x14ac:dyDescent="0.25">
      <c r="A211" s="8">
        <v>42261</v>
      </c>
      <c r="B211" s="9">
        <v>-4.0896458529868784E-3</v>
      </c>
      <c r="C211" s="9">
        <f t="shared" si="21"/>
        <v>-4.3306673713145978E-3</v>
      </c>
      <c r="D211" s="5">
        <f t="shared" si="22"/>
        <v>1.875467988096889E-5</v>
      </c>
      <c r="E211" s="9">
        <f t="shared" si="26"/>
        <v>4.2460167802858021E-3</v>
      </c>
      <c r="F211" s="5">
        <f t="shared" si="27"/>
        <v>1.3601791064210043E-4</v>
      </c>
      <c r="G211" s="10">
        <f t="shared" si="23"/>
        <v>3.46348150969391</v>
      </c>
      <c r="H211" s="9">
        <f t="shared" si="24"/>
        <v>4.3306673713145978E-3</v>
      </c>
      <c r="I211" s="9">
        <f t="shared" si="25"/>
        <v>1.1662671676854341E-2</v>
      </c>
      <c r="J211" s="9">
        <f>GARCH!I211</f>
        <v>1.3385521843381654E-2</v>
      </c>
    </row>
    <row r="212" spans="1:10" x14ac:dyDescent="0.25">
      <c r="A212" s="8">
        <v>42262</v>
      </c>
      <c r="B212" s="9">
        <v>1.2831344116577714E-2</v>
      </c>
      <c r="C212" s="9">
        <f t="shared" si="21"/>
        <v>1.2590322598249996E-2</v>
      </c>
      <c r="D212" s="5">
        <f t="shared" si="22"/>
        <v>1.5851622312800453E-4</v>
      </c>
      <c r="E212" s="9">
        <f t="shared" si="26"/>
        <v>-4.3306673713145978E-3</v>
      </c>
      <c r="F212" s="5">
        <f t="shared" si="27"/>
        <v>1.2978747293109524E-4</v>
      </c>
      <c r="G212" s="10">
        <f t="shared" si="23"/>
        <v>2.9451914722308477</v>
      </c>
      <c r="H212" s="9">
        <f t="shared" si="24"/>
        <v>1.2590322598249996E-2</v>
      </c>
      <c r="I212" s="9">
        <f t="shared" si="25"/>
        <v>1.1392430510259663E-2</v>
      </c>
      <c r="J212" s="9">
        <f>GARCH!I212</f>
        <v>1.1925057561424496E-2</v>
      </c>
    </row>
    <row r="213" spans="1:10" x14ac:dyDescent="0.25">
      <c r="A213" s="8">
        <v>42263</v>
      </c>
      <c r="B213" s="9">
        <v>8.7053672987578157E-3</v>
      </c>
      <c r="C213" s="9">
        <f t="shared" si="21"/>
        <v>8.4643457804300971E-3</v>
      </c>
      <c r="D213" s="5">
        <f t="shared" si="22"/>
        <v>7.1645149490684787E-5</v>
      </c>
      <c r="E213" s="9">
        <f t="shared" si="26"/>
        <v>1.2590322598249996E-2</v>
      </c>
      <c r="F213" s="5">
        <f t="shared" si="27"/>
        <v>9.8310875463053965E-5</v>
      </c>
      <c r="G213" s="10">
        <f t="shared" si="23"/>
        <v>3.3303688281474848</v>
      </c>
      <c r="H213" s="9">
        <f t="shared" si="24"/>
        <v>8.4643457804300971E-3</v>
      </c>
      <c r="I213" s="9">
        <f t="shared" si="25"/>
        <v>9.9151840861909351E-3</v>
      </c>
      <c r="J213" s="9">
        <f>GARCH!I213</f>
        <v>1.1818796229473074E-2</v>
      </c>
    </row>
    <row r="214" spans="1:10" x14ac:dyDescent="0.25">
      <c r="A214" s="8">
        <v>42264</v>
      </c>
      <c r="B214" s="9">
        <v>-2.5610055580335134E-3</v>
      </c>
      <c r="C214" s="9">
        <f t="shared" si="21"/>
        <v>-2.8020270763612328E-3</v>
      </c>
      <c r="D214" s="5">
        <f t="shared" si="22"/>
        <v>7.8513557366614771E-6</v>
      </c>
      <c r="E214" s="9">
        <f t="shared" si="26"/>
        <v>8.4643457804300971E-3</v>
      </c>
      <c r="F214" s="5">
        <f t="shared" si="27"/>
        <v>7.7469790889534622E-5</v>
      </c>
      <c r="G214" s="10">
        <f t="shared" si="23"/>
        <v>3.7631990527630372</v>
      </c>
      <c r="H214" s="9">
        <f t="shared" si="24"/>
        <v>2.8020270763612328E-3</v>
      </c>
      <c r="I214" s="9">
        <f t="shared" si="25"/>
        <v>8.8016925014189531E-3</v>
      </c>
      <c r="J214" s="9">
        <f>GARCH!I214</f>
        <v>1.0992104661378862E-2</v>
      </c>
    </row>
    <row r="215" spans="1:10" x14ac:dyDescent="0.25">
      <c r="A215" s="8">
        <v>42265</v>
      </c>
      <c r="B215" s="9">
        <v>-1.6164204602552523E-2</v>
      </c>
      <c r="C215" s="9">
        <f t="shared" si="21"/>
        <v>-1.6405226120880242E-2</v>
      </c>
      <c r="D215" s="5">
        <f t="shared" si="22"/>
        <v>2.691314440772114E-4</v>
      </c>
      <c r="E215" s="9">
        <f t="shared" si="26"/>
        <v>-2.8020270763612328E-3</v>
      </c>
      <c r="F215" s="5">
        <f t="shared" si="27"/>
        <v>7.5493466809019964E-5</v>
      </c>
      <c r="G215" s="10">
        <f t="shared" si="23"/>
        <v>2.0443119991724794</v>
      </c>
      <c r="H215" s="9">
        <f t="shared" si="24"/>
        <v>1.6405226120880242E-2</v>
      </c>
      <c r="I215" s="9">
        <f t="shared" si="25"/>
        <v>8.6886976474624764E-3</v>
      </c>
      <c r="J215" s="9">
        <f>GARCH!I215</f>
        <v>9.8122119859955503E-3</v>
      </c>
    </row>
    <row r="216" spans="1:10" x14ac:dyDescent="0.25">
      <c r="A216" s="8">
        <v>42268</v>
      </c>
      <c r="B216" s="9">
        <v>4.5658135983617232E-3</v>
      </c>
      <c r="C216" s="9">
        <f t="shared" si="21"/>
        <v>4.3247920800340038E-3</v>
      </c>
      <c r="D216" s="5">
        <f t="shared" si="22"/>
        <v>1.8703826535524844E-5</v>
      </c>
      <c r="E216" s="9">
        <f t="shared" si="26"/>
        <v>-1.6405226120880242E-2</v>
      </c>
      <c r="F216" s="5">
        <f t="shared" si="27"/>
        <v>1.4141454517417818E-4</v>
      </c>
      <c r="G216" s="10">
        <f t="shared" si="23"/>
        <v>3.4468377411039604</v>
      </c>
      <c r="H216" s="9">
        <f t="shared" si="24"/>
        <v>4.3247920800340038E-3</v>
      </c>
      <c r="I216" s="9">
        <f t="shared" si="25"/>
        <v>1.1891784776650568E-2</v>
      </c>
      <c r="J216" s="9">
        <f>GARCH!I216</f>
        <v>1.1628479528999853E-2</v>
      </c>
    </row>
    <row r="217" spans="1:10" x14ac:dyDescent="0.25">
      <c r="A217" s="8">
        <v>42269</v>
      </c>
      <c r="B217" s="9">
        <v>-1.2318439020422289E-2</v>
      </c>
      <c r="C217" s="9">
        <f t="shared" si="21"/>
        <v>-1.2559460538750008E-2</v>
      </c>
      <c r="D217" s="5">
        <f t="shared" si="22"/>
        <v>1.5774004902441863E-4</v>
      </c>
      <c r="E217" s="9">
        <f t="shared" si="26"/>
        <v>4.3247920800340038E-3</v>
      </c>
      <c r="F217" s="5">
        <f t="shared" si="27"/>
        <v>1.1231160447077174E-4</v>
      </c>
      <c r="G217" s="10">
        <f t="shared" si="23"/>
        <v>2.9259352709082789</v>
      </c>
      <c r="H217" s="9">
        <f t="shared" si="24"/>
        <v>1.2559460538750008E-2</v>
      </c>
      <c r="I217" s="9">
        <f t="shared" si="25"/>
        <v>1.0597716946152682E-2</v>
      </c>
      <c r="J217" s="9">
        <f>GARCH!I217</f>
        <v>1.0370277698816171E-2</v>
      </c>
    </row>
    <row r="218" spans="1:10" x14ac:dyDescent="0.25">
      <c r="A218" s="8">
        <v>42270</v>
      </c>
      <c r="B218" s="9">
        <v>-2.0486529334856618E-3</v>
      </c>
      <c r="C218" s="9">
        <f t="shared" si="21"/>
        <v>-2.2896744518133812E-3</v>
      </c>
      <c r="D218" s="5">
        <f t="shared" si="22"/>
        <v>5.2426090952869079E-6</v>
      </c>
      <c r="E218" s="9">
        <f t="shared" si="26"/>
        <v>-1.2559460538750008E-2</v>
      </c>
      <c r="F218" s="5">
        <f t="shared" si="27"/>
        <v>1.5244190729795656E-4</v>
      </c>
      <c r="G218" s="10">
        <f t="shared" si="23"/>
        <v>3.4582295192818355</v>
      </c>
      <c r="H218" s="9">
        <f t="shared" si="24"/>
        <v>2.2896744518133812E-3</v>
      </c>
      <c r="I218" s="9">
        <f t="shared" si="25"/>
        <v>1.2346736706432051E-2</v>
      </c>
      <c r="J218" s="9">
        <f>GARCH!I218</f>
        <v>1.0939321713770087E-2</v>
      </c>
    </row>
    <row r="219" spans="1:10" x14ac:dyDescent="0.25">
      <c r="A219" s="8">
        <v>42271</v>
      </c>
      <c r="B219" s="9">
        <v>-3.3629742722152134E-3</v>
      </c>
      <c r="C219" s="9">
        <f t="shared" si="21"/>
        <v>-3.6039957905429328E-3</v>
      </c>
      <c r="D219" s="5">
        <f t="shared" si="22"/>
        <v>1.2988785658251179E-5</v>
      </c>
      <c r="E219" s="9">
        <f t="shared" si="26"/>
        <v>-2.2896744518133812E-3</v>
      </c>
      <c r="F219" s="5">
        <f t="shared" si="27"/>
        <v>1.3349079041058803E-4</v>
      </c>
      <c r="G219" s="10">
        <f t="shared" si="23"/>
        <v>3.4931500074067539</v>
      </c>
      <c r="H219" s="9">
        <f t="shared" si="24"/>
        <v>3.6039957905429328E-3</v>
      </c>
      <c r="I219" s="9">
        <f t="shared" si="25"/>
        <v>1.1553821463506697E-2</v>
      </c>
      <c r="J219" s="9">
        <f>GARCH!I219</f>
        <v>9.734539221130014E-3</v>
      </c>
    </row>
    <row r="220" spans="1:10" x14ac:dyDescent="0.25">
      <c r="A220" s="8">
        <v>42272</v>
      </c>
      <c r="B220" s="9">
        <v>-4.6578064836666488E-4</v>
      </c>
      <c r="C220" s="9">
        <f t="shared" si="21"/>
        <v>-7.0680216669438418E-4</v>
      </c>
      <c r="D220" s="5">
        <f t="shared" si="22"/>
        <v>4.9956930284387603E-7</v>
      </c>
      <c r="E220" s="9">
        <f t="shared" si="26"/>
        <v>-3.6039957905429328E-3</v>
      </c>
      <c r="F220" s="5">
        <f t="shared" si="27"/>
        <v>1.2445274464126254E-4</v>
      </c>
      <c r="G220" s="10">
        <f t="shared" si="23"/>
        <v>3.5748466401834444</v>
      </c>
      <c r="H220" s="9">
        <f t="shared" si="24"/>
        <v>7.0680216669438418E-4</v>
      </c>
      <c r="I220" s="9">
        <f t="shared" si="25"/>
        <v>1.115583903797749E-2</v>
      </c>
      <c r="J220" s="9">
        <f>GARCH!I220</f>
        <v>8.8417875284846487E-3</v>
      </c>
    </row>
    <row r="221" spans="1:10" x14ac:dyDescent="0.25">
      <c r="A221" s="8">
        <v>42275</v>
      </c>
      <c r="B221" s="9">
        <v>-2.5666117824929779E-2</v>
      </c>
      <c r="C221" s="9">
        <f t="shared" si="21"/>
        <v>-2.5907139343257498E-2</v>
      </c>
      <c r="D221" s="5">
        <f t="shared" si="22"/>
        <v>6.711798689509605E-4</v>
      </c>
      <c r="E221" s="9">
        <f t="shared" si="26"/>
        <v>-7.0680216669438418E-4</v>
      </c>
      <c r="F221" s="5">
        <f t="shared" si="27"/>
        <v>1.052155180823977E-4</v>
      </c>
      <c r="G221" s="10">
        <f t="shared" si="23"/>
        <v>0.47126344850225083</v>
      </c>
      <c r="H221" s="9">
        <f t="shared" si="24"/>
        <v>2.5907139343257498E-2</v>
      </c>
      <c r="I221" s="9">
        <f t="shared" si="25"/>
        <v>1.0257461580839468E-2</v>
      </c>
      <c r="J221" s="9">
        <f>GARCH!I221</f>
        <v>7.9124517994046267E-3</v>
      </c>
    </row>
    <row r="222" spans="1:10" x14ac:dyDescent="0.25">
      <c r="A222" s="8">
        <v>42276</v>
      </c>
      <c r="B222" s="9">
        <v>1.2328818080848958E-3</v>
      </c>
      <c r="C222" s="9">
        <f t="shared" si="21"/>
        <v>9.9186028975717659E-4</v>
      </c>
      <c r="D222" s="5">
        <f t="shared" si="22"/>
        <v>9.8378683439719037E-7</v>
      </c>
      <c r="E222" s="9">
        <f t="shared" si="26"/>
        <v>-2.5907139343257498E-2</v>
      </c>
      <c r="F222" s="5">
        <f t="shared" si="27"/>
        <v>2.503605740480479E-4</v>
      </c>
      <c r="G222" s="10">
        <f t="shared" si="23"/>
        <v>3.2254009183734418</v>
      </c>
      <c r="H222" s="9">
        <f t="shared" si="24"/>
        <v>9.9186028975717659E-4</v>
      </c>
      <c r="I222" s="9">
        <f t="shared" si="25"/>
        <v>1.582278654498151E-2</v>
      </c>
      <c r="J222" s="9">
        <f>GARCH!I222</f>
        <v>1.3982659732987604E-2</v>
      </c>
    </row>
    <row r="223" spans="1:10" x14ac:dyDescent="0.25">
      <c r="A223" s="8">
        <v>42277</v>
      </c>
      <c r="B223" s="9">
        <v>1.9075521869974299E-2</v>
      </c>
      <c r="C223" s="9">
        <f t="shared" si="21"/>
        <v>1.883450035164658E-2</v>
      </c>
      <c r="D223" s="5">
        <f t="shared" si="22"/>
        <v>3.5473840349617517E-4</v>
      </c>
      <c r="E223" s="9">
        <f t="shared" si="26"/>
        <v>9.9186028975717659E-4</v>
      </c>
      <c r="F223" s="5">
        <f t="shared" si="27"/>
        <v>1.9455151211634364E-4</v>
      </c>
      <c r="G223" s="10">
        <f t="shared" si="23"/>
        <v>2.4417857968801284</v>
      </c>
      <c r="H223" s="9">
        <f t="shared" si="24"/>
        <v>1.883450035164658E-2</v>
      </c>
      <c r="I223" s="9">
        <f t="shared" si="25"/>
        <v>1.3948172357565116E-2</v>
      </c>
      <c r="J223" s="9">
        <f>GARCH!I223</f>
        <v>1.2223899804453308E-2</v>
      </c>
    </row>
    <row r="224" spans="1:10" x14ac:dyDescent="0.25">
      <c r="A224" s="8">
        <v>42278</v>
      </c>
      <c r="B224" s="9">
        <v>1.9739274907162319E-3</v>
      </c>
      <c r="C224" s="9">
        <f t="shared" si="21"/>
        <v>1.7329059723885127E-3</v>
      </c>
      <c r="D224" s="5">
        <f t="shared" si="22"/>
        <v>3.0029631091397767E-6</v>
      </c>
      <c r="E224" s="9">
        <f t="shared" si="26"/>
        <v>1.883450035164658E-2</v>
      </c>
      <c r="F224" s="5">
        <f t="shared" si="27"/>
        <v>1.403532563397856E-4</v>
      </c>
      <c r="G224" s="10">
        <f t="shared" si="23"/>
        <v>3.5060376189929712</v>
      </c>
      <c r="H224" s="9">
        <f t="shared" si="24"/>
        <v>1.7329059723885127E-3</v>
      </c>
      <c r="I224" s="9">
        <f t="shared" si="25"/>
        <v>1.1847077966308215E-2</v>
      </c>
      <c r="J224" s="9">
        <f>GARCH!I224</f>
        <v>1.3569262707536413E-2</v>
      </c>
    </row>
    <row r="225" spans="1:10" x14ac:dyDescent="0.25">
      <c r="A225" s="8">
        <v>42279</v>
      </c>
      <c r="B225" s="9">
        <v>1.4315268580220586E-2</v>
      </c>
      <c r="C225" s="9">
        <f t="shared" si="21"/>
        <v>1.4074247061892867E-2</v>
      </c>
      <c r="D225" s="5">
        <f t="shared" si="22"/>
        <v>1.980844303592E-4</v>
      </c>
      <c r="E225" s="9">
        <f t="shared" si="26"/>
        <v>1.7329059723885127E-3</v>
      </c>
      <c r="F225" s="5">
        <f t="shared" si="27"/>
        <v>1.1330975969638311E-4</v>
      </c>
      <c r="G225" s="10">
        <f t="shared" si="23"/>
        <v>2.7496703830667424</v>
      </c>
      <c r="H225" s="9">
        <f t="shared" si="24"/>
        <v>1.4074247061892867E-2</v>
      </c>
      <c r="I225" s="9">
        <f t="shared" si="25"/>
        <v>1.0644705712060954E-2</v>
      </c>
      <c r="J225" s="9">
        <f>GARCH!I225</f>
        <v>1.1883246575519804E-2</v>
      </c>
    </row>
    <row r="226" spans="1:10" x14ac:dyDescent="0.25">
      <c r="A226" s="8">
        <v>42282</v>
      </c>
      <c r="B226" s="9">
        <v>1.8289808133814311E-2</v>
      </c>
      <c r="C226" s="9">
        <f t="shared" si="21"/>
        <v>1.8048786615486593E-2</v>
      </c>
      <c r="D226" s="5">
        <f t="shared" si="22"/>
        <v>3.2575869829136797E-4</v>
      </c>
      <c r="E226" s="9">
        <f t="shared" si="26"/>
        <v>1.4074247061892867E-2</v>
      </c>
      <c r="F226" s="5">
        <f t="shared" si="27"/>
        <v>8.5367308645953614E-5</v>
      </c>
      <c r="G226" s="10">
        <f t="shared" si="23"/>
        <v>1.8573524204661522</v>
      </c>
      <c r="H226" s="9">
        <f t="shared" si="24"/>
        <v>1.8048786615486593E-2</v>
      </c>
      <c r="I226" s="9">
        <f t="shared" si="25"/>
        <v>9.2394430917644398E-3</v>
      </c>
      <c r="J226" s="9">
        <f>GARCH!I226</f>
        <v>1.2115009106345163E-2</v>
      </c>
    </row>
    <row r="227" spans="1:10" x14ac:dyDescent="0.25">
      <c r="A227" s="8">
        <v>42283</v>
      </c>
      <c r="B227" s="9">
        <v>-3.5882338139452408E-3</v>
      </c>
      <c r="C227" s="9">
        <f t="shared" si="21"/>
        <v>-3.8292553322729602E-3</v>
      </c>
      <c r="D227" s="5">
        <f t="shared" si="22"/>
        <v>1.4663196399740899E-5</v>
      </c>
      <c r="E227" s="9">
        <f t="shared" si="26"/>
        <v>1.8048786615486593E-2</v>
      </c>
      <c r="F227" s="5">
        <f t="shared" si="27"/>
        <v>6.2774953235573042E-5</v>
      </c>
      <c r="G227" s="10">
        <f t="shared" si="23"/>
        <v>3.8022468909561788</v>
      </c>
      <c r="H227" s="9">
        <f t="shared" si="24"/>
        <v>3.8292553322729602E-3</v>
      </c>
      <c r="I227" s="9">
        <f t="shared" si="25"/>
        <v>7.9230646365893703E-3</v>
      </c>
      <c r="J227" s="9">
        <f>GARCH!I227</f>
        <v>1.3279805701781831E-2</v>
      </c>
    </row>
    <row r="228" spans="1:10" x14ac:dyDescent="0.25">
      <c r="A228" s="8">
        <v>42284</v>
      </c>
      <c r="B228" s="9">
        <v>8.0356782092205759E-3</v>
      </c>
      <c r="C228" s="9">
        <f t="shared" si="21"/>
        <v>7.7946566908928564E-3</v>
      </c>
      <c r="D228" s="5">
        <f t="shared" si="22"/>
        <v>6.0756672928880776E-5</v>
      </c>
      <c r="E228" s="9">
        <f t="shared" si="26"/>
        <v>-3.8292553322729602E-3</v>
      </c>
      <c r="F228" s="5">
        <f t="shared" si="27"/>
        <v>6.6570188601881814E-5</v>
      </c>
      <c r="G228" s="10">
        <f t="shared" si="23"/>
        <v>3.4333528740328294</v>
      </c>
      <c r="H228" s="9">
        <f t="shared" si="24"/>
        <v>7.7946566908928564E-3</v>
      </c>
      <c r="I228" s="9">
        <f t="shared" si="25"/>
        <v>8.1590556194869653E-3</v>
      </c>
      <c r="J228" s="9">
        <f>GARCH!I228</f>
        <v>1.1796250335719717E-2</v>
      </c>
    </row>
    <row r="229" spans="1:10" x14ac:dyDescent="0.25">
      <c r="A229" s="8">
        <v>42285</v>
      </c>
      <c r="B229" s="9">
        <v>8.818386335509576E-3</v>
      </c>
      <c r="C229" s="9">
        <f t="shared" si="21"/>
        <v>8.5773648171818574E-3</v>
      </c>
      <c r="D229" s="5">
        <f t="shared" si="22"/>
        <v>7.3571187207029153E-5</v>
      </c>
      <c r="E229" s="9">
        <f t="shared" si="26"/>
        <v>7.7946566908928564E-3</v>
      </c>
      <c r="F229" s="5">
        <f t="shared" si="27"/>
        <v>5.3647005425184814E-5</v>
      </c>
      <c r="G229" s="10">
        <f t="shared" si="23"/>
        <v>3.3119068659371762</v>
      </c>
      <c r="H229" s="9">
        <f t="shared" si="24"/>
        <v>8.5773648171818574E-3</v>
      </c>
      <c r="I229" s="9">
        <f t="shared" si="25"/>
        <v>7.324411609486786E-3</v>
      </c>
      <c r="J229" s="9">
        <f>GARCH!I229</f>
        <v>1.0878323102305437E-2</v>
      </c>
    </row>
    <row r="230" spans="1:10" x14ac:dyDescent="0.25">
      <c r="A230" s="8">
        <v>42286</v>
      </c>
      <c r="B230" s="9">
        <v>7.2513074703373093E-4</v>
      </c>
      <c r="C230" s="9">
        <f t="shared" si="21"/>
        <v>4.8410922870601163E-4</v>
      </c>
      <c r="D230" s="5">
        <f t="shared" si="22"/>
        <v>2.3436174531832948E-7</v>
      </c>
      <c r="E230" s="9">
        <f t="shared" si="26"/>
        <v>8.5773648171818574E-3</v>
      </c>
      <c r="F230" s="5">
        <f t="shared" si="27"/>
        <v>4.3267921387783634E-5</v>
      </c>
      <c r="G230" s="10">
        <f t="shared" si="23"/>
        <v>4.1024027262043941</v>
      </c>
      <c r="H230" s="9">
        <f t="shared" si="24"/>
        <v>4.8410922870601163E-4</v>
      </c>
      <c r="I230" s="9">
        <f t="shared" si="25"/>
        <v>6.5778356157465377E-3</v>
      </c>
      <c r="J230" s="9">
        <f>GARCH!I230</f>
        <v>1.026402123316819E-2</v>
      </c>
    </row>
    <row r="231" spans="1:10" x14ac:dyDescent="0.25">
      <c r="A231" s="8">
        <v>42289</v>
      </c>
      <c r="B231" s="9">
        <v>1.2755038736604885E-3</v>
      </c>
      <c r="C231" s="9">
        <f t="shared" si="21"/>
        <v>1.0344823553327693E-3</v>
      </c>
      <c r="D231" s="5">
        <f t="shared" si="22"/>
        <v>1.0701537434948339E-6</v>
      </c>
      <c r="E231" s="9">
        <f t="shared" si="26"/>
        <v>4.8410922870601163E-4</v>
      </c>
      <c r="F231" s="5">
        <f t="shared" si="27"/>
        <v>3.8421632552772501E-5</v>
      </c>
      <c r="G231" s="10">
        <f t="shared" si="23"/>
        <v>4.1505799733245938</v>
      </c>
      <c r="H231" s="9">
        <f t="shared" si="24"/>
        <v>1.0344823553327693E-3</v>
      </c>
      <c r="I231" s="9">
        <f t="shared" si="25"/>
        <v>6.198518577270903E-3</v>
      </c>
      <c r="J231" s="9">
        <f>GARCH!I231</f>
        <v>9.0800551841088237E-3</v>
      </c>
    </row>
    <row r="232" spans="1:10" x14ac:dyDescent="0.25">
      <c r="A232" s="8">
        <v>42290</v>
      </c>
      <c r="B232" s="9">
        <v>-6.8254141346049124E-3</v>
      </c>
      <c r="C232" s="9">
        <f t="shared" si="21"/>
        <v>-7.0664356529326318E-3</v>
      </c>
      <c r="D232" s="5">
        <f t="shared" si="22"/>
        <v>4.993451283703743E-5</v>
      </c>
      <c r="E232" s="9">
        <f t="shared" si="26"/>
        <v>1.0344823553327693E-3</v>
      </c>
      <c r="F232" s="5">
        <f t="shared" si="27"/>
        <v>3.4196690811474087E-5</v>
      </c>
      <c r="G232" s="10">
        <f t="shared" si="23"/>
        <v>3.4926449235334109</v>
      </c>
      <c r="H232" s="9">
        <f t="shared" si="24"/>
        <v>7.0664356529326318E-3</v>
      </c>
      <c r="I232" s="9">
        <f t="shared" si="25"/>
        <v>5.8477936703917729E-3</v>
      </c>
      <c r="J232" s="9">
        <f>GARCH!I232</f>
        <v>8.0924601028747774E-3</v>
      </c>
    </row>
    <row r="233" spans="1:10" x14ac:dyDescent="0.25">
      <c r="A233" s="8">
        <v>42291</v>
      </c>
      <c r="B233" s="9">
        <v>-4.7162984293978027E-3</v>
      </c>
      <c r="C233" s="9">
        <f t="shared" si="21"/>
        <v>-4.9573199477255222E-3</v>
      </c>
      <c r="D233" s="5">
        <f t="shared" si="22"/>
        <v>2.4575021064117374E-5</v>
      </c>
      <c r="E233" s="9">
        <f t="shared" si="26"/>
        <v>-7.0664356529326318E-3</v>
      </c>
      <c r="F233" s="5">
        <f t="shared" si="27"/>
        <v>5.1326618186233543E-5</v>
      </c>
      <c r="G233" s="10">
        <f t="shared" si="23"/>
        <v>3.7803135953777147</v>
      </c>
      <c r="H233" s="9">
        <f t="shared" si="24"/>
        <v>4.9573199477255222E-3</v>
      </c>
      <c r="I233" s="9">
        <f t="shared" si="25"/>
        <v>7.1642597793654542E-3</v>
      </c>
      <c r="J233" s="9">
        <f>GARCH!I233</f>
        <v>8.0552672211065737E-3</v>
      </c>
    </row>
    <row r="234" spans="1:10" x14ac:dyDescent="0.25">
      <c r="A234" s="8">
        <v>42292</v>
      </c>
      <c r="B234" s="9">
        <v>1.4852775994865119E-2</v>
      </c>
      <c r="C234" s="9">
        <f t="shared" si="21"/>
        <v>1.4611754476537401E-2</v>
      </c>
      <c r="D234" s="5">
        <f t="shared" si="22"/>
        <v>2.1350336888261077E-4</v>
      </c>
      <c r="E234" s="9">
        <f t="shared" si="26"/>
        <v>-4.9573199477255222E-3</v>
      </c>
      <c r="F234" s="5">
        <f t="shared" si="27"/>
        <v>6.0273963061897974E-5</v>
      </c>
      <c r="G234" s="10">
        <f t="shared" si="23"/>
        <v>2.1682588633261548</v>
      </c>
      <c r="H234" s="9">
        <f t="shared" si="24"/>
        <v>1.4611754476537401E-2</v>
      </c>
      <c r="I234" s="9">
        <f t="shared" si="25"/>
        <v>7.763630791189002E-3</v>
      </c>
      <c r="J234" s="9">
        <f>GARCH!I234</f>
        <v>7.6621491489811617E-3</v>
      </c>
    </row>
    <row r="235" spans="1:10" x14ac:dyDescent="0.25">
      <c r="A235" s="8">
        <v>42293</v>
      </c>
      <c r="B235" s="9">
        <v>4.5704742422894018E-3</v>
      </c>
      <c r="C235" s="9">
        <f t="shared" si="21"/>
        <v>4.3294527239616824E-3</v>
      </c>
      <c r="D235" s="5">
        <f t="shared" si="22"/>
        <v>1.8744160889019232E-5</v>
      </c>
      <c r="E235" s="9">
        <f t="shared" si="26"/>
        <v>1.4611754476537401E-2</v>
      </c>
      <c r="F235" s="5">
        <f t="shared" si="27"/>
        <v>4.5754555460877526E-5</v>
      </c>
      <c r="G235" s="10">
        <f t="shared" si="23"/>
        <v>3.8723372444719848</v>
      </c>
      <c r="H235" s="9">
        <f t="shared" si="24"/>
        <v>4.3294527239616824E-3</v>
      </c>
      <c r="I235" s="9">
        <f t="shared" si="25"/>
        <v>6.7642113702099469E-3</v>
      </c>
      <c r="J235" s="9">
        <f>GARCH!I235</f>
        <v>9.4117772307121695E-3</v>
      </c>
    </row>
    <row r="236" spans="1:10" x14ac:dyDescent="0.25">
      <c r="A236" s="8">
        <v>42296</v>
      </c>
      <c r="B236" s="9">
        <v>2.7052151629769483E-4</v>
      </c>
      <c r="C236" s="9">
        <f t="shared" si="21"/>
        <v>2.9499997969975562E-5</v>
      </c>
      <c r="D236" s="5">
        <f t="shared" si="22"/>
        <v>8.7024988022856226E-10</v>
      </c>
      <c r="E236" s="9">
        <f t="shared" si="26"/>
        <v>4.3294527239616824E-3</v>
      </c>
      <c r="F236" s="5">
        <f t="shared" si="27"/>
        <v>3.8824341788818201E-5</v>
      </c>
      <c r="G236" s="10">
        <f t="shared" si="23"/>
        <v>4.1592818304439554</v>
      </c>
      <c r="H236" s="9">
        <f t="shared" si="24"/>
        <v>2.9499997969975562E-5</v>
      </c>
      <c r="I236" s="9">
        <f t="shared" si="25"/>
        <v>6.2309182139407195E-3</v>
      </c>
      <c r="J236" s="9">
        <f>GARCH!I236</f>
        <v>8.5395173176233338E-3</v>
      </c>
    </row>
    <row r="237" spans="1:10" x14ac:dyDescent="0.25">
      <c r="A237" s="8">
        <v>42297</v>
      </c>
      <c r="B237" s="9">
        <v>-1.4210831702448079E-3</v>
      </c>
      <c r="C237" s="9">
        <f t="shared" si="21"/>
        <v>-1.6621046885725271E-3</v>
      </c>
      <c r="D237" s="5">
        <f t="shared" si="22"/>
        <v>2.7625919957747771E-6</v>
      </c>
      <c r="E237" s="9">
        <f t="shared" si="26"/>
        <v>2.9499997969975562E-5</v>
      </c>
      <c r="F237" s="5">
        <f t="shared" si="27"/>
        <v>3.4937029394928299E-5</v>
      </c>
      <c r="G237" s="10">
        <f t="shared" si="23"/>
        <v>4.1725063724678186</v>
      </c>
      <c r="H237" s="9">
        <f t="shared" si="24"/>
        <v>1.6621046885725271E-3</v>
      </c>
      <c r="I237" s="9">
        <f t="shared" si="25"/>
        <v>5.9107553996869382E-3</v>
      </c>
      <c r="J237" s="9">
        <f>GARCH!I237</f>
        <v>7.6440244740793696E-3</v>
      </c>
    </row>
    <row r="238" spans="1:10" x14ac:dyDescent="0.25">
      <c r="A238" s="8">
        <v>42298</v>
      </c>
      <c r="B238" s="9">
        <v>-5.8253765812966707E-3</v>
      </c>
      <c r="C238" s="9">
        <f t="shared" si="21"/>
        <v>-6.0663980996243901E-3</v>
      </c>
      <c r="D238" s="5">
        <f t="shared" si="22"/>
        <v>3.6801185903126412E-5</v>
      </c>
      <c r="E238" s="9">
        <f t="shared" si="26"/>
        <v>-1.6621046885725271E-3</v>
      </c>
      <c r="F238" s="5">
        <f t="shared" si="27"/>
        <v>3.5629237278286721E-5</v>
      </c>
      <c r="G238" s="10">
        <f t="shared" si="23"/>
        <v>3.6857870138540125</v>
      </c>
      <c r="H238" s="9">
        <f t="shared" si="24"/>
        <v>6.0663980996243901E-3</v>
      </c>
      <c r="I238" s="9">
        <f t="shared" si="25"/>
        <v>5.9690231427166306E-3</v>
      </c>
      <c r="J238" s="9">
        <f>GARCH!I238</f>
        <v>6.9740891019811043E-3</v>
      </c>
    </row>
    <row r="239" spans="1:10" x14ac:dyDescent="0.25">
      <c r="A239" s="8">
        <v>42299</v>
      </c>
      <c r="B239" s="9">
        <v>1.6627537222502875E-2</v>
      </c>
      <c r="C239" s="9">
        <f t="shared" si="21"/>
        <v>1.6386515704175156E-2</v>
      </c>
      <c r="D239" s="5">
        <f t="shared" si="22"/>
        <v>2.6851789692317903E-4</v>
      </c>
      <c r="E239" s="9">
        <f t="shared" si="26"/>
        <v>-6.0663980996243901E-3</v>
      </c>
      <c r="F239" s="5">
        <f t="shared" si="27"/>
        <v>4.9224359450597381E-5</v>
      </c>
      <c r="G239" s="10">
        <f t="shared" si="23"/>
        <v>1.3131324337302384</v>
      </c>
      <c r="H239" s="9">
        <f t="shared" si="24"/>
        <v>1.6386515704175156E-2</v>
      </c>
      <c r="I239" s="9">
        <f t="shared" si="25"/>
        <v>7.0160073724731351E-3</v>
      </c>
      <c r="J239" s="9">
        <f>GARCH!I239</f>
        <v>7.0306542232814549E-3</v>
      </c>
    </row>
    <row r="240" spans="1:10" x14ac:dyDescent="0.25">
      <c r="A240" s="8">
        <v>42300</v>
      </c>
      <c r="B240" s="9">
        <v>1.1030396928638497E-2</v>
      </c>
      <c r="C240" s="9">
        <f t="shared" si="21"/>
        <v>1.0789375410310779E-2</v>
      </c>
      <c r="D240" s="5">
        <f t="shared" si="22"/>
        <v>1.1641062174461889E-4</v>
      </c>
      <c r="E240" s="9">
        <f t="shared" si="26"/>
        <v>1.6386515704175156E-2</v>
      </c>
      <c r="F240" s="5">
        <f t="shared" si="27"/>
        <v>3.6718902508641269E-5</v>
      </c>
      <c r="G240" s="10">
        <f t="shared" si="23"/>
        <v>2.602011577904165</v>
      </c>
      <c r="H240" s="9">
        <f t="shared" si="24"/>
        <v>1.0789375410310779E-2</v>
      </c>
      <c r="I240" s="9">
        <f t="shared" si="25"/>
        <v>6.0596124058095724E-3</v>
      </c>
      <c r="J240" s="9">
        <f>GARCH!I240</f>
        <v>9.6252312247913242E-3</v>
      </c>
    </row>
    <row r="241" spans="1:10" x14ac:dyDescent="0.25">
      <c r="A241" s="8">
        <v>42303</v>
      </c>
      <c r="B241" s="9">
        <v>-1.9131147145990957E-3</v>
      </c>
      <c r="C241" s="9">
        <f t="shared" si="21"/>
        <v>-2.1541362329268151E-3</v>
      </c>
      <c r="D241" s="5">
        <f t="shared" si="22"/>
        <v>4.6403029100081299E-6</v>
      </c>
      <c r="E241" s="9">
        <f t="shared" si="26"/>
        <v>1.0789375410310779E-2</v>
      </c>
      <c r="F241" s="5">
        <f t="shared" si="27"/>
        <v>2.9164551686628469E-5</v>
      </c>
      <c r="G241" s="10">
        <f t="shared" si="23"/>
        <v>4.2227859329252686</v>
      </c>
      <c r="H241" s="9">
        <f t="shared" si="24"/>
        <v>2.1541362329268151E-3</v>
      </c>
      <c r="I241" s="9">
        <f t="shared" si="25"/>
        <v>5.4004214360203846E-3</v>
      </c>
      <c r="J241" s="9">
        <f>GARCH!I241</f>
        <v>9.7267363103402636E-3</v>
      </c>
    </row>
    <row r="242" spans="1:10" x14ac:dyDescent="0.25">
      <c r="A242" s="8">
        <v>42304</v>
      </c>
      <c r="B242" s="9">
        <v>-2.5540995953997614E-3</v>
      </c>
      <c r="C242" s="9">
        <f t="shared" si="21"/>
        <v>-2.7951211137274808E-3</v>
      </c>
      <c r="D242" s="5">
        <f t="shared" si="22"/>
        <v>7.8127020404051532E-6</v>
      </c>
      <c r="E242" s="9">
        <f t="shared" si="26"/>
        <v>-2.1541362329268151E-3</v>
      </c>
      <c r="F242" s="5">
        <f t="shared" si="27"/>
        <v>3.166534904492676E-5</v>
      </c>
      <c r="G242" s="10">
        <f t="shared" si="23"/>
        <v>4.1378416629795893</v>
      </c>
      <c r="H242" s="9">
        <f t="shared" si="24"/>
        <v>2.7951211137274808E-3</v>
      </c>
      <c r="I242" s="9">
        <f t="shared" si="25"/>
        <v>5.6271972637296766E-3</v>
      </c>
      <c r="J242" s="9">
        <f>GARCH!I242</f>
        <v>8.7178262774711846E-3</v>
      </c>
    </row>
    <row r="243" spans="1:10" x14ac:dyDescent="0.25">
      <c r="A243" s="8">
        <v>42305</v>
      </c>
      <c r="B243" s="9">
        <v>1.1839933394323987E-2</v>
      </c>
      <c r="C243" s="9">
        <f t="shared" si="21"/>
        <v>1.1598911875996269E-2</v>
      </c>
      <c r="D243" s="5">
        <f t="shared" si="22"/>
        <v>1.3453475670712728E-4</v>
      </c>
      <c r="E243" s="9">
        <f t="shared" si="26"/>
        <v>-2.7951211137274808E-3</v>
      </c>
      <c r="F243" s="5">
        <f t="shared" si="27"/>
        <v>3.5580845767009956E-5</v>
      </c>
      <c r="G243" s="10">
        <f t="shared" si="23"/>
        <v>2.3123627273968173</v>
      </c>
      <c r="H243" s="9">
        <f t="shared" si="24"/>
        <v>1.1598911875996269E-2</v>
      </c>
      <c r="I243" s="9">
        <f t="shared" si="25"/>
        <v>5.9649682117350767E-3</v>
      </c>
      <c r="J243" s="9">
        <f>GARCH!I243</f>
        <v>7.9366362088730252E-3</v>
      </c>
    </row>
    <row r="244" spans="1:10" x14ac:dyDescent="0.25">
      <c r="A244" s="8">
        <v>42306</v>
      </c>
      <c r="B244" s="9">
        <v>-4.4968545937285054E-4</v>
      </c>
      <c r="C244" s="9">
        <f t="shared" si="21"/>
        <v>-6.9070697770056983E-4</v>
      </c>
      <c r="D244" s="5">
        <f t="shared" si="22"/>
        <v>4.7707612904425543E-7</v>
      </c>
      <c r="E244" s="9">
        <f t="shared" si="26"/>
        <v>1.1598911875996269E-2</v>
      </c>
      <c r="F244" s="5">
        <f t="shared" si="27"/>
        <v>2.7993055645618756E-5</v>
      </c>
      <c r="G244" s="10">
        <f t="shared" si="23"/>
        <v>4.3143171824104485</v>
      </c>
      <c r="H244" s="9">
        <f t="shared" si="24"/>
        <v>6.9070697770056983E-4</v>
      </c>
      <c r="I244" s="9">
        <f t="shared" si="25"/>
        <v>5.2908464016278864E-3</v>
      </c>
      <c r="J244" s="9">
        <f>GARCH!I244</f>
        <v>8.7263082578264844E-3</v>
      </c>
    </row>
    <row r="245" spans="1:10" x14ac:dyDescent="0.25">
      <c r="A245" s="8">
        <v>42307</v>
      </c>
      <c r="B245" s="9">
        <v>-4.8099702786910115E-3</v>
      </c>
      <c r="C245" s="9">
        <f t="shared" si="21"/>
        <v>-5.0509917970187309E-3</v>
      </c>
      <c r="D245" s="5">
        <f t="shared" si="22"/>
        <v>2.5512518133550508E-5</v>
      </c>
      <c r="E245" s="9">
        <f t="shared" si="26"/>
        <v>-6.9070697770056983E-4</v>
      </c>
      <c r="F245" s="5">
        <f t="shared" si="27"/>
        <v>2.7275513406913607E-5</v>
      </c>
      <c r="G245" s="10">
        <f t="shared" si="23"/>
        <v>3.8681403467634752</v>
      </c>
      <c r="H245" s="9">
        <f t="shared" si="24"/>
        <v>5.0509917970187309E-3</v>
      </c>
      <c r="I245" s="9">
        <f t="shared" si="25"/>
        <v>5.2225964238981366E-3</v>
      </c>
      <c r="J245" s="9">
        <f>GARCH!I245</f>
        <v>7.8161559168539885E-3</v>
      </c>
    </row>
    <row r="246" spans="1:10" x14ac:dyDescent="0.25">
      <c r="A246" s="8">
        <v>42310</v>
      </c>
      <c r="B246" s="9">
        <v>1.1873845798707316E-2</v>
      </c>
      <c r="C246" s="9">
        <f t="shared" si="21"/>
        <v>1.1632824280379598E-2</v>
      </c>
      <c r="D246" s="5">
        <f t="shared" si="22"/>
        <v>1.3532260073818912E-4</v>
      </c>
      <c r="E246" s="9">
        <f t="shared" si="26"/>
        <v>-5.0509917970187309E-3</v>
      </c>
      <c r="F246" s="5">
        <f t="shared" si="27"/>
        <v>3.7683748528597176E-5</v>
      </c>
      <c r="G246" s="10">
        <f t="shared" si="23"/>
        <v>2.3786988350381932</v>
      </c>
      <c r="H246" s="9">
        <f t="shared" si="24"/>
        <v>1.1632824280379598E-2</v>
      </c>
      <c r="I246" s="9">
        <f t="shared" si="25"/>
        <v>6.1387090278491926E-3</v>
      </c>
      <c r="J246" s="9">
        <f>GARCH!I246</f>
        <v>7.4904351497435536E-3</v>
      </c>
    </row>
    <row r="247" spans="1:10" x14ac:dyDescent="0.25">
      <c r="A247" s="8">
        <v>42311</v>
      </c>
      <c r="B247" s="9">
        <v>2.7280720515194812E-3</v>
      </c>
      <c r="C247" s="9">
        <f t="shared" si="21"/>
        <v>2.4870505331917618E-3</v>
      </c>
      <c r="D247" s="5">
        <f t="shared" si="22"/>
        <v>6.1854203546494261E-6</v>
      </c>
      <c r="E247" s="9">
        <f t="shared" si="26"/>
        <v>1.1632824280379598E-2</v>
      </c>
      <c r="F247" s="5">
        <f t="shared" si="27"/>
        <v>2.9624076081477235E-5</v>
      </c>
      <c r="G247" s="10">
        <f t="shared" si="23"/>
        <v>4.1901245037172972</v>
      </c>
      <c r="H247" s="9">
        <f t="shared" si="24"/>
        <v>2.4870505331917618E-3</v>
      </c>
      <c r="I247" s="9">
        <f t="shared" si="25"/>
        <v>5.4428003896410931E-3</v>
      </c>
      <c r="J247" s="9">
        <f>GARCH!I247</f>
        <v>8.4375821162056969E-3</v>
      </c>
    </row>
    <row r="248" spans="1:10" x14ac:dyDescent="0.25">
      <c r="A248" s="8">
        <v>42312</v>
      </c>
      <c r="B248" s="9">
        <v>-3.5453765540646165E-3</v>
      </c>
      <c r="C248" s="9">
        <f t="shared" si="21"/>
        <v>-3.7863980723923359E-3</v>
      </c>
      <c r="D248" s="5">
        <f t="shared" si="22"/>
        <v>1.4336810362616398E-5</v>
      </c>
      <c r="E248" s="9">
        <f t="shared" si="26"/>
        <v>2.4870505331917618E-3</v>
      </c>
      <c r="F248" s="5">
        <f t="shared" si="27"/>
        <v>2.6334731257060159E-5</v>
      </c>
      <c r="G248" s="10">
        <f t="shared" si="23"/>
        <v>4.0811689535640907</v>
      </c>
      <c r="H248" s="9">
        <f t="shared" si="24"/>
        <v>3.7863980723923359E-3</v>
      </c>
      <c r="I248" s="9">
        <f t="shared" si="25"/>
        <v>5.1317376449951293E-3</v>
      </c>
      <c r="J248" s="9">
        <f>GARCH!I248</f>
        <v>7.6058857397347576E-3</v>
      </c>
    </row>
    <row r="249" spans="1:10" x14ac:dyDescent="0.25">
      <c r="A249" s="8">
        <v>42313</v>
      </c>
      <c r="B249" s="9">
        <v>-1.1320880364932284E-3</v>
      </c>
      <c r="C249" s="9">
        <f t="shared" si="21"/>
        <v>-1.3731095548209476E-3</v>
      </c>
      <c r="D249" s="5">
        <f t="shared" si="22"/>
        <v>1.885429849540581E-6</v>
      </c>
      <c r="E249" s="9">
        <f t="shared" si="26"/>
        <v>-3.7863980723923359E-3</v>
      </c>
      <c r="F249" s="5">
        <f t="shared" si="27"/>
        <v>3.3169858302401937E-5</v>
      </c>
      <c r="G249" s="10">
        <f t="shared" si="23"/>
        <v>4.209575124604485</v>
      </c>
      <c r="H249" s="9">
        <f t="shared" si="24"/>
        <v>1.3731095548209476E-3</v>
      </c>
      <c r="I249" s="9">
        <f t="shared" si="25"/>
        <v>5.7593279384318737E-3</v>
      </c>
      <c r="J249" s="9">
        <f>GARCH!I249</f>
        <v>7.1480268593121536E-3</v>
      </c>
    </row>
    <row r="250" spans="1:10" x14ac:dyDescent="0.25">
      <c r="A250" s="8">
        <v>42314</v>
      </c>
      <c r="B250" s="9">
        <v>-3.4763063530685034E-4</v>
      </c>
      <c r="C250" s="9">
        <f t="shared" si="21"/>
        <v>-5.8865215363456964E-4</v>
      </c>
      <c r="D250" s="5">
        <f t="shared" si="22"/>
        <v>3.4651135797861697E-7</v>
      </c>
      <c r="E250" s="9">
        <f t="shared" si="26"/>
        <v>-1.3731095548209476E-3</v>
      </c>
      <c r="F250" s="5">
        <f t="shared" si="27"/>
        <v>3.336379912076137E-5</v>
      </c>
      <c r="G250" s="10">
        <f t="shared" si="23"/>
        <v>4.22988809484188</v>
      </c>
      <c r="H250" s="9">
        <f t="shared" si="24"/>
        <v>5.8865215363456964E-4</v>
      </c>
      <c r="I250" s="9">
        <f t="shared" si="25"/>
        <v>5.7761405038971626E-3</v>
      </c>
      <c r="J250" s="9">
        <f>GARCH!I250</f>
        <v>6.553021262887892E-3</v>
      </c>
    </row>
    <row r="251" spans="1:10" x14ac:dyDescent="0.25">
      <c r="A251" s="8">
        <v>42317</v>
      </c>
      <c r="B251" s="9">
        <v>-9.8227896341462895E-3</v>
      </c>
      <c r="C251" s="9">
        <f t="shared" si="21"/>
        <v>-1.0063811152474008E-2</v>
      </c>
      <c r="D251" s="5">
        <f t="shared" si="22"/>
        <v>1.0128029491266022E-4</v>
      </c>
      <c r="E251" s="9">
        <f t="shared" si="26"/>
        <v>-5.8865215363456964E-4</v>
      </c>
      <c r="F251" s="5">
        <f t="shared" si="27"/>
        <v>3.1696327548053801E-5</v>
      </c>
      <c r="G251" s="10">
        <f t="shared" si="23"/>
        <v>2.6630502515220154</v>
      </c>
      <c r="H251" s="9">
        <f t="shared" si="24"/>
        <v>1.0063811152474008E-2</v>
      </c>
      <c r="I251" s="9">
        <f t="shared" si="25"/>
        <v>5.6299491603436173E-3</v>
      </c>
      <c r="J251" s="9">
        <f>GARCH!I251</f>
        <v>6.0322729747059912E-3</v>
      </c>
    </row>
    <row r="252" spans="1:10" x14ac:dyDescent="0.25">
      <c r="A252" s="8">
        <v>42318</v>
      </c>
      <c r="B252" s="9">
        <v>1.5106466914911465E-3</v>
      </c>
      <c r="C252" s="9">
        <f t="shared" si="21"/>
        <v>1.2696251731634273E-3</v>
      </c>
      <c r="D252" s="5">
        <f t="shared" si="22"/>
        <v>1.6119480803302627E-6</v>
      </c>
      <c r="E252" s="9">
        <f t="shared" si="26"/>
        <v>-1.0063811152474008E-2</v>
      </c>
      <c r="F252" s="5">
        <f t="shared" si="27"/>
        <v>6.0852925721522461E-5</v>
      </c>
      <c r="G252" s="10">
        <f t="shared" si="23"/>
        <v>3.9213421735186742</v>
      </c>
      <c r="H252" s="9">
        <f t="shared" si="24"/>
        <v>1.2696251731634273E-3</v>
      </c>
      <c r="I252" s="9">
        <f t="shared" si="25"/>
        <v>7.8008285278887181E-3</v>
      </c>
      <c r="J252" s="9">
        <f>GARCH!I252</f>
        <v>7.3887091744639696E-3</v>
      </c>
    </row>
    <row r="253" spans="1:10" x14ac:dyDescent="0.25">
      <c r="A253" s="8">
        <v>42319</v>
      </c>
      <c r="B253" s="9">
        <v>-3.2280998405164185E-3</v>
      </c>
      <c r="C253" s="9">
        <f t="shared" si="21"/>
        <v>-3.4691213588441379E-3</v>
      </c>
      <c r="D253" s="5">
        <f t="shared" si="22"/>
        <v>1.2034803002388598E-5</v>
      </c>
      <c r="E253" s="9">
        <f t="shared" si="26"/>
        <v>1.2696251731634273E-3</v>
      </c>
      <c r="F253" s="5">
        <f t="shared" si="27"/>
        <v>5.2306155887342379E-5</v>
      </c>
      <c r="G253" s="10">
        <f t="shared" si="23"/>
        <v>3.8952177748016359</v>
      </c>
      <c r="H253" s="9">
        <f t="shared" si="24"/>
        <v>3.4691213588441379E-3</v>
      </c>
      <c r="I253" s="9">
        <f t="shared" si="25"/>
        <v>7.2322994882224271E-3</v>
      </c>
      <c r="J253" s="9">
        <f>GARCH!I253</f>
        <v>6.6981468071833257E-3</v>
      </c>
    </row>
    <row r="254" spans="1:10" x14ac:dyDescent="0.25">
      <c r="A254" s="8">
        <v>42320</v>
      </c>
      <c r="B254" s="9">
        <v>-1.3990361445783139E-2</v>
      </c>
      <c r="C254" s="9">
        <f t="shared" si="21"/>
        <v>-1.4231382964110858E-2</v>
      </c>
      <c r="D254" s="5">
        <f t="shared" si="22"/>
        <v>2.0253226107118475E-4</v>
      </c>
      <c r="E254" s="9">
        <f t="shared" si="26"/>
        <v>-3.4691213588441379E-3</v>
      </c>
      <c r="F254" s="5">
        <f t="shared" si="27"/>
        <v>5.6162773363176005E-5</v>
      </c>
      <c r="G254" s="10">
        <f t="shared" si="23"/>
        <v>2.1716068769673509</v>
      </c>
      <c r="H254" s="9">
        <f t="shared" si="24"/>
        <v>1.4231382964110858E-2</v>
      </c>
      <c r="I254" s="9">
        <f t="shared" si="25"/>
        <v>7.4941826347625128E-3</v>
      </c>
      <c r="J254" s="9">
        <f>GARCH!I254</f>
        <v>6.3956714014534455E-3</v>
      </c>
    </row>
    <row r="255" spans="1:10" x14ac:dyDescent="0.25">
      <c r="A255" s="8">
        <v>42321</v>
      </c>
      <c r="B255" s="9">
        <v>-1.1207397957936904E-2</v>
      </c>
      <c r="C255" s="9">
        <f t="shared" si="21"/>
        <v>-1.1448419476264623E-2</v>
      </c>
      <c r="D255" s="5">
        <f t="shared" si="22"/>
        <v>1.3106630850451514E-4</v>
      </c>
      <c r="E255" s="9">
        <f t="shared" si="26"/>
        <v>-1.4231382964110858E-2</v>
      </c>
      <c r="F255" s="5">
        <f t="shared" si="27"/>
        <v>1.0809737952702011E-4</v>
      </c>
      <c r="G255" s="10">
        <f t="shared" si="23"/>
        <v>3.0410586643036597</v>
      </c>
      <c r="H255" s="9">
        <f t="shared" si="24"/>
        <v>1.1448419476264623E-2</v>
      </c>
      <c r="I255" s="9">
        <f t="shared" si="25"/>
        <v>1.0396988964456013E-2</v>
      </c>
      <c r="J255" s="9">
        <f>GARCH!I255</f>
        <v>8.9353826336451871E-3</v>
      </c>
    </row>
    <row r="256" spans="1:10" x14ac:dyDescent="0.25">
      <c r="A256" s="8">
        <v>42324</v>
      </c>
      <c r="B256" s="9">
        <v>1.4903313824738973E-2</v>
      </c>
      <c r="C256" s="9">
        <f t="shared" si="21"/>
        <v>1.4662292306411254E-2</v>
      </c>
      <c r="D256" s="5">
        <f t="shared" si="22"/>
        <v>2.1498281567864665E-4</v>
      </c>
      <c r="E256" s="9">
        <f t="shared" si="26"/>
        <v>-1.1448419476264623E-2</v>
      </c>
      <c r="F256" s="5">
        <f t="shared" si="27"/>
        <v>1.4211076830204019E-4</v>
      </c>
      <c r="G256" s="10">
        <f t="shared" si="23"/>
        <v>2.7541216242013431</v>
      </c>
      <c r="H256" s="9">
        <f t="shared" si="24"/>
        <v>1.4662292306411254E-2</v>
      </c>
      <c r="I256" s="9">
        <f t="shared" si="25"/>
        <v>1.192102211649824E-2</v>
      </c>
      <c r="J256" s="9">
        <f>GARCH!I256</f>
        <v>9.6608178374896162E-3</v>
      </c>
    </row>
    <row r="257" spans="1:10" x14ac:dyDescent="0.25">
      <c r="A257" s="8">
        <v>42325</v>
      </c>
      <c r="B257" s="9">
        <v>-1.3393792099123392E-3</v>
      </c>
      <c r="C257" s="9">
        <f t="shared" si="21"/>
        <v>-1.5804007282400584E-3</v>
      </c>
      <c r="D257" s="5">
        <f t="shared" si="22"/>
        <v>2.4976664618217067E-6</v>
      </c>
      <c r="E257" s="9">
        <f t="shared" si="26"/>
        <v>1.4662292306411254E-2</v>
      </c>
      <c r="F257" s="5">
        <f t="shared" si="27"/>
        <v>1.0593601372994545E-4</v>
      </c>
      <c r="G257" s="10">
        <f t="shared" si="23"/>
        <v>3.6456105502133784</v>
      </c>
      <c r="H257" s="9">
        <f t="shared" si="24"/>
        <v>1.5804007282400584E-3</v>
      </c>
      <c r="I257" s="9">
        <f t="shared" si="25"/>
        <v>1.0292522223922835E-2</v>
      </c>
      <c r="J257" s="9">
        <f>GARCH!I257</f>
        <v>1.0704213823135271E-2</v>
      </c>
    </row>
    <row r="258" spans="1:10" x14ac:dyDescent="0.25">
      <c r="A258" s="8">
        <v>42326</v>
      </c>
      <c r="B258" s="9">
        <v>1.6162384658902518E-2</v>
      </c>
      <c r="C258" s="9">
        <f t="shared" si="21"/>
        <v>1.5921363140574799E-2</v>
      </c>
      <c r="D258" s="5">
        <f t="shared" si="22"/>
        <v>2.5348980425405384E-4</v>
      </c>
      <c r="E258" s="9">
        <f t="shared" si="26"/>
        <v>-1.5804007282400584E-3</v>
      </c>
      <c r="F258" s="5">
        <f t="shared" si="27"/>
        <v>9.4129222836972947E-5</v>
      </c>
      <c r="G258" s="10">
        <f t="shared" si="23"/>
        <v>2.3699834955196346</v>
      </c>
      <c r="H258" s="9">
        <f t="shared" si="24"/>
        <v>1.5921363140574799E-2</v>
      </c>
      <c r="I258" s="9">
        <f t="shared" si="25"/>
        <v>9.7020215850601443E-3</v>
      </c>
      <c r="J258" s="9">
        <f>GARCH!I258</f>
        <v>9.5000203032766604E-3</v>
      </c>
    </row>
    <row r="259" spans="1:10" x14ac:dyDescent="0.25">
      <c r="A259" s="8">
        <v>42327</v>
      </c>
      <c r="B259" s="9">
        <v>-1.1230670288638889E-3</v>
      </c>
      <c r="C259" s="9">
        <f t="shared" si="21"/>
        <v>-1.3640885471916081E-3</v>
      </c>
      <c r="D259" s="5">
        <f t="shared" si="22"/>
        <v>1.860737564579312E-6</v>
      </c>
      <c r="E259" s="9">
        <f t="shared" si="26"/>
        <v>1.5921363140574799E-2</v>
      </c>
      <c r="F259" s="5">
        <f t="shared" si="27"/>
        <v>7.0281192727906808E-5</v>
      </c>
      <c r="G259" s="10">
        <f t="shared" si="23"/>
        <v>3.8493268228248714</v>
      </c>
      <c r="H259" s="9">
        <f t="shared" si="24"/>
        <v>1.3640885471916081E-3</v>
      </c>
      <c r="I259" s="9">
        <f t="shared" si="25"/>
        <v>8.3833879027459309E-3</v>
      </c>
      <c r="J259" s="9">
        <f>GARCH!I259</f>
        <v>1.0952380295244561E-2</v>
      </c>
    </row>
    <row r="260" spans="1:10" x14ac:dyDescent="0.25">
      <c r="A260" s="8">
        <v>42328</v>
      </c>
      <c r="B260" s="9">
        <v>3.8102285176146999E-3</v>
      </c>
      <c r="C260" s="9">
        <f t="shared" si="21"/>
        <v>3.5692069992869805E-3</v>
      </c>
      <c r="D260" s="5">
        <f t="shared" si="22"/>
        <v>1.2739238603759171E-5</v>
      </c>
      <c r="E260" s="9">
        <f t="shared" si="26"/>
        <v>-1.3640885471916081E-3</v>
      </c>
      <c r="F260" s="5">
        <f t="shared" si="27"/>
        <v>6.4683826410759612E-5</v>
      </c>
      <c r="G260" s="10">
        <f t="shared" si="23"/>
        <v>3.8055880127149284</v>
      </c>
      <c r="H260" s="9">
        <f t="shared" si="24"/>
        <v>3.5692069992869805E-3</v>
      </c>
      <c r="I260" s="9">
        <f t="shared" si="25"/>
        <v>8.0426255918549152E-3</v>
      </c>
      <c r="J260" s="9">
        <f>GARCH!I260</f>
        <v>9.6983661907855141E-3</v>
      </c>
    </row>
    <row r="261" spans="1:10" x14ac:dyDescent="0.25">
      <c r="A261" s="8">
        <v>42331</v>
      </c>
      <c r="B261" s="9">
        <v>-1.2349401915593416E-3</v>
      </c>
      <c r="C261" s="9">
        <f t="shared" si="21"/>
        <v>-1.4759617098870608E-3</v>
      </c>
      <c r="D261" s="5">
        <f t="shared" si="22"/>
        <v>2.1784629690527365E-6</v>
      </c>
      <c r="E261" s="9">
        <f t="shared" si="26"/>
        <v>3.5692069992869805E-3</v>
      </c>
      <c r="F261" s="5">
        <f t="shared" si="27"/>
        <v>5.4220938641059883E-5</v>
      </c>
      <c r="G261" s="10">
        <f t="shared" si="23"/>
        <v>3.9721944068322461</v>
      </c>
      <c r="H261" s="9">
        <f t="shared" si="24"/>
        <v>1.4759617098870608E-3</v>
      </c>
      <c r="I261" s="9">
        <f t="shared" si="25"/>
        <v>7.3634868534587531E-3</v>
      </c>
      <c r="J261" s="9">
        <f>GARCH!I261</f>
        <v>8.7135789752988673E-3</v>
      </c>
    </row>
    <row r="262" spans="1:10" x14ac:dyDescent="0.25">
      <c r="A262" s="8">
        <v>42332</v>
      </c>
      <c r="B262" s="9">
        <v>1.2220896294909966E-3</v>
      </c>
      <c r="C262" s="9">
        <f t="shared" si="21"/>
        <v>9.8106811116327746E-4</v>
      </c>
      <c r="D262" s="5">
        <f t="shared" si="22"/>
        <v>9.6249463874148092E-7</v>
      </c>
      <c r="E262" s="9">
        <f t="shared" si="26"/>
        <v>-1.4759617098870608E-3</v>
      </c>
      <c r="F262" s="5">
        <f t="shared" si="27"/>
        <v>5.1705681172717875E-5</v>
      </c>
      <c r="G262" s="10">
        <f t="shared" si="23"/>
        <v>4.0067254783758361</v>
      </c>
      <c r="H262" s="9">
        <f t="shared" si="24"/>
        <v>9.8106811116327746E-4</v>
      </c>
      <c r="I262" s="9">
        <f t="shared" si="25"/>
        <v>7.1906662537429642E-3</v>
      </c>
      <c r="J262" s="9">
        <f>GARCH!I262</f>
        <v>7.8398106704082437E-3</v>
      </c>
    </row>
    <row r="263" spans="1:10" x14ac:dyDescent="0.25">
      <c r="A263" s="8">
        <v>42333</v>
      </c>
      <c r="B263" s="9">
        <v>-1.2923978287715521E-4</v>
      </c>
      <c r="C263" s="9">
        <f t="shared" si="21"/>
        <v>-3.702613012048745E-4</v>
      </c>
      <c r="D263" s="5">
        <f t="shared" si="22"/>
        <v>1.370934311699268E-7</v>
      </c>
      <c r="E263" s="9">
        <f t="shared" si="26"/>
        <v>9.8106811116327746E-4</v>
      </c>
      <c r="F263" s="5">
        <f t="shared" si="27"/>
        <v>4.5086746772790342E-5</v>
      </c>
      <c r="G263" s="10">
        <f t="shared" si="23"/>
        <v>4.0830022460840301</v>
      </c>
      <c r="H263" s="9">
        <f t="shared" si="24"/>
        <v>3.702613012048745E-4</v>
      </c>
      <c r="I263" s="9">
        <f t="shared" si="25"/>
        <v>6.7146665421888478E-3</v>
      </c>
      <c r="J263" s="9">
        <f>GARCH!I263</f>
        <v>7.0638942610225675E-3</v>
      </c>
    </row>
    <row r="264" spans="1:10" x14ac:dyDescent="0.25">
      <c r="A264" s="8">
        <v>42335</v>
      </c>
      <c r="B264" s="9">
        <v>5.9362238913873711E-4</v>
      </c>
      <c r="C264" s="9">
        <f t="shared" si="21"/>
        <v>3.5260087081101781E-4</v>
      </c>
      <c r="D264" s="5">
        <f t="shared" si="22"/>
        <v>1.2432737409668808E-7</v>
      </c>
      <c r="E264" s="9">
        <f t="shared" si="26"/>
        <v>-3.702613012048745E-4</v>
      </c>
      <c r="F264" s="5">
        <f t="shared" si="27"/>
        <v>4.1053917492595693E-5</v>
      </c>
      <c r="G264" s="10">
        <f t="shared" si="23"/>
        <v>4.1298594177664709</v>
      </c>
      <c r="H264" s="9">
        <f t="shared" si="24"/>
        <v>3.5260087081101781E-4</v>
      </c>
      <c r="I264" s="9">
        <f t="shared" si="25"/>
        <v>6.4073331029840877E-3</v>
      </c>
      <c r="J264" s="9">
        <f>GARCH!I264</f>
        <v>6.4388392020228828E-3</v>
      </c>
    </row>
    <row r="265" spans="1:10" x14ac:dyDescent="0.25">
      <c r="A265" s="8">
        <v>42338</v>
      </c>
      <c r="B265" s="9">
        <v>-4.6409040672501511E-3</v>
      </c>
      <c r="C265" s="9">
        <f t="shared" si="21"/>
        <v>-4.8819255855778705E-3</v>
      </c>
      <c r="D265" s="5">
        <f t="shared" si="22"/>
        <v>2.3833197423119834E-5</v>
      </c>
      <c r="E265" s="9">
        <f t="shared" si="26"/>
        <v>3.5260087081101781E-4</v>
      </c>
      <c r="F265" s="5">
        <f t="shared" si="27"/>
        <v>3.6651733165183707E-5</v>
      </c>
      <c r="G265" s="10">
        <f t="shared" si="23"/>
        <v>3.8629558223700196</v>
      </c>
      <c r="H265" s="9">
        <f t="shared" si="24"/>
        <v>4.8819255855778705E-3</v>
      </c>
      <c r="I265" s="9">
        <f t="shared" si="25"/>
        <v>6.0540674893152374E-3</v>
      </c>
      <c r="J265" s="9">
        <f>GARCH!I265</f>
        <v>5.9178527417162634E-3</v>
      </c>
    </row>
    <row r="266" spans="1:10" x14ac:dyDescent="0.25">
      <c r="A266" s="8">
        <v>42339</v>
      </c>
      <c r="B266" s="9">
        <v>1.0680586999677999E-2</v>
      </c>
      <c r="C266" s="9">
        <f t="shared" si="21"/>
        <v>1.043956548135028E-2</v>
      </c>
      <c r="D266" s="5">
        <f t="shared" si="22"/>
        <v>1.0898452743940031E-4</v>
      </c>
      <c r="E266" s="9">
        <f t="shared" si="26"/>
        <v>-4.8819255855778705E-3</v>
      </c>
      <c r="F266" s="5">
        <f t="shared" si="27"/>
        <v>4.6311567378907892E-5</v>
      </c>
      <c r="G266" s="10">
        <f t="shared" si="23"/>
        <v>2.8944760894030441</v>
      </c>
      <c r="H266" s="9">
        <f t="shared" si="24"/>
        <v>1.043956548135028E-2</v>
      </c>
      <c r="I266" s="9">
        <f t="shared" si="25"/>
        <v>6.8052602726793553E-3</v>
      </c>
      <c r="J266" s="9">
        <f>GARCH!I266</f>
        <v>6.0302730863395259E-3</v>
      </c>
    </row>
    <row r="267" spans="1:10" x14ac:dyDescent="0.25">
      <c r="A267" s="8">
        <v>42340</v>
      </c>
      <c r="B267" s="9">
        <v>-1.0995752937987158E-2</v>
      </c>
      <c r="C267" s="9">
        <f t="shared" si="21"/>
        <v>-1.1236774456314876E-2</v>
      </c>
      <c r="D267" s="5">
        <f t="shared" si="22"/>
        <v>1.2626510018209049E-4</v>
      </c>
      <c r="E267" s="9">
        <f t="shared" si="26"/>
        <v>1.043956548135028E-2</v>
      </c>
      <c r="F267" s="5">
        <f t="shared" si="27"/>
        <v>3.679014712484273E-5</v>
      </c>
      <c r="G267" s="10">
        <f t="shared" si="23"/>
        <v>2.4701838366755098</v>
      </c>
      <c r="H267" s="9">
        <f t="shared" si="24"/>
        <v>1.1236774456314876E-2</v>
      </c>
      <c r="I267" s="9">
        <f t="shared" si="25"/>
        <v>6.0654882016901767E-3</v>
      </c>
      <c r="J267" s="9">
        <f>GARCH!I267</f>
        <v>7.1674726796849327E-3</v>
      </c>
    </row>
    <row r="268" spans="1:10" x14ac:dyDescent="0.25">
      <c r="A268" s="8">
        <v>42341</v>
      </c>
      <c r="B268" s="9">
        <v>-1.4373578391063457E-2</v>
      </c>
      <c r="C268" s="9">
        <f t="shared" si="21"/>
        <v>-1.4614599909391176E-2</v>
      </c>
      <c r="D268" s="5">
        <f t="shared" si="22"/>
        <v>2.1358653051157657E-4</v>
      </c>
      <c r="E268" s="9">
        <f t="shared" si="26"/>
        <v>-1.1236774456314876E-2</v>
      </c>
      <c r="F268" s="5">
        <f t="shared" si="27"/>
        <v>7.1742579150532821E-5</v>
      </c>
      <c r="G268" s="10">
        <f t="shared" si="23"/>
        <v>2.3637126995382647</v>
      </c>
      <c r="H268" s="9">
        <f t="shared" si="24"/>
        <v>1.4614599909391176E-2</v>
      </c>
      <c r="I268" s="9">
        <f t="shared" si="25"/>
        <v>8.4700991228280689E-3</v>
      </c>
      <c r="J268" s="9">
        <f>GARCH!I268</f>
        <v>8.4353026367459914E-3</v>
      </c>
    </row>
    <row r="269" spans="1:10" x14ac:dyDescent="0.25">
      <c r="A269" s="8">
        <v>42342</v>
      </c>
      <c r="B269" s="9">
        <v>2.0525755993794137E-2</v>
      </c>
      <c r="C269" s="9">
        <f t="shared" si="21"/>
        <v>2.0284734475466418E-2</v>
      </c>
      <c r="D269" s="5">
        <f t="shared" si="22"/>
        <v>4.1147045274017585E-4</v>
      </c>
      <c r="E269" s="9">
        <f t="shared" si="26"/>
        <v>-1.4614599909391176E-2</v>
      </c>
      <c r="F269" s="5">
        <f t="shared" si="27"/>
        <v>1.2610467751834252E-4</v>
      </c>
      <c r="G269" s="10">
        <f t="shared" si="23"/>
        <v>1.9387966985690814</v>
      </c>
      <c r="H269" s="9">
        <f t="shared" si="24"/>
        <v>2.0284734475466418E-2</v>
      </c>
      <c r="I269" s="9">
        <f t="shared" si="25"/>
        <v>1.12296338995687E-2</v>
      </c>
      <c r="J269" s="9">
        <f>GARCH!I269</f>
        <v>1.0230969738519854E-2</v>
      </c>
    </row>
    <row r="270" spans="1:10" x14ac:dyDescent="0.25">
      <c r="A270" s="8">
        <v>42345</v>
      </c>
      <c r="B270" s="9">
        <v>-6.9895634630370296E-3</v>
      </c>
      <c r="C270" s="9">
        <f t="shared" si="21"/>
        <v>-7.230584981364749E-3</v>
      </c>
      <c r="D270" s="5">
        <f t="shared" si="22"/>
        <v>5.2281359172737467E-5</v>
      </c>
      <c r="E270" s="9">
        <f t="shared" si="26"/>
        <v>2.0284734475466418E-2</v>
      </c>
      <c r="F270" s="5">
        <f t="shared" si="27"/>
        <v>9.0973823751572852E-5</v>
      </c>
      <c r="G270" s="10">
        <f t="shared" si="23"/>
        <v>3.4461879690275099</v>
      </c>
      <c r="H270" s="9">
        <f t="shared" si="24"/>
        <v>7.230584981364749E-3</v>
      </c>
      <c r="I270" s="9">
        <f t="shared" si="25"/>
        <v>9.5380199072749288E-3</v>
      </c>
      <c r="J270" s="9">
        <f>GARCH!I270</f>
        <v>1.273905687905548E-2</v>
      </c>
    </row>
    <row r="271" spans="1:10" x14ac:dyDescent="0.25">
      <c r="A271" s="8">
        <v>42346</v>
      </c>
      <c r="B271" s="9">
        <v>-6.489911269239812E-3</v>
      </c>
      <c r="C271" s="9">
        <f t="shared" si="21"/>
        <v>-6.7309327875675314E-3</v>
      </c>
      <c r="D271" s="5">
        <f t="shared" si="22"/>
        <v>4.5305456190751618E-5</v>
      </c>
      <c r="E271" s="9">
        <f t="shared" si="26"/>
        <v>-7.230584981364749E-3</v>
      </c>
      <c r="F271" s="5">
        <f t="shared" si="27"/>
        <v>1.0510412870971079E-4</v>
      </c>
      <c r="G271" s="10">
        <f t="shared" si="23"/>
        <v>3.4458144359206035</v>
      </c>
      <c r="H271" s="9">
        <f t="shared" si="24"/>
        <v>6.7309327875675314E-3</v>
      </c>
      <c r="I271" s="9">
        <f t="shared" si="25"/>
        <v>1.0252030467654239E-2</v>
      </c>
      <c r="J271" s="9">
        <f>GARCH!I271</f>
        <v>1.1716391701976636E-2</v>
      </c>
    </row>
    <row r="272" spans="1:10" x14ac:dyDescent="0.25">
      <c r="A272" s="8">
        <v>42347</v>
      </c>
      <c r="B272" s="9">
        <v>-7.7389403902908827E-3</v>
      </c>
      <c r="C272" s="9">
        <f t="shared" ref="C272:C335" si="28">B272-B$5</f>
        <v>-7.9799619086186012E-3</v>
      </c>
      <c r="D272" s="5">
        <f t="shared" ref="D272:D335" si="29">C272^2</f>
        <v>6.3679792063003833E-5</v>
      </c>
      <c r="E272" s="9">
        <f t="shared" si="26"/>
        <v>-6.7309327875675314E-3</v>
      </c>
      <c r="F272" s="5">
        <f t="shared" si="27"/>
        <v>1.1514044169990606E-4</v>
      </c>
      <c r="G272" s="10">
        <f t="shared" ref="G272:G335" si="30">IFERROR(LN(1/SQRT(2*PI()*F272)*EXP(-D272/(2*F272))),-1000)</f>
        <v>3.3392094854107497</v>
      </c>
      <c r="H272" s="9">
        <f t="shared" ref="H272:H335" si="31">SQRT(D272)</f>
        <v>7.9799619086186012E-3</v>
      </c>
      <c r="I272" s="9">
        <f t="shared" ref="I272:I335" si="32">SQRT(F272)</f>
        <v>1.0730351424809258E-2</v>
      </c>
      <c r="J272" s="9">
        <f>GARCH!I272</f>
        <v>1.0823487135437824E-2</v>
      </c>
    </row>
    <row r="273" spans="1:10" x14ac:dyDescent="0.25">
      <c r="A273" s="8">
        <v>42348</v>
      </c>
      <c r="B273" s="9">
        <v>2.2513943016770899E-3</v>
      </c>
      <c r="C273" s="9">
        <f t="shared" si="28"/>
        <v>2.0103727833493705E-3</v>
      </c>
      <c r="D273" s="5">
        <f t="shared" si="29"/>
        <v>4.041598728031895E-6</v>
      </c>
      <c r="E273" s="9">
        <f t="shared" ref="E273:E336" si="33">C272</f>
        <v>-7.9799619086186012E-3</v>
      </c>
      <c r="F273" s="5">
        <f t="shared" ref="F273:F336" si="34">EXP(B$6 + B$7*ABS(E273/SQRT(F272)) + B$8*E273/SQRT(F272) + B$9*LN(F272))</f>
        <v>1.298715634990544E-4</v>
      </c>
      <c r="G273" s="10">
        <f t="shared" si="30"/>
        <v>3.5399837679381618</v>
      </c>
      <c r="H273" s="9">
        <f t="shared" si="31"/>
        <v>2.0103727833493705E-3</v>
      </c>
      <c r="I273" s="9">
        <f t="shared" si="32"/>
        <v>1.1396120546003995E-2</v>
      </c>
      <c r="J273" s="9">
        <f>GARCH!I273</f>
        <v>1.0309920415366176E-2</v>
      </c>
    </row>
    <row r="274" spans="1:10" x14ac:dyDescent="0.25">
      <c r="A274" s="8">
        <v>42349</v>
      </c>
      <c r="B274" s="9">
        <v>-1.9422774250449582E-2</v>
      </c>
      <c r="C274" s="9">
        <f t="shared" si="28"/>
        <v>-1.96637957687773E-2</v>
      </c>
      <c r="D274" s="5">
        <f t="shared" si="29"/>
        <v>3.8666486403618407E-4</v>
      </c>
      <c r="E274" s="9">
        <f t="shared" si="33"/>
        <v>2.0103727833493705E-3</v>
      </c>
      <c r="F274" s="5">
        <f t="shared" si="34"/>
        <v>1.0524087172547261E-4</v>
      </c>
      <c r="G274" s="10">
        <f t="shared" si="30"/>
        <v>1.8236438348871333</v>
      </c>
      <c r="H274" s="9">
        <f t="shared" si="31"/>
        <v>1.96637957687773E-2</v>
      </c>
      <c r="I274" s="9">
        <f t="shared" si="32"/>
        <v>1.0258697369816142E-2</v>
      </c>
      <c r="J274" s="9">
        <f>GARCH!I274</f>
        <v>9.1421142258641345E-3</v>
      </c>
    </row>
    <row r="275" spans="1:10" x14ac:dyDescent="0.25">
      <c r="A275" s="8">
        <v>42352</v>
      </c>
      <c r="B275" s="9">
        <v>4.7555866962836202E-3</v>
      </c>
      <c r="C275" s="9">
        <f t="shared" si="28"/>
        <v>4.5145651779559008E-3</v>
      </c>
      <c r="D275" s="5">
        <f t="shared" si="29"/>
        <v>2.0381298746011995E-5</v>
      </c>
      <c r="E275" s="9">
        <f t="shared" si="33"/>
        <v>-1.96637957687773E-2</v>
      </c>
      <c r="F275" s="5">
        <f t="shared" si="34"/>
        <v>1.9449532102259088E-4</v>
      </c>
      <c r="G275" s="10">
        <f t="shared" si="30"/>
        <v>3.3012173479870572</v>
      </c>
      <c r="H275" s="9">
        <f t="shared" si="31"/>
        <v>4.5145651779559008E-3</v>
      </c>
      <c r="I275" s="9">
        <f t="shared" si="32"/>
        <v>1.3946157930505122E-2</v>
      </c>
      <c r="J275" s="9">
        <f>GARCH!I275</f>
        <v>1.2281628231766746E-2</v>
      </c>
    </row>
    <row r="276" spans="1:10" x14ac:dyDescent="0.25">
      <c r="A276" s="8">
        <v>42353</v>
      </c>
      <c r="B276" s="9">
        <v>1.0618514891638675E-2</v>
      </c>
      <c r="C276" s="9">
        <f t="shared" si="28"/>
        <v>1.0377493373310957E-2</v>
      </c>
      <c r="D276" s="5">
        <f t="shared" si="29"/>
        <v>1.0769236871311281E-4</v>
      </c>
      <c r="E276" s="9">
        <f t="shared" si="33"/>
        <v>4.5145651779559008E-3</v>
      </c>
      <c r="F276" s="5">
        <f t="shared" si="34"/>
        <v>1.5118881612771642E-4</v>
      </c>
      <c r="G276" s="10">
        <f t="shared" si="30"/>
        <v>3.12340009743005</v>
      </c>
      <c r="H276" s="9">
        <f t="shared" si="31"/>
        <v>1.0377493373310957E-2</v>
      </c>
      <c r="I276" s="9">
        <f t="shared" si="32"/>
        <v>1.229588614650105E-2</v>
      </c>
      <c r="J276" s="9">
        <f>GARCH!I276</f>
        <v>1.0928823276109088E-2</v>
      </c>
    </row>
    <row r="277" spans="1:10" x14ac:dyDescent="0.25">
      <c r="A277" s="8">
        <v>42354</v>
      </c>
      <c r="B277" s="9">
        <v>1.4514952946300674E-2</v>
      </c>
      <c r="C277" s="9">
        <f t="shared" si="28"/>
        <v>1.4273931427972956E-2</v>
      </c>
      <c r="D277" s="5">
        <f t="shared" si="29"/>
        <v>2.0374511841047407E-4</v>
      </c>
      <c r="E277" s="9">
        <f t="shared" si="33"/>
        <v>1.0377493373310957E-2</v>
      </c>
      <c r="F277" s="5">
        <f t="shared" si="34"/>
        <v>1.1536302516035531E-4</v>
      </c>
      <c r="G277" s="10">
        <f t="shared" si="30"/>
        <v>2.7317140500873487</v>
      </c>
      <c r="H277" s="9">
        <f t="shared" si="31"/>
        <v>1.4273931427972956E-2</v>
      </c>
      <c r="I277" s="9">
        <f t="shared" si="32"/>
        <v>1.0740718093328551E-2</v>
      </c>
      <c r="J277" s="9">
        <f>GARCH!I277</f>
        <v>1.0620587761784735E-2</v>
      </c>
    </row>
    <row r="278" spans="1:10" x14ac:dyDescent="0.25">
      <c r="A278" s="8">
        <v>42355</v>
      </c>
      <c r="B278" s="9">
        <v>-1.5040495497016582E-2</v>
      </c>
      <c r="C278" s="9">
        <f t="shared" si="28"/>
        <v>-1.52815170153443E-2</v>
      </c>
      <c r="D278" s="5">
        <f t="shared" si="29"/>
        <v>2.3352476229025737E-4</v>
      </c>
      <c r="E278" s="9">
        <f t="shared" si="33"/>
        <v>1.4273931427972956E-2</v>
      </c>
      <c r="F278" s="5">
        <f t="shared" si="34"/>
        <v>8.6752266266582986E-5</v>
      </c>
      <c r="G278" s="10">
        <f t="shared" si="30"/>
        <v>2.4113595878918113</v>
      </c>
      <c r="H278" s="9">
        <f t="shared" si="31"/>
        <v>1.52815170153443E-2</v>
      </c>
      <c r="I278" s="9">
        <f t="shared" si="32"/>
        <v>9.3140896638685515E-3</v>
      </c>
      <c r="J278" s="9">
        <f>GARCH!I278</f>
        <v>1.1260581126786375E-2</v>
      </c>
    </row>
    <row r="279" spans="1:10" x14ac:dyDescent="0.25">
      <c r="A279" s="8">
        <v>42356</v>
      </c>
      <c r="B279" s="9">
        <v>-1.7797236873680844E-2</v>
      </c>
      <c r="C279" s="9">
        <f t="shared" si="28"/>
        <v>-1.8038258392008562E-2</v>
      </c>
      <c r="D279" s="5">
        <f t="shared" si="29"/>
        <v>3.2537876581686731E-4</v>
      </c>
      <c r="E279" s="9">
        <f t="shared" si="33"/>
        <v>-1.52815170153443E-2</v>
      </c>
      <c r="F279" s="5">
        <f t="shared" si="34"/>
        <v>1.4509488002332463E-4</v>
      </c>
      <c r="G279" s="10">
        <f t="shared" si="30"/>
        <v>2.3788607570764846</v>
      </c>
      <c r="H279" s="9">
        <f t="shared" si="31"/>
        <v>1.8038258392008562E-2</v>
      </c>
      <c r="I279" s="9">
        <f t="shared" si="32"/>
        <v>1.2045533613058603E-2</v>
      </c>
      <c r="J279" s="9">
        <f>GARCH!I279</f>
        <v>1.2258114523361167E-2</v>
      </c>
    </row>
    <row r="280" spans="1:10" x14ac:dyDescent="0.25">
      <c r="A280" s="8">
        <v>42359</v>
      </c>
      <c r="B280" s="9">
        <v>7.7784148986563828E-3</v>
      </c>
      <c r="C280" s="9">
        <f t="shared" si="28"/>
        <v>7.5373933803286634E-3</v>
      </c>
      <c r="D280" s="5">
        <f t="shared" si="29"/>
        <v>5.6812298969822353E-5</v>
      </c>
      <c r="E280" s="9">
        <f t="shared" si="33"/>
        <v>-1.8038258392008562E-2</v>
      </c>
      <c r="F280" s="5">
        <f t="shared" si="34"/>
        <v>2.1985580156833908E-4</v>
      </c>
      <c r="G280" s="10">
        <f t="shared" si="30"/>
        <v>3.1631272563329547</v>
      </c>
      <c r="H280" s="9">
        <f t="shared" si="31"/>
        <v>7.5373933803286634E-3</v>
      </c>
      <c r="I280" s="9">
        <f t="shared" si="32"/>
        <v>1.4827535249269821E-2</v>
      </c>
      <c r="J280" s="9">
        <f>GARCH!I280</f>
        <v>1.3685848652068941E-2</v>
      </c>
    </row>
    <row r="281" spans="1:10" x14ac:dyDescent="0.25">
      <c r="A281" s="8">
        <v>42360</v>
      </c>
      <c r="B281" s="9">
        <v>8.8167627340869359E-3</v>
      </c>
      <c r="C281" s="9">
        <f t="shared" si="28"/>
        <v>8.5757412157592174E-3</v>
      </c>
      <c r="D281" s="5">
        <f t="shared" si="29"/>
        <v>7.3543337399671377E-5</v>
      </c>
      <c r="E281" s="9">
        <f t="shared" si="33"/>
        <v>7.5373933803286634E-3</v>
      </c>
      <c r="F281" s="5">
        <f t="shared" si="34"/>
        <v>1.6705134130976995E-4</v>
      </c>
      <c r="G281" s="10">
        <f t="shared" si="30"/>
        <v>3.2095441865165042</v>
      </c>
      <c r="H281" s="9">
        <f t="shared" si="31"/>
        <v>8.5757412157592174E-3</v>
      </c>
      <c r="I281" s="9">
        <f t="shared" si="32"/>
        <v>1.2924834285582542E-2</v>
      </c>
      <c r="J281" s="9">
        <f>GARCH!I281</f>
        <v>1.2382705474808015E-2</v>
      </c>
    </row>
    <row r="282" spans="1:10" x14ac:dyDescent="0.25">
      <c r="A282" s="8">
        <v>42361</v>
      </c>
      <c r="B282" s="9">
        <v>1.2418034595898853E-2</v>
      </c>
      <c r="C282" s="9">
        <f t="shared" si="28"/>
        <v>1.2177013077571134E-2</v>
      </c>
      <c r="D282" s="5">
        <f t="shared" si="29"/>
        <v>1.4827964749133843E-4</v>
      </c>
      <c r="E282" s="9">
        <f t="shared" si="33"/>
        <v>8.5757412157592174E-3</v>
      </c>
      <c r="F282" s="5">
        <f t="shared" si="34"/>
        <v>1.2816881588363947E-4</v>
      </c>
      <c r="G282" s="10">
        <f t="shared" si="30"/>
        <v>2.9836881468402865</v>
      </c>
      <c r="H282" s="9">
        <f t="shared" si="31"/>
        <v>1.2177013077571134E-2</v>
      </c>
      <c r="I282" s="9">
        <f t="shared" si="32"/>
        <v>1.1321166719187535E-2</v>
      </c>
      <c r="J282" s="9">
        <f>GARCH!I282</f>
        <v>1.1459698286911218E-2</v>
      </c>
    </row>
    <row r="283" spans="1:10" x14ac:dyDescent="0.25">
      <c r="A283" s="8">
        <v>42362</v>
      </c>
      <c r="B283" s="9">
        <v>-1.5986125980361754E-3</v>
      </c>
      <c r="C283" s="9">
        <f t="shared" si="28"/>
        <v>-1.8396341163638946E-3</v>
      </c>
      <c r="D283" s="5">
        <f t="shared" si="29"/>
        <v>3.384253682089967E-6</v>
      </c>
      <c r="E283" s="9">
        <f t="shared" si="33"/>
        <v>1.2177013077571134E-2</v>
      </c>
      <c r="F283" s="5">
        <f t="shared" si="34"/>
        <v>9.7386971138102707E-5</v>
      </c>
      <c r="G283" s="10">
        <f t="shared" si="30"/>
        <v>3.6820952384552572</v>
      </c>
      <c r="H283" s="9">
        <f t="shared" si="31"/>
        <v>1.8396341163638946E-3</v>
      </c>
      <c r="I283" s="9">
        <f t="shared" si="32"/>
        <v>9.8684837304472816E-3</v>
      </c>
      <c r="J283" s="9">
        <f>GARCH!I283</f>
        <v>1.1383595789823217E-2</v>
      </c>
    </row>
    <row r="284" spans="1:10" x14ac:dyDescent="0.25">
      <c r="A284" s="8">
        <v>42366</v>
      </c>
      <c r="B284" s="9">
        <v>-2.1785646703768036E-3</v>
      </c>
      <c r="C284" s="9">
        <f t="shared" si="28"/>
        <v>-2.419586188704523E-3</v>
      </c>
      <c r="D284" s="5">
        <f t="shared" si="29"/>
        <v>5.854397324569679E-6</v>
      </c>
      <c r="E284" s="9">
        <f t="shared" si="33"/>
        <v>-1.8396341163638946E-3</v>
      </c>
      <c r="F284" s="5">
        <f t="shared" si="34"/>
        <v>8.8287582899385813E-5</v>
      </c>
      <c r="G284" s="10">
        <f t="shared" si="30"/>
        <v>3.7153617387706208</v>
      </c>
      <c r="H284" s="9">
        <f t="shared" si="31"/>
        <v>2.419586188704523E-3</v>
      </c>
      <c r="I284" s="9">
        <f t="shared" si="32"/>
        <v>9.3961472370001631E-3</v>
      </c>
      <c r="J284" s="9">
        <f>GARCH!I284</f>
        <v>1.0081419297109248E-2</v>
      </c>
    </row>
    <row r="285" spans="1:10" x14ac:dyDescent="0.25">
      <c r="A285" s="8">
        <v>42367</v>
      </c>
      <c r="B285" s="9">
        <v>1.0629710673474513E-2</v>
      </c>
      <c r="C285" s="9">
        <f t="shared" si="28"/>
        <v>1.0388689155146794E-2</v>
      </c>
      <c r="D285" s="5">
        <f t="shared" si="29"/>
        <v>1.0792486236226461E-4</v>
      </c>
      <c r="E285" s="9">
        <f t="shared" si="33"/>
        <v>-2.419586188704523E-3</v>
      </c>
      <c r="F285" s="5">
        <f t="shared" si="34"/>
        <v>8.3055777497381483E-5</v>
      </c>
      <c r="G285" s="10">
        <f t="shared" si="30"/>
        <v>3.1293473914046466</v>
      </c>
      <c r="H285" s="9">
        <f t="shared" si="31"/>
        <v>1.0388689155146794E-2</v>
      </c>
      <c r="I285" s="9">
        <f t="shared" si="32"/>
        <v>9.1134942528857434E-3</v>
      </c>
      <c r="J285" s="9">
        <f>GARCH!I285</f>
        <v>9.0293626923389735E-3</v>
      </c>
    </row>
    <row r="286" spans="1:10" x14ac:dyDescent="0.25">
      <c r="A286" s="8">
        <v>42368</v>
      </c>
      <c r="B286" s="9">
        <v>-7.2172289689947933E-3</v>
      </c>
      <c r="C286" s="9">
        <f t="shared" si="28"/>
        <v>-7.4582504873225127E-3</v>
      </c>
      <c r="D286" s="5">
        <f t="shared" si="29"/>
        <v>5.5625500331646499E-5</v>
      </c>
      <c r="E286" s="9">
        <f t="shared" si="33"/>
        <v>1.0388689155146794E-2</v>
      </c>
      <c r="F286" s="5">
        <f t="shared" si="34"/>
        <v>6.4932409469536925E-5</v>
      </c>
      <c r="G286" s="10">
        <f t="shared" si="30"/>
        <v>3.4738094395874897</v>
      </c>
      <c r="H286" s="9">
        <f t="shared" si="31"/>
        <v>7.4582504873225127E-3</v>
      </c>
      <c r="I286" s="9">
        <f t="shared" si="32"/>
        <v>8.0580648712663596E-3</v>
      </c>
      <c r="J286" s="9">
        <f>GARCH!I286</f>
        <v>9.2031107118390014E-3</v>
      </c>
    </row>
    <row r="287" spans="1:10" x14ac:dyDescent="0.25">
      <c r="A287" s="8">
        <v>42369</v>
      </c>
      <c r="B287" s="9">
        <v>-9.411833126550917E-3</v>
      </c>
      <c r="C287" s="9">
        <f t="shared" si="28"/>
        <v>-9.6528546448786355E-3</v>
      </c>
      <c r="D287" s="5">
        <f t="shared" si="29"/>
        <v>9.3177602795155052E-5</v>
      </c>
      <c r="E287" s="9">
        <f t="shared" si="33"/>
        <v>-7.4582504873225127E-3</v>
      </c>
      <c r="F287" s="5">
        <f t="shared" si="34"/>
        <v>8.2518294698292934E-5</v>
      </c>
      <c r="G287" s="10">
        <f t="shared" si="30"/>
        <v>3.217719189727108</v>
      </c>
      <c r="H287" s="9">
        <f t="shared" si="31"/>
        <v>9.6528546448786355E-3</v>
      </c>
      <c r="I287" s="9">
        <f t="shared" si="32"/>
        <v>9.0839580964628477E-3</v>
      </c>
      <c r="J287" s="9">
        <f>GARCH!I287</f>
        <v>8.9675104735239351E-3</v>
      </c>
    </row>
    <row r="288" spans="1:10" x14ac:dyDescent="0.25">
      <c r="A288" s="8">
        <v>42373</v>
      </c>
      <c r="B288" s="9">
        <v>-1.5303776040392569E-2</v>
      </c>
      <c r="C288" s="9">
        <f t="shared" si="28"/>
        <v>-1.5544797558720288E-2</v>
      </c>
      <c r="D288" s="5">
        <f t="shared" si="29"/>
        <v>2.4164073114159621E-4</v>
      </c>
      <c r="E288" s="9">
        <f t="shared" si="33"/>
        <v>-9.6528546448786355E-3</v>
      </c>
      <c r="F288" s="5">
        <f t="shared" si="34"/>
        <v>1.0899009208690177E-4</v>
      </c>
      <c r="G288" s="10">
        <f t="shared" si="30"/>
        <v>2.5346437702453568</v>
      </c>
      <c r="H288" s="9">
        <f t="shared" si="31"/>
        <v>1.5544797558720288E-2</v>
      </c>
      <c r="I288" s="9">
        <f t="shared" si="32"/>
        <v>1.0439831995147324E-2</v>
      </c>
      <c r="J288" s="9">
        <f>GARCH!I288</f>
        <v>9.2471649942091894E-3</v>
      </c>
    </row>
    <row r="289" spans="1:10" x14ac:dyDescent="0.25">
      <c r="A289" s="8">
        <v>42374</v>
      </c>
      <c r="B289" s="9">
        <v>2.0122623791400951E-3</v>
      </c>
      <c r="C289" s="9">
        <f t="shared" si="28"/>
        <v>1.7712408608123759E-3</v>
      </c>
      <c r="D289" s="5">
        <f t="shared" si="29"/>
        <v>3.1372941870113665E-6</v>
      </c>
      <c r="E289" s="9">
        <f t="shared" si="33"/>
        <v>-1.5544797558720288E-2</v>
      </c>
      <c r="F289" s="5">
        <f t="shared" si="34"/>
        <v>1.6820457717574202E-4</v>
      </c>
      <c r="G289" s="10">
        <f t="shared" si="30"/>
        <v>3.4169004370242089</v>
      </c>
      <c r="H289" s="9">
        <f t="shared" si="31"/>
        <v>1.7712408608123759E-3</v>
      </c>
      <c r="I289" s="9">
        <f t="shared" si="32"/>
        <v>1.2969370731679392E-2</v>
      </c>
      <c r="J289" s="9">
        <f>GARCH!I289</f>
        <v>1.1015660591990413E-2</v>
      </c>
    </row>
    <row r="290" spans="1:10" x14ac:dyDescent="0.25">
      <c r="A290" s="8">
        <v>42375</v>
      </c>
      <c r="B290" s="9">
        <v>-1.3115420660382515E-2</v>
      </c>
      <c r="C290" s="9">
        <f t="shared" si="28"/>
        <v>-1.3356442178710234E-2</v>
      </c>
      <c r="D290" s="5">
        <f t="shared" si="29"/>
        <v>1.7839454767322978E-4</v>
      </c>
      <c r="E290" s="9">
        <f t="shared" si="33"/>
        <v>1.7712408608123759E-3</v>
      </c>
      <c r="F290" s="5">
        <f t="shared" si="34"/>
        <v>1.340228328761054E-4</v>
      </c>
      <c r="G290" s="10">
        <f t="shared" si="30"/>
        <v>2.8742737625343304</v>
      </c>
      <c r="H290" s="9">
        <f t="shared" si="31"/>
        <v>1.3356442178710234E-2</v>
      </c>
      <c r="I290" s="9">
        <f t="shared" si="32"/>
        <v>1.157682309081837E-2</v>
      </c>
      <c r="J290" s="9">
        <f>GARCH!I290</f>
        <v>9.7273331033763052E-3</v>
      </c>
    </row>
    <row r="291" spans="1:10" x14ac:dyDescent="0.25">
      <c r="A291" s="8">
        <v>42376</v>
      </c>
      <c r="B291" s="9">
        <v>-2.3700421050516063E-2</v>
      </c>
      <c r="C291" s="9">
        <f t="shared" si="28"/>
        <v>-2.3941442568843781E-2</v>
      </c>
      <c r="D291" s="5">
        <f t="shared" si="29"/>
        <v>5.7319267227724509E-4</v>
      </c>
      <c r="E291" s="9">
        <f t="shared" si="33"/>
        <v>-1.3356442178710234E-2</v>
      </c>
      <c r="F291" s="5">
        <f t="shared" si="34"/>
        <v>1.7714670138001693E-4</v>
      </c>
      <c r="G291" s="10">
        <f t="shared" si="30"/>
        <v>1.7824802071911665</v>
      </c>
      <c r="H291" s="9">
        <f t="shared" si="31"/>
        <v>2.3941442568843781E-2</v>
      </c>
      <c r="I291" s="9">
        <f t="shared" si="32"/>
        <v>1.3309646929202026E-2</v>
      </c>
      <c r="J291" s="9">
        <f>GARCH!I291</f>
        <v>1.0701841198553469E-2</v>
      </c>
    </row>
    <row r="292" spans="1:10" x14ac:dyDescent="0.25">
      <c r="A292" s="8">
        <v>42377</v>
      </c>
      <c r="B292" s="9">
        <v>-1.083840686741222E-2</v>
      </c>
      <c r="C292" s="9">
        <f t="shared" si="28"/>
        <v>-1.1079428385739939E-2</v>
      </c>
      <c r="D292" s="5">
        <f t="shared" si="29"/>
        <v>1.2275373335473991E-4</v>
      </c>
      <c r="E292" s="9">
        <f t="shared" si="33"/>
        <v>-2.3941442568843781E-2</v>
      </c>
      <c r="F292" s="5">
        <f t="shared" si="34"/>
        <v>2.9957195026069473E-4</v>
      </c>
      <c r="G292" s="10">
        <f t="shared" si="30"/>
        <v>2.9327575464089248</v>
      </c>
      <c r="H292" s="9">
        <f t="shared" si="31"/>
        <v>1.1079428385739939E-2</v>
      </c>
      <c r="I292" s="9">
        <f t="shared" si="32"/>
        <v>1.7308146933184231E-2</v>
      </c>
      <c r="J292" s="9">
        <f>GARCH!I292</f>
        <v>1.460676438566136E-2</v>
      </c>
    </row>
    <row r="293" spans="1:10" x14ac:dyDescent="0.25">
      <c r="A293" s="8">
        <v>42380</v>
      </c>
      <c r="B293" s="9">
        <v>8.5326451720324492E-4</v>
      </c>
      <c r="C293" s="9">
        <f t="shared" si="28"/>
        <v>6.1224299887552563E-4</v>
      </c>
      <c r="D293" s="5">
        <f t="shared" si="29"/>
        <v>3.7484148967209686E-7</v>
      </c>
      <c r="E293" s="9">
        <f t="shared" si="33"/>
        <v>-1.1079428385739939E-2</v>
      </c>
      <c r="F293" s="5">
        <f t="shared" si="34"/>
        <v>3.0086666853259604E-4</v>
      </c>
      <c r="G293" s="10">
        <f t="shared" si="30"/>
        <v>3.1348602070954197</v>
      </c>
      <c r="H293" s="9">
        <f t="shared" si="31"/>
        <v>6.1224299887552563E-4</v>
      </c>
      <c r="I293" s="9">
        <f t="shared" si="32"/>
        <v>1.7345508598268198E-2</v>
      </c>
      <c r="J293" s="9">
        <f>GARCH!I293</f>
        <v>1.3807721242853696E-2</v>
      </c>
    </row>
    <row r="294" spans="1:10" x14ac:dyDescent="0.25">
      <c r="A294" s="8">
        <v>42381</v>
      </c>
      <c r="B294" s="9">
        <v>7.8027936184481561E-3</v>
      </c>
      <c r="C294" s="9">
        <f t="shared" si="28"/>
        <v>7.5617721001204367E-3</v>
      </c>
      <c r="D294" s="5">
        <f t="shared" si="29"/>
        <v>5.7180397294159842E-5</v>
      </c>
      <c r="E294" s="9">
        <f t="shared" si="33"/>
        <v>6.1224299887552563E-4</v>
      </c>
      <c r="F294" s="5">
        <f t="shared" si="34"/>
        <v>2.3099689547889001E-4</v>
      </c>
      <c r="G294" s="10">
        <f t="shared" si="30"/>
        <v>3.1438458532056877</v>
      </c>
      <c r="H294" s="9">
        <f t="shared" si="31"/>
        <v>7.5617721001204367E-3</v>
      </c>
      <c r="I294" s="9">
        <f t="shared" si="32"/>
        <v>1.5198582021981195E-2</v>
      </c>
      <c r="J294" s="9">
        <f>GARCH!I294</f>
        <v>1.2073827427061761E-2</v>
      </c>
    </row>
    <row r="295" spans="1:10" x14ac:dyDescent="0.25">
      <c r="A295" s="8">
        <v>42382</v>
      </c>
      <c r="B295" s="9">
        <v>-2.4965440402748285E-2</v>
      </c>
      <c r="C295" s="9">
        <f t="shared" si="28"/>
        <v>-2.5206461921076003E-2</v>
      </c>
      <c r="D295" s="5">
        <f t="shared" si="29"/>
        <v>6.353657225786545E-4</v>
      </c>
      <c r="E295" s="9">
        <f t="shared" si="33"/>
        <v>7.5617721001204367E-3</v>
      </c>
      <c r="F295" s="5">
        <f t="shared" si="34"/>
        <v>1.7499196735283482E-4</v>
      </c>
      <c r="G295" s="10">
        <f t="shared" si="30"/>
        <v>1.5910327447962511</v>
      </c>
      <c r="H295" s="9">
        <f t="shared" si="31"/>
        <v>2.5206461921076003E-2</v>
      </c>
      <c r="I295" s="9">
        <f t="shared" si="32"/>
        <v>1.322845294631367E-2</v>
      </c>
      <c r="J295" s="9">
        <f>GARCH!I295</f>
        <v>1.1071249832145295E-2</v>
      </c>
    </row>
    <row r="296" spans="1:10" x14ac:dyDescent="0.25">
      <c r="A296" s="8">
        <v>42383</v>
      </c>
      <c r="B296" s="9">
        <v>1.6695939225934708E-2</v>
      </c>
      <c r="C296" s="9">
        <f t="shared" si="28"/>
        <v>1.645491770760699E-2</v>
      </c>
      <c r="D296" s="5">
        <f t="shared" si="29"/>
        <v>2.7076431676411808E-4</v>
      </c>
      <c r="E296" s="9">
        <f t="shared" si="33"/>
        <v>-2.5206461921076003E-2</v>
      </c>
      <c r="F296" s="5">
        <f t="shared" si="34"/>
        <v>3.0961337556828945E-4</v>
      </c>
      <c r="G296" s="10">
        <f t="shared" si="30"/>
        <v>2.6838925916049607</v>
      </c>
      <c r="H296" s="9">
        <f t="shared" si="31"/>
        <v>1.645491770760699E-2</v>
      </c>
      <c r="I296" s="9">
        <f t="shared" si="32"/>
        <v>1.7595834040143976E-2</v>
      </c>
      <c r="J296" s="9">
        <f>GARCH!I296</f>
        <v>1.524699639665944E-2</v>
      </c>
    </row>
    <row r="297" spans="1:10" x14ac:dyDescent="0.25">
      <c r="A297" s="8">
        <v>42384</v>
      </c>
      <c r="B297" s="9">
        <v>-2.1599092536319309E-2</v>
      </c>
      <c r="C297" s="9">
        <f t="shared" si="28"/>
        <v>-2.1840114054647027E-2</v>
      </c>
      <c r="D297" s="5">
        <f t="shared" si="29"/>
        <v>4.769905819199906E-4</v>
      </c>
      <c r="E297" s="9">
        <f t="shared" si="33"/>
        <v>1.645491770760699E-2</v>
      </c>
      <c r="F297" s="5">
        <f t="shared" si="34"/>
        <v>2.2217180542913044E-4</v>
      </c>
      <c r="G297" s="10">
        <f t="shared" si="30"/>
        <v>2.213618901358068</v>
      </c>
      <c r="H297" s="9">
        <f t="shared" si="31"/>
        <v>2.1840114054647027E-2</v>
      </c>
      <c r="I297" s="9">
        <f t="shared" si="32"/>
        <v>1.490542872342592E-2</v>
      </c>
      <c r="J297" s="9">
        <f>GARCH!I297</f>
        <v>1.513230769742374E-2</v>
      </c>
    </row>
    <row r="298" spans="1:10" x14ac:dyDescent="0.25">
      <c r="A298" s="8">
        <v>42388</v>
      </c>
      <c r="B298" s="9">
        <v>5.3182154196340647E-4</v>
      </c>
      <c r="C298" s="9">
        <f t="shared" si="28"/>
        <v>2.9080002363568718E-4</v>
      </c>
      <c r="D298" s="5">
        <f t="shared" si="29"/>
        <v>8.4564653746516224E-8</v>
      </c>
      <c r="E298" s="9">
        <f t="shared" si="33"/>
        <v>-2.1840114054647027E-2</v>
      </c>
      <c r="F298" s="5">
        <f t="shared" si="34"/>
        <v>3.215242594793163E-4</v>
      </c>
      <c r="G298" s="10">
        <f t="shared" si="30"/>
        <v>3.1021487409101587</v>
      </c>
      <c r="H298" s="9">
        <f t="shared" si="31"/>
        <v>2.9080002363568718E-4</v>
      </c>
      <c r="I298" s="9">
        <f t="shared" si="32"/>
        <v>1.79310975536724E-2</v>
      </c>
      <c r="J298" s="9">
        <f>GARCH!I298</f>
        <v>1.667227341552591E-2</v>
      </c>
    </row>
    <row r="299" spans="1:10" x14ac:dyDescent="0.25">
      <c r="A299" s="8">
        <v>42389</v>
      </c>
      <c r="B299" s="9">
        <v>-1.1693854879261001E-2</v>
      </c>
      <c r="C299" s="9">
        <f t="shared" si="28"/>
        <v>-1.1934876397588719E-2</v>
      </c>
      <c r="D299" s="5">
        <f t="shared" si="29"/>
        <v>1.4244127462572029E-4</v>
      </c>
      <c r="E299" s="9">
        <f t="shared" si="33"/>
        <v>2.9080002363568718E-4</v>
      </c>
      <c r="F299" s="5">
        <f t="shared" si="34"/>
        <v>2.4594806178495835E-4</v>
      </c>
      <c r="G299" s="10">
        <f t="shared" si="30"/>
        <v>2.9466806301684469</v>
      </c>
      <c r="H299" s="9">
        <f t="shared" si="31"/>
        <v>1.1934876397588719E-2</v>
      </c>
      <c r="I299" s="9">
        <f t="shared" si="32"/>
        <v>1.568273132413351E-2</v>
      </c>
      <c r="J299" s="9">
        <f>GARCH!I299</f>
        <v>1.4512563254202157E-2</v>
      </c>
    </row>
    <row r="300" spans="1:10" x14ac:dyDescent="0.25">
      <c r="A300" s="8">
        <v>42390</v>
      </c>
      <c r="B300" s="9">
        <v>5.195419855539507E-3</v>
      </c>
      <c r="C300" s="9">
        <f t="shared" si="28"/>
        <v>4.9543983372117876E-3</v>
      </c>
      <c r="D300" s="5">
        <f t="shared" si="29"/>
        <v>2.4546062883766924E-5</v>
      </c>
      <c r="E300" s="9">
        <f t="shared" si="33"/>
        <v>-1.1934876397588719E-2</v>
      </c>
      <c r="F300" s="5">
        <f t="shared" si="34"/>
        <v>2.6366699155475569E-4</v>
      </c>
      <c r="G300" s="10">
        <f t="shared" si="30"/>
        <v>3.1549258198947872</v>
      </c>
      <c r="H300" s="9">
        <f t="shared" si="31"/>
        <v>4.9543983372117876E-3</v>
      </c>
      <c r="I300" s="9">
        <f t="shared" si="32"/>
        <v>1.6237825949145891E-2</v>
      </c>
      <c r="J300" s="9">
        <f>GARCH!I300</f>
        <v>1.3888286054470076E-2</v>
      </c>
    </row>
    <row r="301" spans="1:10" x14ac:dyDescent="0.25">
      <c r="A301" s="8">
        <v>42391</v>
      </c>
      <c r="B301" s="9">
        <v>2.0283682630725774E-2</v>
      </c>
      <c r="C301" s="9">
        <f t="shared" si="28"/>
        <v>2.0042661112398056E-2</v>
      </c>
      <c r="D301" s="5">
        <f t="shared" si="29"/>
        <v>4.0170826446643326E-4</v>
      </c>
      <c r="E301" s="9">
        <f t="shared" si="33"/>
        <v>4.9543983372117876E-3</v>
      </c>
      <c r="F301" s="5">
        <f t="shared" si="34"/>
        <v>2.0051685000682841E-4</v>
      </c>
      <c r="G301" s="10">
        <f t="shared" si="30"/>
        <v>2.3366855399452513</v>
      </c>
      <c r="H301" s="9">
        <f t="shared" si="31"/>
        <v>2.0042661112398056E-2</v>
      </c>
      <c r="I301" s="9">
        <f t="shared" si="32"/>
        <v>1.4160397240431796E-2</v>
      </c>
      <c r="J301" s="9">
        <f>GARCH!I301</f>
        <v>1.2304990641875277E-2</v>
      </c>
    </row>
    <row r="302" spans="1:10" x14ac:dyDescent="0.25">
      <c r="A302" s="8">
        <v>42394</v>
      </c>
      <c r="B302" s="9">
        <v>-1.5637946405160252E-2</v>
      </c>
      <c r="C302" s="9">
        <f t="shared" si="28"/>
        <v>-1.5878967923487971E-2</v>
      </c>
      <c r="D302" s="5">
        <f t="shared" si="29"/>
        <v>2.521416223151599E-4</v>
      </c>
      <c r="E302" s="9">
        <f t="shared" si="33"/>
        <v>2.0042661112398056E-2</v>
      </c>
      <c r="F302" s="5">
        <f t="shared" si="34"/>
        <v>1.4364191185051314E-4</v>
      </c>
      <c r="G302" s="10">
        <f t="shared" si="30"/>
        <v>2.627480728945518</v>
      </c>
      <c r="H302" s="9">
        <f t="shared" si="31"/>
        <v>1.5878967923487971E-2</v>
      </c>
      <c r="I302" s="9">
        <f t="shared" si="32"/>
        <v>1.1985070373198195E-2</v>
      </c>
      <c r="J302" s="9">
        <f>GARCH!I302</f>
        <v>1.3965098056834194E-2</v>
      </c>
    </row>
    <row r="303" spans="1:10" x14ac:dyDescent="0.25">
      <c r="A303" s="8">
        <v>42395</v>
      </c>
      <c r="B303" s="9">
        <v>1.4144309246276299E-2</v>
      </c>
      <c r="C303" s="9">
        <f t="shared" si="28"/>
        <v>1.390328772794858E-2</v>
      </c>
      <c r="D303" s="5">
        <f t="shared" si="29"/>
        <v>1.9330140964612559E-4</v>
      </c>
      <c r="E303" s="9">
        <f t="shared" si="33"/>
        <v>-1.5878967923487971E-2</v>
      </c>
      <c r="F303" s="5">
        <f t="shared" si="34"/>
        <v>2.0276272619648521E-4</v>
      </c>
      <c r="G303" s="10">
        <f t="shared" si="30"/>
        <v>2.8561295217786831</v>
      </c>
      <c r="H303" s="9">
        <f t="shared" si="31"/>
        <v>1.390328772794858E-2</v>
      </c>
      <c r="I303" s="9">
        <f t="shared" si="32"/>
        <v>1.4239477736085871E-2</v>
      </c>
      <c r="J303" s="9">
        <f>GARCH!I303</f>
        <v>1.4314262787433529E-2</v>
      </c>
    </row>
    <row r="304" spans="1:10" x14ac:dyDescent="0.25">
      <c r="A304" s="8">
        <v>42396</v>
      </c>
      <c r="B304" s="9">
        <v>-1.0863455608495332E-2</v>
      </c>
      <c r="C304" s="9">
        <f t="shared" si="28"/>
        <v>-1.110447712682305E-2</v>
      </c>
      <c r="D304" s="5">
        <f t="shared" si="29"/>
        <v>1.2330941226013629E-4</v>
      </c>
      <c r="E304" s="9">
        <f t="shared" si="33"/>
        <v>1.390328772794858E-2</v>
      </c>
      <c r="F304" s="5">
        <f t="shared" si="34"/>
        <v>1.4983371381904382E-4</v>
      </c>
      <c r="G304" s="10">
        <f t="shared" si="30"/>
        <v>3.0725661546514331</v>
      </c>
      <c r="H304" s="9">
        <f t="shared" si="31"/>
        <v>1.110447712682305E-2</v>
      </c>
      <c r="I304" s="9">
        <f t="shared" si="32"/>
        <v>1.2240658226543367E-2</v>
      </c>
      <c r="J304" s="9">
        <f>GARCH!I304</f>
        <v>1.3896311209180251E-2</v>
      </c>
    </row>
    <row r="305" spans="1:10" x14ac:dyDescent="0.25">
      <c r="A305" s="8">
        <v>42397</v>
      </c>
      <c r="B305" s="9">
        <v>5.5285589102205268E-3</v>
      </c>
      <c r="C305" s="9">
        <f t="shared" si="28"/>
        <v>5.2875373918928074E-3</v>
      </c>
      <c r="D305" s="5">
        <f t="shared" si="29"/>
        <v>2.7958051670664592E-5</v>
      </c>
      <c r="E305" s="9">
        <f t="shared" si="33"/>
        <v>-1.110447712682305E-2</v>
      </c>
      <c r="F305" s="5">
        <f t="shared" si="34"/>
        <v>1.7726453710623048E-4</v>
      </c>
      <c r="G305" s="10">
        <f t="shared" si="30"/>
        <v>3.321135470835753</v>
      </c>
      <c r="H305" s="9">
        <f t="shared" si="31"/>
        <v>5.2875373918928074E-3</v>
      </c>
      <c r="I305" s="9">
        <f t="shared" si="32"/>
        <v>1.3314072896984998E-2</v>
      </c>
      <c r="J305" s="9">
        <f>GARCH!I305</f>
        <v>1.325668578909282E-2</v>
      </c>
    </row>
    <row r="306" spans="1:10" x14ac:dyDescent="0.25">
      <c r="A306" s="8">
        <v>42398</v>
      </c>
      <c r="B306" s="9">
        <v>2.476021464486422E-2</v>
      </c>
      <c r="C306" s="9">
        <f t="shared" si="28"/>
        <v>2.4519193126536502E-2</v>
      </c>
      <c r="D306" s="5">
        <f t="shared" si="29"/>
        <v>6.011908315763948E-4</v>
      </c>
      <c r="E306" s="9">
        <f t="shared" si="33"/>
        <v>5.2875373918928074E-3</v>
      </c>
      <c r="F306" s="5">
        <f t="shared" si="34"/>
        <v>1.3803654842476073E-4</v>
      </c>
      <c r="G306" s="10">
        <f t="shared" si="30"/>
        <v>1.3474065852964761</v>
      </c>
      <c r="H306" s="9">
        <f t="shared" si="31"/>
        <v>2.4519193126536502E-2</v>
      </c>
      <c r="I306" s="9">
        <f t="shared" si="32"/>
        <v>1.1748895625749713E-2</v>
      </c>
      <c r="J306" s="9">
        <f>GARCH!I306</f>
        <v>1.1803017556794464E-2</v>
      </c>
    </row>
    <row r="307" spans="1:10" x14ac:dyDescent="0.25">
      <c r="A307" s="8">
        <v>42401</v>
      </c>
      <c r="B307" s="9">
        <v>-4.4324413474616797E-4</v>
      </c>
      <c r="C307" s="9">
        <f t="shared" si="28"/>
        <v>-6.8426565307388727E-4</v>
      </c>
      <c r="D307" s="5">
        <f t="shared" si="29"/>
        <v>4.6821948397663346E-7</v>
      </c>
      <c r="E307" s="9">
        <f t="shared" si="33"/>
        <v>2.4519193126536502E-2</v>
      </c>
      <c r="F307" s="5">
        <f t="shared" si="34"/>
        <v>9.6898931792892268E-5</v>
      </c>
      <c r="G307" s="10">
        <f t="shared" si="30"/>
        <v>3.6995664784209508</v>
      </c>
      <c r="H307" s="9">
        <f t="shared" si="31"/>
        <v>6.8426565307388727E-4</v>
      </c>
      <c r="I307" s="9">
        <f t="shared" si="32"/>
        <v>9.8437255037354763E-3</v>
      </c>
      <c r="J307" s="9">
        <f>GARCH!I307</f>
        <v>1.5040264769193535E-2</v>
      </c>
    </row>
    <row r="308" spans="1:10" x14ac:dyDescent="0.25">
      <c r="A308" s="8">
        <v>42402</v>
      </c>
      <c r="B308" s="9">
        <v>-1.8743103466056232E-2</v>
      </c>
      <c r="C308" s="9">
        <f t="shared" si="28"/>
        <v>-1.8984124984383951E-2</v>
      </c>
      <c r="D308" s="5">
        <f t="shared" si="29"/>
        <v>3.6039700142271095E-4</v>
      </c>
      <c r="E308" s="9">
        <f t="shared" si="33"/>
        <v>-6.8426565307388727E-4</v>
      </c>
      <c r="F308" s="5">
        <f t="shared" si="34"/>
        <v>8.3716855256294926E-5</v>
      </c>
      <c r="G308" s="10">
        <f t="shared" si="30"/>
        <v>1.6226208297820122</v>
      </c>
      <c r="H308" s="9">
        <f t="shared" si="31"/>
        <v>1.8984124984383951E-2</v>
      </c>
      <c r="I308" s="9">
        <f t="shared" si="32"/>
        <v>9.1496915388604733E-3</v>
      </c>
      <c r="J308" s="9">
        <f>GARCH!I308</f>
        <v>1.3133834680377147E-2</v>
      </c>
    </row>
    <row r="309" spans="1:10" x14ac:dyDescent="0.25">
      <c r="A309" s="8">
        <v>42403</v>
      </c>
      <c r="B309" s="9">
        <v>4.992039011471272E-3</v>
      </c>
      <c r="C309" s="9">
        <f t="shared" si="28"/>
        <v>4.7510174931435526E-3</v>
      </c>
      <c r="D309" s="5">
        <f t="shared" si="29"/>
        <v>2.2572167220156047E-5</v>
      </c>
      <c r="E309" s="9">
        <f t="shared" si="33"/>
        <v>-1.8984124984383951E-2</v>
      </c>
      <c r="F309" s="5">
        <f t="shared" si="34"/>
        <v>1.6812111685491631E-4</v>
      </c>
      <c r="G309" s="10">
        <f t="shared" si="30"/>
        <v>3.3593437467733658</v>
      </c>
      <c r="H309" s="9">
        <f t="shared" si="31"/>
        <v>4.7510174931435526E-3</v>
      </c>
      <c r="I309" s="9">
        <f t="shared" si="32"/>
        <v>1.2966152739148043E-2</v>
      </c>
      <c r="J309" s="9">
        <f>GARCH!I309</f>
        <v>1.4535051353152065E-2</v>
      </c>
    </row>
    <row r="310" spans="1:10" x14ac:dyDescent="0.25">
      <c r="A310" s="8">
        <v>42404</v>
      </c>
      <c r="B310" s="9">
        <v>1.5267734362336416E-3</v>
      </c>
      <c r="C310" s="9">
        <f t="shared" si="28"/>
        <v>1.2857519179059224E-3</v>
      </c>
      <c r="D310" s="5">
        <f t="shared" si="29"/>
        <v>1.6531579943987579E-6</v>
      </c>
      <c r="E310" s="9">
        <f t="shared" si="33"/>
        <v>4.7510174931435526E-3</v>
      </c>
      <c r="F310" s="5">
        <f t="shared" si="34"/>
        <v>1.3174156198031889E-4</v>
      </c>
      <c r="G310" s="10">
        <f t="shared" si="30"/>
        <v>3.5421214297178749</v>
      </c>
      <c r="H310" s="9">
        <f t="shared" si="31"/>
        <v>1.2857519179059224E-3</v>
      </c>
      <c r="I310" s="9">
        <f t="shared" si="32"/>
        <v>1.1477872711453063E-2</v>
      </c>
      <c r="J310" s="9">
        <f>GARCH!I310</f>
        <v>1.2833573901197541E-2</v>
      </c>
    </row>
    <row r="311" spans="1:10" x14ac:dyDescent="0.25">
      <c r="A311" s="8">
        <v>42405</v>
      </c>
      <c r="B311" s="9">
        <v>-1.8481296823200877E-2</v>
      </c>
      <c r="C311" s="9">
        <f t="shared" si="28"/>
        <v>-1.8722318341528595E-2</v>
      </c>
      <c r="D311" s="5">
        <f t="shared" si="29"/>
        <v>3.5052520408153804E-4</v>
      </c>
      <c r="E311" s="9">
        <f t="shared" si="33"/>
        <v>1.2857519179059224E-3</v>
      </c>
      <c r="F311" s="5">
        <f t="shared" si="34"/>
        <v>1.071399534488947E-4</v>
      </c>
      <c r="G311" s="10">
        <f t="shared" si="30"/>
        <v>2.0159201492551677</v>
      </c>
      <c r="H311" s="9">
        <f t="shared" si="31"/>
        <v>1.8722318341528595E-2</v>
      </c>
      <c r="I311" s="9">
        <f t="shared" si="32"/>
        <v>1.0350843127441103E-2</v>
      </c>
      <c r="J311" s="9">
        <f>GARCH!I311</f>
        <v>1.1252386729391368E-2</v>
      </c>
    </row>
    <row r="312" spans="1:10" x14ac:dyDescent="0.25">
      <c r="A312" s="8">
        <v>42408</v>
      </c>
      <c r="B312" s="9">
        <v>-1.4153878886199789E-2</v>
      </c>
      <c r="C312" s="9">
        <f t="shared" si="28"/>
        <v>-1.4394900404527507E-2</v>
      </c>
      <c r="D312" s="5">
        <f t="shared" si="29"/>
        <v>2.072131576562662E-4</v>
      </c>
      <c r="E312" s="9">
        <f t="shared" si="33"/>
        <v>-1.8722318341528595E-2</v>
      </c>
      <c r="F312" s="5">
        <f t="shared" si="34"/>
        <v>1.890652372499906E-4</v>
      </c>
      <c r="G312" s="10">
        <f t="shared" si="30"/>
        <v>2.8197768773161509</v>
      </c>
      <c r="H312" s="9">
        <f t="shared" si="31"/>
        <v>1.4394900404527507E-2</v>
      </c>
      <c r="I312" s="9">
        <f t="shared" si="32"/>
        <v>1.3750099536003025E-2</v>
      </c>
      <c r="J312" s="9">
        <f>GARCH!I312</f>
        <v>1.3232665671954911E-2</v>
      </c>
    </row>
    <row r="313" spans="1:10" x14ac:dyDescent="0.25">
      <c r="A313" s="8">
        <v>42409</v>
      </c>
      <c r="B313" s="9">
        <v>-6.636308701657434E-4</v>
      </c>
      <c r="C313" s="9">
        <f t="shared" si="28"/>
        <v>-9.046523884934627E-4</v>
      </c>
      <c r="D313" s="5">
        <f t="shared" si="29"/>
        <v>8.1839594400692701E-7</v>
      </c>
      <c r="E313" s="9">
        <f t="shared" si="33"/>
        <v>-1.4394900404527507E-2</v>
      </c>
      <c r="F313" s="5">
        <f t="shared" si="34"/>
        <v>2.3285520666378354E-4</v>
      </c>
      <c r="G313" s="10">
        <f t="shared" si="30"/>
        <v>3.2618510243761962</v>
      </c>
      <c r="H313" s="9">
        <f t="shared" si="31"/>
        <v>9.046523884934627E-4</v>
      </c>
      <c r="I313" s="9">
        <f t="shared" si="32"/>
        <v>1.5259593921981788E-2</v>
      </c>
      <c r="J313" s="9">
        <f>GARCH!I313</f>
        <v>1.3434232764265303E-2</v>
      </c>
    </row>
    <row r="314" spans="1:10" x14ac:dyDescent="0.25">
      <c r="A314" s="8">
        <v>42410</v>
      </c>
      <c r="B314" s="9">
        <v>-1.8896345446794971E-4</v>
      </c>
      <c r="C314" s="9">
        <f t="shared" si="28"/>
        <v>-4.2998497279566901E-4</v>
      </c>
      <c r="D314" s="5">
        <f t="shared" si="29"/>
        <v>1.8488707683009223E-7</v>
      </c>
      <c r="E314" s="9">
        <f t="shared" si="33"/>
        <v>-9.046523884934627E-4</v>
      </c>
      <c r="F314" s="5">
        <f t="shared" si="34"/>
        <v>1.8733824019959321E-4</v>
      </c>
      <c r="G314" s="10">
        <f t="shared" si="30"/>
        <v>3.3718654107976889</v>
      </c>
      <c r="H314" s="9">
        <f t="shared" si="31"/>
        <v>4.2998497279566901E-4</v>
      </c>
      <c r="I314" s="9">
        <f t="shared" si="32"/>
        <v>1.3687156030366323E-2</v>
      </c>
      <c r="J314" s="9">
        <f>GARCH!I314</f>
        <v>1.1775815738961333E-2</v>
      </c>
    </row>
    <row r="315" spans="1:10" x14ac:dyDescent="0.25">
      <c r="A315" s="8">
        <v>42411</v>
      </c>
      <c r="B315" s="9">
        <v>-1.2301145874958119E-2</v>
      </c>
      <c r="C315" s="9">
        <f t="shared" si="28"/>
        <v>-1.2542167393285838E-2</v>
      </c>
      <c r="D315" s="5">
        <f t="shared" si="29"/>
        <v>1.5730596292120246E-4</v>
      </c>
      <c r="E315" s="9">
        <f t="shared" si="33"/>
        <v>-4.2998497279566901E-4</v>
      </c>
      <c r="F315" s="5">
        <f t="shared" si="34"/>
        <v>1.5148337762726388E-4</v>
      </c>
      <c r="G315" s="10">
        <f t="shared" si="30"/>
        <v>2.9593602338788663</v>
      </c>
      <c r="H315" s="9">
        <f t="shared" si="31"/>
        <v>1.2542167393285838E-2</v>
      </c>
      <c r="I315" s="9">
        <f t="shared" si="32"/>
        <v>1.2307858368833462E-2</v>
      </c>
      <c r="J315" s="9">
        <f>GARCH!I315</f>
        <v>1.0362827825161526E-2</v>
      </c>
    </row>
    <row r="316" spans="1:10" x14ac:dyDescent="0.25">
      <c r="A316" s="8">
        <v>42412</v>
      </c>
      <c r="B316" s="9">
        <v>1.9518009053731911E-2</v>
      </c>
      <c r="C316" s="9">
        <f t="shared" si="28"/>
        <v>1.9276987535404192E-2</v>
      </c>
      <c r="D316" s="5">
        <f t="shared" si="29"/>
        <v>3.7160224844012862E-4</v>
      </c>
      <c r="E316" s="9">
        <f t="shared" si="33"/>
        <v>-1.2542167393285838E-2</v>
      </c>
      <c r="F316" s="5">
        <f t="shared" si="34"/>
        <v>1.8757549901702813E-4</v>
      </c>
      <c r="G316" s="10">
        <f t="shared" si="30"/>
        <v>2.3811855561486985</v>
      </c>
      <c r="H316" s="9">
        <f t="shared" si="31"/>
        <v>1.9276987535404192E-2</v>
      </c>
      <c r="I316" s="9">
        <f t="shared" si="32"/>
        <v>1.3695820494480355E-2</v>
      </c>
      <c r="J316" s="9">
        <f>GARCH!I316</f>
        <v>1.0929791941208465E-2</v>
      </c>
    </row>
    <row r="317" spans="1:10" x14ac:dyDescent="0.25">
      <c r="A317" s="8">
        <v>42416</v>
      </c>
      <c r="B317" s="9">
        <v>1.651669365823305E-2</v>
      </c>
      <c r="C317" s="9">
        <f t="shared" si="28"/>
        <v>1.6275672139905332E-2</v>
      </c>
      <c r="D317" s="5">
        <f t="shared" si="29"/>
        <v>2.6489750360569062E-4</v>
      </c>
      <c r="E317" s="9">
        <f t="shared" si="33"/>
        <v>1.9276987535404192E-2</v>
      </c>
      <c r="F317" s="5">
        <f t="shared" si="34"/>
        <v>1.351359090078418E-4</v>
      </c>
      <c r="G317" s="10">
        <f t="shared" si="30"/>
        <v>2.5555610925138832</v>
      </c>
      <c r="H317" s="9">
        <f t="shared" si="31"/>
        <v>1.6275672139905332E-2</v>
      </c>
      <c r="I317" s="9">
        <f t="shared" si="32"/>
        <v>1.1624797159857965E-2</v>
      </c>
      <c r="J317" s="9">
        <f>GARCH!I317</f>
        <v>1.2855362407494606E-2</v>
      </c>
    </row>
    <row r="318" spans="1:10" x14ac:dyDescent="0.25">
      <c r="A318" s="8">
        <v>42417</v>
      </c>
      <c r="B318" s="9">
        <v>1.6480443980206649E-2</v>
      </c>
      <c r="C318" s="9">
        <f t="shared" si="28"/>
        <v>1.6239422461878931E-2</v>
      </c>
      <c r="D318" s="5">
        <f t="shared" si="29"/>
        <v>2.6371884189537793E-4</v>
      </c>
      <c r="E318" s="9">
        <f t="shared" si="33"/>
        <v>1.6275672139905332E-2</v>
      </c>
      <c r="F318" s="5">
        <f t="shared" si="34"/>
        <v>9.9881905144280818E-5</v>
      </c>
      <c r="G318" s="10">
        <f t="shared" si="30"/>
        <v>2.3666692334526873</v>
      </c>
      <c r="H318" s="9">
        <f t="shared" si="31"/>
        <v>1.6239422461878931E-2</v>
      </c>
      <c r="I318" s="9">
        <f t="shared" si="32"/>
        <v>9.9940935128845394E-3</v>
      </c>
      <c r="J318" s="9">
        <f>GARCH!I318</f>
        <v>1.3338585599580954E-2</v>
      </c>
    </row>
    <row r="319" spans="1:10" x14ac:dyDescent="0.25">
      <c r="A319" s="8">
        <v>42418</v>
      </c>
      <c r="B319" s="9">
        <v>-4.6657186452289112E-3</v>
      </c>
      <c r="C319" s="9">
        <f t="shared" si="28"/>
        <v>-4.9067401635566306E-3</v>
      </c>
      <c r="D319" s="5">
        <f t="shared" si="29"/>
        <v>2.4076099032659749E-5</v>
      </c>
      <c r="E319" s="9">
        <f t="shared" si="33"/>
        <v>1.6239422461878931E-2</v>
      </c>
      <c r="F319" s="5">
        <f t="shared" si="34"/>
        <v>7.4326095465612947E-5</v>
      </c>
      <c r="G319" s="10">
        <f t="shared" si="30"/>
        <v>3.6726230671125273</v>
      </c>
      <c r="H319" s="9">
        <f t="shared" si="31"/>
        <v>4.9067401635566306E-3</v>
      </c>
      <c r="I319" s="9">
        <f t="shared" si="32"/>
        <v>8.6212583458340313E-3</v>
      </c>
      <c r="J319" s="9">
        <f>GARCH!I319</f>
        <v>1.3677720248610482E-2</v>
      </c>
    </row>
    <row r="320" spans="1:10" x14ac:dyDescent="0.25">
      <c r="A320" s="8">
        <v>42419</v>
      </c>
      <c r="B320" s="9">
        <v>-2.60711324778784E-5</v>
      </c>
      <c r="C320" s="9">
        <f t="shared" si="28"/>
        <v>-2.670926508055977E-4</v>
      </c>
      <c r="D320" s="5">
        <f t="shared" si="29"/>
        <v>7.1338484114360944E-8</v>
      </c>
      <c r="E320" s="9">
        <f t="shared" si="33"/>
        <v>-4.9067401635566306E-3</v>
      </c>
      <c r="F320" s="5">
        <f t="shared" si="34"/>
        <v>8.0630491021114155E-5</v>
      </c>
      <c r="G320" s="10">
        <f t="shared" si="30"/>
        <v>3.7934359274596421</v>
      </c>
      <c r="H320" s="9">
        <f t="shared" si="31"/>
        <v>2.670926508055977E-4</v>
      </c>
      <c r="I320" s="9">
        <f t="shared" si="32"/>
        <v>8.9794482581678787E-3</v>
      </c>
      <c r="J320" s="9">
        <f>GARCH!I320</f>
        <v>1.2219335322476311E-2</v>
      </c>
    </row>
    <row r="321" spans="1:10" x14ac:dyDescent="0.25">
      <c r="A321" s="8">
        <v>42422</v>
      </c>
      <c r="B321" s="9">
        <v>1.4454212683415291E-2</v>
      </c>
      <c r="C321" s="9">
        <f t="shared" si="28"/>
        <v>1.4213191165087572E-2</v>
      </c>
      <c r="D321" s="5">
        <f t="shared" si="29"/>
        <v>2.020148030953234E-4</v>
      </c>
      <c r="E321" s="9">
        <f t="shared" si="33"/>
        <v>-2.670926508055977E-4</v>
      </c>
      <c r="F321" s="5">
        <f t="shared" si="34"/>
        <v>6.9490791686385421E-5</v>
      </c>
      <c r="G321" s="10">
        <f t="shared" si="30"/>
        <v>2.4146831291225719</v>
      </c>
      <c r="H321" s="9">
        <f t="shared" si="31"/>
        <v>1.4213191165087572E-2</v>
      </c>
      <c r="I321" s="9">
        <f t="shared" si="32"/>
        <v>8.3361137040221227E-3</v>
      </c>
      <c r="J321" s="9">
        <f>GARCH!I321</f>
        <v>1.0734418545440114E-2</v>
      </c>
    </row>
    <row r="322" spans="1:10" x14ac:dyDescent="0.25">
      <c r="A322" s="8">
        <v>42423</v>
      </c>
      <c r="B322" s="9">
        <v>-1.2454381906964795E-2</v>
      </c>
      <c r="C322" s="9">
        <f t="shared" si="28"/>
        <v>-1.2695403425292514E-2</v>
      </c>
      <c r="D322" s="5">
        <f t="shared" si="29"/>
        <v>1.6117326813092889E-4</v>
      </c>
      <c r="E322" s="9">
        <f t="shared" si="33"/>
        <v>1.4213191165087572E-2</v>
      </c>
      <c r="F322" s="5">
        <f t="shared" si="34"/>
        <v>5.2856431733229079E-5</v>
      </c>
      <c r="G322" s="10">
        <f t="shared" si="30"/>
        <v>2.4803945366041966</v>
      </c>
      <c r="H322" s="9">
        <f t="shared" si="31"/>
        <v>1.2695403425292514E-2</v>
      </c>
      <c r="I322" s="9">
        <f t="shared" si="32"/>
        <v>7.2702428936885647E-3</v>
      </c>
      <c r="J322" s="9">
        <f>GARCH!I322</f>
        <v>1.1325285707719908E-2</v>
      </c>
    </row>
    <row r="323" spans="1:10" x14ac:dyDescent="0.25">
      <c r="A323" s="8">
        <v>42424</v>
      </c>
      <c r="B323" s="9">
        <v>4.4397716094042305E-3</v>
      </c>
      <c r="C323" s="9">
        <f t="shared" si="28"/>
        <v>4.1987500910765111E-3</v>
      </c>
      <c r="D323" s="5">
        <f t="shared" si="29"/>
        <v>1.7629502327315012E-5</v>
      </c>
      <c r="E323" s="9">
        <f t="shared" si="33"/>
        <v>-1.2695403425292514E-2</v>
      </c>
      <c r="F323" s="5">
        <f t="shared" si="34"/>
        <v>9.5927035550121947E-5</v>
      </c>
      <c r="G323" s="10">
        <f t="shared" si="30"/>
        <v>3.6151326523043101</v>
      </c>
      <c r="H323" s="9">
        <f t="shared" si="31"/>
        <v>4.1987500910765111E-3</v>
      </c>
      <c r="I323" s="9">
        <f t="shared" si="32"/>
        <v>9.7942348118738674E-3</v>
      </c>
      <c r="J323" s="9">
        <f>GARCH!I323</f>
        <v>1.1653002963133487E-2</v>
      </c>
    </row>
    <row r="324" spans="1:10" x14ac:dyDescent="0.25">
      <c r="A324" s="8">
        <v>42425</v>
      </c>
      <c r="B324" s="9">
        <v>1.1348326251425123E-2</v>
      </c>
      <c r="C324" s="9">
        <f t="shared" si="28"/>
        <v>1.1107304733097404E-2</v>
      </c>
      <c r="D324" s="5">
        <f t="shared" si="29"/>
        <v>1.2337221843388799E-4</v>
      </c>
      <c r="E324" s="9">
        <f t="shared" si="33"/>
        <v>4.1987500910765111E-3</v>
      </c>
      <c r="F324" s="5">
        <f t="shared" si="34"/>
        <v>7.8109651999696319E-5</v>
      </c>
      <c r="G324" s="10">
        <f t="shared" si="30"/>
        <v>3.0200225832446801</v>
      </c>
      <c r="H324" s="9">
        <f t="shared" si="31"/>
        <v>1.1107304733097404E-2</v>
      </c>
      <c r="I324" s="9">
        <f t="shared" si="32"/>
        <v>8.8379665081791473E-3</v>
      </c>
      <c r="J324" s="9">
        <f>GARCH!I324</f>
        <v>1.0381427465402859E-2</v>
      </c>
    </row>
    <row r="325" spans="1:10" x14ac:dyDescent="0.25">
      <c r="A325" s="8">
        <v>42426</v>
      </c>
      <c r="B325" s="9">
        <v>-1.8701644719988364E-3</v>
      </c>
      <c r="C325" s="9">
        <f t="shared" si="28"/>
        <v>-2.1111859903265558E-3</v>
      </c>
      <c r="D325" s="5">
        <f t="shared" si="29"/>
        <v>4.4571062857511199E-6</v>
      </c>
      <c r="E325" s="9">
        <f t="shared" si="33"/>
        <v>1.1107304733097404E-2</v>
      </c>
      <c r="F325" s="5">
        <f t="shared" si="34"/>
        <v>6.0833905245586369E-5</v>
      </c>
      <c r="G325" s="10">
        <f t="shared" si="30"/>
        <v>3.8981096970813822</v>
      </c>
      <c r="H325" s="9">
        <f t="shared" si="31"/>
        <v>2.1111859903265558E-3</v>
      </c>
      <c r="I325" s="9">
        <f t="shared" si="32"/>
        <v>7.7996093008295209E-3</v>
      </c>
      <c r="J325" s="9">
        <f>GARCH!I325</f>
        <v>1.0354010107904993E-2</v>
      </c>
    </row>
    <row r="326" spans="1:10" x14ac:dyDescent="0.25">
      <c r="A326" s="8">
        <v>42429</v>
      </c>
      <c r="B326" s="9">
        <v>-8.1209414542747771E-3</v>
      </c>
      <c r="C326" s="9">
        <f t="shared" si="28"/>
        <v>-8.3619629726024956E-3</v>
      </c>
      <c r="D326" s="5">
        <f t="shared" si="29"/>
        <v>6.9922424755175164E-5</v>
      </c>
      <c r="E326" s="9">
        <f t="shared" si="33"/>
        <v>-2.1111859903265558E-3</v>
      </c>
      <c r="F326" s="5">
        <f t="shared" si="34"/>
        <v>5.920466811223698E-5</v>
      </c>
      <c r="G326" s="10">
        <f t="shared" si="30"/>
        <v>3.3578020938539503</v>
      </c>
      <c r="H326" s="9">
        <f t="shared" si="31"/>
        <v>8.3619629726024956E-3</v>
      </c>
      <c r="I326" s="9">
        <f t="shared" si="32"/>
        <v>7.6944569731877107E-3</v>
      </c>
      <c r="J326" s="9">
        <f>GARCH!I326</f>
        <v>9.2360294628695376E-3</v>
      </c>
    </row>
    <row r="327" spans="1:10" x14ac:dyDescent="0.25">
      <c r="A327" s="8">
        <v>42430</v>
      </c>
      <c r="B327" s="9">
        <v>2.3868794087660294E-2</v>
      </c>
      <c r="C327" s="9">
        <f t="shared" si="28"/>
        <v>2.3627772569332576E-2</v>
      </c>
      <c r="D327" s="5">
        <f t="shared" si="29"/>
        <v>5.5827163658810487E-4</v>
      </c>
      <c r="E327" s="9">
        <f t="shared" si="33"/>
        <v>-8.3619629726024956E-3</v>
      </c>
      <c r="F327" s="5">
        <f t="shared" si="34"/>
        <v>8.1014909670262139E-5</v>
      </c>
      <c r="G327" s="10">
        <f t="shared" si="30"/>
        <v>0.34601313920594701</v>
      </c>
      <c r="H327" s="9">
        <f t="shared" si="31"/>
        <v>2.3627772569332576E-2</v>
      </c>
      <c r="I327" s="9">
        <f t="shared" si="32"/>
        <v>9.0008282769010843E-3</v>
      </c>
      <c r="J327" s="9">
        <f>GARCH!I327</f>
        <v>9.166908675836024E-3</v>
      </c>
    </row>
    <row r="328" spans="1:10" x14ac:dyDescent="0.25">
      <c r="A328" s="8">
        <v>42431</v>
      </c>
      <c r="B328" s="9">
        <v>4.0943210250967699E-3</v>
      </c>
      <c r="C328" s="9">
        <f t="shared" si="28"/>
        <v>3.8532995067690505E-3</v>
      </c>
      <c r="D328" s="5">
        <f t="shared" si="29"/>
        <v>1.4847917088866608E-5</v>
      </c>
      <c r="E328" s="9">
        <f t="shared" si="33"/>
        <v>2.3627772569332576E-2</v>
      </c>
      <c r="F328" s="5">
        <f t="shared" si="34"/>
        <v>5.696292252268744E-5</v>
      </c>
      <c r="G328" s="10">
        <f t="shared" si="30"/>
        <v>3.8372867948644487</v>
      </c>
      <c r="H328" s="9">
        <f t="shared" si="31"/>
        <v>3.8532995067690505E-3</v>
      </c>
      <c r="I328" s="9">
        <f t="shared" si="32"/>
        <v>7.5473785199026188E-3</v>
      </c>
      <c r="J328" s="9">
        <f>GARCH!I328</f>
        <v>1.328569723781774E-2</v>
      </c>
    </row>
    <row r="329" spans="1:10" x14ac:dyDescent="0.25">
      <c r="A329" s="8">
        <v>42432</v>
      </c>
      <c r="B329" s="9">
        <v>3.4987037176874569E-3</v>
      </c>
      <c r="C329" s="9">
        <f t="shared" si="28"/>
        <v>3.2576821993597375E-3</v>
      </c>
      <c r="D329" s="5">
        <f t="shared" si="29"/>
        <v>1.0612493312025297E-5</v>
      </c>
      <c r="E329" s="9">
        <f t="shared" si="33"/>
        <v>3.8532995067690505E-3</v>
      </c>
      <c r="F329" s="5">
        <f t="shared" si="34"/>
        <v>4.7981744769091078E-5</v>
      </c>
      <c r="G329" s="10">
        <f t="shared" si="30"/>
        <v>3.9428175709552957</v>
      </c>
      <c r="H329" s="9">
        <f t="shared" si="31"/>
        <v>3.2576821993597375E-3</v>
      </c>
      <c r="I329" s="9">
        <f t="shared" si="32"/>
        <v>6.9268856471787574E-3</v>
      </c>
      <c r="J329" s="9">
        <f>GARCH!I329</f>
        <v>1.172644367574654E-2</v>
      </c>
    </row>
    <row r="330" spans="1:10" x14ac:dyDescent="0.25">
      <c r="A330" s="8">
        <v>42433</v>
      </c>
      <c r="B330" s="9">
        <v>3.3059095013543427E-3</v>
      </c>
      <c r="C330" s="9">
        <f t="shared" si="28"/>
        <v>3.0648879830266233E-3</v>
      </c>
      <c r="D330" s="5">
        <f t="shared" si="29"/>
        <v>9.3935383485010028E-6</v>
      </c>
      <c r="E330" s="9">
        <f t="shared" si="33"/>
        <v>3.2576821993597375E-3</v>
      </c>
      <c r="F330" s="5">
        <f t="shared" si="34"/>
        <v>4.1070263337314003E-5</v>
      </c>
      <c r="G330" s="10">
        <f t="shared" si="30"/>
        <v>4.0168152123411298</v>
      </c>
      <c r="H330" s="9">
        <f t="shared" si="31"/>
        <v>3.0648879830266233E-3</v>
      </c>
      <c r="I330" s="9">
        <f t="shared" si="32"/>
        <v>6.4086085336299021E-3</v>
      </c>
      <c r="J330" s="9">
        <f>GARCH!I330</f>
        <v>1.0383591926660003E-2</v>
      </c>
    </row>
    <row r="331" spans="1:10" x14ac:dyDescent="0.25">
      <c r="A331" s="8">
        <v>42436</v>
      </c>
      <c r="B331" s="9">
        <v>8.8500442502215115E-4</v>
      </c>
      <c r="C331" s="9">
        <f t="shared" si="28"/>
        <v>6.4398290669443186E-4</v>
      </c>
      <c r="D331" s="5">
        <f t="shared" si="29"/>
        <v>4.1471398411460931E-7</v>
      </c>
      <c r="E331" s="9">
        <f t="shared" si="33"/>
        <v>3.0648879830266233E-3</v>
      </c>
      <c r="F331" s="5">
        <f t="shared" si="34"/>
        <v>3.5554291570349548E-5</v>
      </c>
      <c r="G331" s="10">
        <f t="shared" si="30"/>
        <v>4.19745418892545</v>
      </c>
      <c r="H331" s="9">
        <f t="shared" si="31"/>
        <v>6.4398290669443186E-4</v>
      </c>
      <c r="I331" s="9">
        <f t="shared" si="32"/>
        <v>5.9627419506758424E-3</v>
      </c>
      <c r="J331" s="9">
        <f>GARCH!I331</f>
        <v>9.2503689335642E-3</v>
      </c>
    </row>
    <row r="332" spans="1:10" x14ac:dyDescent="0.25">
      <c r="A332" s="8">
        <v>42437</v>
      </c>
      <c r="B332" s="9">
        <v>-1.1240108704340224E-2</v>
      </c>
      <c r="C332" s="9">
        <f t="shared" si="28"/>
        <v>-1.1481130222667942E-2</v>
      </c>
      <c r="D332" s="5">
        <f t="shared" si="29"/>
        <v>1.3181635118985924E-4</v>
      </c>
      <c r="E332" s="9">
        <f t="shared" si="33"/>
        <v>6.4398290669443186E-4</v>
      </c>
      <c r="F332" s="5">
        <f t="shared" si="34"/>
        <v>3.1969422076267171E-5</v>
      </c>
      <c r="G332" s="10">
        <f t="shared" si="30"/>
        <v>2.1948263323275787</v>
      </c>
      <c r="H332" s="9">
        <f t="shared" si="31"/>
        <v>1.1481130222667942E-2</v>
      </c>
      <c r="I332" s="9">
        <f t="shared" si="32"/>
        <v>5.6541508713746904E-3</v>
      </c>
      <c r="J332" s="9">
        <f>GARCH!I332</f>
        <v>8.2317421517118846E-3</v>
      </c>
    </row>
    <row r="333" spans="1:10" x14ac:dyDescent="0.25">
      <c r="A333" s="8">
        <v>42438</v>
      </c>
      <c r="B333" s="9">
        <v>5.0523933187149872E-3</v>
      </c>
      <c r="C333" s="9">
        <f t="shared" si="28"/>
        <v>4.8113718003872678E-3</v>
      </c>
      <c r="D333" s="5">
        <f t="shared" si="29"/>
        <v>2.314929860156182E-5</v>
      </c>
      <c r="E333" s="9">
        <f t="shared" si="33"/>
        <v>-1.1481130222667942E-2</v>
      </c>
      <c r="F333" s="5">
        <f t="shared" si="34"/>
        <v>6.7846340594388238E-5</v>
      </c>
      <c r="G333" s="10">
        <f t="shared" si="30"/>
        <v>3.7095930828999677</v>
      </c>
      <c r="H333" s="9">
        <f t="shared" si="31"/>
        <v>4.8113718003872678E-3</v>
      </c>
      <c r="I333" s="9">
        <f t="shared" si="32"/>
        <v>8.2368890119017771E-3</v>
      </c>
      <c r="J333" s="9">
        <f>GARCH!I333</f>
        <v>9.1937994945535517E-3</v>
      </c>
    </row>
    <row r="334" spans="1:10" x14ac:dyDescent="0.25">
      <c r="A334" s="8">
        <v>42439</v>
      </c>
      <c r="B334" s="9">
        <v>1.5583684385145347E-4</v>
      </c>
      <c r="C334" s="9">
        <f t="shared" si="28"/>
        <v>-8.5184674476265803E-5</v>
      </c>
      <c r="D334" s="5">
        <f t="shared" si="29"/>
        <v>7.2564287656273707E-9</v>
      </c>
      <c r="E334" s="9">
        <f t="shared" si="33"/>
        <v>4.8113718003872678E-3</v>
      </c>
      <c r="F334" s="5">
        <f t="shared" si="34"/>
        <v>5.6089553134553092E-5</v>
      </c>
      <c r="G334" s="10">
        <f t="shared" si="30"/>
        <v>3.9752772714023425</v>
      </c>
      <c r="H334" s="9">
        <f t="shared" si="31"/>
        <v>8.5184674476265803E-5</v>
      </c>
      <c r="I334" s="9">
        <f t="shared" si="32"/>
        <v>7.4892959037918304E-3</v>
      </c>
      <c r="J334" s="9">
        <f>GARCH!I334</f>
        <v>8.408917017101206E-3</v>
      </c>
    </row>
    <row r="335" spans="1:10" x14ac:dyDescent="0.25">
      <c r="A335" s="8">
        <v>42440</v>
      </c>
      <c r="B335" s="9">
        <v>1.6395502545776264E-2</v>
      </c>
      <c r="C335" s="9">
        <f t="shared" si="28"/>
        <v>1.6154481027448545E-2</v>
      </c>
      <c r="D335" s="5">
        <f t="shared" si="29"/>
        <v>2.6096725726619503E-4</v>
      </c>
      <c r="E335" s="9">
        <f t="shared" si="33"/>
        <v>-8.5184674476265803E-5</v>
      </c>
      <c r="F335" s="5">
        <f t="shared" si="34"/>
        <v>4.9322886691397098E-5</v>
      </c>
      <c r="G335" s="10">
        <f t="shared" si="30"/>
        <v>1.3941240234490706</v>
      </c>
      <c r="H335" s="9">
        <f t="shared" si="31"/>
        <v>1.6154481027448545E-2</v>
      </c>
      <c r="I335" s="9">
        <f t="shared" si="32"/>
        <v>7.023025465666282E-3</v>
      </c>
      <c r="J335" s="9">
        <f>GARCH!I335</f>
        <v>7.5376333936070152E-3</v>
      </c>
    </row>
    <row r="336" spans="1:10" x14ac:dyDescent="0.25">
      <c r="A336" s="8">
        <v>42443</v>
      </c>
      <c r="B336" s="9">
        <v>-1.2610091039911842E-3</v>
      </c>
      <c r="C336" s="9">
        <f t="shared" ref="C336:C399" si="35">B336-B$5</f>
        <v>-1.5020306223189033E-3</v>
      </c>
      <c r="D336" s="5">
        <f t="shared" ref="D336:D399" si="36">C336^2</f>
        <v>2.2560959903837122E-6</v>
      </c>
      <c r="E336" s="9">
        <f t="shared" si="33"/>
        <v>1.6154481027448545E-2</v>
      </c>
      <c r="F336" s="5">
        <f t="shared" si="34"/>
        <v>3.6881497697584894E-5</v>
      </c>
      <c r="G336" s="10">
        <f t="shared" ref="G336:G399" si="37">IFERROR(LN(1/SQRT(2*PI()*F336)*EXP(-D336/(2*F336))),-1000)</f>
        <v>4.1543759992373213</v>
      </c>
      <c r="H336" s="9">
        <f t="shared" ref="H336:H399" si="38">SQRT(D336)</f>
        <v>1.5020306223189033E-3</v>
      </c>
      <c r="I336" s="9">
        <f t="shared" ref="I336:I399" si="39">SQRT(F336)</f>
        <v>6.0730138891315648E-3</v>
      </c>
      <c r="J336" s="9">
        <f>GARCH!I336</f>
        <v>9.8296807262384604E-3</v>
      </c>
    </row>
    <row r="337" spans="1:10" x14ac:dyDescent="0.25">
      <c r="A337" s="8">
        <v>42444</v>
      </c>
      <c r="B337" s="9">
        <v>-1.8369610425620353E-3</v>
      </c>
      <c r="C337" s="9">
        <f t="shared" si="35"/>
        <v>-2.0779825608897547E-3</v>
      </c>
      <c r="D337" s="5">
        <f t="shared" si="36"/>
        <v>4.3180115233619435E-6</v>
      </c>
      <c r="E337" s="9">
        <f t="shared" ref="E337:E400" si="40">C336</f>
        <v>-1.5020306223189033E-3</v>
      </c>
      <c r="F337" s="5">
        <f t="shared" ref="F337:F400" si="41">EXP(B$6 + B$7*ABS(E337/SQRT(F336)) + B$8*E337/SQRT(F336) + B$9*LN(F336))</f>
        <v>3.6933925885866654E-5</v>
      </c>
      <c r="G337" s="10">
        <f t="shared" si="37"/>
        <v>4.1257955842532708</v>
      </c>
      <c r="H337" s="9">
        <f t="shared" si="38"/>
        <v>2.0779825608897547E-3</v>
      </c>
      <c r="I337" s="9">
        <f t="shared" si="39"/>
        <v>6.0773288446378032E-3</v>
      </c>
      <c r="J337" s="9">
        <f>GARCH!I337</f>
        <v>8.7664162409729109E-3</v>
      </c>
    </row>
    <row r="338" spans="1:10" x14ac:dyDescent="0.25">
      <c r="A338" s="8">
        <v>42445</v>
      </c>
      <c r="B338" s="9">
        <v>5.6003928707841766E-3</v>
      </c>
      <c r="C338" s="9">
        <f t="shared" si="35"/>
        <v>5.3593713524564572E-3</v>
      </c>
      <c r="D338" s="5">
        <f t="shared" si="36"/>
        <v>2.8722861293530956E-5</v>
      </c>
      <c r="E338" s="9">
        <f t="shared" si="40"/>
        <v>-2.0779825608897547E-3</v>
      </c>
      <c r="F338" s="5">
        <f t="shared" si="41"/>
        <v>3.8463252401157653E-5</v>
      </c>
      <c r="G338" s="10">
        <f t="shared" si="37"/>
        <v>3.7905845365076418</v>
      </c>
      <c r="H338" s="9">
        <f t="shared" si="38"/>
        <v>5.3593713524564572E-3</v>
      </c>
      <c r="I338" s="9">
        <f t="shared" si="39"/>
        <v>6.2018749101507729E-3</v>
      </c>
      <c r="J338" s="9">
        <f>GARCH!I338</f>
        <v>7.9203010831053189E-3</v>
      </c>
    </row>
    <row r="339" spans="1:10" x14ac:dyDescent="0.25">
      <c r="A339" s="8">
        <v>42446</v>
      </c>
      <c r="B339" s="9">
        <v>6.5952387999328455E-3</v>
      </c>
      <c r="C339" s="9">
        <f t="shared" si="35"/>
        <v>6.354217281605126E-3</v>
      </c>
      <c r="D339" s="5">
        <f t="shared" si="36"/>
        <v>4.0376077261849236E-5</v>
      </c>
      <c r="E339" s="9">
        <f t="shared" si="40"/>
        <v>5.3593713524564572E-3</v>
      </c>
      <c r="F339" s="5">
        <f t="shared" si="41"/>
        <v>3.2538961918099223E-5</v>
      </c>
      <c r="G339" s="10">
        <f t="shared" si="37"/>
        <v>3.6271710115582669</v>
      </c>
      <c r="H339" s="9">
        <f t="shared" si="38"/>
        <v>6.354217281605126E-3</v>
      </c>
      <c r="I339" s="9">
        <f t="shared" si="39"/>
        <v>5.7042932882259154E-3</v>
      </c>
      <c r="J339" s="9">
        <f>GARCH!I339</f>
        <v>7.4533500346430212E-3</v>
      </c>
    </row>
    <row r="340" spans="1:10" x14ac:dyDescent="0.25">
      <c r="A340" s="8">
        <v>42447</v>
      </c>
      <c r="B340" s="9">
        <v>4.4055885797735783E-3</v>
      </c>
      <c r="C340" s="9">
        <f t="shared" si="35"/>
        <v>4.1645670614458589E-3</v>
      </c>
      <c r="D340" s="5">
        <f t="shared" si="36"/>
        <v>1.7343618809279798E-5</v>
      </c>
      <c r="E340" s="9">
        <f t="shared" si="40"/>
        <v>6.354217281605126E-3</v>
      </c>
      <c r="F340" s="5">
        <f t="shared" si="41"/>
        <v>2.7379689552374818E-5</v>
      </c>
      <c r="G340" s="10">
        <f t="shared" si="37"/>
        <v>4.0171918367160782</v>
      </c>
      <c r="H340" s="9">
        <f t="shared" si="38"/>
        <v>4.1645670614458589E-3</v>
      </c>
      <c r="I340" s="9">
        <f t="shared" si="39"/>
        <v>5.2325605158827183E-3</v>
      </c>
      <c r="J340" s="9">
        <f>GARCH!I340</f>
        <v>7.2386406582920565E-3</v>
      </c>
    </row>
    <row r="341" spans="1:10" x14ac:dyDescent="0.25">
      <c r="A341" s="8">
        <v>42450</v>
      </c>
      <c r="B341" s="9">
        <v>9.8556777486114022E-4</v>
      </c>
      <c r="C341" s="9">
        <f t="shared" si="35"/>
        <v>7.4454625653342093E-4</v>
      </c>
      <c r="D341" s="5">
        <f t="shared" si="36"/>
        <v>5.5434912811793065E-7</v>
      </c>
      <c r="E341" s="9">
        <f t="shared" si="40"/>
        <v>4.1645670614458589E-3</v>
      </c>
      <c r="F341" s="5">
        <f t="shared" si="41"/>
        <v>2.3890581773740131E-5</v>
      </c>
      <c r="G341" s="10">
        <f t="shared" si="37"/>
        <v>4.3904727551569573</v>
      </c>
      <c r="H341" s="9">
        <f t="shared" si="38"/>
        <v>7.4454625653342093E-4</v>
      </c>
      <c r="I341" s="9">
        <f t="shared" si="39"/>
        <v>4.8877992771532803E-3</v>
      </c>
      <c r="J341" s="9">
        <f>GARCH!I341</f>
        <v>6.7682354738237806E-3</v>
      </c>
    </row>
    <row r="342" spans="1:10" x14ac:dyDescent="0.25">
      <c r="A342" s="8">
        <v>42451</v>
      </c>
      <c r="B342" s="9">
        <v>-8.7736400857851837E-4</v>
      </c>
      <c r="C342" s="9">
        <f t="shared" si="35"/>
        <v>-1.1183855269062376E-3</v>
      </c>
      <c r="D342" s="5">
        <f t="shared" si="36"/>
        <v>1.2507861867933425E-6</v>
      </c>
      <c r="E342" s="9">
        <f t="shared" si="40"/>
        <v>7.4454625653342093E-4</v>
      </c>
      <c r="F342" s="5">
        <f t="shared" si="41"/>
        <v>2.207345222609903E-5</v>
      </c>
      <c r="G342" s="10">
        <f t="shared" si="37"/>
        <v>4.4132965664663644</v>
      </c>
      <c r="H342" s="9">
        <f t="shared" si="38"/>
        <v>1.1183855269062376E-3</v>
      </c>
      <c r="I342" s="9">
        <f t="shared" si="39"/>
        <v>4.6982392687153589E-3</v>
      </c>
      <c r="J342" s="9">
        <f>GARCH!I342</f>
        <v>6.1844956799668423E-3</v>
      </c>
    </row>
    <row r="343" spans="1:10" x14ac:dyDescent="0.25">
      <c r="A343" s="8">
        <v>42452</v>
      </c>
      <c r="B343" s="9">
        <v>-6.3859888769636219E-3</v>
      </c>
      <c r="C343" s="9">
        <f t="shared" si="35"/>
        <v>-6.6270103952913413E-3</v>
      </c>
      <c r="D343" s="5">
        <f t="shared" si="36"/>
        <v>4.3917266779299498E-5</v>
      </c>
      <c r="E343" s="9">
        <f t="shared" si="40"/>
        <v>-1.1183855269062376E-3</v>
      </c>
      <c r="F343" s="5">
        <f t="shared" si="41"/>
        <v>2.2901145623385427E-5</v>
      </c>
      <c r="G343" s="10">
        <f t="shared" si="37"/>
        <v>3.4643789580720608</v>
      </c>
      <c r="H343" s="9">
        <f t="shared" si="38"/>
        <v>6.6270103952913413E-3</v>
      </c>
      <c r="I343" s="9">
        <f t="shared" si="39"/>
        <v>4.7855141441004462E-3</v>
      </c>
      <c r="J343" s="9">
        <f>GARCH!I343</f>
        <v>5.7631606777828149E-3</v>
      </c>
    </row>
    <row r="344" spans="1:10" x14ac:dyDescent="0.25">
      <c r="A344" s="8">
        <v>42453</v>
      </c>
      <c r="B344" s="9">
        <v>-3.7806069592627445E-4</v>
      </c>
      <c r="C344" s="9">
        <f t="shared" si="35"/>
        <v>-6.1908221425399374E-4</v>
      </c>
      <c r="D344" s="5">
        <f t="shared" si="36"/>
        <v>3.832627880056278E-7</v>
      </c>
      <c r="E344" s="9">
        <f t="shared" si="40"/>
        <v>-6.6270103952913413E-3</v>
      </c>
      <c r="F344" s="5">
        <f t="shared" si="41"/>
        <v>3.813522253550024E-5</v>
      </c>
      <c r="G344" s="10">
        <f t="shared" si="37"/>
        <v>4.163222530402134</v>
      </c>
      <c r="H344" s="9">
        <f t="shared" si="38"/>
        <v>6.1908221425399374E-4</v>
      </c>
      <c r="I344" s="9">
        <f t="shared" si="39"/>
        <v>6.1753722588602086E-3</v>
      </c>
      <c r="J344" s="9">
        <f>GARCH!I344</f>
        <v>6.2913004540408827E-3</v>
      </c>
    </row>
    <row r="345" spans="1:10" x14ac:dyDescent="0.25">
      <c r="A345" s="8">
        <v>42457</v>
      </c>
      <c r="B345" s="9">
        <v>5.4520270734892406E-4</v>
      </c>
      <c r="C345" s="9">
        <f t="shared" si="35"/>
        <v>3.0418118902120477E-4</v>
      </c>
      <c r="D345" s="5">
        <f t="shared" si="36"/>
        <v>9.2526195754353908E-8</v>
      </c>
      <c r="E345" s="9">
        <f t="shared" si="40"/>
        <v>-6.1908221425399374E-4</v>
      </c>
      <c r="F345" s="5">
        <f t="shared" si="41"/>
        <v>3.5836235391646415E-5</v>
      </c>
      <c r="G345" s="10">
        <f t="shared" si="37"/>
        <v>4.198046015485561</v>
      </c>
      <c r="H345" s="9">
        <f t="shared" si="38"/>
        <v>3.0418118902120477E-4</v>
      </c>
      <c r="I345" s="9">
        <f t="shared" si="39"/>
        <v>5.9863373937363747E-3</v>
      </c>
      <c r="J345" s="9">
        <f>GARCH!I345</f>
        <v>5.8229958938178037E-3</v>
      </c>
    </row>
    <row r="346" spans="1:10" x14ac:dyDescent="0.25">
      <c r="A346" s="8">
        <v>42458</v>
      </c>
      <c r="B346" s="9">
        <v>8.8166711666382014E-3</v>
      </c>
      <c r="C346" s="9">
        <f t="shared" si="35"/>
        <v>8.5756496483104828E-3</v>
      </c>
      <c r="D346" s="5">
        <f t="shared" si="36"/>
        <v>7.3541766890567711E-5</v>
      </c>
      <c r="E346" s="9">
        <f t="shared" si="40"/>
        <v>3.0418118902120477E-4</v>
      </c>
      <c r="F346" s="5">
        <f t="shared" si="41"/>
        <v>3.2337653224249349E-5</v>
      </c>
      <c r="G346" s="10">
        <f t="shared" si="37"/>
        <v>3.1136087060090305</v>
      </c>
      <c r="H346" s="9">
        <f t="shared" si="38"/>
        <v>8.5756496483104828E-3</v>
      </c>
      <c r="I346" s="9">
        <f t="shared" si="39"/>
        <v>5.6866205451260197E-3</v>
      </c>
      <c r="J346" s="9">
        <f>GARCH!I346</f>
        <v>5.4239681373090621E-3</v>
      </c>
    </row>
    <row r="347" spans="1:10" x14ac:dyDescent="0.25">
      <c r="A347" s="8">
        <v>42459</v>
      </c>
      <c r="B347" s="9">
        <v>4.3503437939473866E-3</v>
      </c>
      <c r="C347" s="9">
        <f t="shared" si="35"/>
        <v>4.1093222756196672E-3</v>
      </c>
      <c r="D347" s="5">
        <f t="shared" si="36"/>
        <v>1.6886529564904E-5</v>
      </c>
      <c r="E347" s="9">
        <f t="shared" si="40"/>
        <v>8.5756496483104828E-3</v>
      </c>
      <c r="F347" s="5">
        <f t="shared" si="41"/>
        <v>2.6454303897226897E-5</v>
      </c>
      <c r="G347" s="10">
        <f t="shared" si="37"/>
        <v>4.0319431881222112</v>
      </c>
      <c r="H347" s="9">
        <f t="shared" si="38"/>
        <v>4.1093222756196672E-3</v>
      </c>
      <c r="I347" s="9">
        <f t="shared" si="39"/>
        <v>5.1433747576106973E-3</v>
      </c>
      <c r="J347" s="9">
        <f>GARCH!I347</f>
        <v>6.2713175015600689E-3</v>
      </c>
    </row>
    <row r="348" spans="1:10" x14ac:dyDescent="0.25">
      <c r="A348" s="8">
        <v>42460</v>
      </c>
      <c r="B348" s="9">
        <v>-2.0397780953995692E-3</v>
      </c>
      <c r="C348" s="9">
        <f t="shared" si="35"/>
        <v>-2.2807996137272886E-3</v>
      </c>
      <c r="D348" s="5">
        <f t="shared" si="36"/>
        <v>5.2020468779785492E-6</v>
      </c>
      <c r="E348" s="9">
        <f t="shared" si="40"/>
        <v>4.1093222756196672E-3</v>
      </c>
      <c r="F348" s="5">
        <f t="shared" si="41"/>
        <v>2.3138729311479058E-5</v>
      </c>
      <c r="G348" s="10">
        <f t="shared" si="37"/>
        <v>4.3056528907149767</v>
      </c>
      <c r="H348" s="9">
        <f t="shared" si="38"/>
        <v>2.2807996137272886E-3</v>
      </c>
      <c r="I348" s="9">
        <f t="shared" si="39"/>
        <v>4.8102733094366953E-3</v>
      </c>
      <c r="J348" s="9">
        <f>GARCH!I348</f>
        <v>6.0020953585729541E-3</v>
      </c>
    </row>
    <row r="349" spans="1:10" x14ac:dyDescent="0.25">
      <c r="A349" s="8">
        <v>42461</v>
      </c>
      <c r="B349" s="9">
        <v>6.3308961325216906E-3</v>
      </c>
      <c r="C349" s="9">
        <f t="shared" si="35"/>
        <v>6.0898746141939712E-3</v>
      </c>
      <c r="D349" s="5">
        <f t="shared" si="36"/>
        <v>3.7086572816604171E-5</v>
      </c>
      <c r="E349" s="9">
        <f t="shared" si="40"/>
        <v>-2.2807996137272886E-3</v>
      </c>
      <c r="F349" s="5">
        <f t="shared" si="41"/>
        <v>2.6382755514857957E-5</v>
      </c>
      <c r="G349" s="10">
        <f t="shared" si="37"/>
        <v>3.6496051291931031</v>
      </c>
      <c r="H349" s="9">
        <f t="shared" si="38"/>
        <v>6.0898746141939712E-3</v>
      </c>
      <c r="I349" s="9">
        <f t="shared" si="39"/>
        <v>5.1364146556579678E-3</v>
      </c>
      <c r="J349" s="9">
        <f>GARCH!I349</f>
        <v>5.7141882729754689E-3</v>
      </c>
    </row>
    <row r="350" spans="1:10" x14ac:dyDescent="0.25">
      <c r="A350" s="8">
        <v>42464</v>
      </c>
      <c r="B350" s="9">
        <v>-3.2082517199124583E-3</v>
      </c>
      <c r="C350" s="9">
        <f t="shared" si="35"/>
        <v>-3.4492732382401777E-3</v>
      </c>
      <c r="D350" s="5">
        <f t="shared" si="36"/>
        <v>1.1897485872039882E-5</v>
      </c>
      <c r="E350" s="9">
        <f t="shared" si="40"/>
        <v>6.0898746141939712E-3</v>
      </c>
      <c r="F350" s="5">
        <f t="shared" si="41"/>
        <v>2.2441134819644707E-5</v>
      </c>
      <c r="G350" s="10">
        <f t="shared" si="37"/>
        <v>4.168286829731346</v>
      </c>
      <c r="H350" s="9">
        <f t="shared" si="38"/>
        <v>3.4492732382401777E-3</v>
      </c>
      <c r="I350" s="9">
        <f t="shared" si="39"/>
        <v>4.7372074917238641E-3</v>
      </c>
      <c r="J350" s="9">
        <f>GARCH!I350</f>
        <v>5.8973077764552569E-3</v>
      </c>
    </row>
    <row r="351" spans="1:10" x14ac:dyDescent="0.25">
      <c r="A351" s="8">
        <v>42465</v>
      </c>
      <c r="B351" s="9">
        <v>-1.0144569799577008E-2</v>
      </c>
      <c r="C351" s="9">
        <f t="shared" si="35"/>
        <v>-1.0385591317904726E-2</v>
      </c>
      <c r="D351" s="5">
        <f t="shared" si="36"/>
        <v>1.0786050702253804E-4</v>
      </c>
      <c r="E351" s="9">
        <f t="shared" si="40"/>
        <v>-3.4492732382401777E-3</v>
      </c>
      <c r="F351" s="5">
        <f t="shared" si="41"/>
        <v>2.8498392662566067E-5</v>
      </c>
      <c r="G351" s="10">
        <f t="shared" si="37"/>
        <v>2.4214965779527988</v>
      </c>
      <c r="H351" s="9">
        <f t="shared" si="38"/>
        <v>1.0385591317904726E-2</v>
      </c>
      <c r="I351" s="9">
        <f t="shared" si="39"/>
        <v>5.3383885829495466E-3</v>
      </c>
      <c r="J351" s="9">
        <f>GARCH!I351</f>
        <v>5.7777885197721106E-3</v>
      </c>
    </row>
    <row r="352" spans="1:10" x14ac:dyDescent="0.25">
      <c r="A352" s="8">
        <v>42466</v>
      </c>
      <c r="B352" s="9">
        <v>1.0507683957812652E-2</v>
      </c>
      <c r="C352" s="9">
        <f t="shared" si="35"/>
        <v>1.0266662439484934E-2</v>
      </c>
      <c r="D352" s="5">
        <f t="shared" si="36"/>
        <v>1.0540435764633073E-4</v>
      </c>
      <c r="E352" s="9">
        <f t="shared" si="40"/>
        <v>-1.0385591317904726E-2</v>
      </c>
      <c r="F352" s="5">
        <f t="shared" si="41"/>
        <v>5.8896089297679284E-5</v>
      </c>
      <c r="G352" s="10">
        <f t="shared" si="37"/>
        <v>3.0560961523409769</v>
      </c>
      <c r="H352" s="9">
        <f t="shared" si="38"/>
        <v>1.0266662439484934E-2</v>
      </c>
      <c r="I352" s="9">
        <f t="shared" si="39"/>
        <v>7.6743787564648698E-3</v>
      </c>
      <c r="J352" s="9">
        <f>GARCH!I352</f>
        <v>7.3346115944645553E-3</v>
      </c>
    </row>
    <row r="353" spans="1:10" x14ac:dyDescent="0.25">
      <c r="A353" s="8">
        <v>42467</v>
      </c>
      <c r="B353" s="9">
        <v>-1.1975845083371128E-2</v>
      </c>
      <c r="C353" s="9">
        <f t="shared" si="35"/>
        <v>-1.2216866601698847E-2</v>
      </c>
      <c r="D353" s="5">
        <f t="shared" si="36"/>
        <v>1.4925182956370474E-4</v>
      </c>
      <c r="E353" s="9">
        <f t="shared" si="40"/>
        <v>1.0266662439484934E-2</v>
      </c>
      <c r="F353" s="5">
        <f t="shared" si="41"/>
        <v>4.659548424434657E-5</v>
      </c>
      <c r="G353" s="10">
        <f t="shared" si="37"/>
        <v>2.4664952500624122</v>
      </c>
      <c r="H353" s="9">
        <f t="shared" si="38"/>
        <v>1.2216866601698847E-2</v>
      </c>
      <c r="I353" s="9">
        <f t="shared" si="39"/>
        <v>6.8260885025281182E-3</v>
      </c>
      <c r="J353" s="9">
        <f>GARCH!I353</f>
        <v>7.9759332533156473E-3</v>
      </c>
    </row>
    <row r="354" spans="1:10" x14ac:dyDescent="0.25">
      <c r="A354" s="8">
        <v>42468</v>
      </c>
      <c r="B354" s="9">
        <v>2.7866066574921966E-3</v>
      </c>
      <c r="C354" s="9">
        <f t="shared" si="35"/>
        <v>2.5455851391644772E-3</v>
      </c>
      <c r="D354" s="5">
        <f t="shared" si="36"/>
        <v>6.4800037007350307E-6</v>
      </c>
      <c r="E354" s="9">
        <f t="shared" si="40"/>
        <v>-1.2216866601698847E-2</v>
      </c>
      <c r="F354" s="5">
        <f t="shared" si="41"/>
        <v>8.6939461939323058E-5</v>
      </c>
      <c r="G354" s="10">
        <f t="shared" si="37"/>
        <v>3.7189433947721264</v>
      </c>
      <c r="H354" s="9">
        <f t="shared" si="38"/>
        <v>2.5455851391644772E-3</v>
      </c>
      <c r="I354" s="9">
        <f t="shared" si="39"/>
        <v>9.3241333076765406E-3</v>
      </c>
      <c r="J354" s="9">
        <f>GARCH!I354</f>
        <v>9.2315951515637065E-3</v>
      </c>
    </row>
    <row r="355" spans="1:10" x14ac:dyDescent="0.25">
      <c r="A355" s="8">
        <v>42471</v>
      </c>
      <c r="B355" s="9">
        <v>-2.7397929283062838E-3</v>
      </c>
      <c r="C355" s="9">
        <f t="shared" si="35"/>
        <v>-2.9808144466340033E-3</v>
      </c>
      <c r="D355" s="5">
        <f t="shared" si="36"/>
        <v>8.8852547652619792E-6</v>
      </c>
      <c r="E355" s="9">
        <f t="shared" si="40"/>
        <v>2.5455851391644772E-3</v>
      </c>
      <c r="F355" s="5">
        <f t="shared" si="41"/>
        <v>7.2137710485450167E-5</v>
      </c>
      <c r="G355" s="10">
        <f t="shared" si="37"/>
        <v>3.7879429097339168</v>
      </c>
      <c r="H355" s="9">
        <f t="shared" si="38"/>
        <v>2.9808144466340033E-3</v>
      </c>
      <c r="I355" s="9">
        <f t="shared" si="39"/>
        <v>8.493392165998823E-3</v>
      </c>
      <c r="J355" s="9">
        <f>GARCH!I355</f>
        <v>8.2651393146693682E-3</v>
      </c>
    </row>
    <row r="356" spans="1:10" x14ac:dyDescent="0.25">
      <c r="A356" s="8">
        <v>42472</v>
      </c>
      <c r="B356" s="9">
        <v>9.6621433013872604E-3</v>
      </c>
      <c r="C356" s="9">
        <f t="shared" si="35"/>
        <v>9.4211217830595419E-3</v>
      </c>
      <c r="D356" s="5">
        <f t="shared" si="36"/>
        <v>8.8757535651238999E-5</v>
      </c>
      <c r="E356" s="9">
        <f t="shared" si="40"/>
        <v>-2.9808144466340033E-3</v>
      </c>
      <c r="F356" s="5">
        <f t="shared" si="41"/>
        <v>7.1644727636498167E-5</v>
      </c>
      <c r="G356" s="10">
        <f t="shared" si="37"/>
        <v>3.2335287185672774</v>
      </c>
      <c r="H356" s="9">
        <f t="shared" si="38"/>
        <v>9.4211217830595419E-3</v>
      </c>
      <c r="I356" s="9">
        <f t="shared" si="39"/>
        <v>8.4643208609136607E-3</v>
      </c>
      <c r="J356" s="9">
        <f>GARCH!I356</f>
        <v>7.5860074415035278E-3</v>
      </c>
    </row>
    <row r="357" spans="1:10" x14ac:dyDescent="0.25">
      <c r="A357" s="8">
        <v>42473</v>
      </c>
      <c r="B357" s="9">
        <v>1.0040160642570406E-2</v>
      </c>
      <c r="C357" s="9">
        <f t="shared" si="35"/>
        <v>9.7991391242426874E-3</v>
      </c>
      <c r="D357" s="5">
        <f t="shared" si="36"/>
        <v>9.6023127576263747E-5</v>
      </c>
      <c r="E357" s="9">
        <f t="shared" si="40"/>
        <v>9.4211217830595419E-3</v>
      </c>
      <c r="F357" s="5">
        <f t="shared" si="41"/>
        <v>5.6758607683239044E-5</v>
      </c>
      <c r="G357" s="10">
        <f t="shared" si="37"/>
        <v>3.1235226418892177</v>
      </c>
      <c r="H357" s="9">
        <f t="shared" si="38"/>
        <v>9.7991391242426874E-3</v>
      </c>
      <c r="I357" s="9">
        <f t="shared" si="39"/>
        <v>7.5338308770000299E-3</v>
      </c>
      <c r="J357" s="9">
        <f>GARCH!I357</f>
        <v>7.9472316340553975E-3</v>
      </c>
    </row>
    <row r="358" spans="1:10" x14ac:dyDescent="0.25">
      <c r="A358" s="8">
        <v>42474</v>
      </c>
      <c r="B358" s="9">
        <v>1.7287578874580767E-4</v>
      </c>
      <c r="C358" s="9">
        <f t="shared" si="35"/>
        <v>-6.8145729581911601E-5</v>
      </c>
      <c r="D358" s="5">
        <f t="shared" si="36"/>
        <v>4.6438404602510215E-9</v>
      </c>
      <c r="E358" s="9">
        <f t="shared" si="40"/>
        <v>9.7991391242426874E-3</v>
      </c>
      <c r="F358" s="5">
        <f t="shared" si="41"/>
        <v>4.5153126807401554E-5</v>
      </c>
      <c r="G358" s="10">
        <f t="shared" si="37"/>
        <v>4.0837355569200087</v>
      </c>
      <c r="H358" s="9">
        <f t="shared" si="38"/>
        <v>6.8145729581911601E-5</v>
      </c>
      <c r="I358" s="9">
        <f t="shared" si="39"/>
        <v>6.7196076379057697E-3</v>
      </c>
      <c r="J358" s="9">
        <f>GARCH!I358</f>
        <v>8.2907793185379771E-3</v>
      </c>
    </row>
    <row r="359" spans="1:10" x14ac:dyDescent="0.25">
      <c r="A359" s="8">
        <v>42475</v>
      </c>
      <c r="B359" s="9">
        <v>-9.8426141983321003E-4</v>
      </c>
      <c r="C359" s="9">
        <f t="shared" si="35"/>
        <v>-1.2252829381609292E-3</v>
      </c>
      <c r="D359" s="5">
        <f t="shared" si="36"/>
        <v>1.5013182785482795E-6</v>
      </c>
      <c r="E359" s="9">
        <f t="shared" si="40"/>
        <v>-6.8145729581911601E-5</v>
      </c>
      <c r="F359" s="5">
        <f t="shared" si="41"/>
        <v>4.0349046205592828E-5</v>
      </c>
      <c r="G359" s="10">
        <f t="shared" si="37"/>
        <v>4.1214287316671978</v>
      </c>
      <c r="H359" s="9">
        <f t="shared" si="38"/>
        <v>1.2252829381609292E-3</v>
      </c>
      <c r="I359" s="9">
        <f t="shared" si="39"/>
        <v>6.3520899084941193E-3</v>
      </c>
      <c r="J359" s="9">
        <f>GARCH!I359</f>
        <v>7.439536001431356E-3</v>
      </c>
    </row>
    <row r="360" spans="1:10" x14ac:dyDescent="0.25">
      <c r="A360" s="8">
        <v>42478</v>
      </c>
      <c r="B360" s="9">
        <v>6.5409736006114549E-3</v>
      </c>
      <c r="C360" s="9">
        <f t="shared" si="35"/>
        <v>6.2999520822837355E-3</v>
      </c>
      <c r="D360" s="5">
        <f t="shared" si="36"/>
        <v>3.9689396239071176E-5</v>
      </c>
      <c r="E360" s="9">
        <f t="shared" si="40"/>
        <v>-1.2252829381609292E-3</v>
      </c>
      <c r="F360" s="5">
        <f t="shared" si="41"/>
        <v>3.9233311108993062E-5</v>
      </c>
      <c r="G360" s="10">
        <f t="shared" si="37"/>
        <v>3.6482411931217134</v>
      </c>
      <c r="H360" s="9">
        <f t="shared" si="38"/>
        <v>6.2999520822837355E-3</v>
      </c>
      <c r="I360" s="9">
        <f t="shared" si="39"/>
        <v>6.2636499829566679E-3</v>
      </c>
      <c r="J360" s="9">
        <f>GARCH!I360</f>
        <v>6.7812416086931631E-3</v>
      </c>
    </row>
    <row r="361" spans="1:10" x14ac:dyDescent="0.25">
      <c r="A361" s="8">
        <v>42479</v>
      </c>
      <c r="B361" s="9">
        <v>3.0845039487379378E-3</v>
      </c>
      <c r="C361" s="9">
        <f t="shared" si="35"/>
        <v>2.8434824304102184E-3</v>
      </c>
      <c r="D361" s="5">
        <f t="shared" si="36"/>
        <v>8.0853923320516015E-6</v>
      </c>
      <c r="E361" s="9">
        <f t="shared" si="40"/>
        <v>6.2999520822837355E-3</v>
      </c>
      <c r="F361" s="5">
        <f t="shared" si="41"/>
        <v>3.2800648063098137E-5</v>
      </c>
      <c r="G361" s="10">
        <f t="shared" si="37"/>
        <v>4.1203421124642734</v>
      </c>
      <c r="H361" s="9">
        <f t="shared" si="38"/>
        <v>2.8434824304102184E-3</v>
      </c>
      <c r="I361" s="9">
        <f t="shared" si="39"/>
        <v>5.7271850033937385E-3</v>
      </c>
      <c r="J361" s="9">
        <f>GARCH!I361</f>
        <v>6.7205532108200773E-3</v>
      </c>
    </row>
    <row r="362" spans="1:10" x14ac:dyDescent="0.25">
      <c r="A362" s="8">
        <v>42480</v>
      </c>
      <c r="B362" s="9">
        <v>7.6161462300072813E-4</v>
      </c>
      <c r="C362" s="9">
        <f t="shared" si="35"/>
        <v>5.2059310467300883E-4</v>
      </c>
      <c r="D362" s="5">
        <f t="shared" si="36"/>
        <v>2.7101718063308231E-7</v>
      </c>
      <c r="E362" s="9">
        <f t="shared" si="40"/>
        <v>2.8434824304102184E-3</v>
      </c>
      <c r="F362" s="5">
        <f t="shared" si="41"/>
        <v>2.8849345042428526E-5</v>
      </c>
      <c r="G362" s="10">
        <f t="shared" si="37"/>
        <v>4.3030759890154098</v>
      </c>
      <c r="H362" s="9">
        <f t="shared" si="38"/>
        <v>5.2059310467300883E-4</v>
      </c>
      <c r="I362" s="9">
        <f t="shared" si="39"/>
        <v>5.3711586312851093E-3</v>
      </c>
      <c r="J362" s="9">
        <f>GARCH!I362</f>
        <v>6.2318328233192076E-3</v>
      </c>
    </row>
    <row r="363" spans="1:10" x14ac:dyDescent="0.25">
      <c r="A363" s="8">
        <v>42481</v>
      </c>
      <c r="B363" s="9">
        <v>-5.1940639269406619E-3</v>
      </c>
      <c r="C363" s="9">
        <f t="shared" si="35"/>
        <v>-5.4350854452683813E-3</v>
      </c>
      <c r="D363" s="5">
        <f t="shared" si="36"/>
        <v>2.9540153797368197E-5</v>
      </c>
      <c r="E363" s="9">
        <f t="shared" si="40"/>
        <v>5.2059310467300883E-4</v>
      </c>
      <c r="F363" s="5">
        <f t="shared" si="41"/>
        <v>2.637951322825547E-5</v>
      </c>
      <c r="G363" s="10">
        <f t="shared" si="37"/>
        <v>3.7926157927725748</v>
      </c>
      <c r="H363" s="9">
        <f t="shared" si="38"/>
        <v>5.4350854452683813E-3</v>
      </c>
      <c r="I363" s="9">
        <f t="shared" si="39"/>
        <v>5.1360990282757861E-3</v>
      </c>
      <c r="J363" s="9">
        <f>GARCH!I363</f>
        <v>5.7501915287230523E-3</v>
      </c>
    </row>
    <row r="364" spans="1:10" x14ac:dyDescent="0.25">
      <c r="A364" s="8">
        <v>42482</v>
      </c>
      <c r="B364" s="9">
        <v>4.7813031919918814E-5</v>
      </c>
      <c r="C364" s="9">
        <f t="shared" si="35"/>
        <v>-1.9320848640780046E-4</v>
      </c>
      <c r="D364" s="5">
        <f t="shared" si="36"/>
        <v>3.7329519219993216E-8</v>
      </c>
      <c r="E364" s="9">
        <f t="shared" si="40"/>
        <v>-5.4350854452683813E-3</v>
      </c>
      <c r="F364" s="5">
        <f t="shared" si="41"/>
        <v>3.7946566529361223E-5</v>
      </c>
      <c r="G364" s="10">
        <f t="shared" si="37"/>
        <v>4.1702353631466069</v>
      </c>
      <c r="H364" s="9">
        <f t="shared" si="38"/>
        <v>1.9320848640780046E-4</v>
      </c>
      <c r="I364" s="9">
        <f t="shared" si="39"/>
        <v>6.1600784515589754E-3</v>
      </c>
      <c r="J364" s="9">
        <f>GARCH!I364</f>
        <v>6.0183318219436512E-3</v>
      </c>
    </row>
    <row r="365" spans="1:10" x14ac:dyDescent="0.25">
      <c r="A365" s="8">
        <v>42485</v>
      </c>
      <c r="B365" s="9">
        <v>-1.8120272712495167E-3</v>
      </c>
      <c r="C365" s="9">
        <f t="shared" si="35"/>
        <v>-2.0530487895772361E-3</v>
      </c>
      <c r="D365" s="5">
        <f t="shared" si="36"/>
        <v>4.2150093323845545E-6</v>
      </c>
      <c r="E365" s="9">
        <f t="shared" si="40"/>
        <v>-1.9320848640780046E-4</v>
      </c>
      <c r="F365" s="5">
        <f t="shared" si="41"/>
        <v>3.4667026763523471E-5</v>
      </c>
      <c r="G365" s="10">
        <f t="shared" si="37"/>
        <v>4.1551294745100833</v>
      </c>
      <c r="H365" s="9">
        <f t="shared" si="38"/>
        <v>2.0530487895772361E-3</v>
      </c>
      <c r="I365" s="9">
        <f t="shared" si="39"/>
        <v>5.8878711571775646E-3</v>
      </c>
      <c r="J365" s="9">
        <f>GARCH!I365</f>
        <v>5.5894167014296581E-3</v>
      </c>
    </row>
    <row r="366" spans="1:10" x14ac:dyDescent="0.25">
      <c r="A366" s="8">
        <v>42486</v>
      </c>
      <c r="B366" s="9">
        <v>1.8727937196747479E-3</v>
      </c>
      <c r="C366" s="9">
        <f t="shared" si="35"/>
        <v>1.6317722013470288E-3</v>
      </c>
      <c r="D366" s="5">
        <f t="shared" si="36"/>
        <v>2.6626805170889282E-6</v>
      </c>
      <c r="E366" s="9">
        <f t="shared" si="40"/>
        <v>-2.0530487895772361E-3</v>
      </c>
      <c r="F366" s="5">
        <f t="shared" si="41"/>
        <v>3.6379777109962086E-5</v>
      </c>
      <c r="G366" s="10">
        <f t="shared" si="37"/>
        <v>4.1552146092054896</v>
      </c>
      <c r="H366" s="9">
        <f t="shared" si="38"/>
        <v>1.6317722013470288E-3</v>
      </c>
      <c r="I366" s="9">
        <f t="shared" si="39"/>
        <v>6.0315650630629932E-3</v>
      </c>
      <c r="J366" s="9">
        <f>GARCH!I366</f>
        <v>5.3705982482403335E-3</v>
      </c>
    </row>
    <row r="367" spans="1:10" x14ac:dyDescent="0.25">
      <c r="A367" s="8">
        <v>42487</v>
      </c>
      <c r="B367" s="9">
        <v>1.6493761055602629E-3</v>
      </c>
      <c r="C367" s="9">
        <f t="shared" si="35"/>
        <v>1.4083545872325437E-3</v>
      </c>
      <c r="D367" s="5">
        <f t="shared" si="36"/>
        <v>1.9834626433789488E-6</v>
      </c>
      <c r="E367" s="9">
        <f t="shared" si="40"/>
        <v>1.6317722013470288E-3</v>
      </c>
      <c r="F367" s="5">
        <f t="shared" si="41"/>
        <v>3.2270740762924397E-5</v>
      </c>
      <c r="G367" s="10">
        <f t="shared" si="37"/>
        <v>4.2210046707258577</v>
      </c>
      <c r="H367" s="9">
        <f t="shared" si="38"/>
        <v>1.4083545872325437E-3</v>
      </c>
      <c r="I367" s="9">
        <f t="shared" si="39"/>
        <v>5.6807341746401407E-3</v>
      </c>
      <c r="J367" s="9">
        <f>GARCH!I367</f>
        <v>5.0872832655567673E-3</v>
      </c>
    </row>
    <row r="368" spans="1:10" x14ac:dyDescent="0.25">
      <c r="A368" s="8">
        <v>42488</v>
      </c>
      <c r="B368" s="9">
        <v>-9.2308426604300609E-3</v>
      </c>
      <c r="C368" s="9">
        <f t="shared" si="35"/>
        <v>-9.4718641787577794E-3</v>
      </c>
      <c r="D368" s="5">
        <f t="shared" si="36"/>
        <v>8.9716211020834778E-5</v>
      </c>
      <c r="E368" s="9">
        <f t="shared" si="40"/>
        <v>1.4083545872325437E-3</v>
      </c>
      <c r="F368" s="5">
        <f t="shared" si="41"/>
        <v>2.8936857553845665E-5</v>
      </c>
      <c r="G368" s="10">
        <f t="shared" si="37"/>
        <v>2.7560521515001151</v>
      </c>
      <c r="H368" s="9">
        <f t="shared" si="38"/>
        <v>9.4718641787577794E-3</v>
      </c>
      <c r="I368" s="9">
        <f t="shared" si="39"/>
        <v>5.3792989834964243E-3</v>
      </c>
      <c r="J368" s="9">
        <f>GARCH!I368</f>
        <v>4.8572266275228254E-3</v>
      </c>
    </row>
    <row r="369" spans="1:10" x14ac:dyDescent="0.25">
      <c r="A369" s="8">
        <v>42489</v>
      </c>
      <c r="B369" s="9">
        <v>-5.0630838082482699E-3</v>
      </c>
      <c r="C369" s="9">
        <f t="shared" si="35"/>
        <v>-5.3041053265759893E-3</v>
      </c>
      <c r="D369" s="5">
        <f t="shared" si="36"/>
        <v>2.8133533315411781E-5</v>
      </c>
      <c r="E369" s="9">
        <f t="shared" si="40"/>
        <v>-9.4718641787577794E-3</v>
      </c>
      <c r="F369" s="5">
        <f t="shared" si="41"/>
        <v>5.5325625469505883E-5</v>
      </c>
      <c r="G369" s="10">
        <f t="shared" si="37"/>
        <v>3.727944558344201</v>
      </c>
      <c r="H369" s="9">
        <f t="shared" si="38"/>
        <v>5.3041053265759893E-3</v>
      </c>
      <c r="I369" s="9">
        <f t="shared" si="39"/>
        <v>7.4381197536410966E-3</v>
      </c>
      <c r="J369" s="9">
        <f>GARCH!I369</f>
        <v>6.5242218023515101E-3</v>
      </c>
    </row>
    <row r="370" spans="1:10" x14ac:dyDescent="0.25">
      <c r="A370" s="8">
        <v>42492</v>
      </c>
      <c r="B370" s="9">
        <v>7.8100033893380161E-3</v>
      </c>
      <c r="C370" s="9">
        <f t="shared" si="35"/>
        <v>7.5689818710102967E-3</v>
      </c>
      <c r="D370" s="5">
        <f t="shared" si="36"/>
        <v>5.7289486563682533E-5</v>
      </c>
      <c r="E370" s="9">
        <f t="shared" si="40"/>
        <v>-5.3041053265759893E-3</v>
      </c>
      <c r="F370" s="5">
        <f t="shared" si="41"/>
        <v>6.5167941093461184E-5</v>
      </c>
      <c r="G370" s="10">
        <f t="shared" si="37"/>
        <v>3.4607802403789769</v>
      </c>
      <c r="H370" s="9">
        <f t="shared" si="38"/>
        <v>7.5689818710102967E-3</v>
      </c>
      <c r="I370" s="9">
        <f t="shared" si="39"/>
        <v>8.0726662939490552E-3</v>
      </c>
      <c r="J370" s="9">
        <f>GARCH!I370</f>
        <v>6.5538259815773117E-3</v>
      </c>
    </row>
    <row r="371" spans="1:10" x14ac:dyDescent="0.25">
      <c r="A371" s="8">
        <v>42493</v>
      </c>
      <c r="B371" s="9">
        <v>-8.6767270578400613E-3</v>
      </c>
      <c r="C371" s="9">
        <f t="shared" si="35"/>
        <v>-8.9177485761677798E-3</v>
      </c>
      <c r="D371" s="5">
        <f t="shared" si="36"/>
        <v>7.9526239667742464E-5</v>
      </c>
      <c r="E371" s="9">
        <f t="shared" si="40"/>
        <v>7.5689818710102967E-3</v>
      </c>
      <c r="F371" s="5">
        <f t="shared" si="41"/>
        <v>5.2670372420027999E-5</v>
      </c>
      <c r="G371" s="10">
        <f t="shared" si="37"/>
        <v>3.2518473670135197</v>
      </c>
      <c r="H371" s="9">
        <f t="shared" si="38"/>
        <v>8.9177485761677798E-3</v>
      </c>
      <c r="I371" s="9">
        <f t="shared" si="39"/>
        <v>7.2574356642017843E-3</v>
      </c>
      <c r="J371" s="9">
        <f>GARCH!I371</f>
        <v>6.8010392754774239E-3</v>
      </c>
    </row>
    <row r="372" spans="1:10" x14ac:dyDescent="0.25">
      <c r="A372" s="8">
        <v>42494</v>
      </c>
      <c r="B372" s="9">
        <v>-5.9368896513954938E-3</v>
      </c>
      <c r="C372" s="9">
        <f t="shared" si="35"/>
        <v>-6.1779111697232133E-3</v>
      </c>
      <c r="D372" s="5">
        <f t="shared" si="36"/>
        <v>3.8166586420990841E-5</v>
      </c>
      <c r="E372" s="9">
        <f t="shared" si="40"/>
        <v>-8.9177485761677798E-3</v>
      </c>
      <c r="F372" s="5">
        <f t="shared" si="41"/>
        <v>7.7136132513433537E-5</v>
      </c>
      <c r="G372" s="10">
        <f t="shared" si="37"/>
        <v>3.5686332489623824</v>
      </c>
      <c r="H372" s="9">
        <f t="shared" si="38"/>
        <v>6.1779111697232133E-3</v>
      </c>
      <c r="I372" s="9">
        <f t="shared" si="39"/>
        <v>8.7827178318236748E-3</v>
      </c>
      <c r="J372" s="9">
        <f>GARCH!I372</f>
        <v>7.5600824569213108E-3</v>
      </c>
    </row>
    <row r="373" spans="1:10" x14ac:dyDescent="0.25">
      <c r="A373" s="8">
        <v>42495</v>
      </c>
      <c r="B373" s="9">
        <v>-2.3889387261577522E-4</v>
      </c>
      <c r="C373" s="9">
        <f t="shared" si="35"/>
        <v>-4.7991539094349451E-4</v>
      </c>
      <c r="D373" s="5">
        <f t="shared" si="36"/>
        <v>2.3031878246444719E-7</v>
      </c>
      <c r="E373" s="9">
        <f t="shared" si="40"/>
        <v>-6.1779111697232133E-3</v>
      </c>
      <c r="F373" s="5">
        <f t="shared" si="41"/>
        <v>8.82239272723726E-5</v>
      </c>
      <c r="G373" s="10">
        <f t="shared" si="37"/>
        <v>3.7475723326103134</v>
      </c>
      <c r="H373" s="9">
        <f t="shared" si="38"/>
        <v>4.7991539094349451E-4</v>
      </c>
      <c r="I373" s="9">
        <f t="shared" si="39"/>
        <v>9.3927593002467915E-3</v>
      </c>
      <c r="J373" s="9">
        <f>GARCH!I373</f>
        <v>7.4874191148970592E-3</v>
      </c>
    </row>
    <row r="374" spans="1:10" x14ac:dyDescent="0.25">
      <c r="A374" s="8">
        <v>42496</v>
      </c>
      <c r="B374" s="9">
        <v>3.174634136826171E-3</v>
      </c>
      <c r="C374" s="9">
        <f t="shared" si="35"/>
        <v>2.9336126184984516E-3</v>
      </c>
      <c r="D374" s="5">
        <f t="shared" si="36"/>
        <v>8.606082995413341E-6</v>
      </c>
      <c r="E374" s="9">
        <f t="shared" si="40"/>
        <v>-4.7991539094349451E-4</v>
      </c>
      <c r="F374" s="5">
        <f t="shared" si="41"/>
        <v>7.6185854749214607E-5</v>
      </c>
      <c r="G374" s="10">
        <f t="shared" si="37"/>
        <v>3.7657479940702587</v>
      </c>
      <c r="H374" s="9">
        <f t="shared" si="38"/>
        <v>2.9336126184984516E-3</v>
      </c>
      <c r="I374" s="9">
        <f t="shared" si="39"/>
        <v>8.7284508791202232E-3</v>
      </c>
      <c r="J374" s="9">
        <f>GARCH!I374</f>
        <v>6.7881501396157362E-3</v>
      </c>
    </row>
    <row r="375" spans="1:10" x14ac:dyDescent="0.25">
      <c r="A375" s="8">
        <v>42499</v>
      </c>
      <c r="B375" s="9">
        <v>7.5347326871288978E-4</v>
      </c>
      <c r="C375" s="9">
        <f t="shared" si="35"/>
        <v>5.1245175038517048E-4</v>
      </c>
      <c r="D375" s="5">
        <f t="shared" si="36"/>
        <v>2.6260679647282509E-7</v>
      </c>
      <c r="E375" s="9">
        <f t="shared" si="40"/>
        <v>2.9336126184984516E-3</v>
      </c>
      <c r="F375" s="5">
        <f t="shared" si="41"/>
        <v>6.3564077284479424E-5</v>
      </c>
      <c r="G375" s="10">
        <f t="shared" si="37"/>
        <v>3.9107268160901052</v>
      </c>
      <c r="H375" s="9">
        <f t="shared" si="38"/>
        <v>5.1245175038517048E-4</v>
      </c>
      <c r="I375" s="9">
        <f t="shared" si="39"/>
        <v>7.9727082778990113E-3</v>
      </c>
      <c r="J375" s="9">
        <f>GARCH!I375</f>
        <v>6.2928681785475301E-3</v>
      </c>
    </row>
    <row r="376" spans="1:10" x14ac:dyDescent="0.25">
      <c r="A376" s="8">
        <v>42500</v>
      </c>
      <c r="B376" s="9">
        <v>1.2483666797817872E-2</v>
      </c>
      <c r="C376" s="9">
        <f t="shared" si="35"/>
        <v>1.2242645279490153E-2</v>
      </c>
      <c r="D376" s="5">
        <f t="shared" si="36"/>
        <v>1.4988236343942252E-4</v>
      </c>
      <c r="E376" s="9">
        <f t="shared" si="40"/>
        <v>5.1245175038517048E-4</v>
      </c>
      <c r="F376" s="5">
        <f t="shared" si="41"/>
        <v>5.4846024554748341E-5</v>
      </c>
      <c r="G376" s="10">
        <f t="shared" si="37"/>
        <v>2.6201596644032557</v>
      </c>
      <c r="H376" s="9">
        <f t="shared" si="38"/>
        <v>1.2242645279490153E-2</v>
      </c>
      <c r="I376" s="9">
        <f t="shared" si="39"/>
        <v>7.4058101889495076E-3</v>
      </c>
      <c r="J376" s="9">
        <f>GARCH!I376</f>
        <v>5.7993458839126488E-3</v>
      </c>
    </row>
    <row r="377" spans="1:10" x14ac:dyDescent="0.25">
      <c r="A377" s="8">
        <v>42501</v>
      </c>
      <c r="B377" s="9">
        <v>-9.5615503816462999E-3</v>
      </c>
      <c r="C377" s="9">
        <f t="shared" si="35"/>
        <v>-9.8025718999740184E-3</v>
      </c>
      <c r="D377" s="5">
        <f t="shared" si="36"/>
        <v>9.609041585416024E-5</v>
      </c>
      <c r="E377" s="9">
        <f t="shared" si="40"/>
        <v>1.2242645279490153E-2</v>
      </c>
      <c r="F377" s="5">
        <f t="shared" si="41"/>
        <v>4.2639499787588217E-5</v>
      </c>
      <c r="G377" s="10">
        <f t="shared" si="37"/>
        <v>2.9856492149656688</v>
      </c>
      <c r="H377" s="9">
        <f t="shared" si="38"/>
        <v>9.8025718999740184E-3</v>
      </c>
      <c r="I377" s="9">
        <f t="shared" si="39"/>
        <v>6.5298927853057603E-3</v>
      </c>
      <c r="J377" s="9">
        <f>GARCH!I377</f>
        <v>7.5745081141795441E-3</v>
      </c>
    </row>
    <row r="378" spans="1:10" x14ac:dyDescent="0.25">
      <c r="A378" s="8">
        <v>42502</v>
      </c>
      <c r="B378" s="9">
        <v>-1.6953585925616466E-4</v>
      </c>
      <c r="C378" s="9">
        <f t="shared" si="35"/>
        <v>-4.1055737758388395E-4</v>
      </c>
      <c r="D378" s="5">
        <f t="shared" si="36"/>
        <v>1.6855736028855586E-7</v>
      </c>
      <c r="E378" s="9">
        <f t="shared" si="40"/>
        <v>-9.8025718999740184E-3</v>
      </c>
      <c r="F378" s="5">
        <f t="shared" si="41"/>
        <v>7.1059184079765332E-5</v>
      </c>
      <c r="G378" s="10">
        <f t="shared" si="37"/>
        <v>3.8558741565689103</v>
      </c>
      <c r="H378" s="9">
        <f t="shared" si="38"/>
        <v>4.1055737758388395E-4</v>
      </c>
      <c r="I378" s="9">
        <f t="shared" si="39"/>
        <v>8.4296609706301547E-3</v>
      </c>
      <c r="J378" s="9">
        <f>GARCH!I378</f>
        <v>8.3089848480078967E-3</v>
      </c>
    </row>
    <row r="379" spans="1:10" x14ac:dyDescent="0.25">
      <c r="A379" s="8">
        <v>42503</v>
      </c>
      <c r="B379" s="9">
        <v>-8.478230326872227E-3</v>
      </c>
      <c r="C379" s="9">
        <f t="shared" si="35"/>
        <v>-8.7192518451999455E-3</v>
      </c>
      <c r="D379" s="5">
        <f t="shared" si="36"/>
        <v>7.6025352740022661E-5</v>
      </c>
      <c r="E379" s="9">
        <f t="shared" si="40"/>
        <v>-4.1055737758388395E-4</v>
      </c>
      <c r="F379" s="5">
        <f t="shared" si="41"/>
        <v>6.2324823399876502E-5</v>
      </c>
      <c r="G379" s="10">
        <f t="shared" si="37"/>
        <v>3.3127245481137777</v>
      </c>
      <c r="H379" s="9">
        <f t="shared" si="38"/>
        <v>8.7192518451999455E-3</v>
      </c>
      <c r="I379" s="9">
        <f t="shared" si="39"/>
        <v>7.8946072353142747E-3</v>
      </c>
      <c r="J379" s="9">
        <f>GARCH!I379</f>
        <v>7.4622379210542043E-3</v>
      </c>
    </row>
    <row r="380" spans="1:10" x14ac:dyDescent="0.25">
      <c r="A380" s="8">
        <v>42506</v>
      </c>
      <c r="B380" s="9">
        <v>9.7966881819202545E-3</v>
      </c>
      <c r="C380" s="9">
        <f t="shared" si="35"/>
        <v>9.5556666635925359E-3</v>
      </c>
      <c r="D380" s="5">
        <f t="shared" si="36"/>
        <v>9.1310765385693712E-5</v>
      </c>
      <c r="E380" s="9">
        <f t="shared" si="40"/>
        <v>-8.7192518451999455E-3</v>
      </c>
      <c r="F380" s="5">
        <f t="shared" si="41"/>
        <v>8.557682864556484E-5</v>
      </c>
      <c r="G380" s="10">
        <f t="shared" si="37"/>
        <v>3.2306077793904158</v>
      </c>
      <c r="H380" s="9">
        <f t="shared" si="38"/>
        <v>9.5556666635925359E-3</v>
      </c>
      <c r="I380" s="9">
        <f t="shared" si="39"/>
        <v>9.2507744889584707E-3</v>
      </c>
      <c r="J380" s="9">
        <f>GARCH!I380</f>
        <v>7.9615802963488511E-3</v>
      </c>
    </row>
    <row r="381" spans="1:10" x14ac:dyDescent="0.25">
      <c r="A381" s="8">
        <v>42507</v>
      </c>
      <c r="B381" s="9">
        <v>-9.4113206816794914E-3</v>
      </c>
      <c r="C381" s="9">
        <f t="shared" si="35"/>
        <v>-9.65234220000721E-3</v>
      </c>
      <c r="D381" s="5">
        <f t="shared" si="36"/>
        <v>9.3167709946040023E-5</v>
      </c>
      <c r="E381" s="9">
        <f t="shared" si="40"/>
        <v>9.5556666635925359E-3</v>
      </c>
      <c r="F381" s="5">
        <f t="shared" si="41"/>
        <v>6.7271678476247705E-5</v>
      </c>
      <c r="G381" s="10">
        <f t="shared" si="37"/>
        <v>3.191973579376012</v>
      </c>
      <c r="H381" s="9">
        <f t="shared" si="38"/>
        <v>9.65234220000721E-3</v>
      </c>
      <c r="I381" s="9">
        <f t="shared" si="39"/>
        <v>8.2019313869507414E-3</v>
      </c>
      <c r="J381" s="9">
        <f>GARCH!I381</f>
        <v>8.2455905544280561E-3</v>
      </c>
    </row>
    <row r="382" spans="1:10" x14ac:dyDescent="0.25">
      <c r="A382" s="8">
        <v>42508</v>
      </c>
      <c r="B382" s="9">
        <v>2.0515726281145064E-4</v>
      </c>
      <c r="C382" s="9">
        <f t="shared" si="35"/>
        <v>-3.5864255516268633E-5</v>
      </c>
      <c r="D382" s="5">
        <f t="shared" si="36"/>
        <v>1.2862448237362051E-9</v>
      </c>
      <c r="E382" s="9">
        <f t="shared" si="40"/>
        <v>-9.65234220000721E-3</v>
      </c>
      <c r="F382" s="5">
        <f t="shared" si="41"/>
        <v>9.4632028562773157E-5</v>
      </c>
      <c r="G382" s="10">
        <f t="shared" si="37"/>
        <v>3.7138119562075453</v>
      </c>
      <c r="H382" s="9">
        <f t="shared" si="38"/>
        <v>3.5864255516268633E-5</v>
      </c>
      <c r="I382" s="9">
        <f t="shared" si="39"/>
        <v>9.7278994938667599E-3</v>
      </c>
      <c r="J382" s="9">
        <f>GARCH!I382</f>
        <v>8.7339684596016483E-3</v>
      </c>
    </row>
    <row r="383" spans="1:10" x14ac:dyDescent="0.25">
      <c r="A383" s="8">
        <v>42509</v>
      </c>
      <c r="B383" s="9">
        <v>-3.7067243593813526E-3</v>
      </c>
      <c r="C383" s="9">
        <f t="shared" si="35"/>
        <v>-3.947745877709072E-3</v>
      </c>
      <c r="D383" s="5">
        <f t="shared" si="36"/>
        <v>1.5584697514968973E-5</v>
      </c>
      <c r="E383" s="9">
        <f t="shared" si="40"/>
        <v>-3.5864255516268633E-5</v>
      </c>
      <c r="F383" s="5">
        <f t="shared" si="41"/>
        <v>7.9698997559620366E-5</v>
      </c>
      <c r="G383" s="10">
        <f t="shared" si="37"/>
        <v>3.7019160112862259</v>
      </c>
      <c r="H383" s="9">
        <f t="shared" si="38"/>
        <v>3.947745877709072E-3</v>
      </c>
      <c r="I383" s="9">
        <f t="shared" si="39"/>
        <v>8.9274295046009953E-3</v>
      </c>
      <c r="J383" s="9">
        <f>GARCH!I383</f>
        <v>7.8064180855737849E-3</v>
      </c>
    </row>
    <row r="384" spans="1:10" x14ac:dyDescent="0.25">
      <c r="A384" s="8">
        <v>42510</v>
      </c>
      <c r="B384" s="9">
        <v>6.019489813925416E-3</v>
      </c>
      <c r="C384" s="9">
        <f t="shared" si="35"/>
        <v>5.7784682955976966E-3</v>
      </c>
      <c r="D384" s="5">
        <f t="shared" si="36"/>
        <v>3.3390695843227748E-5</v>
      </c>
      <c r="E384" s="9">
        <f t="shared" si="40"/>
        <v>-3.947745877709072E-3</v>
      </c>
      <c r="F384" s="5">
        <f t="shared" si="41"/>
        <v>8.1585411750600384E-5</v>
      </c>
      <c r="G384" s="10">
        <f t="shared" si="37"/>
        <v>3.5833550751822174</v>
      </c>
      <c r="H384" s="9">
        <f t="shared" si="38"/>
        <v>5.7784682955976966E-3</v>
      </c>
      <c r="I384" s="9">
        <f t="shared" si="39"/>
        <v>9.0324643232398312E-3</v>
      </c>
      <c r="J384" s="9">
        <f>GARCH!I384</f>
        <v>7.3269659688113293E-3</v>
      </c>
    </row>
    <row r="385" spans="1:10" x14ac:dyDescent="0.25">
      <c r="A385" s="8">
        <v>42513</v>
      </c>
      <c r="B385" s="9">
        <v>-2.0854447649489849E-3</v>
      </c>
      <c r="C385" s="9">
        <f t="shared" si="35"/>
        <v>-2.3264662832767043E-3</v>
      </c>
      <c r="D385" s="5">
        <f t="shared" si="36"/>
        <v>5.4124453672233228E-6</v>
      </c>
      <c r="E385" s="9">
        <f t="shared" si="40"/>
        <v>5.7784682955976966E-3</v>
      </c>
      <c r="F385" s="5">
        <f t="shared" si="41"/>
        <v>6.6235282237097197E-5</v>
      </c>
      <c r="G385" s="10">
        <f t="shared" si="37"/>
        <v>3.8513523821158588</v>
      </c>
      <c r="H385" s="9">
        <f t="shared" si="38"/>
        <v>2.3264662832767043E-3</v>
      </c>
      <c r="I385" s="9">
        <f t="shared" si="39"/>
        <v>8.1385061428432427E-3</v>
      </c>
      <c r="J385" s="9">
        <f>GARCH!I385</f>
        <v>7.0499924813248625E-3</v>
      </c>
    </row>
    <row r="386" spans="1:10" x14ac:dyDescent="0.25">
      <c r="A386" s="8">
        <v>42514</v>
      </c>
      <c r="B386" s="9">
        <v>1.3681373410675546E-2</v>
      </c>
      <c r="C386" s="9">
        <f t="shared" si="35"/>
        <v>1.3440351892347827E-2</v>
      </c>
      <c r="D386" s="5">
        <f t="shared" si="36"/>
        <v>1.8064305899013783E-4</v>
      </c>
      <c r="E386" s="9">
        <f t="shared" si="40"/>
        <v>-2.3264662832767043E-3</v>
      </c>
      <c r="F386" s="5">
        <f t="shared" si="41"/>
        <v>6.4448322611774362E-5</v>
      </c>
      <c r="G386" s="10">
        <f t="shared" si="37"/>
        <v>2.5044282569280898</v>
      </c>
      <c r="H386" s="9">
        <f t="shared" si="38"/>
        <v>1.3440351892347827E-2</v>
      </c>
      <c r="I386" s="9">
        <f t="shared" si="39"/>
        <v>8.0279712637611224E-3</v>
      </c>
      <c r="J386" s="9">
        <f>GARCH!I386</f>
        <v>6.5467843074392875E-3</v>
      </c>
    </row>
    <row r="387" spans="1:10" x14ac:dyDescent="0.25">
      <c r="A387" s="8">
        <v>42515</v>
      </c>
      <c r="B387" s="9">
        <v>6.9747502480661527E-3</v>
      </c>
      <c r="C387" s="9">
        <f t="shared" si="35"/>
        <v>6.7337287297384333E-3</v>
      </c>
      <c r="D387" s="5">
        <f t="shared" si="36"/>
        <v>4.5343102605704772E-5</v>
      </c>
      <c r="E387" s="9">
        <f t="shared" si="40"/>
        <v>1.3440351892347827E-2</v>
      </c>
      <c r="F387" s="5">
        <f t="shared" si="41"/>
        <v>4.941474001340398E-5</v>
      </c>
      <c r="G387" s="10">
        <f t="shared" si="37"/>
        <v>3.5798909775746424</v>
      </c>
      <c r="H387" s="9">
        <f t="shared" si="38"/>
        <v>6.7337287297384333E-3</v>
      </c>
      <c r="I387" s="9">
        <f t="shared" si="39"/>
        <v>7.0295618649674025E-3</v>
      </c>
      <c r="J387" s="9">
        <f>GARCH!I387</f>
        <v>8.3845033356391378E-3</v>
      </c>
    </row>
    <row r="388" spans="1:10" x14ac:dyDescent="0.25">
      <c r="A388" s="8">
        <v>42516</v>
      </c>
      <c r="B388" s="9">
        <v>-2.104719354808493E-4</v>
      </c>
      <c r="C388" s="9">
        <f t="shared" si="35"/>
        <v>-4.514934538085686E-4</v>
      </c>
      <c r="D388" s="5">
        <f t="shared" si="36"/>
        <v>2.0384633883199006E-7</v>
      </c>
      <c r="E388" s="9">
        <f t="shared" si="40"/>
        <v>6.7337287297384333E-3</v>
      </c>
      <c r="F388" s="5">
        <f t="shared" si="41"/>
        <v>4.0731955313615174E-5</v>
      </c>
      <c r="G388" s="10">
        <f t="shared" si="37"/>
        <v>4.1328079920429248</v>
      </c>
      <c r="H388" s="9">
        <f t="shared" si="38"/>
        <v>4.514934538085686E-4</v>
      </c>
      <c r="I388" s="9">
        <f t="shared" si="39"/>
        <v>6.3821591419844096E-3</v>
      </c>
      <c r="J388" s="9">
        <f>GARCH!I388</f>
        <v>8.0177492055611404E-3</v>
      </c>
    </row>
    <row r="389" spans="1:10" x14ac:dyDescent="0.25">
      <c r="A389" s="8">
        <v>42517</v>
      </c>
      <c r="B389" s="9">
        <v>4.2868762260179771E-3</v>
      </c>
      <c r="C389" s="9">
        <f t="shared" si="35"/>
        <v>4.0458547076902577E-3</v>
      </c>
      <c r="D389" s="5">
        <f t="shared" si="36"/>
        <v>1.636894031573942E-5</v>
      </c>
      <c r="E389" s="9">
        <f t="shared" si="40"/>
        <v>-4.514934538085686E-4</v>
      </c>
      <c r="F389" s="5">
        <f t="shared" si="41"/>
        <v>3.7620583245674422E-5</v>
      </c>
      <c r="G389" s="10">
        <f t="shared" si="37"/>
        <v>3.957488097753588</v>
      </c>
      <c r="H389" s="9">
        <f t="shared" si="38"/>
        <v>4.0458547076902577E-3</v>
      </c>
      <c r="I389" s="9">
        <f t="shared" si="39"/>
        <v>6.1335620356913669E-3</v>
      </c>
      <c r="J389" s="9">
        <f>GARCH!I389</f>
        <v>7.2229977333733804E-3</v>
      </c>
    </row>
    <row r="390" spans="1:10" x14ac:dyDescent="0.25">
      <c r="A390" s="8">
        <v>42521</v>
      </c>
      <c r="B390" s="9">
        <v>-1.0004478195001498E-3</v>
      </c>
      <c r="C390" s="9">
        <f t="shared" si="35"/>
        <v>-1.241469337827869E-3</v>
      </c>
      <c r="D390" s="5">
        <f t="shared" si="36"/>
        <v>1.5412461167667676E-6</v>
      </c>
      <c r="E390" s="9">
        <f t="shared" si="40"/>
        <v>4.0458547076902577E-3</v>
      </c>
      <c r="F390" s="5">
        <f t="shared" si="41"/>
        <v>3.2357596463916719E-5</v>
      </c>
      <c r="G390" s="10">
        <f t="shared" si="37"/>
        <v>4.2265765072250012</v>
      </c>
      <c r="H390" s="9">
        <f t="shared" si="38"/>
        <v>1.241469337827869E-3</v>
      </c>
      <c r="I390" s="9">
        <f t="shared" si="39"/>
        <v>5.68837379783684E-3</v>
      </c>
      <c r="J390" s="9">
        <f>GARCH!I390</f>
        <v>6.7429541510150336E-3</v>
      </c>
    </row>
    <row r="391" spans="1:10" x14ac:dyDescent="0.25">
      <c r="A391" s="8">
        <v>42522</v>
      </c>
      <c r="B391" s="9">
        <v>1.130207538531991E-3</v>
      </c>
      <c r="C391" s="9">
        <f t="shared" si="35"/>
        <v>8.8918602020427167E-4</v>
      </c>
      <c r="D391" s="5">
        <f t="shared" si="36"/>
        <v>7.9065177852671144E-7</v>
      </c>
      <c r="E391" s="9">
        <f t="shared" si="40"/>
        <v>-1.241469337827869E-3</v>
      </c>
      <c r="F391" s="5">
        <f t="shared" si="41"/>
        <v>3.2336722283841952E-5</v>
      </c>
      <c r="G391" s="10">
        <f t="shared" si="37"/>
        <v>4.2384897046285559</v>
      </c>
      <c r="H391" s="9">
        <f t="shared" si="38"/>
        <v>8.8918602020427167E-4</v>
      </c>
      <c r="I391" s="9">
        <f t="shared" si="39"/>
        <v>5.686538690965001E-3</v>
      </c>
      <c r="J391" s="9">
        <f>GARCH!I391</f>
        <v>6.217932886856581E-3</v>
      </c>
    </row>
    <row r="392" spans="1:10" x14ac:dyDescent="0.25">
      <c r="A392" s="8">
        <v>42523</v>
      </c>
      <c r="B392" s="9">
        <v>2.8247107410461769E-3</v>
      </c>
      <c r="C392" s="9">
        <f t="shared" si="35"/>
        <v>2.5836892227184575E-3</v>
      </c>
      <c r="D392" s="5">
        <f t="shared" si="36"/>
        <v>6.6754499995915071E-6</v>
      </c>
      <c r="E392" s="9">
        <f t="shared" si="40"/>
        <v>8.8918602020427167E-4</v>
      </c>
      <c r="F392" s="5">
        <f t="shared" si="41"/>
        <v>2.9185097440768225E-5</v>
      </c>
      <c r="G392" s="10">
        <f t="shared" si="37"/>
        <v>4.1876236194055307</v>
      </c>
      <c r="H392" s="9">
        <f t="shared" si="38"/>
        <v>2.5836892227184575E-3</v>
      </c>
      <c r="I392" s="9">
        <f t="shared" si="39"/>
        <v>5.402323337302963E-3</v>
      </c>
      <c r="J392" s="9">
        <f>GARCH!I392</f>
        <v>5.740853963374295E-3</v>
      </c>
    </row>
    <row r="393" spans="1:10" x14ac:dyDescent="0.25">
      <c r="A393" s="8">
        <v>42524</v>
      </c>
      <c r="B393" s="9">
        <v>-2.9117543676315805E-3</v>
      </c>
      <c r="C393" s="9">
        <f t="shared" si="35"/>
        <v>-3.1527758859592999E-3</v>
      </c>
      <c r="D393" s="5">
        <f t="shared" si="36"/>
        <v>9.939995787086448E-6</v>
      </c>
      <c r="E393" s="9">
        <f t="shared" si="40"/>
        <v>2.5836892227184575E-3</v>
      </c>
      <c r="F393" s="5">
        <f t="shared" si="41"/>
        <v>2.5933911082112139E-5</v>
      </c>
      <c r="G393" s="10">
        <f t="shared" si="37"/>
        <v>4.1694001419580617</v>
      </c>
      <c r="H393" s="9">
        <f t="shared" si="38"/>
        <v>3.1527758859592999E-3</v>
      </c>
      <c r="I393" s="9">
        <f t="shared" si="39"/>
        <v>5.0925348385761817E-3</v>
      </c>
      <c r="J393" s="9">
        <f>GARCH!I393</f>
        <v>5.4351964314272045E-3</v>
      </c>
    </row>
    <row r="394" spans="1:10" x14ac:dyDescent="0.25">
      <c r="A394" s="8">
        <v>42527</v>
      </c>
      <c r="B394" s="9">
        <v>4.8972669629798737E-3</v>
      </c>
      <c r="C394" s="9">
        <f t="shared" si="35"/>
        <v>4.6562454446521543E-3</v>
      </c>
      <c r="D394" s="5">
        <f t="shared" si="36"/>
        <v>2.168062164084394E-5</v>
      </c>
      <c r="E394" s="9">
        <f t="shared" si="40"/>
        <v>-3.1527758859592999E-3</v>
      </c>
      <c r="F394" s="5">
        <f t="shared" si="41"/>
        <v>3.1130688186134423E-5</v>
      </c>
      <c r="G394" s="10">
        <f t="shared" si="37"/>
        <v>3.9215002598181266</v>
      </c>
      <c r="H394" s="9">
        <f t="shared" si="38"/>
        <v>4.6562454446521543E-3</v>
      </c>
      <c r="I394" s="9">
        <f t="shared" si="39"/>
        <v>5.5794881652472764E-3</v>
      </c>
      <c r="J394" s="9">
        <f>GARCH!I394</f>
        <v>5.3871219541157195E-3</v>
      </c>
    </row>
    <row r="395" spans="1:10" x14ac:dyDescent="0.25">
      <c r="A395" s="8">
        <v>42528</v>
      </c>
      <c r="B395" s="9">
        <v>1.2894600859958416E-3</v>
      </c>
      <c r="C395" s="9">
        <f t="shared" si="35"/>
        <v>1.0484385676681224E-3</v>
      </c>
      <c r="D395" s="5">
        <f t="shared" si="36"/>
        <v>1.099223430173984E-6</v>
      </c>
      <c r="E395" s="9">
        <f t="shared" si="40"/>
        <v>4.6562454446521543E-3</v>
      </c>
      <c r="F395" s="5">
        <f t="shared" si="41"/>
        <v>2.6822808193260317E-5</v>
      </c>
      <c r="G395" s="10">
        <f t="shared" si="37"/>
        <v>4.3236999956262885</v>
      </c>
      <c r="H395" s="9">
        <f t="shared" si="38"/>
        <v>1.0484385676681224E-3</v>
      </c>
      <c r="I395" s="9">
        <f t="shared" si="39"/>
        <v>5.179074067172656E-3</v>
      </c>
      <c r="J395" s="9">
        <f>GARCH!I395</f>
        <v>5.4069097580994041E-3</v>
      </c>
    </row>
    <row r="396" spans="1:10" x14ac:dyDescent="0.25">
      <c r="A396" s="8">
        <v>42529</v>
      </c>
      <c r="B396" s="9">
        <v>3.3094553839014829E-3</v>
      </c>
      <c r="C396" s="9">
        <f t="shared" si="35"/>
        <v>3.0684338655737635E-3</v>
      </c>
      <c r="D396" s="5">
        <f t="shared" si="36"/>
        <v>9.4152863873999488E-6</v>
      </c>
      <c r="E396" s="9">
        <f t="shared" si="40"/>
        <v>1.0484385676681224E-3</v>
      </c>
      <c r="F396" s="5">
        <f t="shared" si="41"/>
        <v>2.4474956712907877E-5</v>
      </c>
      <c r="G396" s="10">
        <f t="shared" si="37"/>
        <v>4.1976462235322405</v>
      </c>
      <c r="H396" s="9">
        <f t="shared" si="38"/>
        <v>3.0684338655737635E-3</v>
      </c>
      <c r="I396" s="9">
        <f t="shared" si="39"/>
        <v>4.9472170674943984E-3</v>
      </c>
      <c r="J396" s="9">
        <f>GARCH!I396</f>
        <v>5.0974853678548886E-3</v>
      </c>
    </row>
    <row r="397" spans="1:10" x14ac:dyDescent="0.25">
      <c r="A397" s="8">
        <v>42530</v>
      </c>
      <c r="B397" s="9">
        <v>-1.7176941371889187E-3</v>
      </c>
      <c r="C397" s="9">
        <f t="shared" si="35"/>
        <v>-1.9587156555166381E-3</v>
      </c>
      <c r="D397" s="5">
        <f t="shared" si="36"/>
        <v>3.8365670191659733E-6</v>
      </c>
      <c r="E397" s="9">
        <f t="shared" si="40"/>
        <v>3.0684338655737635E-3</v>
      </c>
      <c r="F397" s="5">
        <f t="shared" si="41"/>
        <v>2.1816741655427843E-5</v>
      </c>
      <c r="G397" s="10">
        <f t="shared" si="37"/>
        <v>4.3595507939556057</v>
      </c>
      <c r="H397" s="9">
        <f t="shared" si="38"/>
        <v>1.9587156555166381E-3</v>
      </c>
      <c r="I397" s="9">
        <f t="shared" si="39"/>
        <v>4.6708395022124066E-3</v>
      </c>
      <c r="J397" s="9">
        <f>GARCH!I397</f>
        <v>4.9816835544811136E-3</v>
      </c>
    </row>
    <row r="398" spans="1:10" x14ac:dyDescent="0.25">
      <c r="A398" s="8">
        <v>42531</v>
      </c>
      <c r="B398" s="9">
        <v>-9.175222644506098E-3</v>
      </c>
      <c r="C398" s="9">
        <f t="shared" si="35"/>
        <v>-9.4162441628338166E-3</v>
      </c>
      <c r="D398" s="5">
        <f t="shared" si="36"/>
        <v>8.8665654134101926E-5</v>
      </c>
      <c r="E398" s="9">
        <f t="shared" si="40"/>
        <v>-1.9587156555166381E-3</v>
      </c>
      <c r="F398" s="5">
        <f t="shared" si="41"/>
        <v>2.4425628054571814E-5</v>
      </c>
      <c r="G398" s="10">
        <f t="shared" si="37"/>
        <v>2.5759875106523262</v>
      </c>
      <c r="H398" s="9">
        <f t="shared" si="38"/>
        <v>9.4162441628338166E-3</v>
      </c>
      <c r="I398" s="9">
        <f t="shared" si="39"/>
        <v>4.9422290572748457E-3</v>
      </c>
      <c r="J398" s="9">
        <f>GARCH!I398</f>
        <v>4.8962693081483323E-3</v>
      </c>
    </row>
    <row r="399" spans="1:10" x14ac:dyDescent="0.25">
      <c r="A399" s="8">
        <v>42534</v>
      </c>
      <c r="B399" s="9">
        <v>-8.1151869928008935E-3</v>
      </c>
      <c r="C399" s="9">
        <f t="shared" si="35"/>
        <v>-8.356208511128612E-3</v>
      </c>
      <c r="D399" s="5">
        <f t="shared" si="36"/>
        <v>6.9826220681458261E-5</v>
      </c>
      <c r="E399" s="9">
        <f t="shared" si="40"/>
        <v>-9.4162441628338166E-3</v>
      </c>
      <c r="F399" s="5">
        <f t="shared" si="41"/>
        <v>5.0232810634565227E-5</v>
      </c>
      <c r="G399" s="10">
        <f t="shared" si="37"/>
        <v>3.3354565221812531</v>
      </c>
      <c r="H399" s="9">
        <f t="shared" si="38"/>
        <v>8.356208511128612E-3</v>
      </c>
      <c r="I399" s="9">
        <f t="shared" si="39"/>
        <v>7.0875108913189848E-3</v>
      </c>
      <c r="J399" s="9">
        <f>GARCH!I399</f>
        <v>6.5282552135015239E-3</v>
      </c>
    </row>
    <row r="400" spans="1:10" x14ac:dyDescent="0.25">
      <c r="A400" s="8">
        <v>42535</v>
      </c>
      <c r="B400" s="9">
        <v>-1.7988898829277566E-3</v>
      </c>
      <c r="C400" s="9">
        <f t="shared" ref="C400:C463" si="42">B400-B$5</f>
        <v>-2.039911401255476E-3</v>
      </c>
      <c r="D400" s="5">
        <f t="shared" ref="D400:D463" si="43">C400^2</f>
        <v>4.1612385249720801E-6</v>
      </c>
      <c r="E400" s="9">
        <f t="shared" si="40"/>
        <v>-8.356208511128612E-3</v>
      </c>
      <c r="F400" s="5">
        <f t="shared" si="41"/>
        <v>7.232380533781921E-5</v>
      </c>
      <c r="G400" s="10">
        <f t="shared" ref="G400:G463" si="44">IFERROR(LN(1/SQRT(2*PI()*F400)*EXP(-D400/(2*F400))),-1000)</f>
        <v>3.8194719683638345</v>
      </c>
      <c r="H400" s="9">
        <f t="shared" ref="H400:H463" si="45">SQRT(D400)</f>
        <v>2.039911401255476E-3</v>
      </c>
      <c r="I400" s="9">
        <f t="shared" ref="I400:I463" si="46">SQRT(F400)</f>
        <v>8.5043403822882817E-3</v>
      </c>
      <c r="J400" s="9">
        <f>GARCH!I400</f>
        <v>7.2332480508534571E-3</v>
      </c>
    </row>
    <row r="401" spans="1:10" x14ac:dyDescent="0.25">
      <c r="A401" s="8">
        <v>42536</v>
      </c>
      <c r="B401" s="9">
        <v>-1.8406799915194894E-3</v>
      </c>
      <c r="C401" s="9">
        <f t="shared" si="42"/>
        <v>-2.0817015098472088E-3</v>
      </c>
      <c r="D401" s="5">
        <f t="shared" si="43"/>
        <v>4.3334811761001485E-6</v>
      </c>
      <c r="E401" s="9">
        <f t="shared" ref="E401:E464" si="47">C400</f>
        <v>-2.039911401255476E-3</v>
      </c>
      <c r="F401" s="5">
        <f t="shared" ref="F401:F464" si="48">EXP(B$6 + B$7*ABS(E401/SQRT(F400)) + B$8*E401/SQRT(F400) + B$9*LN(F400))</f>
        <v>6.8579393705617256E-5</v>
      </c>
      <c r="G401" s="10">
        <f t="shared" si="44"/>
        <v>3.843226062356818</v>
      </c>
      <c r="H401" s="9">
        <f t="shared" si="45"/>
        <v>2.0817015098472088E-3</v>
      </c>
      <c r="I401" s="9">
        <f t="shared" si="46"/>
        <v>8.2812676388109366E-3</v>
      </c>
      <c r="J401" s="9">
        <f>GARCH!I401</f>
        <v>6.6691929251450292E-3</v>
      </c>
    </row>
    <row r="402" spans="1:10" x14ac:dyDescent="0.25">
      <c r="A402" s="8">
        <v>42537</v>
      </c>
      <c r="B402" s="9">
        <v>3.1329954139511784E-3</v>
      </c>
      <c r="C402" s="9">
        <f t="shared" si="42"/>
        <v>2.891973895623459E-3</v>
      </c>
      <c r="D402" s="5">
        <f t="shared" si="43"/>
        <v>8.3635130129675249E-6</v>
      </c>
      <c r="E402" s="9">
        <f t="shared" si="47"/>
        <v>-2.0817015098472088E-3</v>
      </c>
      <c r="F402" s="5">
        <f t="shared" si="48"/>
        <v>6.5606266623119601E-5</v>
      </c>
      <c r="G402" s="10">
        <f t="shared" si="44"/>
        <v>3.8332409369398257</v>
      </c>
      <c r="H402" s="9">
        <f t="shared" si="45"/>
        <v>2.891973895623459E-3</v>
      </c>
      <c r="I402" s="9">
        <f t="shared" si="46"/>
        <v>8.0997695413585445E-3</v>
      </c>
      <c r="J402" s="9">
        <f>GARCH!I402</f>
        <v>6.2210620155246088E-3</v>
      </c>
    </row>
    <row r="403" spans="1:10" x14ac:dyDescent="0.25">
      <c r="A403" s="8">
        <v>42538</v>
      </c>
      <c r="B403" s="9">
        <v>-3.2579560055631118E-3</v>
      </c>
      <c r="C403" s="9">
        <f t="shared" si="42"/>
        <v>-3.4989775238908312E-3</v>
      </c>
      <c r="D403" s="5">
        <f t="shared" si="43"/>
        <v>1.2242843712693212E-5</v>
      </c>
      <c r="E403" s="9">
        <f t="shared" si="47"/>
        <v>2.891973895623459E-3</v>
      </c>
      <c r="F403" s="5">
        <f t="shared" si="48"/>
        <v>5.5282188564298165E-5</v>
      </c>
      <c r="G403" s="10">
        <f t="shared" si="44"/>
        <v>3.8718609068416141</v>
      </c>
      <c r="H403" s="9">
        <f t="shared" si="45"/>
        <v>3.4989775238908312E-3</v>
      </c>
      <c r="I403" s="9">
        <f t="shared" si="46"/>
        <v>7.4351992955332515E-3</v>
      </c>
      <c r="J403" s="9">
        <f>GARCH!I403</f>
        <v>5.838037837709714E-3</v>
      </c>
    </row>
    <row r="404" spans="1:10" x14ac:dyDescent="0.25">
      <c r="A404" s="8">
        <v>42541</v>
      </c>
      <c r="B404" s="9">
        <v>5.8081710296347122E-3</v>
      </c>
      <c r="C404" s="9">
        <f t="shared" si="42"/>
        <v>5.5671495113069928E-3</v>
      </c>
      <c r="D404" s="5">
        <f t="shared" si="43"/>
        <v>3.0993153681245687E-5</v>
      </c>
      <c r="E404" s="9">
        <f t="shared" si="47"/>
        <v>-3.4989775238908312E-3</v>
      </c>
      <c r="F404" s="5">
        <f t="shared" si="48"/>
        <v>5.8885456856948583E-5</v>
      </c>
      <c r="G404" s="10">
        <f t="shared" si="44"/>
        <v>3.687854916681121</v>
      </c>
      <c r="H404" s="9">
        <f t="shared" si="45"/>
        <v>5.5671495113069928E-3</v>
      </c>
      <c r="I404" s="9">
        <f t="shared" si="46"/>
        <v>7.6736860019777052E-3</v>
      </c>
      <c r="J404" s="9">
        <f>GARCH!I404</f>
        <v>5.740159048447469E-3</v>
      </c>
    </row>
    <row r="405" spans="1:10" x14ac:dyDescent="0.25">
      <c r="A405" s="8">
        <v>42542</v>
      </c>
      <c r="B405" s="9">
        <v>2.7121084843393373E-3</v>
      </c>
      <c r="C405" s="9">
        <f t="shared" si="42"/>
        <v>2.4710869660116179E-3</v>
      </c>
      <c r="D405" s="5">
        <f t="shared" si="43"/>
        <v>6.1062707935925026E-6</v>
      </c>
      <c r="E405" s="9">
        <f t="shared" si="47"/>
        <v>5.5671495113069928E-3</v>
      </c>
      <c r="F405" s="5">
        <f t="shared" si="48"/>
        <v>4.8708360120528621E-5</v>
      </c>
      <c r="G405" s="10">
        <f t="shared" si="44"/>
        <v>3.9832094469633992</v>
      </c>
      <c r="H405" s="9">
        <f t="shared" si="45"/>
        <v>2.4710869660116179E-3</v>
      </c>
      <c r="I405" s="9">
        <f t="shared" si="46"/>
        <v>6.9791374911609685E-3</v>
      </c>
      <c r="J405" s="9">
        <f>GARCH!I405</f>
        <v>5.8191329089584539E-3</v>
      </c>
    </row>
    <row r="406" spans="1:10" x14ac:dyDescent="0.25">
      <c r="A406" s="8">
        <v>42543</v>
      </c>
      <c r="B406" s="9">
        <v>-1.6515869596439581E-3</v>
      </c>
      <c r="C406" s="9">
        <f t="shared" si="42"/>
        <v>-1.8926084779716773E-3</v>
      </c>
      <c r="D406" s="5">
        <f t="shared" si="43"/>
        <v>3.5819668508902689E-6</v>
      </c>
      <c r="E406" s="9">
        <f t="shared" si="47"/>
        <v>2.4710869660116179E-3</v>
      </c>
      <c r="F406" s="5">
        <f t="shared" si="48"/>
        <v>4.199770792584104E-5</v>
      </c>
      <c r="G406" s="10">
        <f t="shared" si="44"/>
        <v>4.077364434204501</v>
      </c>
      <c r="H406" s="9">
        <f t="shared" si="45"/>
        <v>1.8926084779716773E-3</v>
      </c>
      <c r="I406" s="9">
        <f t="shared" si="46"/>
        <v>6.4805638586346052E-3</v>
      </c>
      <c r="J406" s="9">
        <f>GARCH!I406</f>
        <v>5.4883428427594432E-3</v>
      </c>
    </row>
    <row r="407" spans="1:10" x14ac:dyDescent="0.25">
      <c r="A407" s="8">
        <v>42544</v>
      </c>
      <c r="B407" s="9">
        <v>1.3364022153492305E-2</v>
      </c>
      <c r="C407" s="9">
        <f t="shared" si="42"/>
        <v>1.3123000635164587E-2</v>
      </c>
      <c r="D407" s="5">
        <f t="shared" si="43"/>
        <v>1.7221314567053016E-4</v>
      </c>
      <c r="E407" s="9">
        <f t="shared" si="47"/>
        <v>-1.8926084779716773E-3</v>
      </c>
      <c r="F407" s="5">
        <f t="shared" si="48"/>
        <v>4.2421823212901078E-5</v>
      </c>
      <c r="G407" s="10">
        <f t="shared" si="44"/>
        <v>2.0852146043529807</v>
      </c>
      <c r="H407" s="9">
        <f t="shared" si="45"/>
        <v>1.3123000635164587E-2</v>
      </c>
      <c r="I407" s="9">
        <f t="shared" si="46"/>
        <v>6.5132037595104515E-3</v>
      </c>
      <c r="J407" s="9">
        <f>GARCH!I407</f>
        <v>5.2767170275539784E-3</v>
      </c>
    </row>
    <row r="408" spans="1:10" x14ac:dyDescent="0.25">
      <c r="A408" s="8">
        <v>42545</v>
      </c>
      <c r="B408" s="9">
        <v>-3.5919784982870628E-2</v>
      </c>
      <c r="C408" s="9">
        <f t="shared" si="42"/>
        <v>-3.616080650119835E-2</v>
      </c>
      <c r="D408" s="5">
        <f t="shared" si="43"/>
        <v>1.3076039268171088E-3</v>
      </c>
      <c r="E408" s="9">
        <f t="shared" si="47"/>
        <v>1.3123000635164587E-2</v>
      </c>
      <c r="F408" s="5">
        <f t="shared" si="48"/>
        <v>3.2761536388492698E-5</v>
      </c>
      <c r="G408" s="10">
        <f t="shared" si="44"/>
        <v>-15.712199801859635</v>
      </c>
      <c r="H408" s="9">
        <f t="shared" si="45"/>
        <v>3.616080650119835E-2</v>
      </c>
      <c r="I408" s="9">
        <f t="shared" si="46"/>
        <v>5.7237694213247876E-3</v>
      </c>
      <c r="J408" s="9">
        <f>GARCH!I408</f>
        <v>7.5817966638271261E-3</v>
      </c>
    </row>
    <row r="409" spans="1:10" x14ac:dyDescent="0.25">
      <c r="A409" s="8">
        <v>42548</v>
      </c>
      <c r="B409" s="9">
        <v>-1.809650487628911E-2</v>
      </c>
      <c r="C409" s="9">
        <f t="shared" si="42"/>
        <v>-1.8337526394616829E-2</v>
      </c>
      <c r="D409" s="5">
        <f t="shared" si="43"/>
        <v>3.3626487427326887E-4</v>
      </c>
      <c r="E409" s="9">
        <f t="shared" si="47"/>
        <v>-3.616080650119835E-2</v>
      </c>
      <c r="F409" s="5">
        <f t="shared" si="48"/>
        <v>4.1123720994904839E-4</v>
      </c>
      <c r="G409" s="10">
        <f t="shared" si="44"/>
        <v>2.5703862560384123</v>
      </c>
      <c r="H409" s="9">
        <f t="shared" si="45"/>
        <v>1.8337526394616829E-2</v>
      </c>
      <c r="I409" s="9">
        <f t="shared" si="46"/>
        <v>2.0278984440771395E-2</v>
      </c>
      <c r="J409" s="9">
        <f>GARCH!I409</f>
        <v>1.804455138839366E-2</v>
      </c>
    </row>
    <row r="410" spans="1:10" x14ac:dyDescent="0.25">
      <c r="A410" s="8">
        <v>42549</v>
      </c>
      <c r="B410" s="9">
        <v>1.7770202045447769E-2</v>
      </c>
      <c r="C410" s="9">
        <f t="shared" si="42"/>
        <v>1.7529180527120051E-2</v>
      </c>
      <c r="D410" s="5">
        <f t="shared" si="43"/>
        <v>3.0727216995236477E-4</v>
      </c>
      <c r="E410" s="9">
        <f t="shared" si="47"/>
        <v>-1.8337526394616829E-2</v>
      </c>
      <c r="F410" s="5">
        <f t="shared" si="48"/>
        <v>4.4983868433700648E-4</v>
      </c>
      <c r="G410" s="10">
        <f t="shared" si="44"/>
        <v>2.592836270432429</v>
      </c>
      <c r="H410" s="9">
        <f t="shared" si="45"/>
        <v>1.7529180527120051E-2</v>
      </c>
      <c r="I410" s="9">
        <f t="shared" si="46"/>
        <v>2.1209400848138226E-2</v>
      </c>
      <c r="J410" s="9">
        <f>GARCH!I410</f>
        <v>1.7882988471297562E-2</v>
      </c>
    </row>
    <row r="411" spans="1:10" x14ac:dyDescent="0.25">
      <c r="A411" s="8">
        <v>42550</v>
      </c>
      <c r="B411" s="9">
        <v>1.703264590465059E-2</v>
      </c>
      <c r="C411" s="9">
        <f t="shared" si="42"/>
        <v>1.6791624386322871E-2</v>
      </c>
      <c r="D411" s="5">
        <f t="shared" si="43"/>
        <v>2.8195864953135292E-4</v>
      </c>
      <c r="E411" s="9">
        <f t="shared" si="47"/>
        <v>1.7529180527120051E-2</v>
      </c>
      <c r="F411" s="5">
        <f t="shared" si="48"/>
        <v>3.1619447012782675E-4</v>
      </c>
      <c r="G411" s="10">
        <f t="shared" si="44"/>
        <v>2.6647753132151095</v>
      </c>
      <c r="H411" s="9">
        <f t="shared" si="45"/>
        <v>1.6791624386322871E-2</v>
      </c>
      <c r="I411" s="9">
        <f t="shared" si="46"/>
        <v>1.7781857893027567E-2</v>
      </c>
      <c r="J411" s="9">
        <f>GARCH!I411</f>
        <v>1.7352657769322408E-2</v>
      </c>
    </row>
    <row r="412" spans="1:10" x14ac:dyDescent="0.25">
      <c r="A412" s="8">
        <v>42551</v>
      </c>
      <c r="B412" s="9">
        <v>1.3565002390415248E-2</v>
      </c>
      <c r="C412" s="9">
        <f t="shared" si="42"/>
        <v>1.332398087208753E-2</v>
      </c>
      <c r="D412" s="5">
        <f t="shared" si="43"/>
        <v>1.7752846627975438E-4</v>
      </c>
      <c r="E412" s="9">
        <f t="shared" si="47"/>
        <v>1.6791624386322871E-2</v>
      </c>
      <c r="F412" s="5">
        <f t="shared" si="48"/>
        <v>2.2637903104240318E-4</v>
      </c>
      <c r="G412" s="10">
        <f t="shared" si="44"/>
        <v>2.8856069003611196</v>
      </c>
      <c r="H412" s="9">
        <f t="shared" si="45"/>
        <v>1.332398087208753E-2</v>
      </c>
      <c r="I412" s="9">
        <f t="shared" si="46"/>
        <v>1.5045897482117947E-2</v>
      </c>
      <c r="J412" s="9">
        <f>GARCH!I412</f>
        <v>1.6798322776297767E-2</v>
      </c>
    </row>
    <row r="413" spans="1:10" x14ac:dyDescent="0.25">
      <c r="A413" s="8">
        <v>42552</v>
      </c>
      <c r="B413" s="9">
        <v>1.9486769007936999E-3</v>
      </c>
      <c r="C413" s="9">
        <f t="shared" si="42"/>
        <v>1.7076553824659807E-3</v>
      </c>
      <c r="D413" s="5">
        <f t="shared" si="43"/>
        <v>2.9160869052650351E-6</v>
      </c>
      <c r="E413" s="9">
        <f t="shared" si="47"/>
        <v>1.332398087208753E-2</v>
      </c>
      <c r="F413" s="5">
        <f t="shared" si="48"/>
        <v>1.6698118661976868E-4</v>
      </c>
      <c r="G413" s="10">
        <f t="shared" si="44"/>
        <v>3.4211443874315317</v>
      </c>
      <c r="H413" s="9">
        <f t="shared" si="45"/>
        <v>1.7076553824659807E-3</v>
      </c>
      <c r="I413" s="9">
        <f t="shared" si="46"/>
        <v>1.2922120051282942E-2</v>
      </c>
      <c r="J413" s="9">
        <f>GARCH!I413</f>
        <v>1.5727759240880188E-2</v>
      </c>
    </row>
    <row r="414" spans="1:10" x14ac:dyDescent="0.25">
      <c r="A414" s="8">
        <v>42556</v>
      </c>
      <c r="B414" s="9">
        <v>-6.8475237166835123E-3</v>
      </c>
      <c r="C414" s="9">
        <f t="shared" si="42"/>
        <v>-7.0885452350112317E-3</v>
      </c>
      <c r="D414" s="5">
        <f t="shared" si="43"/>
        <v>5.0247473548800442E-5</v>
      </c>
      <c r="E414" s="9">
        <f t="shared" si="47"/>
        <v>1.7076553824659807E-3</v>
      </c>
      <c r="F414" s="5">
        <f t="shared" si="48"/>
        <v>1.331651208576393E-4</v>
      </c>
      <c r="G414" s="10">
        <f t="shared" si="44"/>
        <v>3.3543557659032701</v>
      </c>
      <c r="H414" s="9">
        <f t="shared" si="45"/>
        <v>7.0885452350112317E-3</v>
      </c>
      <c r="I414" s="9">
        <f t="shared" si="46"/>
        <v>1.1539719271179836E-2</v>
      </c>
      <c r="J414" s="9">
        <f>GARCH!I414</f>
        <v>1.3716720616241291E-2</v>
      </c>
    </row>
    <row r="415" spans="1:10" x14ac:dyDescent="0.25">
      <c r="A415" s="8">
        <v>42557</v>
      </c>
      <c r="B415" s="9">
        <v>5.3529960977711788E-3</v>
      </c>
      <c r="C415" s="9">
        <f t="shared" si="42"/>
        <v>5.1119745794434594E-3</v>
      </c>
      <c r="D415" s="5">
        <f t="shared" si="43"/>
        <v>2.6132284100876132E-5</v>
      </c>
      <c r="E415" s="9">
        <f t="shared" si="47"/>
        <v>-7.0885452350112317E-3</v>
      </c>
      <c r="F415" s="5">
        <f t="shared" si="48"/>
        <v>1.4077388573261644E-4</v>
      </c>
      <c r="G415" s="10">
        <f t="shared" si="44"/>
        <v>3.4224227487653813</v>
      </c>
      <c r="H415" s="9">
        <f t="shared" si="45"/>
        <v>5.1119745794434594E-3</v>
      </c>
      <c r="I415" s="9">
        <f t="shared" si="46"/>
        <v>1.1864817138608435E-2</v>
      </c>
      <c r="J415" s="9">
        <f>GARCH!I415</f>
        <v>1.2490917403551693E-2</v>
      </c>
    </row>
    <row r="416" spans="1:10" x14ac:dyDescent="0.25">
      <c r="A416" s="8">
        <v>42558</v>
      </c>
      <c r="B416" s="9">
        <v>-8.7154062665195653E-4</v>
      </c>
      <c r="C416" s="9">
        <f t="shared" si="42"/>
        <v>-1.1125621449796757E-3</v>
      </c>
      <c r="D416" s="5">
        <f t="shared" si="43"/>
        <v>1.2377945264417769E-6</v>
      </c>
      <c r="E416" s="9">
        <f t="shared" si="47"/>
        <v>5.1119745794434594E-3</v>
      </c>
      <c r="F416" s="5">
        <f t="shared" si="48"/>
        <v>1.1129677213771013E-4</v>
      </c>
      <c r="G416" s="10">
        <f t="shared" si="44"/>
        <v>3.6271558339941636</v>
      </c>
      <c r="H416" s="9">
        <f t="shared" si="45"/>
        <v>1.1125621449796757E-3</v>
      </c>
      <c r="I416" s="9">
        <f t="shared" si="46"/>
        <v>1.0549728533839633E-2</v>
      </c>
      <c r="J416" s="9">
        <f>GARCH!I416</f>
        <v>1.1150646926965773E-2</v>
      </c>
    </row>
    <row r="417" spans="1:10" x14ac:dyDescent="0.25">
      <c r="A417" s="8">
        <v>42559</v>
      </c>
      <c r="B417" s="9">
        <v>1.5253348586681925E-2</v>
      </c>
      <c r="C417" s="9">
        <f t="shared" si="42"/>
        <v>1.5012327068354207E-2</v>
      </c>
      <c r="D417" s="5">
        <f t="shared" si="43"/>
        <v>2.2536996400724041E-4</v>
      </c>
      <c r="E417" s="9">
        <f t="shared" si="47"/>
        <v>-1.1125621449796757E-3</v>
      </c>
      <c r="F417" s="5">
        <f t="shared" si="48"/>
        <v>9.6573114928788192E-5</v>
      </c>
      <c r="G417" s="10">
        <f t="shared" si="44"/>
        <v>2.5368306043134297</v>
      </c>
      <c r="H417" s="9">
        <f t="shared" si="45"/>
        <v>1.5012327068354207E-2</v>
      </c>
      <c r="I417" s="9">
        <f t="shared" si="46"/>
        <v>9.8271620994460143E-3</v>
      </c>
      <c r="J417" s="9">
        <f>GARCH!I417</f>
        <v>9.8551657079652463E-3</v>
      </c>
    </row>
    <row r="418" spans="1:10" x14ac:dyDescent="0.25">
      <c r="A418" s="8">
        <v>42562</v>
      </c>
      <c r="B418" s="9">
        <v>3.4086107328981097E-3</v>
      </c>
      <c r="C418" s="9">
        <f t="shared" si="42"/>
        <v>3.1675892145703903E-3</v>
      </c>
      <c r="D418" s="5">
        <f t="shared" si="43"/>
        <v>1.0033621432262662E-5</v>
      </c>
      <c r="E418" s="9">
        <f t="shared" si="47"/>
        <v>1.5012327068354207E-2</v>
      </c>
      <c r="F418" s="5">
        <f t="shared" si="48"/>
        <v>7.2560493580639925E-5</v>
      </c>
      <c r="G418" s="10">
        <f t="shared" si="44"/>
        <v>3.7774667422732131</v>
      </c>
      <c r="H418" s="9">
        <f t="shared" si="45"/>
        <v>3.1675892145703903E-3</v>
      </c>
      <c r="I418" s="9">
        <f t="shared" si="46"/>
        <v>8.5182447476366829E-3</v>
      </c>
      <c r="J418" s="9">
        <f>GARCH!I418</f>
        <v>1.0929796348731435E-2</v>
      </c>
    </row>
    <row r="419" spans="1:10" x14ac:dyDescent="0.25">
      <c r="A419" s="8">
        <v>42563</v>
      </c>
      <c r="B419" s="9">
        <v>7.0093020644219628E-3</v>
      </c>
      <c r="C419" s="9">
        <f t="shared" si="42"/>
        <v>6.7682805460942434E-3</v>
      </c>
      <c r="D419" s="5">
        <f t="shared" si="43"/>
        <v>4.5809621550637789E-5</v>
      </c>
      <c r="E419" s="9">
        <f t="shared" si="47"/>
        <v>3.1675892145703903E-3</v>
      </c>
      <c r="F419" s="5">
        <f t="shared" si="48"/>
        <v>6.0607628953027332E-5</v>
      </c>
      <c r="G419" s="10">
        <f t="shared" si="44"/>
        <v>3.5586867599512502</v>
      </c>
      <c r="H419" s="9">
        <f t="shared" si="45"/>
        <v>6.7682805460942434E-3</v>
      </c>
      <c r="I419" s="9">
        <f t="shared" si="46"/>
        <v>7.7850901698713372E-3</v>
      </c>
      <c r="J419" s="9">
        <f>GARCH!I419</f>
        <v>9.7118713016958423E-3</v>
      </c>
    </row>
    <row r="420" spans="1:10" x14ac:dyDescent="0.25">
      <c r="A420" s="8">
        <v>42564</v>
      </c>
      <c r="B420" s="9">
        <v>1.3474959807435738E-4</v>
      </c>
      <c r="C420" s="9">
        <f t="shared" si="42"/>
        <v>-1.0627192025336189E-4</v>
      </c>
      <c r="D420" s="5">
        <f t="shared" si="43"/>
        <v>1.129372103433691E-8</v>
      </c>
      <c r="E420" s="9">
        <f t="shared" si="47"/>
        <v>6.7682805460942434E-3</v>
      </c>
      <c r="F420" s="5">
        <f t="shared" si="48"/>
        <v>4.9501933441994943E-5</v>
      </c>
      <c r="G420" s="10">
        <f t="shared" si="44"/>
        <v>4.037696808119823</v>
      </c>
      <c r="H420" s="9">
        <f t="shared" si="45"/>
        <v>1.0627192025336189E-4</v>
      </c>
      <c r="I420" s="9">
        <f t="shared" si="46"/>
        <v>7.0357610421328941E-3</v>
      </c>
      <c r="J420" s="9">
        <f>GARCH!I420</f>
        <v>9.0667522276718648E-3</v>
      </c>
    </row>
    <row r="421" spans="1:10" x14ac:dyDescent="0.25">
      <c r="A421" s="8">
        <v>42565</v>
      </c>
      <c r="B421" s="9">
        <v>5.2591721914301282E-3</v>
      </c>
      <c r="C421" s="9">
        <f t="shared" si="42"/>
        <v>5.0181506731024087E-3</v>
      </c>
      <c r="D421" s="5">
        <f t="shared" si="43"/>
        <v>2.5181836177958158E-5</v>
      </c>
      <c r="E421" s="9">
        <f t="shared" si="47"/>
        <v>-1.0627192025336189E-4</v>
      </c>
      <c r="F421" s="5">
        <f t="shared" si="48"/>
        <v>4.4015864696785689E-5</v>
      </c>
      <c r="G421" s="10">
        <f t="shared" si="44"/>
        <v>3.810487591402965</v>
      </c>
      <c r="H421" s="9">
        <f t="shared" si="45"/>
        <v>5.0181506731024087E-3</v>
      </c>
      <c r="I421" s="9">
        <f t="shared" si="46"/>
        <v>6.6344453194510308E-3</v>
      </c>
      <c r="J421" s="9">
        <f>GARCH!I421</f>
        <v>8.0843457765139761E-3</v>
      </c>
    </row>
    <row r="422" spans="1:10" x14ac:dyDescent="0.25">
      <c r="A422" s="8">
        <v>42566</v>
      </c>
      <c r="B422" s="9">
        <v>-9.2894280762578774E-4</v>
      </c>
      <c r="C422" s="9">
        <f t="shared" si="42"/>
        <v>-1.1699643259535069E-3</v>
      </c>
      <c r="D422" s="5">
        <f t="shared" si="43"/>
        <v>1.3688165240038438E-6</v>
      </c>
      <c r="E422" s="9">
        <f t="shared" si="47"/>
        <v>5.0181506731024087E-3</v>
      </c>
      <c r="F422" s="5">
        <f t="shared" si="48"/>
        <v>3.7144330778070003E-5</v>
      </c>
      <c r="G422" s="10">
        <f t="shared" si="44"/>
        <v>4.1629855225427885</v>
      </c>
      <c r="H422" s="9">
        <f t="shared" si="45"/>
        <v>1.1699643259535069E-3</v>
      </c>
      <c r="I422" s="9">
        <f t="shared" si="46"/>
        <v>6.094614899898927E-3</v>
      </c>
      <c r="J422" s="9">
        <f>GARCH!I422</f>
        <v>7.5398795915048722E-3</v>
      </c>
    </row>
    <row r="423" spans="1:10" x14ac:dyDescent="0.25">
      <c r="A423" s="8">
        <v>42569</v>
      </c>
      <c r="B423" s="9">
        <v>2.3823401519147414E-3</v>
      </c>
      <c r="C423" s="9">
        <f t="shared" si="42"/>
        <v>2.141318633587022E-3</v>
      </c>
      <c r="D423" s="5">
        <f t="shared" si="43"/>
        <v>4.5852454905469904E-6</v>
      </c>
      <c r="E423" s="9">
        <f t="shared" si="47"/>
        <v>-1.1699643259535069E-3</v>
      </c>
      <c r="F423" s="5">
        <f t="shared" si="48"/>
        <v>3.6332452178544198E-5</v>
      </c>
      <c r="G423" s="10">
        <f t="shared" si="44"/>
        <v>4.1293598362126733</v>
      </c>
      <c r="H423" s="9">
        <f t="shared" si="45"/>
        <v>2.141318633587022E-3</v>
      </c>
      <c r="I423" s="9">
        <f t="shared" si="46"/>
        <v>6.0276406809417725E-3</v>
      </c>
      <c r="J423" s="9">
        <f>GARCH!I423</f>
        <v>6.8600911837691011E-3</v>
      </c>
    </row>
    <row r="424" spans="1:10" x14ac:dyDescent="0.25">
      <c r="A424" s="8">
        <v>42570</v>
      </c>
      <c r="B424" s="9">
        <v>-1.4352366756040791E-3</v>
      </c>
      <c r="C424" s="9">
        <f t="shared" si="42"/>
        <v>-1.6762581939317983E-3</v>
      </c>
      <c r="D424" s="5">
        <f t="shared" si="43"/>
        <v>2.8098415327234941E-6</v>
      </c>
      <c r="E424" s="9">
        <f t="shared" si="47"/>
        <v>2.141318633587022E-3</v>
      </c>
      <c r="F424" s="5">
        <f t="shared" si="48"/>
        <v>3.2034079366003283E-5</v>
      </c>
      <c r="G424" s="10">
        <f t="shared" si="44"/>
        <v>4.211559520587028</v>
      </c>
      <c r="H424" s="9">
        <f t="shared" si="45"/>
        <v>1.6762581939317983E-3</v>
      </c>
      <c r="I424" s="9">
        <f t="shared" si="46"/>
        <v>5.6598656667807305E-3</v>
      </c>
      <c r="J424" s="9">
        <f>GARCH!I424</f>
        <v>6.2994946012631184E-3</v>
      </c>
    </row>
    <row r="425" spans="1:10" x14ac:dyDescent="0.25">
      <c r="A425" s="8">
        <v>42571</v>
      </c>
      <c r="B425" s="9">
        <v>4.2703047444747622E-3</v>
      </c>
      <c r="C425" s="9">
        <f t="shared" si="42"/>
        <v>4.0292832261470428E-3</v>
      </c>
      <c r="D425" s="5">
        <f t="shared" si="43"/>
        <v>1.623512331650992E-5</v>
      </c>
      <c r="E425" s="9">
        <f t="shared" si="47"/>
        <v>-1.6762581939317983E-3</v>
      </c>
      <c r="F425" s="5">
        <f t="shared" si="48"/>
        <v>3.3091048519413549E-5</v>
      </c>
      <c r="G425" s="10">
        <f t="shared" si="44"/>
        <v>3.9938754459932988</v>
      </c>
      <c r="H425" s="9">
        <f t="shared" si="45"/>
        <v>4.0292832261470428E-3</v>
      </c>
      <c r="I425" s="9">
        <f t="shared" si="46"/>
        <v>5.7524819442927025E-3</v>
      </c>
      <c r="J425" s="9">
        <f>GARCH!I425</f>
        <v>5.8934245045762666E-3</v>
      </c>
    </row>
    <row r="426" spans="1:10" x14ac:dyDescent="0.25">
      <c r="A426" s="8">
        <v>42572</v>
      </c>
      <c r="B426" s="9">
        <v>-3.6124840084306165E-3</v>
      </c>
      <c r="C426" s="9">
        <f t="shared" si="42"/>
        <v>-3.8535055267583359E-3</v>
      </c>
      <c r="D426" s="5">
        <f t="shared" si="43"/>
        <v>1.4849504844757039E-5</v>
      </c>
      <c r="E426" s="9">
        <f t="shared" si="47"/>
        <v>4.0292832261470428E-3</v>
      </c>
      <c r="F426" s="5">
        <f t="shared" si="48"/>
        <v>2.8657082094169804E-5</v>
      </c>
      <c r="G426" s="10">
        <f t="shared" si="44"/>
        <v>4.0520268257744716</v>
      </c>
      <c r="H426" s="9">
        <f t="shared" si="45"/>
        <v>3.8535055267583359E-3</v>
      </c>
      <c r="I426" s="9">
        <f t="shared" si="46"/>
        <v>5.3532309957790725E-3</v>
      </c>
      <c r="J426" s="9">
        <f>GARCH!I426</f>
        <v>5.7005595855725601E-3</v>
      </c>
    </row>
    <row r="427" spans="1:10" x14ac:dyDescent="0.25">
      <c r="A427" s="8">
        <v>42573</v>
      </c>
      <c r="B427" s="9">
        <v>4.5539149350859454E-3</v>
      </c>
      <c r="C427" s="9">
        <f t="shared" si="42"/>
        <v>4.312893416758226E-3</v>
      </c>
      <c r="D427" s="5">
        <f t="shared" si="43"/>
        <v>1.8601049624316443E-5</v>
      </c>
      <c r="E427" s="9">
        <f t="shared" si="47"/>
        <v>-3.8535055267583359E-3</v>
      </c>
      <c r="F427" s="5">
        <f t="shared" si="48"/>
        <v>3.5595700765556708E-5</v>
      </c>
      <c r="G427" s="10">
        <f t="shared" si="44"/>
        <v>3.9414220622760396</v>
      </c>
      <c r="H427" s="9">
        <f t="shared" si="45"/>
        <v>4.312893416758226E-3</v>
      </c>
      <c r="I427" s="9">
        <f t="shared" si="46"/>
        <v>5.9662132685277605E-3</v>
      </c>
      <c r="J427" s="9">
        <f>GARCH!I427</f>
        <v>5.6915025383953198E-3</v>
      </c>
    </row>
    <row r="428" spans="1:10" x14ac:dyDescent="0.25">
      <c r="A428" s="8">
        <v>42576</v>
      </c>
      <c r="B428" s="9">
        <v>-3.0114527155947757E-3</v>
      </c>
      <c r="C428" s="9">
        <f t="shared" si="42"/>
        <v>-3.2524742339224951E-3</v>
      </c>
      <c r="D428" s="5">
        <f t="shared" si="43"/>
        <v>1.0578588642329722E-5</v>
      </c>
      <c r="E428" s="9">
        <f t="shared" si="47"/>
        <v>4.312893416758226E-3</v>
      </c>
      <c r="F428" s="5">
        <f t="shared" si="48"/>
        <v>3.060468363437225E-5</v>
      </c>
      <c r="G428" s="10">
        <f t="shared" si="44"/>
        <v>4.1054139143722255</v>
      </c>
      <c r="H428" s="9">
        <f t="shared" si="45"/>
        <v>3.2524742339224951E-3</v>
      </c>
      <c r="I428" s="9">
        <f t="shared" si="46"/>
        <v>5.5321500010730232E-3</v>
      </c>
      <c r="J428" s="9">
        <f>GARCH!I428</f>
        <v>5.5841021061029412E-3</v>
      </c>
    </row>
    <row r="429" spans="1:10" x14ac:dyDescent="0.25">
      <c r="A429" s="8">
        <v>42577</v>
      </c>
      <c r="B429" s="9">
        <v>3.2280675865115072E-4</v>
      </c>
      <c r="C429" s="9">
        <f t="shared" si="42"/>
        <v>8.1785240323431447E-5</v>
      </c>
      <c r="D429" s="5">
        <f t="shared" si="43"/>
        <v>6.6888255347614374E-9</v>
      </c>
      <c r="E429" s="9">
        <f t="shared" si="47"/>
        <v>-3.2524742339224951E-3</v>
      </c>
      <c r="F429" s="5">
        <f t="shared" si="48"/>
        <v>3.5808898057121046E-5</v>
      </c>
      <c r="G429" s="10">
        <f t="shared" si="44"/>
        <v>4.199625143837423</v>
      </c>
      <c r="H429" s="9">
        <f t="shared" si="45"/>
        <v>8.1785240323431447E-5</v>
      </c>
      <c r="I429" s="9">
        <f t="shared" si="46"/>
        <v>5.9840536475804628E-3</v>
      </c>
      <c r="J429" s="9">
        <f>GARCH!I429</f>
        <v>5.5131237230120018E-3</v>
      </c>
    </row>
    <row r="430" spans="1:10" x14ac:dyDescent="0.25">
      <c r="A430" s="8">
        <v>42578</v>
      </c>
      <c r="B430" s="9">
        <v>-1.1986096128490109E-3</v>
      </c>
      <c r="C430" s="9">
        <f t="shared" si="42"/>
        <v>-1.4396311311767301E-3</v>
      </c>
      <c r="D430" s="5">
        <f t="shared" si="43"/>
        <v>2.0725377938531916E-6</v>
      </c>
      <c r="E430" s="9">
        <f t="shared" si="47"/>
        <v>8.1785240323431447E-5</v>
      </c>
      <c r="F430" s="5">
        <f t="shared" si="48"/>
        <v>3.2402252619378472E-5</v>
      </c>
      <c r="G430" s="10">
        <f t="shared" si="44"/>
        <v>4.2177213885271545</v>
      </c>
      <c r="H430" s="9">
        <f t="shared" si="45"/>
        <v>1.4396311311767301E-3</v>
      </c>
      <c r="I430" s="9">
        <f t="shared" si="46"/>
        <v>5.692297657306623E-3</v>
      </c>
      <c r="J430" s="9">
        <f>GARCH!I430</f>
        <v>5.1812890574291261E-3</v>
      </c>
    </row>
    <row r="431" spans="1:10" x14ac:dyDescent="0.25">
      <c r="A431" s="8">
        <v>42579</v>
      </c>
      <c r="B431" s="9">
        <v>1.6062180948777094E-3</v>
      </c>
      <c r="C431" s="9">
        <f t="shared" si="42"/>
        <v>1.3651965765499902E-3</v>
      </c>
      <c r="D431" s="5">
        <f t="shared" si="43"/>
        <v>1.8637616926238133E-6</v>
      </c>
      <c r="E431" s="9">
        <f t="shared" si="47"/>
        <v>-1.4396311311767301E-3</v>
      </c>
      <c r="F431" s="5">
        <f t="shared" si="48"/>
        <v>3.2847094521365492E-5</v>
      </c>
      <c r="G431" s="10">
        <f t="shared" si="44"/>
        <v>4.2145148315480512</v>
      </c>
      <c r="H431" s="9">
        <f t="shared" si="45"/>
        <v>1.3651965765499902E-3</v>
      </c>
      <c r="I431" s="9">
        <f t="shared" si="46"/>
        <v>5.7312384805873759E-3</v>
      </c>
      <c r="J431" s="9">
        <f>GARCH!I431</f>
        <v>4.9993660504330448E-3</v>
      </c>
    </row>
    <row r="432" spans="1:10" x14ac:dyDescent="0.25">
      <c r="A432" s="8">
        <v>42580</v>
      </c>
      <c r="B432" s="9">
        <v>1.6312913007012764E-3</v>
      </c>
      <c r="C432" s="9">
        <f t="shared" si="42"/>
        <v>1.3902697823735572E-3</v>
      </c>
      <c r="D432" s="5">
        <f t="shared" si="43"/>
        <v>1.9328500677810181E-6</v>
      </c>
      <c r="E432" s="9">
        <f t="shared" si="47"/>
        <v>1.3651965765499902E-3</v>
      </c>
      <c r="F432" s="5">
        <f t="shared" si="48"/>
        <v>2.9434615855306628E-5</v>
      </c>
      <c r="G432" s="10">
        <f t="shared" si="44"/>
        <v>4.2648981079281825</v>
      </c>
      <c r="H432" s="9">
        <f t="shared" si="45"/>
        <v>1.3902697823735572E-3</v>
      </c>
      <c r="I432" s="9">
        <f t="shared" si="46"/>
        <v>5.4253678082971137E-3</v>
      </c>
      <c r="J432" s="9">
        <f>GARCH!I432</f>
        <v>4.7874457952621309E-3</v>
      </c>
    </row>
    <row r="433" spans="1:10" x14ac:dyDescent="0.25">
      <c r="A433" s="8">
        <v>42583</v>
      </c>
      <c r="B433" s="9">
        <v>-1.2697828487301388E-3</v>
      </c>
      <c r="C433" s="9">
        <f t="shared" si="42"/>
        <v>-1.510804367057858E-3</v>
      </c>
      <c r="D433" s="5">
        <f t="shared" si="43"/>
        <v>2.2825298355210948E-6</v>
      </c>
      <c r="E433" s="9">
        <f t="shared" si="47"/>
        <v>1.3902697823735572E-3</v>
      </c>
      <c r="F433" s="5">
        <f t="shared" si="48"/>
        <v>2.6563900484986307E-5</v>
      </c>
      <c r="G433" s="10">
        <f t="shared" si="44"/>
        <v>4.3060771587549658</v>
      </c>
      <c r="H433" s="9">
        <f t="shared" si="45"/>
        <v>1.510804367057858E-3</v>
      </c>
      <c r="I433" s="9">
        <f t="shared" si="46"/>
        <v>5.1540178972318586E-3</v>
      </c>
      <c r="J433" s="9">
        <f>GARCH!I433</f>
        <v>4.624743097008179E-3</v>
      </c>
    </row>
    <row r="434" spans="1:10" x14ac:dyDescent="0.25">
      <c r="A434" s="8">
        <v>42584</v>
      </c>
      <c r="B434" s="9">
        <v>-6.3615927475078049E-3</v>
      </c>
      <c r="C434" s="9">
        <f t="shared" si="42"/>
        <v>-6.6026142658355243E-3</v>
      </c>
      <c r="D434" s="5">
        <f t="shared" si="43"/>
        <v>4.3594515143414779E-5</v>
      </c>
      <c r="E434" s="9">
        <f t="shared" si="47"/>
        <v>-1.510804367057858E-3</v>
      </c>
      <c r="F434" s="5">
        <f t="shared" si="48"/>
        <v>2.7800982530553243E-5</v>
      </c>
      <c r="G434" s="10">
        <f t="shared" si="44"/>
        <v>3.5422347613696346</v>
      </c>
      <c r="H434" s="9">
        <f t="shared" si="45"/>
        <v>6.6026142658355243E-3</v>
      </c>
      <c r="I434" s="9">
        <f t="shared" si="46"/>
        <v>5.2726637035328964E-3</v>
      </c>
      <c r="J434" s="9">
        <f>GARCH!I434</f>
        <v>4.5827849934245287E-3</v>
      </c>
    </row>
    <row r="435" spans="1:10" x14ac:dyDescent="0.25">
      <c r="A435" s="8">
        <v>42585</v>
      </c>
      <c r="B435" s="9">
        <v>3.1339387954731901E-3</v>
      </c>
      <c r="C435" s="9">
        <f t="shared" si="42"/>
        <v>2.8929172771454707E-3</v>
      </c>
      <c r="D435" s="5">
        <f t="shared" si="43"/>
        <v>8.3689703724067634E-6</v>
      </c>
      <c r="E435" s="9">
        <f t="shared" si="47"/>
        <v>-6.6026142658355243E-3</v>
      </c>
      <c r="F435" s="5">
        <f t="shared" si="48"/>
        <v>4.3171374223483768E-5</v>
      </c>
      <c r="G435" s="10">
        <f t="shared" si="44"/>
        <v>4.0093006145118837</v>
      </c>
      <c r="H435" s="9">
        <f t="shared" si="45"/>
        <v>2.8929172771454707E-3</v>
      </c>
      <c r="I435" s="9">
        <f t="shared" si="46"/>
        <v>6.5704926925980039E-3</v>
      </c>
      <c r="J435" s="9">
        <f>GARCH!I435</f>
        <v>5.517385037015027E-3</v>
      </c>
    </row>
    <row r="436" spans="1:10" x14ac:dyDescent="0.25">
      <c r="A436" s="8">
        <v>42586</v>
      </c>
      <c r="B436" s="9">
        <v>2.1258994634409945E-4</v>
      </c>
      <c r="C436" s="9">
        <f t="shared" si="42"/>
        <v>-2.8431571983619823E-5</v>
      </c>
      <c r="D436" s="5">
        <f t="shared" si="43"/>
        <v>8.0835428545975564E-10</v>
      </c>
      <c r="E436" s="9">
        <f t="shared" si="47"/>
        <v>2.8929172771454707E-3</v>
      </c>
      <c r="F436" s="5">
        <f t="shared" si="48"/>
        <v>3.7333804983912383E-5</v>
      </c>
      <c r="G436" s="10">
        <f t="shared" si="44"/>
        <v>4.1788563117183513</v>
      </c>
      <c r="H436" s="9">
        <f t="shared" si="45"/>
        <v>2.8431571983619823E-5</v>
      </c>
      <c r="I436" s="9">
        <f t="shared" si="46"/>
        <v>6.1101395224587452E-3</v>
      </c>
      <c r="J436" s="9">
        <f>GARCH!I436</f>
        <v>5.2868830225993131E-3</v>
      </c>
    </row>
    <row r="437" spans="1:10" x14ac:dyDescent="0.25">
      <c r="A437" s="8">
        <v>42587</v>
      </c>
      <c r="B437" s="9">
        <v>8.6034423010279415E-3</v>
      </c>
      <c r="C437" s="9">
        <f t="shared" si="42"/>
        <v>8.362420782700223E-3</v>
      </c>
      <c r="D437" s="5">
        <f t="shared" si="43"/>
        <v>6.9930081346936609E-5</v>
      </c>
      <c r="E437" s="9">
        <f t="shared" si="47"/>
        <v>-2.8431571983619823E-5</v>
      </c>
      <c r="F437" s="5">
        <f t="shared" si="48"/>
        <v>3.3773194445990068E-5</v>
      </c>
      <c r="G437" s="10">
        <f t="shared" si="44"/>
        <v>3.19369332402254</v>
      </c>
      <c r="H437" s="9">
        <f t="shared" si="45"/>
        <v>8.362420782700223E-3</v>
      </c>
      <c r="I437" s="9">
        <f t="shared" si="46"/>
        <v>5.8114709365177132E-3</v>
      </c>
      <c r="J437" s="9">
        <f>GARCH!I437</f>
        <v>5.0056247017939582E-3</v>
      </c>
    </row>
    <row r="438" spans="1:10" x14ac:dyDescent="0.25">
      <c r="A438" s="8">
        <v>42590</v>
      </c>
      <c r="B438" s="9">
        <v>-9.0706272018037382E-4</v>
      </c>
      <c r="C438" s="9">
        <f t="shared" si="42"/>
        <v>-1.148084238508093E-3</v>
      </c>
      <c r="D438" s="5">
        <f t="shared" si="43"/>
        <v>1.3180974187107077E-6</v>
      </c>
      <c r="E438" s="9">
        <f t="shared" si="47"/>
        <v>8.362420782700223E-3</v>
      </c>
      <c r="F438" s="5">
        <f t="shared" si="48"/>
        <v>2.7675736935249015E-5</v>
      </c>
      <c r="G438" s="10">
        <f t="shared" si="44"/>
        <v>4.304725461827358</v>
      </c>
      <c r="H438" s="9">
        <f t="shared" si="45"/>
        <v>1.148084238508093E-3</v>
      </c>
      <c r="I438" s="9">
        <f t="shared" si="46"/>
        <v>5.2607734160719198E-3</v>
      </c>
      <c r="J438" s="9">
        <f>GARCH!I438</f>
        <v>5.9492639313667812E-3</v>
      </c>
    </row>
    <row r="439" spans="1:10" x14ac:dyDescent="0.25">
      <c r="A439" s="8">
        <v>42591</v>
      </c>
      <c r="B439" s="9">
        <v>3.8974913911293818E-4</v>
      </c>
      <c r="C439" s="9">
        <f t="shared" si="42"/>
        <v>1.4872762078521891E-4</v>
      </c>
      <c r="D439" s="5">
        <f t="shared" si="43"/>
        <v>2.211990518443188E-8</v>
      </c>
      <c r="E439" s="9">
        <f t="shared" si="47"/>
        <v>-1.148084238508093E-3</v>
      </c>
      <c r="F439" s="5">
        <f t="shared" si="48"/>
        <v>2.7990200054723379E-5</v>
      </c>
      <c r="G439" s="10">
        <f t="shared" si="44"/>
        <v>4.3224943837405609</v>
      </c>
      <c r="H439" s="9">
        <f t="shared" si="45"/>
        <v>1.4872762078521891E-4</v>
      </c>
      <c r="I439" s="9">
        <f t="shared" si="46"/>
        <v>5.2905765333017708E-3</v>
      </c>
      <c r="J439" s="9">
        <f>GARCH!I439</f>
        <v>5.5781554981214976E-3</v>
      </c>
    </row>
    <row r="440" spans="1:10" x14ac:dyDescent="0.25">
      <c r="A440" s="8">
        <v>42592</v>
      </c>
      <c r="B440" s="9">
        <v>-2.8646859845811168E-3</v>
      </c>
      <c r="C440" s="9">
        <f t="shared" si="42"/>
        <v>-3.1057075029088362E-3</v>
      </c>
      <c r="D440" s="5">
        <f t="shared" si="43"/>
        <v>9.6454190936242384E-6</v>
      </c>
      <c r="E440" s="9">
        <f t="shared" si="47"/>
        <v>1.4872762078521891E-4</v>
      </c>
      <c r="F440" s="5">
        <f t="shared" si="48"/>
        <v>2.5781798527905128E-5</v>
      </c>
      <c r="G440" s="10">
        <f t="shared" si="44"/>
        <v>4.176923672579826</v>
      </c>
      <c r="H440" s="9">
        <f t="shared" si="45"/>
        <v>3.1057075029088362E-3</v>
      </c>
      <c r="I440" s="9">
        <f t="shared" si="46"/>
        <v>5.0775780179043162E-3</v>
      </c>
      <c r="J440" s="9">
        <f>GARCH!I440</f>
        <v>5.2315188796949238E-3</v>
      </c>
    </row>
    <row r="441" spans="1:10" x14ac:dyDescent="0.25">
      <c r="A441" s="8">
        <v>42593</v>
      </c>
      <c r="B441" s="9">
        <v>4.7345655461528136E-3</v>
      </c>
      <c r="C441" s="9">
        <f t="shared" si="42"/>
        <v>4.4935440278250941E-3</v>
      </c>
      <c r="D441" s="5">
        <f t="shared" si="43"/>
        <v>2.0191937930002569E-5</v>
      </c>
      <c r="E441" s="9">
        <f t="shared" si="47"/>
        <v>-3.1057075029088362E-3</v>
      </c>
      <c r="F441" s="5">
        <f t="shared" si="48"/>
        <v>3.0866476077238259E-5</v>
      </c>
      <c r="G441" s="10">
        <f t="shared" si="44"/>
        <v>3.9468961591672054</v>
      </c>
      <c r="H441" s="9">
        <f t="shared" si="45"/>
        <v>4.4935440278250941E-3</v>
      </c>
      <c r="I441" s="9">
        <f t="shared" si="46"/>
        <v>5.5557606209445578E-3</v>
      </c>
      <c r="J441" s="9">
        <f>GARCH!I441</f>
        <v>5.2284077905547025E-3</v>
      </c>
    </row>
    <row r="442" spans="1:10" x14ac:dyDescent="0.25">
      <c r="A442" s="8">
        <v>42594</v>
      </c>
      <c r="B442" s="9">
        <v>-7.960508557545154E-4</v>
      </c>
      <c r="C442" s="9">
        <f t="shared" si="42"/>
        <v>-1.0370723740822346E-3</v>
      </c>
      <c r="D442" s="5">
        <f t="shared" si="43"/>
        <v>1.0755191090845624E-6</v>
      </c>
      <c r="E442" s="9">
        <f t="shared" si="47"/>
        <v>4.4935440278250941E-3</v>
      </c>
      <c r="F442" s="5">
        <f t="shared" si="48"/>
        <v>2.6662302865171158E-5</v>
      </c>
      <c r="G442" s="10">
        <f t="shared" si="44"/>
        <v>4.3270221168995722</v>
      </c>
      <c r="H442" s="9">
        <f t="shared" si="45"/>
        <v>1.0370723740822346E-3</v>
      </c>
      <c r="I442" s="9">
        <f t="shared" si="46"/>
        <v>5.1635552543931552E-3</v>
      </c>
      <c r="J442" s="9">
        <f>GARCH!I442</f>
        <v>5.2644343747954275E-3</v>
      </c>
    </row>
    <row r="443" spans="1:10" x14ac:dyDescent="0.25">
      <c r="A443" s="8">
        <v>42597</v>
      </c>
      <c r="B443" s="9">
        <v>2.7929763512739569E-3</v>
      </c>
      <c r="C443" s="9">
        <f t="shared" si="42"/>
        <v>2.5519548329462375E-3</v>
      </c>
      <c r="D443" s="5">
        <f t="shared" si="43"/>
        <v>6.5124734693976592E-6</v>
      </c>
      <c r="E443" s="9">
        <f t="shared" si="47"/>
        <v>-1.0370723740822346E-3</v>
      </c>
      <c r="F443" s="5">
        <f t="shared" si="48"/>
        <v>2.6847786188364253E-5</v>
      </c>
      <c r="G443" s="10">
        <f t="shared" si="44"/>
        <v>4.2224399512912312</v>
      </c>
      <c r="H443" s="9">
        <f t="shared" si="45"/>
        <v>2.5519548329462375E-3</v>
      </c>
      <c r="I443" s="9">
        <f t="shared" si="46"/>
        <v>5.1814849404745213E-3</v>
      </c>
      <c r="J443" s="9">
        <f>GARCH!I443</f>
        <v>5.0337194383027863E-3</v>
      </c>
    </row>
    <row r="444" spans="1:10" x14ac:dyDescent="0.25">
      <c r="A444" s="8">
        <v>42598</v>
      </c>
      <c r="B444" s="9">
        <v>-5.4790767755633629E-3</v>
      </c>
      <c r="C444" s="9">
        <f t="shared" si="42"/>
        <v>-5.7200982938910823E-3</v>
      </c>
      <c r="D444" s="5">
        <f t="shared" si="43"/>
        <v>3.271952449177567E-5</v>
      </c>
      <c r="E444" s="9">
        <f t="shared" si="47"/>
        <v>2.5519548329462375E-3</v>
      </c>
      <c r="F444" s="5">
        <f t="shared" si="48"/>
        <v>2.3984831668338065E-5</v>
      </c>
      <c r="G444" s="10">
        <f t="shared" si="44"/>
        <v>3.7180180882236211</v>
      </c>
      <c r="H444" s="9">
        <f t="shared" si="45"/>
        <v>5.7200982938910823E-3</v>
      </c>
      <c r="I444" s="9">
        <f t="shared" si="46"/>
        <v>4.8974311295145404E-3</v>
      </c>
      <c r="J444" s="9">
        <f>GARCH!I444</f>
        <v>4.8845204471576007E-3</v>
      </c>
    </row>
    <row r="445" spans="1:10" x14ac:dyDescent="0.25">
      <c r="A445" s="8">
        <v>42599</v>
      </c>
      <c r="B445" s="9">
        <v>1.868558180106783E-3</v>
      </c>
      <c r="C445" s="9">
        <f t="shared" si="42"/>
        <v>1.6275366617790638E-3</v>
      </c>
      <c r="D445" s="5">
        <f t="shared" si="43"/>
        <v>2.6488755854349387E-6</v>
      </c>
      <c r="E445" s="9">
        <f t="shared" si="47"/>
        <v>-5.7200982938910823E-3</v>
      </c>
      <c r="F445" s="5">
        <f t="shared" si="48"/>
        <v>3.637370465675581E-5</v>
      </c>
      <c r="G445" s="10">
        <f t="shared" si="44"/>
        <v>4.1554817311265815</v>
      </c>
      <c r="H445" s="9">
        <f t="shared" si="45"/>
        <v>1.6275366617790638E-3</v>
      </c>
      <c r="I445" s="9">
        <f t="shared" si="46"/>
        <v>6.031061652541434E-3</v>
      </c>
      <c r="J445" s="9">
        <f>GARCH!I445</f>
        <v>5.4871689002230963E-3</v>
      </c>
    </row>
    <row r="446" spans="1:10" x14ac:dyDescent="0.25">
      <c r="A446" s="8">
        <v>42600</v>
      </c>
      <c r="B446" s="9">
        <v>2.1995949079378629E-3</v>
      </c>
      <c r="C446" s="9">
        <f t="shared" si="42"/>
        <v>1.9585733896101435E-3</v>
      </c>
      <c r="D446" s="5">
        <f t="shared" si="43"/>
        <v>3.8360097224889672E-6</v>
      </c>
      <c r="E446" s="9">
        <f t="shared" si="47"/>
        <v>1.6275366617790638E-3</v>
      </c>
      <c r="F446" s="5">
        <f t="shared" si="48"/>
        <v>3.2267360385335656E-5</v>
      </c>
      <c r="G446" s="10">
        <f t="shared" si="44"/>
        <v>4.192347621849259</v>
      </c>
      <c r="H446" s="9">
        <f t="shared" si="45"/>
        <v>1.9585733896101435E-3</v>
      </c>
      <c r="I446" s="9">
        <f t="shared" si="46"/>
        <v>5.6804366368559782E-3</v>
      </c>
      <c r="J446" s="9">
        <f>GARCH!I446</f>
        <v>5.1786359452290053E-3</v>
      </c>
    </row>
    <row r="447" spans="1:10" x14ac:dyDescent="0.25">
      <c r="A447" s="8">
        <v>42601</v>
      </c>
      <c r="B447" s="9">
        <v>-1.4403160464925291E-3</v>
      </c>
      <c r="C447" s="9">
        <f t="shared" si="42"/>
        <v>-1.6813375648202483E-3</v>
      </c>
      <c r="D447" s="5">
        <f t="shared" si="43"/>
        <v>2.8268960068756827E-6</v>
      </c>
      <c r="E447" s="9">
        <f t="shared" si="47"/>
        <v>1.9585733896101435E-3</v>
      </c>
      <c r="F447" s="5">
        <f t="shared" si="48"/>
        <v>2.8730998173798775E-5</v>
      </c>
      <c r="G447" s="10">
        <f t="shared" si="44"/>
        <v>4.2606325139256134</v>
      </c>
      <c r="H447" s="9">
        <f t="shared" si="45"/>
        <v>1.6813375648202483E-3</v>
      </c>
      <c r="I447" s="9">
        <f t="shared" si="46"/>
        <v>5.3601304250735149E-3</v>
      </c>
      <c r="J447" s="9">
        <f>GARCH!I447</f>
        <v>4.9540914032154765E-3</v>
      </c>
    </row>
    <row r="448" spans="1:10" x14ac:dyDescent="0.25">
      <c r="A448" s="8">
        <v>42604</v>
      </c>
      <c r="B448" s="9">
        <v>-5.6322033820699335E-4</v>
      </c>
      <c r="C448" s="9">
        <f t="shared" si="42"/>
        <v>-8.0424185653471265E-4</v>
      </c>
      <c r="D448" s="5">
        <f t="shared" si="43"/>
        <v>6.468049638024013E-7</v>
      </c>
      <c r="E448" s="9">
        <f t="shared" si="47"/>
        <v>-1.6813375648202483E-3</v>
      </c>
      <c r="F448" s="5">
        <f t="shared" si="48"/>
        <v>3.0145199084602679E-5</v>
      </c>
      <c r="G448" s="10">
        <f t="shared" si="44"/>
        <v>4.2750757489322533</v>
      </c>
      <c r="H448" s="9">
        <f t="shared" si="45"/>
        <v>8.0424185653471265E-4</v>
      </c>
      <c r="I448" s="9">
        <f t="shared" si="46"/>
        <v>5.4904643778648336E-3</v>
      </c>
      <c r="J448" s="9">
        <f>GARCH!I448</f>
        <v>4.84731293457765E-3</v>
      </c>
    </row>
    <row r="449" spans="1:10" x14ac:dyDescent="0.25">
      <c r="A449" s="8">
        <v>42605</v>
      </c>
      <c r="B449" s="9">
        <v>1.9517648352453953E-3</v>
      </c>
      <c r="C449" s="9">
        <f t="shared" si="42"/>
        <v>1.7107433169176762E-3</v>
      </c>
      <c r="D449" s="5">
        <f t="shared" si="43"/>
        <v>2.9266426963784924E-6</v>
      </c>
      <c r="E449" s="9">
        <f t="shared" si="47"/>
        <v>-8.0424185653471265E-4</v>
      </c>
      <c r="F449" s="5">
        <f t="shared" si="48"/>
        <v>2.9400406200247507E-5</v>
      </c>
      <c r="G449" s="10">
        <f t="shared" si="44"/>
        <v>4.248540353181629</v>
      </c>
      <c r="H449" s="9">
        <f t="shared" si="45"/>
        <v>1.7107433169176762E-3</v>
      </c>
      <c r="I449" s="9">
        <f t="shared" si="46"/>
        <v>5.4222141418656189E-3</v>
      </c>
      <c r="J449" s="9">
        <f>GARCH!I449</f>
        <v>4.6972227511776375E-3</v>
      </c>
    </row>
    <row r="450" spans="1:10" x14ac:dyDescent="0.25">
      <c r="A450" s="8">
        <v>42606</v>
      </c>
      <c r="B450" s="9">
        <v>-5.240294480771901E-3</v>
      </c>
      <c r="C450" s="9">
        <f t="shared" si="42"/>
        <v>-5.4813159990996204E-3</v>
      </c>
      <c r="D450" s="5">
        <f t="shared" si="43"/>
        <v>3.004482508198547E-5</v>
      </c>
      <c r="E450" s="9">
        <f t="shared" si="47"/>
        <v>1.7107433169176762E-3</v>
      </c>
      <c r="F450" s="5">
        <f t="shared" si="48"/>
        <v>2.6421326851939791E-5</v>
      </c>
      <c r="G450" s="10">
        <f t="shared" si="44"/>
        <v>3.7831595201459107</v>
      </c>
      <c r="H450" s="9">
        <f t="shared" si="45"/>
        <v>5.4813159990996204E-3</v>
      </c>
      <c r="I450" s="9">
        <f t="shared" si="46"/>
        <v>5.1401679789613679E-3</v>
      </c>
      <c r="J450" s="9">
        <f>GARCH!I450</f>
        <v>4.569828424165292E-3</v>
      </c>
    </row>
    <row r="451" spans="1:10" x14ac:dyDescent="0.25">
      <c r="A451" s="8">
        <v>42607</v>
      </c>
      <c r="B451" s="9">
        <v>-1.3652410546832749E-3</v>
      </c>
      <c r="C451" s="9">
        <f t="shared" si="42"/>
        <v>-1.6062625730109941E-3</v>
      </c>
      <c r="D451" s="5">
        <f t="shared" si="43"/>
        <v>2.5800794534558994E-6</v>
      </c>
      <c r="E451" s="9">
        <f t="shared" si="47"/>
        <v>-5.4813159990996204E-3</v>
      </c>
      <c r="F451" s="5">
        <f t="shared" si="48"/>
        <v>3.8130975995759874E-5</v>
      </c>
      <c r="G451" s="10">
        <f t="shared" si="44"/>
        <v>4.1344714562026894</v>
      </c>
      <c r="H451" s="9">
        <f t="shared" si="45"/>
        <v>1.6062625730109941E-3</v>
      </c>
      <c r="I451" s="9">
        <f t="shared" si="46"/>
        <v>6.1750284206438981E-3</v>
      </c>
      <c r="J451" s="9">
        <f>GARCH!I451</f>
        <v>5.2241445020415568E-3</v>
      </c>
    </row>
    <row r="452" spans="1:10" x14ac:dyDescent="0.25">
      <c r="A452" s="8">
        <v>42608</v>
      </c>
      <c r="B452" s="9">
        <v>-1.5788480393283955E-3</v>
      </c>
      <c r="C452" s="9">
        <f t="shared" si="42"/>
        <v>-1.8198695576561146E-3</v>
      </c>
      <c r="D452" s="5">
        <f t="shared" si="43"/>
        <v>3.3119252068834623E-6</v>
      </c>
      <c r="E452" s="9">
        <f t="shared" si="47"/>
        <v>-1.6062625730109941E-3</v>
      </c>
      <c r="F452" s="5">
        <f t="shared" si="48"/>
        <v>3.8290823769596598E-5</v>
      </c>
      <c r="G452" s="10">
        <f t="shared" si="44"/>
        <v>4.122964623198448</v>
      </c>
      <c r="H452" s="9">
        <f t="shared" si="45"/>
        <v>1.8198695576561146E-3</v>
      </c>
      <c r="I452" s="9">
        <f t="shared" si="46"/>
        <v>6.1879579644335495E-3</v>
      </c>
      <c r="J452" s="9">
        <f>GARCH!I452</f>
        <v>5.0466384433531155E-3</v>
      </c>
    </row>
    <row r="453" spans="1:10" x14ac:dyDescent="0.25">
      <c r="A453" s="8">
        <v>42611</v>
      </c>
      <c r="B453" s="9">
        <v>5.2281193523402436E-3</v>
      </c>
      <c r="C453" s="9">
        <f t="shared" si="42"/>
        <v>4.9870978340125242E-3</v>
      </c>
      <c r="D453" s="5">
        <f t="shared" si="43"/>
        <v>2.4871144806012409E-5</v>
      </c>
      <c r="E453" s="9">
        <f t="shared" si="47"/>
        <v>-1.8198695576561146E-3</v>
      </c>
      <c r="F453" s="5">
        <f t="shared" si="48"/>
        <v>3.8984936966101783E-5</v>
      </c>
      <c r="G453" s="10">
        <f t="shared" si="44"/>
        <v>3.8382450432633326</v>
      </c>
      <c r="H453" s="9">
        <f t="shared" si="45"/>
        <v>4.9870978340125242E-3</v>
      </c>
      <c r="I453" s="9">
        <f t="shared" si="46"/>
        <v>6.2437918740218899E-3</v>
      </c>
      <c r="J453" s="9">
        <f>GARCH!I453</f>
        <v>4.9311450223243226E-3</v>
      </c>
    </row>
    <row r="454" spans="1:10" x14ac:dyDescent="0.25">
      <c r="A454" s="8">
        <v>42612</v>
      </c>
      <c r="B454" s="9">
        <v>-1.9537878718389745E-3</v>
      </c>
      <c r="C454" s="9">
        <f t="shared" si="42"/>
        <v>-2.1948093901666939E-3</v>
      </c>
      <c r="D454" s="5">
        <f t="shared" si="43"/>
        <v>4.817188259163895E-6</v>
      </c>
      <c r="E454" s="9">
        <f t="shared" si="47"/>
        <v>4.9870978340125242E-3</v>
      </c>
      <c r="F454" s="5">
        <f t="shared" si="48"/>
        <v>3.3103420545186069E-5</v>
      </c>
      <c r="G454" s="10">
        <f t="shared" si="44"/>
        <v>4.1662387621069685</v>
      </c>
      <c r="H454" s="9">
        <f t="shared" si="45"/>
        <v>2.1948093901666939E-3</v>
      </c>
      <c r="I454" s="9">
        <f t="shared" si="46"/>
        <v>5.7535572079528393E-3</v>
      </c>
      <c r="J454" s="9">
        <f>GARCH!I454</f>
        <v>5.1306448923946002E-3</v>
      </c>
    </row>
    <row r="455" spans="1:10" x14ac:dyDescent="0.25">
      <c r="A455" s="8">
        <v>42613</v>
      </c>
      <c r="B455" s="9">
        <v>-2.3757880999210057E-3</v>
      </c>
      <c r="C455" s="9">
        <f t="shared" si="42"/>
        <v>-2.6168096182487251E-3</v>
      </c>
      <c r="D455" s="5">
        <f t="shared" si="43"/>
        <v>6.8476925781590386E-6</v>
      </c>
      <c r="E455" s="9">
        <f t="shared" si="47"/>
        <v>-2.1948093901666939E-3</v>
      </c>
      <c r="F455" s="5">
        <f t="shared" si="48"/>
        <v>3.5339226874950055E-5</v>
      </c>
      <c r="G455" s="10">
        <f t="shared" si="44"/>
        <v>4.1094348010509201</v>
      </c>
      <c r="H455" s="9">
        <f t="shared" si="45"/>
        <v>2.6168096182487251E-3</v>
      </c>
      <c r="I455" s="9">
        <f t="shared" si="46"/>
        <v>5.9446805528093815E-3</v>
      </c>
      <c r="J455" s="9">
        <f>GARCH!I455</f>
        <v>5.0348403771000045E-3</v>
      </c>
    </row>
    <row r="456" spans="1:10" x14ac:dyDescent="0.25">
      <c r="A456" s="8">
        <v>42614</v>
      </c>
      <c r="B456" s="9">
        <v>-4.1456505216475037E-5</v>
      </c>
      <c r="C456" s="9">
        <f t="shared" si="42"/>
        <v>-2.8247802354419433E-4</v>
      </c>
      <c r="D456" s="5">
        <f t="shared" si="43"/>
        <v>7.9793833785434405E-8</v>
      </c>
      <c r="E456" s="9">
        <f t="shared" si="47"/>
        <v>-2.6168096182487251E-3</v>
      </c>
      <c r="F456" s="5">
        <f t="shared" si="48"/>
        <v>3.8464152550323715E-5</v>
      </c>
      <c r="G456" s="10">
        <f t="shared" si="44"/>
        <v>4.1629161439565285</v>
      </c>
      <c r="H456" s="9">
        <f t="shared" si="45"/>
        <v>2.8247802354419433E-4</v>
      </c>
      <c r="I456" s="9">
        <f t="shared" si="46"/>
        <v>6.2019474804551281E-3</v>
      </c>
      <c r="J456" s="9">
        <f>GARCH!I456</f>
        <v>5.0144580312460703E-3</v>
      </c>
    </row>
    <row r="457" spans="1:10" x14ac:dyDescent="0.25">
      <c r="A457" s="8">
        <v>42615</v>
      </c>
      <c r="B457" s="9">
        <v>4.2011000248749486E-3</v>
      </c>
      <c r="C457" s="9">
        <f t="shared" si="42"/>
        <v>3.9600785065472292E-3</v>
      </c>
      <c r="D457" s="5">
        <f t="shared" si="43"/>
        <v>1.5682221778017334E-5</v>
      </c>
      <c r="E457" s="9">
        <f t="shared" si="47"/>
        <v>-2.8247802354419433E-4</v>
      </c>
      <c r="F457" s="5">
        <f t="shared" si="48"/>
        <v>3.5310737472930941E-5</v>
      </c>
      <c r="G457" s="10">
        <f t="shared" si="44"/>
        <v>3.9846629566326799</v>
      </c>
      <c r="H457" s="9">
        <f t="shared" si="45"/>
        <v>3.9600785065472292E-3</v>
      </c>
      <c r="I457" s="9">
        <f t="shared" si="46"/>
        <v>5.9422838600096291E-3</v>
      </c>
      <c r="J457" s="9">
        <f>GARCH!I457</f>
        <v>4.8008865450309872E-3</v>
      </c>
    </row>
    <row r="458" spans="1:10" x14ac:dyDescent="0.25">
      <c r="A458" s="8">
        <v>42619</v>
      </c>
      <c r="B458" s="9">
        <v>2.9816787309975279E-3</v>
      </c>
      <c r="C458" s="9">
        <f t="shared" si="42"/>
        <v>2.7406572126698085E-3</v>
      </c>
      <c r="D458" s="5">
        <f t="shared" si="43"/>
        <v>7.5112019573590441E-6</v>
      </c>
      <c r="E458" s="9">
        <f t="shared" si="47"/>
        <v>3.9600785065472292E-3</v>
      </c>
      <c r="F458" s="5">
        <f t="shared" si="48"/>
        <v>3.0503290934034956E-5</v>
      </c>
      <c r="G458" s="10">
        <f t="shared" si="44"/>
        <v>4.1567782835356919</v>
      </c>
      <c r="H458" s="9">
        <f t="shared" si="45"/>
        <v>2.7406572126698085E-3</v>
      </c>
      <c r="I458" s="9">
        <f t="shared" si="46"/>
        <v>5.5229784477250094E-3</v>
      </c>
      <c r="J458" s="9">
        <f>GARCH!I458</f>
        <v>4.8707194716389067E-3</v>
      </c>
    </row>
    <row r="459" spans="1:10" x14ac:dyDescent="0.25">
      <c r="A459" s="8">
        <v>42620</v>
      </c>
      <c r="B459" s="9">
        <v>-1.4635395704520882E-4</v>
      </c>
      <c r="C459" s="9">
        <f t="shared" si="42"/>
        <v>-3.8737547537292811E-4</v>
      </c>
      <c r="D459" s="5">
        <f t="shared" si="43"/>
        <v>1.5005975892040205E-7</v>
      </c>
      <c r="E459" s="9">
        <f t="shared" si="47"/>
        <v>2.7406572126698085E-3</v>
      </c>
      <c r="F459" s="5">
        <f t="shared" si="48"/>
        <v>2.6978597511109419E-5</v>
      </c>
      <c r="G459" s="10">
        <f t="shared" si="44"/>
        <v>4.3385137233811957</v>
      </c>
      <c r="H459" s="9">
        <f t="shared" si="45"/>
        <v>3.8737547537292811E-4</v>
      </c>
      <c r="I459" s="9">
        <f t="shared" si="46"/>
        <v>5.1940925589663324E-3</v>
      </c>
      <c r="J459" s="9">
        <f>GARCH!I459</f>
        <v>4.7772574374761023E-3</v>
      </c>
    </row>
    <row r="460" spans="1:10" x14ac:dyDescent="0.25">
      <c r="A460" s="8">
        <v>42621</v>
      </c>
      <c r="B460" s="9">
        <v>-2.2230760786033921E-3</v>
      </c>
      <c r="C460" s="9">
        <f t="shared" si="42"/>
        <v>-2.4640975969311115E-3</v>
      </c>
      <c r="D460" s="5">
        <f t="shared" si="43"/>
        <v>6.0717769672016786E-6</v>
      </c>
      <c r="E460" s="9">
        <f t="shared" si="47"/>
        <v>-3.8737547537292811E-4</v>
      </c>
      <c r="F460" s="5">
        <f t="shared" si="48"/>
        <v>2.5756058350676513E-5</v>
      </c>
      <c r="G460" s="10">
        <f t="shared" si="44"/>
        <v>4.2466109584475626</v>
      </c>
      <c r="H460" s="9">
        <f t="shared" si="45"/>
        <v>2.4640975969311115E-3</v>
      </c>
      <c r="I460" s="9">
        <f t="shared" si="46"/>
        <v>5.075042694468344E-3</v>
      </c>
      <c r="J460" s="9">
        <f>GARCH!I460</f>
        <v>4.6220350778187853E-3</v>
      </c>
    </row>
    <row r="461" spans="1:10" x14ac:dyDescent="0.25">
      <c r="A461" s="8">
        <v>42622</v>
      </c>
      <c r="B461" s="9">
        <v>-2.4522073992573334E-2</v>
      </c>
      <c r="C461" s="9">
        <f t="shared" si="42"/>
        <v>-2.4763095510901053E-2</v>
      </c>
      <c r="D461" s="5">
        <f t="shared" si="43"/>
        <v>6.132108992820079E-4</v>
      </c>
      <c r="E461" s="9">
        <f t="shared" si="47"/>
        <v>-2.4640975969311115E-3</v>
      </c>
      <c r="F461" s="5">
        <f t="shared" si="48"/>
        <v>2.9265329837037713E-5</v>
      </c>
      <c r="G461" s="10">
        <f t="shared" si="44"/>
        <v>-6.1761317840043866</v>
      </c>
      <c r="H461" s="9">
        <f t="shared" si="45"/>
        <v>2.4763095510901053E-2</v>
      </c>
      <c r="I461" s="9">
        <f t="shared" si="46"/>
        <v>5.4097439714867945E-3</v>
      </c>
      <c r="J461" s="9">
        <f>GARCH!I461</f>
        <v>4.6892605507669648E-3</v>
      </c>
    </row>
    <row r="462" spans="1:10" x14ac:dyDescent="0.25">
      <c r="A462" s="8">
        <v>42625</v>
      </c>
      <c r="B462" s="9">
        <v>1.4677062331693191E-2</v>
      </c>
      <c r="C462" s="9">
        <f t="shared" si="42"/>
        <v>1.4436040813365473E-2</v>
      </c>
      <c r="D462" s="5">
        <f t="shared" si="43"/>
        <v>2.0839927436515365E-4</v>
      </c>
      <c r="E462" s="9">
        <f t="shared" si="47"/>
        <v>-2.4763095510901053E-2</v>
      </c>
      <c r="F462" s="5">
        <f t="shared" si="48"/>
        <v>1.7995526766385748E-4</v>
      </c>
      <c r="G462" s="10">
        <f t="shared" si="44"/>
        <v>2.8134318223660291</v>
      </c>
      <c r="H462" s="9">
        <f t="shared" si="45"/>
        <v>1.4436040813365473E-2</v>
      </c>
      <c r="I462" s="9">
        <f t="shared" si="46"/>
        <v>1.3414740685673259E-2</v>
      </c>
      <c r="J462" s="9">
        <f>GARCH!I462</f>
        <v>1.2373936345985959E-2</v>
      </c>
    </row>
    <row r="463" spans="1:10" x14ac:dyDescent="0.25">
      <c r="A463" s="8">
        <v>42626</v>
      </c>
      <c r="B463" s="9">
        <v>-1.4830665480954464E-2</v>
      </c>
      <c r="C463" s="9">
        <f t="shared" si="42"/>
        <v>-1.5071686999282182E-2</v>
      </c>
      <c r="D463" s="5">
        <f t="shared" si="43"/>
        <v>2.2715574900433156E-4</v>
      </c>
      <c r="E463" s="9">
        <f t="shared" si="47"/>
        <v>1.4436040813365473E-2</v>
      </c>
      <c r="F463" s="5">
        <f t="shared" si="48"/>
        <v>1.3322899182248213E-4</v>
      </c>
      <c r="G463" s="10">
        <f t="shared" si="44"/>
        <v>2.6902808571686725</v>
      </c>
      <c r="H463" s="9">
        <f t="shared" si="45"/>
        <v>1.5071686999282182E-2</v>
      </c>
      <c r="I463" s="9">
        <f t="shared" si="46"/>
        <v>1.1542486379566671E-2</v>
      </c>
      <c r="J463" s="9">
        <f>GARCH!I463</f>
        <v>1.2556151892922311E-2</v>
      </c>
    </row>
    <row r="464" spans="1:10" x14ac:dyDescent="0.25">
      <c r="A464" s="8">
        <v>42627</v>
      </c>
      <c r="B464" s="9">
        <v>-5.8767665560266469E-4</v>
      </c>
      <c r="C464" s="9">
        <f t="shared" ref="C464:C527" si="49">B464-B$5</f>
        <v>-8.2869817393038398E-4</v>
      </c>
      <c r="D464" s="5">
        <f t="shared" ref="D464:D527" si="50">C464^2</f>
        <v>6.8674066347555293E-7</v>
      </c>
      <c r="E464" s="9">
        <f t="shared" si="47"/>
        <v>-1.5071686999282182E-2</v>
      </c>
      <c r="F464" s="5">
        <f t="shared" si="48"/>
        <v>1.8765259939302657E-4</v>
      </c>
      <c r="G464" s="10">
        <f t="shared" ref="G464:G527" si="51">IFERROR(LN(1/SQRT(2*PI()*F464)*EXP(-D464/(2*F464))),-1000)</f>
        <v>3.3696907376481273</v>
      </c>
      <c r="H464" s="9">
        <f t="shared" ref="H464:H527" si="52">SQRT(D464)</f>
        <v>8.2869817393038398E-4</v>
      </c>
      <c r="I464" s="9">
        <f t="shared" ref="I464:I527" si="53">SQRT(F464)</f>
        <v>1.3698634946337777E-2</v>
      </c>
      <c r="J464" s="9">
        <f>GARCH!I464</f>
        <v>1.3107429820371407E-2</v>
      </c>
    </row>
    <row r="465" spans="1:10" x14ac:dyDescent="0.25">
      <c r="A465" s="8">
        <v>42628</v>
      </c>
      <c r="B465" s="9">
        <v>1.010927804983619E-2</v>
      </c>
      <c r="C465" s="9">
        <f t="shared" si="49"/>
        <v>9.8682565315084715E-3</v>
      </c>
      <c r="D465" s="5">
        <f t="shared" si="50"/>
        <v>9.7382486971659608E-5</v>
      </c>
      <c r="E465" s="9">
        <f t="shared" ref="E465:E528" si="54">C464</f>
        <v>-8.2869817393038398E-4</v>
      </c>
      <c r="F465" s="5">
        <f t="shared" ref="F465:F528" si="55">EXP(B$6 + B$7*ABS(E465/SQRT(F464)) + B$8*E465/SQRT(F464) + B$9*LN(F464))</f>
        <v>1.5356034920076096E-4</v>
      </c>
      <c r="G465" s="10">
        <f t="shared" si="51"/>
        <v>3.1546877879794084</v>
      </c>
      <c r="H465" s="9">
        <f t="shared" si="52"/>
        <v>9.8682565315084715E-3</v>
      </c>
      <c r="I465" s="9">
        <f t="shared" si="53"/>
        <v>1.2391946949562081E-2</v>
      </c>
      <c r="J465" s="9">
        <f>GARCH!I465</f>
        <v>1.1497181608473492E-2</v>
      </c>
    </row>
    <row r="466" spans="1:10" x14ac:dyDescent="0.25">
      <c r="A466" s="8">
        <v>42629</v>
      </c>
      <c r="B466" s="9">
        <v>-3.7722492851356426E-3</v>
      </c>
      <c r="C466" s="9">
        <f t="shared" si="49"/>
        <v>-4.013270803463362E-3</v>
      </c>
      <c r="D466" s="5">
        <f t="shared" si="50"/>
        <v>1.610634254193146E-5</v>
      </c>
      <c r="E466" s="9">
        <f t="shared" si="54"/>
        <v>9.8682565315084715E-3</v>
      </c>
      <c r="F466" s="5">
        <f t="shared" si="55"/>
        <v>1.1743926692275918E-4</v>
      </c>
      <c r="G466" s="10">
        <f t="shared" si="51"/>
        <v>3.537283012726518</v>
      </c>
      <c r="H466" s="9">
        <f t="shared" si="52"/>
        <v>4.013270803463362E-3</v>
      </c>
      <c r="I466" s="9">
        <f t="shared" si="53"/>
        <v>1.0836939924294089E-2</v>
      </c>
      <c r="J466" s="9">
        <f>GARCH!I466</f>
        <v>1.0965794996097273E-2</v>
      </c>
    </row>
    <row r="467" spans="1:10" x14ac:dyDescent="0.25">
      <c r="A467" s="8">
        <v>42632</v>
      </c>
      <c r="B467" s="9">
        <v>-1.8698928551330596E-5</v>
      </c>
      <c r="C467" s="9">
        <f t="shared" si="49"/>
        <v>-2.5972044687904989E-4</v>
      </c>
      <c r="D467" s="5">
        <f t="shared" si="50"/>
        <v>6.7454710527053372E-8</v>
      </c>
      <c r="E467" s="9">
        <f t="shared" si="54"/>
        <v>-4.013270803463362E-3</v>
      </c>
      <c r="F467" s="5">
        <f t="shared" si="55"/>
        <v>1.1327834932728979E-4</v>
      </c>
      <c r="G467" s="10">
        <f t="shared" si="51"/>
        <v>3.623594977906063</v>
      </c>
      <c r="H467" s="9">
        <f t="shared" si="52"/>
        <v>2.5972044687904989E-4</v>
      </c>
      <c r="I467" s="9">
        <f t="shared" si="53"/>
        <v>1.064323021113843E-2</v>
      </c>
      <c r="J467" s="9">
        <f>GARCH!I467</f>
        <v>9.8913831888252212E-3</v>
      </c>
    </row>
    <row r="468" spans="1:10" x14ac:dyDescent="0.25">
      <c r="A468" s="8">
        <v>42633</v>
      </c>
      <c r="B468" s="9">
        <v>2.9918845132592686E-4</v>
      </c>
      <c r="C468" s="9">
        <f t="shared" si="49"/>
        <v>5.8166932998207594E-5</v>
      </c>
      <c r="D468" s="5">
        <f t="shared" si="50"/>
        <v>3.3833920944179715E-9</v>
      </c>
      <c r="E468" s="9">
        <f t="shared" si="54"/>
        <v>-2.5972044687904989E-4</v>
      </c>
      <c r="F468" s="5">
        <f t="shared" si="55"/>
        <v>9.491267118139913E-5</v>
      </c>
      <c r="G468" s="10">
        <f t="shared" si="51"/>
        <v>3.7123203130120053</v>
      </c>
      <c r="H468" s="9">
        <f t="shared" si="52"/>
        <v>5.8166932998207594E-5</v>
      </c>
      <c r="I468" s="9">
        <f t="shared" si="53"/>
        <v>9.7423134409337867E-3</v>
      </c>
      <c r="J468" s="9">
        <f>GARCH!I468</f>
        <v>8.7755773991179918E-3</v>
      </c>
    </row>
    <row r="469" spans="1:10" x14ac:dyDescent="0.25">
      <c r="A469" s="8">
        <v>42634</v>
      </c>
      <c r="B469" s="9">
        <v>1.0917112199498868E-2</v>
      </c>
      <c r="C469" s="9">
        <f t="shared" si="49"/>
        <v>1.067609068117115E-2</v>
      </c>
      <c r="D469" s="5">
        <f t="shared" si="50"/>
        <v>1.1397891223258947E-4</v>
      </c>
      <c r="E469" s="9">
        <f t="shared" si="54"/>
        <v>5.8166932998207594E-5</v>
      </c>
      <c r="F469" s="5">
        <f t="shared" si="55"/>
        <v>7.9760440243179052E-5</v>
      </c>
      <c r="G469" s="10">
        <f t="shared" si="51"/>
        <v>3.0847951302915129</v>
      </c>
      <c r="H469" s="9">
        <f t="shared" si="52"/>
        <v>1.067609068117115E-2</v>
      </c>
      <c r="I469" s="9">
        <f t="shared" si="53"/>
        <v>8.9308700720130869E-3</v>
      </c>
      <c r="J469" s="9">
        <f>GARCH!I469</f>
        <v>7.8396111889233854E-3</v>
      </c>
    </row>
    <row r="470" spans="1:10" x14ac:dyDescent="0.25">
      <c r="A470" s="8">
        <v>42635</v>
      </c>
      <c r="B470" s="9">
        <v>6.4998705573431348E-3</v>
      </c>
      <c r="C470" s="9">
        <f t="shared" si="49"/>
        <v>6.2588490390154154E-3</v>
      </c>
      <c r="D470" s="5">
        <f t="shared" si="50"/>
        <v>3.9173191293184187E-5</v>
      </c>
      <c r="E470" s="9">
        <f t="shared" si="54"/>
        <v>1.067609068117115E-2</v>
      </c>
      <c r="F470" s="5">
        <f t="shared" si="55"/>
        <v>6.2297609195429362E-5</v>
      </c>
      <c r="G470" s="10">
        <f t="shared" si="51"/>
        <v>3.6084515722218562</v>
      </c>
      <c r="H470" s="9">
        <f t="shared" si="52"/>
        <v>6.2588490390154154E-3</v>
      </c>
      <c r="I470" s="9">
        <f t="shared" si="53"/>
        <v>7.8928834525431434E-3</v>
      </c>
      <c r="J470" s="9">
        <f>GARCH!I470</f>
        <v>8.4249984805421473E-3</v>
      </c>
    </row>
    <row r="471" spans="1:10" x14ac:dyDescent="0.25">
      <c r="A471" s="8">
        <v>42636</v>
      </c>
      <c r="B471" s="9">
        <v>-5.7367787688660243E-3</v>
      </c>
      <c r="C471" s="9">
        <f t="shared" si="49"/>
        <v>-5.9778002871937437E-3</v>
      </c>
      <c r="D471" s="5">
        <f t="shared" si="50"/>
        <v>3.5734096273573607E-5</v>
      </c>
      <c r="E471" s="9">
        <f t="shared" si="54"/>
        <v>6.2588490390154154E-3</v>
      </c>
      <c r="F471" s="5">
        <f t="shared" si="55"/>
        <v>5.1058237027652779E-5</v>
      </c>
      <c r="G471" s="10">
        <f t="shared" si="51"/>
        <v>3.6723986180029993</v>
      </c>
      <c r="H471" s="9">
        <f t="shared" si="52"/>
        <v>5.9778002871937437E-3</v>
      </c>
      <c r="I471" s="9">
        <f t="shared" si="53"/>
        <v>7.1455046727052652E-3</v>
      </c>
      <c r="J471" s="9">
        <f>GARCH!I471</f>
        <v>7.9765840654044094E-3</v>
      </c>
    </row>
    <row r="472" spans="1:10" x14ac:dyDescent="0.25">
      <c r="A472" s="8">
        <v>42639</v>
      </c>
      <c r="B472" s="9">
        <v>-8.58783474770064E-3</v>
      </c>
      <c r="C472" s="9">
        <f t="shared" si="49"/>
        <v>-8.8288562660283586E-3</v>
      </c>
      <c r="D472" s="5">
        <f t="shared" si="50"/>
        <v>7.7948702966188209E-5</v>
      </c>
      <c r="E472" s="9">
        <f t="shared" si="54"/>
        <v>-5.9778002871937437E-3</v>
      </c>
      <c r="F472" s="5">
        <f t="shared" si="55"/>
        <v>6.3693727915716176E-5</v>
      </c>
      <c r="G472" s="10">
        <f t="shared" si="51"/>
        <v>3.2998711961898621</v>
      </c>
      <c r="H472" s="9">
        <f t="shared" si="52"/>
        <v>8.8288562660283586E-3</v>
      </c>
      <c r="I472" s="9">
        <f t="shared" si="53"/>
        <v>7.9808350387485256E-3</v>
      </c>
      <c r="J472" s="9">
        <f>GARCH!I472</f>
        <v>7.7663570795964377E-3</v>
      </c>
    </row>
    <row r="473" spans="1:10" x14ac:dyDescent="0.25">
      <c r="A473" s="8">
        <v>42640</v>
      </c>
      <c r="B473" s="9">
        <v>6.4442477051396274E-3</v>
      </c>
      <c r="C473" s="9">
        <f t="shared" si="49"/>
        <v>6.203226186811908E-3</v>
      </c>
      <c r="D473" s="5">
        <f t="shared" si="50"/>
        <v>3.8480015124749005E-5</v>
      </c>
      <c r="E473" s="9">
        <f t="shared" si="54"/>
        <v>-8.8288562660283586E-3</v>
      </c>
      <c r="F473" s="5">
        <f t="shared" si="55"/>
        <v>8.7376569010813793E-5</v>
      </c>
      <c r="G473" s="10">
        <f t="shared" si="51"/>
        <v>3.5335067484169196</v>
      </c>
      <c r="H473" s="9">
        <f t="shared" si="52"/>
        <v>6.203226186811908E-3</v>
      </c>
      <c r="I473" s="9">
        <f t="shared" si="53"/>
        <v>9.3475434746682941E-3</v>
      </c>
      <c r="J473" s="9">
        <f>GARCH!I473</f>
        <v>8.2004983826049205E-3</v>
      </c>
    </row>
    <row r="474" spans="1:10" x14ac:dyDescent="0.25">
      <c r="A474" s="8">
        <v>42641</v>
      </c>
      <c r="B474" s="9">
        <v>5.2964679410907323E-3</v>
      </c>
      <c r="C474" s="9">
        <f t="shared" si="49"/>
        <v>5.0554464227630129E-3</v>
      </c>
      <c r="D474" s="5">
        <f t="shared" si="50"/>
        <v>2.5557538533427345E-5</v>
      </c>
      <c r="E474" s="9">
        <f t="shared" si="54"/>
        <v>6.203226186811908E-3</v>
      </c>
      <c r="F474" s="5">
        <f t="shared" si="55"/>
        <v>7.044353415536793E-5</v>
      </c>
      <c r="G474" s="10">
        <f t="shared" si="51"/>
        <v>3.6800065868052512</v>
      </c>
      <c r="H474" s="9">
        <f t="shared" si="52"/>
        <v>5.0554464227630129E-3</v>
      </c>
      <c r="I474" s="9">
        <f t="shared" si="53"/>
        <v>8.3930646462045035E-3</v>
      </c>
      <c r="J474" s="9">
        <f>GARCH!I474</f>
        <v>7.7926017380660524E-3</v>
      </c>
    </row>
    <row r="475" spans="1:10" x14ac:dyDescent="0.25">
      <c r="A475" s="8">
        <v>42642</v>
      </c>
      <c r="B475" s="9">
        <v>-9.3213040614910092E-3</v>
      </c>
      <c r="C475" s="9">
        <f t="shared" si="49"/>
        <v>-9.5623255798187277E-3</v>
      </c>
      <c r="D475" s="5">
        <f t="shared" si="50"/>
        <v>9.143807049445557E-5</v>
      </c>
      <c r="E475" s="9">
        <f t="shared" si="54"/>
        <v>5.0554464227630129E-3</v>
      </c>
      <c r="F475" s="5">
        <f t="shared" si="55"/>
        <v>5.7992848456796374E-5</v>
      </c>
      <c r="G475" s="10">
        <f t="shared" si="51"/>
        <v>3.1703004608446048</v>
      </c>
      <c r="H475" s="9">
        <f t="shared" si="52"/>
        <v>9.5623255798187277E-3</v>
      </c>
      <c r="I475" s="9">
        <f t="shared" si="53"/>
        <v>7.6153035695759614E-3</v>
      </c>
      <c r="J475" s="9">
        <f>GARCH!I475</f>
        <v>7.3129876689376786E-3</v>
      </c>
    </row>
    <row r="476" spans="1:10" x14ac:dyDescent="0.25">
      <c r="A476" s="8">
        <v>42643</v>
      </c>
      <c r="B476" s="9">
        <v>7.9679052405015049E-3</v>
      </c>
      <c r="C476" s="9">
        <f t="shared" si="49"/>
        <v>7.7268837221737855E-3</v>
      </c>
      <c r="D476" s="5">
        <f t="shared" si="50"/>
        <v>5.9704732055994216E-5</v>
      </c>
      <c r="E476" s="9">
        <f t="shared" si="54"/>
        <v>-9.5623255798187277E-3</v>
      </c>
      <c r="F476" s="5">
        <f t="shared" si="55"/>
        <v>8.5254653306856225E-5</v>
      </c>
      <c r="G476" s="10">
        <f t="shared" si="51"/>
        <v>3.4158401277189228</v>
      </c>
      <c r="H476" s="9">
        <f t="shared" si="52"/>
        <v>7.7268837221737855E-3</v>
      </c>
      <c r="I476" s="9">
        <f t="shared" si="53"/>
        <v>9.2333446435653114E-3</v>
      </c>
      <c r="J476" s="9">
        <f>GARCH!I476</f>
        <v>8.0703938783702016E-3</v>
      </c>
    </row>
    <row r="477" spans="1:10" x14ac:dyDescent="0.25">
      <c r="A477" s="8">
        <v>42646</v>
      </c>
      <c r="B477" s="9">
        <v>-3.2606640316935609E-3</v>
      </c>
      <c r="C477" s="9">
        <f t="shared" si="49"/>
        <v>-3.5016855500212803E-3</v>
      </c>
      <c r="D477" s="5">
        <f t="shared" si="50"/>
        <v>1.2261801691227836E-5</v>
      </c>
      <c r="E477" s="9">
        <f t="shared" si="54"/>
        <v>7.7268837221737855E-3</v>
      </c>
      <c r="F477" s="5">
        <f t="shared" si="55"/>
        <v>6.8000369733328927E-5</v>
      </c>
      <c r="G477" s="10">
        <f t="shared" si="51"/>
        <v>3.7889003582381351</v>
      </c>
      <c r="H477" s="9">
        <f t="shared" si="52"/>
        <v>3.5016855500212803E-3</v>
      </c>
      <c r="I477" s="9">
        <f t="shared" si="53"/>
        <v>8.2462336695808547E-3</v>
      </c>
      <c r="J477" s="9">
        <f>GARCH!I477</f>
        <v>7.9487196001811946E-3</v>
      </c>
    </row>
    <row r="478" spans="1:10" x14ac:dyDescent="0.25">
      <c r="A478" s="8">
        <v>42647</v>
      </c>
      <c r="B478" s="9">
        <v>-4.9555802332037491E-3</v>
      </c>
      <c r="C478" s="9">
        <f t="shared" si="49"/>
        <v>-5.1966017515314685E-3</v>
      </c>
      <c r="D478" s="5">
        <f t="shared" si="50"/>
        <v>2.7004669764019925E-5</v>
      </c>
      <c r="E478" s="9">
        <f t="shared" si="54"/>
        <v>-3.5016855500212803E-3</v>
      </c>
      <c r="F478" s="5">
        <f t="shared" si="55"/>
        <v>6.9948063519853211E-5</v>
      </c>
      <c r="G478" s="10">
        <f t="shared" si="51"/>
        <v>3.6719065176734738</v>
      </c>
      <c r="H478" s="9">
        <f t="shared" si="52"/>
        <v>5.1966017515314685E-3</v>
      </c>
      <c r="I478" s="9">
        <f t="shared" si="53"/>
        <v>8.3634958910645263E-3</v>
      </c>
      <c r="J478" s="9">
        <f>GARCH!I478</f>
        <v>7.3863422118161937E-3</v>
      </c>
    </row>
    <row r="479" spans="1:10" x14ac:dyDescent="0.25">
      <c r="A479" s="8">
        <v>42648</v>
      </c>
      <c r="B479" s="9">
        <v>4.2966951717982038E-3</v>
      </c>
      <c r="C479" s="9">
        <f t="shared" si="49"/>
        <v>4.0556736534704844E-3</v>
      </c>
      <c r="D479" s="5">
        <f t="shared" si="50"/>
        <v>1.6448488783454628E-5</v>
      </c>
      <c r="E479" s="9">
        <f t="shared" si="54"/>
        <v>-5.1966017515314685E-3</v>
      </c>
      <c r="F479" s="5">
        <f t="shared" si="55"/>
        <v>7.7903722960275375E-5</v>
      </c>
      <c r="G479" s="10">
        <f t="shared" si="51"/>
        <v>3.7055105370292729</v>
      </c>
      <c r="H479" s="9">
        <f t="shared" si="52"/>
        <v>4.0556736534704844E-3</v>
      </c>
      <c r="I479" s="9">
        <f t="shared" si="53"/>
        <v>8.8263085692873531E-3</v>
      </c>
      <c r="J479" s="9">
        <f>GARCH!I479</f>
        <v>7.1831614483967923E-3</v>
      </c>
    </row>
    <row r="480" spans="1:10" x14ac:dyDescent="0.25">
      <c r="A480" s="8">
        <v>42649</v>
      </c>
      <c r="B480" s="9">
        <v>4.8154167419078853E-4</v>
      </c>
      <c r="C480" s="9">
        <f t="shared" si="49"/>
        <v>2.4052015586306926E-4</v>
      </c>
      <c r="D480" s="5">
        <f t="shared" si="50"/>
        <v>5.7849945376395128E-8</v>
      </c>
      <c r="E480" s="9">
        <f t="shared" si="54"/>
        <v>4.0556736534704844E-3</v>
      </c>
      <c r="F480" s="5">
        <f t="shared" si="55"/>
        <v>6.4307134424839687E-5</v>
      </c>
      <c r="G480" s="10">
        <f t="shared" si="51"/>
        <v>3.9065316614433976</v>
      </c>
      <c r="H480" s="9">
        <f t="shared" si="52"/>
        <v>2.4052015586306926E-4</v>
      </c>
      <c r="I480" s="9">
        <f t="shared" si="53"/>
        <v>8.0191729264831105E-3</v>
      </c>
      <c r="J480" s="9">
        <f>GARCH!I480</f>
        <v>6.7123396811098867E-3</v>
      </c>
    </row>
    <row r="481" spans="1:10" x14ac:dyDescent="0.25">
      <c r="A481" s="8">
        <v>42650</v>
      </c>
      <c r="B481" s="9">
        <v>-3.2534698278855467E-3</v>
      </c>
      <c r="C481" s="9">
        <f t="shared" si="49"/>
        <v>-3.4944913462132661E-3</v>
      </c>
      <c r="D481" s="5">
        <f t="shared" si="50"/>
        <v>1.2211469768759405E-5</v>
      </c>
      <c r="E481" s="9">
        <f t="shared" si="54"/>
        <v>2.4052015586306926E-4</v>
      </c>
      <c r="F481" s="5">
        <f t="shared" si="55"/>
        <v>5.5576231278976701E-5</v>
      </c>
      <c r="G481" s="10">
        <f t="shared" si="51"/>
        <v>3.8700765971234588</v>
      </c>
      <c r="H481" s="9">
        <f t="shared" si="52"/>
        <v>3.4944913462132661E-3</v>
      </c>
      <c r="I481" s="9">
        <f t="shared" si="53"/>
        <v>7.4549467656702083E-3</v>
      </c>
      <c r="J481" s="9">
        <f>GARCH!I481</f>
        <v>6.1403449723253286E-3</v>
      </c>
    </row>
    <row r="482" spans="1:10" x14ac:dyDescent="0.25">
      <c r="A482" s="8">
        <v>42653</v>
      </c>
      <c r="B482" s="9">
        <v>4.605941292820992E-3</v>
      </c>
      <c r="C482" s="9">
        <f t="shared" si="49"/>
        <v>4.3649197744932726E-3</v>
      </c>
      <c r="D482" s="5">
        <f t="shared" si="50"/>
        <v>1.9052524637762402E-5</v>
      </c>
      <c r="E482" s="9">
        <f t="shared" si="54"/>
        <v>-3.4944913462132661E-3</v>
      </c>
      <c r="F482" s="5">
        <f t="shared" si="55"/>
        <v>5.9129283920855524E-5</v>
      </c>
      <c r="G482" s="10">
        <f t="shared" si="51"/>
        <v>3.7878445534779339</v>
      </c>
      <c r="H482" s="9">
        <f t="shared" si="52"/>
        <v>4.3649197744932726E-3</v>
      </c>
      <c r="I482" s="9">
        <f t="shared" si="53"/>
        <v>7.6895568091311694E-3</v>
      </c>
      <c r="J482" s="9">
        <f>GARCH!I482</f>
        <v>5.9691135044018465E-3</v>
      </c>
    </row>
    <row r="483" spans="1:10" x14ac:dyDescent="0.25">
      <c r="A483" s="8">
        <v>42654</v>
      </c>
      <c r="B483" s="9">
        <v>-1.2446502685264704E-2</v>
      </c>
      <c r="C483" s="9">
        <f t="shared" si="49"/>
        <v>-1.2687524203592423E-2</v>
      </c>
      <c r="D483" s="5">
        <f t="shared" si="50"/>
        <v>1.6097327041674354E-4</v>
      </c>
      <c r="E483" s="9">
        <f t="shared" si="54"/>
        <v>4.3649197744932726E-3</v>
      </c>
      <c r="F483" s="5">
        <f t="shared" si="55"/>
        <v>4.9458901210806644E-5</v>
      </c>
      <c r="G483" s="10">
        <f t="shared" si="51"/>
        <v>2.4109019435737165</v>
      </c>
      <c r="H483" s="9">
        <f t="shared" si="52"/>
        <v>1.2687524203592423E-2</v>
      </c>
      <c r="I483" s="9">
        <f t="shared" si="53"/>
        <v>7.0327022694556497E-3</v>
      </c>
      <c r="J483" s="9">
        <f>GARCH!I483</f>
        <v>5.8022943091857147E-3</v>
      </c>
    </row>
    <row r="484" spans="1:10" x14ac:dyDescent="0.25">
      <c r="A484" s="8">
        <v>42655</v>
      </c>
      <c r="B484" s="9">
        <v>1.1466118788989732E-3</v>
      </c>
      <c r="C484" s="9">
        <f t="shared" si="49"/>
        <v>9.0559036057125391E-4</v>
      </c>
      <c r="D484" s="5">
        <f t="shared" si="50"/>
        <v>8.200939011595737E-7</v>
      </c>
      <c r="E484" s="9">
        <f t="shared" si="54"/>
        <v>-1.2687524203592423E-2</v>
      </c>
      <c r="F484" s="5">
        <f t="shared" si="55"/>
        <v>9.241083948403485E-5</v>
      </c>
      <c r="G484" s="10">
        <f t="shared" si="51"/>
        <v>3.7212573876486363</v>
      </c>
      <c r="H484" s="9">
        <f t="shared" si="52"/>
        <v>9.0559036057125391E-4</v>
      </c>
      <c r="I484" s="9">
        <f t="shared" si="53"/>
        <v>9.6130556788169511E-3</v>
      </c>
      <c r="J484" s="9">
        <f>GARCH!I484</f>
        <v>8.0944151567068235E-3</v>
      </c>
    </row>
    <row r="485" spans="1:10" x14ac:dyDescent="0.25">
      <c r="A485" s="8">
        <v>42656</v>
      </c>
      <c r="B485" s="9">
        <v>-3.0993184304264343E-3</v>
      </c>
      <c r="C485" s="9">
        <f t="shared" si="49"/>
        <v>-3.3403399487541537E-3</v>
      </c>
      <c r="D485" s="5">
        <f t="shared" si="50"/>
        <v>1.1157870973242903E-5</v>
      </c>
      <c r="E485" s="9">
        <f t="shared" si="54"/>
        <v>9.0559036057125391E-4</v>
      </c>
      <c r="F485" s="5">
        <f t="shared" si="55"/>
        <v>7.7319205197894195E-5</v>
      </c>
      <c r="G485" s="10">
        <f t="shared" si="51"/>
        <v>3.7426909691487151</v>
      </c>
      <c r="H485" s="9">
        <f t="shared" si="52"/>
        <v>3.3403399487541537E-3</v>
      </c>
      <c r="I485" s="9">
        <f t="shared" si="53"/>
        <v>8.7931339804357689E-3</v>
      </c>
      <c r="J485" s="9">
        <f>GARCH!I485</f>
        <v>7.2731546601001564E-3</v>
      </c>
    </row>
    <row r="486" spans="1:10" x14ac:dyDescent="0.25">
      <c r="A486" s="8">
        <v>42657</v>
      </c>
      <c r="B486" s="9">
        <v>2.0163653841631657E-4</v>
      </c>
      <c r="C486" s="9">
        <f t="shared" si="49"/>
        <v>-3.93849799114027E-5</v>
      </c>
      <c r="D486" s="5">
        <f t="shared" si="50"/>
        <v>1.5511766426215942E-9</v>
      </c>
      <c r="E486" s="9">
        <f t="shared" si="54"/>
        <v>-3.3403399487541537E-3</v>
      </c>
      <c r="F486" s="5">
        <f t="shared" si="55"/>
        <v>7.7307153953224189E-5</v>
      </c>
      <c r="G486" s="10">
        <f t="shared" si="51"/>
        <v>3.8149134636127253</v>
      </c>
      <c r="H486" s="9">
        <f t="shared" si="52"/>
        <v>3.93849799114027E-5</v>
      </c>
      <c r="I486" s="9">
        <f t="shared" si="53"/>
        <v>8.7924486892574007E-3</v>
      </c>
      <c r="J486" s="9">
        <f>GARCH!I486</f>
        <v>6.8306395048970073E-3</v>
      </c>
    </row>
    <row r="487" spans="1:10" x14ac:dyDescent="0.25">
      <c r="A487" s="8">
        <v>42660</v>
      </c>
      <c r="B487" s="9">
        <v>-3.0380031692749387E-3</v>
      </c>
      <c r="C487" s="9">
        <f t="shared" si="49"/>
        <v>-3.2790246876026581E-3</v>
      </c>
      <c r="D487" s="5">
        <f t="shared" si="50"/>
        <v>1.0752002901907709E-5</v>
      </c>
      <c r="E487" s="9">
        <f t="shared" si="54"/>
        <v>-3.93849799114027E-5</v>
      </c>
      <c r="F487" s="5">
        <f t="shared" si="55"/>
        <v>6.6144084711763058E-5</v>
      </c>
      <c r="G487" s="10">
        <f t="shared" si="51"/>
        <v>3.811621882473613</v>
      </c>
      <c r="H487" s="9">
        <f t="shared" si="52"/>
        <v>3.2790246876026581E-3</v>
      </c>
      <c r="I487" s="9">
        <f t="shared" si="53"/>
        <v>8.1329013710829574E-3</v>
      </c>
      <c r="J487" s="9">
        <f>GARCH!I487</f>
        <v>6.2407621273900702E-3</v>
      </c>
    </row>
    <row r="488" spans="1:10" x14ac:dyDescent="0.25">
      <c r="A488" s="8">
        <v>42661</v>
      </c>
      <c r="B488" s="9">
        <v>6.1603573947801582E-3</v>
      </c>
      <c r="C488" s="9">
        <f t="shared" si="49"/>
        <v>5.9193358764524388E-3</v>
      </c>
      <c r="D488" s="5">
        <f t="shared" si="50"/>
        <v>3.5038537218256959E-5</v>
      </c>
      <c r="E488" s="9">
        <f t="shared" si="54"/>
        <v>-3.2790246876026581E-3</v>
      </c>
      <c r="F488" s="5">
        <f t="shared" si="55"/>
        <v>6.7578125287429651E-5</v>
      </c>
      <c r="G488" s="10">
        <f t="shared" si="51"/>
        <v>3.6229299083146489</v>
      </c>
      <c r="H488" s="9">
        <f t="shared" si="52"/>
        <v>5.9193358764524388E-3</v>
      </c>
      <c r="I488" s="9">
        <f t="shared" si="53"/>
        <v>8.2205915412109885E-3</v>
      </c>
      <c r="J488" s="9">
        <f>GARCH!I488</f>
        <v>6.0167612230851205E-3</v>
      </c>
    </row>
    <row r="489" spans="1:10" x14ac:dyDescent="0.25">
      <c r="A489" s="8">
        <v>42662</v>
      </c>
      <c r="B489" s="9">
        <v>2.1919985043934442E-3</v>
      </c>
      <c r="C489" s="9">
        <f t="shared" si="49"/>
        <v>1.950976986065725E-3</v>
      </c>
      <c r="D489" s="5">
        <f t="shared" si="50"/>
        <v>3.8063112001581002E-6</v>
      </c>
      <c r="E489" s="9">
        <f t="shared" si="54"/>
        <v>5.9193358764524388E-3</v>
      </c>
      <c r="F489" s="5">
        <f t="shared" si="55"/>
        <v>5.5335172125075394E-5</v>
      </c>
      <c r="G489" s="10">
        <f t="shared" si="51"/>
        <v>3.9477191452342675</v>
      </c>
      <c r="H489" s="9">
        <f t="shared" si="52"/>
        <v>1.950976986065725E-3</v>
      </c>
      <c r="I489" s="9">
        <f t="shared" si="53"/>
        <v>7.4387614644559879E-3</v>
      </c>
      <c r="J489" s="9">
        <f>GARCH!I489</f>
        <v>6.08524087079375E-3</v>
      </c>
    </row>
    <row r="490" spans="1:10" x14ac:dyDescent="0.25">
      <c r="A490" s="8">
        <v>42663</v>
      </c>
      <c r="B490" s="9">
        <v>-1.3757467506726462E-3</v>
      </c>
      <c r="C490" s="9">
        <f t="shared" si="49"/>
        <v>-1.6167682690003654E-3</v>
      </c>
      <c r="D490" s="5">
        <f t="shared" si="50"/>
        <v>2.6139396356464377E-6</v>
      </c>
      <c r="E490" s="9">
        <f t="shared" si="54"/>
        <v>1.950976986065725E-3</v>
      </c>
      <c r="F490" s="5">
        <f t="shared" si="55"/>
        <v>4.7564884728200817E-5</v>
      </c>
      <c r="G490" s="10">
        <f t="shared" si="51"/>
        <v>4.0302917393908917</v>
      </c>
      <c r="H490" s="9">
        <f t="shared" si="52"/>
        <v>1.6167682690003654E-3</v>
      </c>
      <c r="I490" s="9">
        <f t="shared" si="53"/>
        <v>6.896730002559243E-3</v>
      </c>
      <c r="J490" s="9">
        <f>GARCH!I490</f>
        <v>5.6674676689583339E-3</v>
      </c>
    </row>
    <row r="491" spans="1:10" x14ac:dyDescent="0.25">
      <c r="A491" s="8">
        <v>42664</v>
      </c>
      <c r="B491" s="9">
        <v>-8.4059514136147762E-5</v>
      </c>
      <c r="C491" s="9">
        <f t="shared" si="49"/>
        <v>-3.2508103246386706E-4</v>
      </c>
      <c r="D491" s="5">
        <f t="shared" si="50"/>
        <v>1.0567767766777378E-7</v>
      </c>
      <c r="E491" s="9">
        <f t="shared" si="54"/>
        <v>-1.6167682690003654E-3</v>
      </c>
      <c r="F491" s="5">
        <f t="shared" si="55"/>
        <v>4.6465592815936731E-5</v>
      </c>
      <c r="G491" s="10">
        <f t="shared" si="51"/>
        <v>4.0683235356024259</v>
      </c>
      <c r="H491" s="9">
        <f t="shared" si="52"/>
        <v>3.2508103246386706E-4</v>
      </c>
      <c r="I491" s="9">
        <f t="shared" si="53"/>
        <v>6.8165675244903669E-3</v>
      </c>
      <c r="J491" s="9">
        <f>GARCH!I491</f>
        <v>5.3909924381484097E-3</v>
      </c>
    </row>
    <row r="492" spans="1:10" x14ac:dyDescent="0.25">
      <c r="A492" s="8">
        <v>42667</v>
      </c>
      <c r="B492" s="9">
        <v>4.7497618113545581E-3</v>
      </c>
      <c r="C492" s="9">
        <f t="shared" si="49"/>
        <v>4.5087402930268387E-3</v>
      </c>
      <c r="D492" s="5">
        <f t="shared" si="50"/>
        <v>2.0328739029963744E-5</v>
      </c>
      <c r="E492" s="9">
        <f t="shared" si="54"/>
        <v>-3.2508103246386706E-4</v>
      </c>
      <c r="F492" s="5">
        <f t="shared" si="55"/>
        <v>4.2081744665532788E-5</v>
      </c>
      <c r="G492" s="10">
        <f t="shared" si="51"/>
        <v>3.8774710408061721</v>
      </c>
      <c r="H492" s="9">
        <f t="shared" si="52"/>
        <v>4.5087402930268387E-3</v>
      </c>
      <c r="I492" s="9">
        <f t="shared" si="53"/>
        <v>6.4870443705537257E-3</v>
      </c>
      <c r="J492" s="9">
        <f>GARCH!I492</f>
        <v>5.0963357543897594E-3</v>
      </c>
    </row>
    <row r="493" spans="1:10" x14ac:dyDescent="0.25">
      <c r="A493" s="8">
        <v>42668</v>
      </c>
      <c r="B493" s="9">
        <v>-3.7976507555791406E-3</v>
      </c>
      <c r="C493" s="9">
        <f t="shared" si="49"/>
        <v>-4.03867227390686E-3</v>
      </c>
      <c r="D493" s="5">
        <f t="shared" si="50"/>
        <v>1.6310873736024007E-5</v>
      </c>
      <c r="E493" s="9">
        <f t="shared" si="54"/>
        <v>4.5087402930268387E-3</v>
      </c>
      <c r="F493" s="5">
        <f t="shared" si="55"/>
        <v>3.5793627037021496E-5</v>
      </c>
      <c r="G493" s="10">
        <f t="shared" si="51"/>
        <v>3.9720857555722424</v>
      </c>
      <c r="H493" s="9">
        <f t="shared" si="52"/>
        <v>4.03867227390686E-3</v>
      </c>
      <c r="I493" s="9">
        <f t="shared" si="53"/>
        <v>5.9827775353109612E-3</v>
      </c>
      <c r="J493" s="9">
        <f>GARCH!I493</f>
        <v>5.1697783059215779E-3</v>
      </c>
    </row>
    <row r="494" spans="1:10" x14ac:dyDescent="0.25">
      <c r="A494" s="8">
        <v>42669</v>
      </c>
      <c r="B494" s="9">
        <v>-1.7404206872095873E-3</v>
      </c>
      <c r="C494" s="9">
        <f t="shared" si="49"/>
        <v>-1.9814422055373067E-3</v>
      </c>
      <c r="D494" s="5">
        <f t="shared" si="50"/>
        <v>3.9261132138845463E-6</v>
      </c>
      <c r="E494" s="9">
        <f t="shared" si="54"/>
        <v>-4.03867227390686E-3</v>
      </c>
      <c r="F494" s="5">
        <f t="shared" si="55"/>
        <v>4.290555677770632E-5</v>
      </c>
      <c r="G494" s="10">
        <f t="shared" si="51"/>
        <v>4.063563103747712</v>
      </c>
      <c r="H494" s="9">
        <f t="shared" si="52"/>
        <v>1.9814422055373067E-3</v>
      </c>
      <c r="I494" s="9">
        <f t="shared" si="53"/>
        <v>6.5502333376534242E-3</v>
      </c>
      <c r="J494" s="9">
        <f>GARCH!I494</f>
        <v>5.3343077783772211E-3</v>
      </c>
    </row>
    <row r="495" spans="1:10" x14ac:dyDescent="0.25">
      <c r="A495" s="8">
        <v>42670</v>
      </c>
      <c r="B495" s="9">
        <v>-2.9867768517781723E-3</v>
      </c>
      <c r="C495" s="9">
        <f t="shared" si="49"/>
        <v>-3.2277983701058917E-3</v>
      </c>
      <c r="D495" s="5">
        <f t="shared" si="50"/>
        <v>1.0418682318058251E-5</v>
      </c>
      <c r="E495" s="9">
        <f t="shared" si="54"/>
        <v>-1.9814422055373067E-3</v>
      </c>
      <c r="F495" s="5">
        <f t="shared" si="55"/>
        <v>4.3456211082832215E-5</v>
      </c>
      <c r="G495" s="10">
        <f t="shared" si="51"/>
        <v>3.9830642101181879</v>
      </c>
      <c r="H495" s="9">
        <f t="shared" si="52"/>
        <v>3.2277983701058917E-3</v>
      </c>
      <c r="I495" s="9">
        <f t="shared" si="53"/>
        <v>6.5921325140528095E-3</v>
      </c>
      <c r="J495" s="9">
        <f>GARCH!I495</f>
        <v>5.1670062863683674E-3</v>
      </c>
    </row>
    <row r="496" spans="1:10" x14ac:dyDescent="0.25">
      <c r="A496" s="8">
        <v>42671</v>
      </c>
      <c r="B496" s="9">
        <v>-3.1082398829839208E-3</v>
      </c>
      <c r="C496" s="9">
        <f t="shared" si="49"/>
        <v>-3.3492614013116402E-3</v>
      </c>
      <c r="D496" s="5">
        <f t="shared" si="50"/>
        <v>1.1217551934316011E-5</v>
      </c>
      <c r="E496" s="9">
        <f t="shared" si="54"/>
        <v>-3.2277983701058917E-3</v>
      </c>
      <c r="F496" s="5">
        <f t="shared" si="55"/>
        <v>4.7522538240151156E-5</v>
      </c>
      <c r="G496" s="10">
        <f t="shared" si="51"/>
        <v>3.9401912087264654</v>
      </c>
      <c r="H496" s="9">
        <f t="shared" si="52"/>
        <v>3.3492614013116402E-3</v>
      </c>
      <c r="I496" s="9">
        <f t="shared" si="53"/>
        <v>6.893659277927156E-3</v>
      </c>
      <c r="J496" s="9">
        <f>GARCH!I496</f>
        <v>5.1987040497622084E-3</v>
      </c>
    </row>
    <row r="497" spans="1:10" x14ac:dyDescent="0.25">
      <c r="A497" s="8">
        <v>42674</v>
      </c>
      <c r="B497" s="9">
        <v>-1.2227181023405365E-4</v>
      </c>
      <c r="C497" s="9">
        <f t="shared" si="49"/>
        <v>-3.6329332856177294E-4</v>
      </c>
      <c r="D497" s="5">
        <f t="shared" si="50"/>
        <v>1.3198204257749231E-7</v>
      </c>
      <c r="E497" s="9">
        <f t="shared" si="54"/>
        <v>-3.3492614013116402E-3</v>
      </c>
      <c r="F497" s="5">
        <f t="shared" si="55"/>
        <v>5.1533899232270849E-5</v>
      </c>
      <c r="G497" s="10">
        <f t="shared" si="51"/>
        <v>4.0164162952971498</v>
      </c>
      <c r="H497" s="9">
        <f t="shared" si="52"/>
        <v>3.6329332856177294E-4</v>
      </c>
      <c r="I497" s="9">
        <f t="shared" si="53"/>
        <v>7.1787115300916537E-3</v>
      </c>
      <c r="J497" s="9">
        <f>GARCH!I497</f>
        <v>5.2406034183695091E-3</v>
      </c>
    </row>
    <row r="498" spans="1:10" x14ac:dyDescent="0.25">
      <c r="A498" s="8">
        <v>42675</v>
      </c>
      <c r="B498" s="9">
        <v>-6.7869153164171747E-3</v>
      </c>
      <c r="C498" s="9">
        <f t="shared" si="49"/>
        <v>-7.0279368347448941E-3</v>
      </c>
      <c r="D498" s="5">
        <f t="shared" si="50"/>
        <v>4.9391896153164082E-5</v>
      </c>
      <c r="E498" s="9">
        <f t="shared" si="54"/>
        <v>-3.6329332856177294E-4</v>
      </c>
      <c r="F498" s="5">
        <f t="shared" si="55"/>
        <v>4.6360036260241334E-5</v>
      </c>
      <c r="G498" s="10">
        <f t="shared" si="51"/>
        <v>3.5378987781530156</v>
      </c>
      <c r="H498" s="9">
        <f t="shared" si="52"/>
        <v>7.0279368347448941E-3</v>
      </c>
      <c r="I498" s="9">
        <f t="shared" si="53"/>
        <v>6.8088204749605008E-3</v>
      </c>
      <c r="J498" s="9">
        <f>GARCH!I498</f>
        <v>4.9799566451332062E-3</v>
      </c>
    </row>
    <row r="499" spans="1:10" x14ac:dyDescent="0.25">
      <c r="A499" s="8">
        <v>42676</v>
      </c>
      <c r="B499" s="9">
        <v>-6.5254863334153201E-3</v>
      </c>
      <c r="C499" s="9">
        <f t="shared" si="49"/>
        <v>-6.7665078517430395E-3</v>
      </c>
      <c r="D499" s="5">
        <f t="shared" si="50"/>
        <v>4.5785628507700206E-5</v>
      </c>
      <c r="E499" s="9">
        <f t="shared" si="54"/>
        <v>-7.0279368347448941E-3</v>
      </c>
      <c r="F499" s="5">
        <f t="shared" si="55"/>
        <v>6.3188260372657034E-5</v>
      </c>
      <c r="G499" s="10">
        <f t="shared" si="51"/>
        <v>3.5534621093214889</v>
      </c>
      <c r="H499" s="9">
        <f t="shared" si="52"/>
        <v>6.7665078517430395E-3</v>
      </c>
      <c r="I499" s="9">
        <f t="shared" si="53"/>
        <v>7.9491043755040118E-3</v>
      </c>
      <c r="J499" s="9">
        <f>GARCH!I499</f>
        <v>5.8786557050776967E-3</v>
      </c>
    </row>
    <row r="500" spans="1:10" x14ac:dyDescent="0.25">
      <c r="A500" s="8">
        <v>42677</v>
      </c>
      <c r="B500" s="9">
        <v>-4.4233867508127744E-3</v>
      </c>
      <c r="C500" s="9">
        <f t="shared" si="49"/>
        <v>-4.6644082691404938E-3</v>
      </c>
      <c r="D500" s="5">
        <f t="shared" si="50"/>
        <v>2.1756704501226216E-5</v>
      </c>
      <c r="E500" s="9">
        <f t="shared" si="54"/>
        <v>-6.7665078517430395E-3</v>
      </c>
      <c r="F500" s="5">
        <f t="shared" si="55"/>
        <v>7.8024382450509518E-5</v>
      </c>
      <c r="G500" s="10">
        <f t="shared" si="51"/>
        <v>3.6708835874417884</v>
      </c>
      <c r="H500" s="9">
        <f t="shared" si="52"/>
        <v>4.6644082691404938E-3</v>
      </c>
      <c r="I500" s="9">
        <f t="shared" si="53"/>
        <v>8.8331411429066111E-3</v>
      </c>
      <c r="J500" s="9">
        <f>GARCH!I500</f>
        <v>6.402917926606029E-3</v>
      </c>
    </row>
    <row r="501" spans="1:10" x14ac:dyDescent="0.25">
      <c r="A501" s="8">
        <v>42678</v>
      </c>
      <c r="B501" s="9">
        <v>-1.6661400132141901E-3</v>
      </c>
      <c r="C501" s="9">
        <f t="shared" si="49"/>
        <v>-1.9071615315419093E-3</v>
      </c>
      <c r="D501" s="5">
        <f t="shared" si="50"/>
        <v>3.6372651073932813E-6</v>
      </c>
      <c r="E501" s="9">
        <f t="shared" si="54"/>
        <v>-4.6644082691404938E-3</v>
      </c>
      <c r="F501" s="5">
        <f t="shared" si="55"/>
        <v>8.290298982953641E-5</v>
      </c>
      <c r="G501" s="10">
        <f t="shared" si="51"/>
        <v>3.7580443069385621</v>
      </c>
      <c r="H501" s="9">
        <f t="shared" si="52"/>
        <v>1.9071615315419093E-3</v>
      </c>
      <c r="I501" s="9">
        <f t="shared" si="53"/>
        <v>9.1051078977426956E-3</v>
      </c>
      <c r="J501" s="9">
        <f>GARCH!I501</f>
        <v>6.349904147868941E-3</v>
      </c>
    </row>
    <row r="502" spans="1:10" x14ac:dyDescent="0.25">
      <c r="A502" s="8">
        <v>42681</v>
      </c>
      <c r="B502" s="9">
        <v>2.2223501088635134E-2</v>
      </c>
      <c r="C502" s="9">
        <f t="shared" si="49"/>
        <v>2.1982479570307415E-2</v>
      </c>
      <c r="D502" s="5">
        <f t="shared" si="50"/>
        <v>4.8322940805898288E-4</v>
      </c>
      <c r="E502" s="9">
        <f t="shared" si="54"/>
        <v>-1.9071615315419093E-3</v>
      </c>
      <c r="F502" s="5">
        <f t="shared" si="55"/>
        <v>7.6819086870087198E-5</v>
      </c>
      <c r="G502" s="10">
        <f t="shared" si="51"/>
        <v>0.67284706330332511</v>
      </c>
      <c r="H502" s="9">
        <f t="shared" si="52"/>
        <v>2.1982479570307415E-2</v>
      </c>
      <c r="I502" s="9">
        <f t="shared" si="53"/>
        <v>8.7646498429821591E-3</v>
      </c>
      <c r="J502" s="9">
        <f>GARCH!I502</f>
        <v>5.9523786105042343E-3</v>
      </c>
    </row>
    <row r="503" spans="1:10" x14ac:dyDescent="0.25">
      <c r="A503" s="8">
        <v>42682</v>
      </c>
      <c r="B503" s="9">
        <v>3.771956162738288E-3</v>
      </c>
      <c r="C503" s="9">
        <f t="shared" si="49"/>
        <v>3.5309346444105686E-3</v>
      </c>
      <c r="D503" s="5">
        <f t="shared" si="50"/>
        <v>1.2467499463098789E-5</v>
      </c>
      <c r="E503" s="9">
        <f t="shared" si="54"/>
        <v>2.1982479570307415E-2</v>
      </c>
      <c r="F503" s="5">
        <f t="shared" si="55"/>
        <v>5.4696005650082235E-5</v>
      </c>
      <c r="G503" s="10">
        <f t="shared" si="51"/>
        <v>3.873950563401992</v>
      </c>
      <c r="H503" s="9">
        <f t="shared" si="52"/>
        <v>3.5309346444105686E-3</v>
      </c>
      <c r="I503" s="9">
        <f t="shared" si="53"/>
        <v>7.3956747934236693E-3</v>
      </c>
      <c r="J503" s="9">
        <f>GARCH!I503</f>
        <v>1.1194042983338091E-2</v>
      </c>
    </row>
    <row r="504" spans="1:10" x14ac:dyDescent="0.25">
      <c r="A504" s="8">
        <v>42683</v>
      </c>
      <c r="B504" s="9">
        <v>1.1077043878180648E-2</v>
      </c>
      <c r="C504" s="9">
        <f t="shared" si="49"/>
        <v>1.0836022359852929E-2</v>
      </c>
      <c r="D504" s="5">
        <f t="shared" si="50"/>
        <v>1.1741938058323265E-4</v>
      </c>
      <c r="E504" s="9">
        <f t="shared" si="54"/>
        <v>3.5309346444105686E-3</v>
      </c>
      <c r="F504" s="5">
        <f t="shared" si="55"/>
        <v>4.6326903359633432E-5</v>
      </c>
      <c r="G504" s="10">
        <f t="shared" si="51"/>
        <v>2.8036638285979438</v>
      </c>
      <c r="H504" s="9">
        <f t="shared" si="52"/>
        <v>1.0836022359852929E-2</v>
      </c>
      <c r="I504" s="9">
        <f t="shared" si="53"/>
        <v>6.8063869534161388E-3</v>
      </c>
      <c r="J504" s="9">
        <f>GARCH!I504</f>
        <v>9.9538273023120297E-3</v>
      </c>
    </row>
    <row r="505" spans="1:10" x14ac:dyDescent="0.25">
      <c r="A505" s="8">
        <v>42684</v>
      </c>
      <c r="B505" s="9">
        <v>1.9507595018628532E-3</v>
      </c>
      <c r="C505" s="9">
        <f t="shared" si="49"/>
        <v>1.709737983535134E-3</v>
      </c>
      <c r="D505" s="5">
        <f t="shared" si="50"/>
        <v>2.923203972342786E-6</v>
      </c>
      <c r="E505" s="9">
        <f t="shared" si="54"/>
        <v>1.0836022359852929E-2</v>
      </c>
      <c r="F505" s="5">
        <f t="shared" si="55"/>
        <v>3.6646565978046122E-5</v>
      </c>
      <c r="G505" s="10">
        <f t="shared" si="51"/>
        <v>4.1482731460346915</v>
      </c>
      <c r="H505" s="9">
        <f t="shared" si="52"/>
        <v>1.709737983535134E-3</v>
      </c>
      <c r="I505" s="9">
        <f t="shared" si="53"/>
        <v>6.0536407209253939E-3</v>
      </c>
      <c r="J505" s="9">
        <f>GARCH!I505</f>
        <v>9.9791466184527104E-3</v>
      </c>
    </row>
    <row r="506" spans="1:10" x14ac:dyDescent="0.25">
      <c r="A506" s="8">
        <v>42685</v>
      </c>
      <c r="B506" s="9">
        <v>-1.3979367745031723E-3</v>
      </c>
      <c r="C506" s="9">
        <f t="shared" si="49"/>
        <v>-1.6389582928308915E-3</v>
      </c>
      <c r="D506" s="5">
        <f t="shared" si="50"/>
        <v>2.6861842856391502E-6</v>
      </c>
      <c r="E506" s="9">
        <f t="shared" si="54"/>
        <v>1.709737983535134E-3</v>
      </c>
      <c r="F506" s="5">
        <f t="shared" si="55"/>
        <v>3.2461165218098439E-5</v>
      </c>
      <c r="G506" s="10">
        <f t="shared" si="51"/>
        <v>4.2074191643613865</v>
      </c>
      <c r="H506" s="9">
        <f t="shared" si="52"/>
        <v>1.6389582928308915E-3</v>
      </c>
      <c r="I506" s="9">
        <f t="shared" si="53"/>
        <v>5.6974700717159045E-3</v>
      </c>
      <c r="J506" s="9">
        <f>GARCH!I506</f>
        <v>8.8563540400621622E-3</v>
      </c>
    </row>
    <row r="507" spans="1:10" x14ac:dyDescent="0.25">
      <c r="A507" s="8">
        <v>42688</v>
      </c>
      <c r="B507" s="9">
        <v>-1.1550278361704969E-4</v>
      </c>
      <c r="C507" s="9">
        <f t="shared" si="49"/>
        <v>-3.5652430194476898E-4</v>
      </c>
      <c r="D507" s="5">
        <f t="shared" si="50"/>
        <v>1.271095778772048E-7</v>
      </c>
      <c r="E507" s="9">
        <f t="shared" si="54"/>
        <v>-1.6389582928308915E-3</v>
      </c>
      <c r="F507" s="5">
        <f t="shared" si="55"/>
        <v>3.3380301721122047E-5</v>
      </c>
      <c r="G507" s="10">
        <f t="shared" si="51"/>
        <v>4.2329298063025433</v>
      </c>
      <c r="H507" s="9">
        <f t="shared" si="52"/>
        <v>3.5652430194476898E-4</v>
      </c>
      <c r="I507" s="9">
        <f t="shared" si="53"/>
        <v>5.7775688417466779E-3</v>
      </c>
      <c r="J507" s="9">
        <f>GARCH!I507</f>
        <v>7.9666837921588754E-3</v>
      </c>
    </row>
    <row r="508" spans="1:10" x14ac:dyDescent="0.25">
      <c r="A508" s="8">
        <v>42689</v>
      </c>
      <c r="B508" s="9">
        <v>7.4808243230755078E-3</v>
      </c>
      <c r="C508" s="9">
        <f t="shared" si="49"/>
        <v>7.2398028047477884E-3</v>
      </c>
      <c r="D508" s="5">
        <f t="shared" si="50"/>
        <v>5.2414744651633944E-5</v>
      </c>
      <c r="E508" s="9">
        <f t="shared" si="54"/>
        <v>-3.5652430194476898E-4</v>
      </c>
      <c r="F508" s="5">
        <f t="shared" si="55"/>
        <v>3.1186077478610058E-5</v>
      </c>
      <c r="G508" s="10">
        <f t="shared" si="51"/>
        <v>3.4284759877850677</v>
      </c>
      <c r="H508" s="9">
        <f t="shared" si="52"/>
        <v>7.2398028047477884E-3</v>
      </c>
      <c r="I508" s="9">
        <f t="shared" si="53"/>
        <v>5.5844496128633894E-3</v>
      </c>
      <c r="J508" s="9">
        <f>GARCH!I508</f>
        <v>7.1782749542811022E-3</v>
      </c>
    </row>
    <row r="509" spans="1:10" x14ac:dyDescent="0.25">
      <c r="A509" s="8">
        <v>42690</v>
      </c>
      <c r="B509" s="9">
        <v>-1.5822857378724464E-3</v>
      </c>
      <c r="C509" s="9">
        <f t="shared" si="49"/>
        <v>-1.8233072562001656E-3</v>
      </c>
      <c r="D509" s="5">
        <f t="shared" si="50"/>
        <v>3.3244493505121762E-6</v>
      </c>
      <c r="E509" s="9">
        <f t="shared" si="54"/>
        <v>7.2398028047477884E-3</v>
      </c>
      <c r="F509" s="5">
        <f t="shared" si="55"/>
        <v>2.5979687200866836E-5</v>
      </c>
      <c r="G509" s="10">
        <f t="shared" si="51"/>
        <v>4.2961775554691801</v>
      </c>
      <c r="H509" s="9">
        <f t="shared" si="52"/>
        <v>1.8233072562001656E-3</v>
      </c>
      <c r="I509" s="9">
        <f t="shared" si="53"/>
        <v>5.0970272905750498E-3</v>
      </c>
      <c r="J509" s="9">
        <f>GARCH!I509</f>
        <v>7.1895868855104753E-3</v>
      </c>
    </row>
    <row r="510" spans="1:10" x14ac:dyDescent="0.25">
      <c r="A510" s="8">
        <v>42691</v>
      </c>
      <c r="B510" s="9">
        <v>4.6762887355644711E-3</v>
      </c>
      <c r="C510" s="9">
        <f t="shared" si="49"/>
        <v>4.4352672172367517E-3</v>
      </c>
      <c r="D510" s="5">
        <f t="shared" si="50"/>
        <v>1.9671595288295039E-5</v>
      </c>
      <c r="E510" s="9">
        <f t="shared" si="54"/>
        <v>-1.8233072562001656E-3</v>
      </c>
      <c r="F510" s="5">
        <f t="shared" si="55"/>
        <v>2.7975808017191505E-5</v>
      </c>
      <c r="G510" s="10">
        <f t="shared" si="51"/>
        <v>3.9715644229714742</v>
      </c>
      <c r="H510" s="9">
        <f t="shared" si="52"/>
        <v>4.4352672172367517E-3</v>
      </c>
      <c r="I510" s="9">
        <f t="shared" si="53"/>
        <v>5.2892162006474555E-3</v>
      </c>
      <c r="J510" s="9">
        <f>GARCH!I510</f>
        <v>6.6171801693133111E-3</v>
      </c>
    </row>
    <row r="511" spans="1:10" x14ac:dyDescent="0.25">
      <c r="A511" s="8">
        <v>42692</v>
      </c>
      <c r="B511" s="9">
        <v>-2.3867003182266311E-3</v>
      </c>
      <c r="C511" s="9">
        <f t="shared" si="49"/>
        <v>-2.6277218365543505E-3</v>
      </c>
      <c r="D511" s="5">
        <f t="shared" si="50"/>
        <v>6.9049220503045684E-6</v>
      </c>
      <c r="E511" s="9">
        <f t="shared" si="54"/>
        <v>4.4352672172367517E-3</v>
      </c>
      <c r="F511" s="5">
        <f t="shared" si="55"/>
        <v>2.4295116993339753E-5</v>
      </c>
      <c r="G511" s="10">
        <f t="shared" si="51"/>
        <v>4.2515739131213737</v>
      </c>
      <c r="H511" s="9">
        <f t="shared" si="52"/>
        <v>2.6277218365543505E-3</v>
      </c>
      <c r="I511" s="9">
        <f t="shared" si="53"/>
        <v>4.9290077087928916E-3</v>
      </c>
      <c r="J511" s="9">
        <f>GARCH!I511</f>
        <v>6.3114053079668534E-3</v>
      </c>
    </row>
    <row r="512" spans="1:10" x14ac:dyDescent="0.25">
      <c r="A512" s="8">
        <v>42695</v>
      </c>
      <c r="B512" s="9">
        <v>7.4613868646591364E-3</v>
      </c>
      <c r="C512" s="9">
        <f t="shared" si="49"/>
        <v>7.220365346331417E-3</v>
      </c>
      <c r="D512" s="5">
        <f t="shared" si="50"/>
        <v>5.2133675734503601E-5</v>
      </c>
      <c r="E512" s="9">
        <f t="shared" si="54"/>
        <v>-2.6277218365543505E-3</v>
      </c>
      <c r="F512" s="5">
        <f t="shared" si="55"/>
        <v>2.8281886954906563E-5</v>
      </c>
      <c r="G512" s="10">
        <f t="shared" si="51"/>
        <v>3.3960263781129032</v>
      </c>
      <c r="H512" s="9">
        <f t="shared" si="52"/>
        <v>7.220365346331417E-3</v>
      </c>
      <c r="I512" s="9">
        <f t="shared" si="53"/>
        <v>5.31807173277181E-3</v>
      </c>
      <c r="J512" s="9">
        <f>GARCH!I512</f>
        <v>5.9927095323741427E-3</v>
      </c>
    </row>
    <row r="513" spans="1:10" x14ac:dyDescent="0.25">
      <c r="A513" s="8">
        <v>42696</v>
      </c>
      <c r="B513" s="9">
        <v>2.1654277629676866E-3</v>
      </c>
      <c r="C513" s="9">
        <f t="shared" si="49"/>
        <v>1.9244062446399674E-3</v>
      </c>
      <c r="D513" s="5">
        <f t="shared" si="50"/>
        <v>3.7033393944093021E-6</v>
      </c>
      <c r="E513" s="9">
        <f t="shared" si="54"/>
        <v>7.220365346331417E-3</v>
      </c>
      <c r="F513" s="5">
        <f t="shared" si="55"/>
        <v>2.3631549046728049E-5</v>
      </c>
      <c r="G513" s="10">
        <f t="shared" si="51"/>
        <v>4.3291695916999648</v>
      </c>
      <c r="H513" s="9">
        <f t="shared" si="52"/>
        <v>1.9244062446399674E-3</v>
      </c>
      <c r="I513" s="9">
        <f t="shared" si="53"/>
        <v>4.8612291703568197E-3</v>
      </c>
      <c r="J513" s="9">
        <f>GARCH!I513</f>
        <v>6.3280063945131918E-3</v>
      </c>
    </row>
    <row r="514" spans="1:10" x14ac:dyDescent="0.25">
      <c r="A514" s="8">
        <v>42697</v>
      </c>
      <c r="B514" s="9">
        <v>8.080111124224576E-4</v>
      </c>
      <c r="C514" s="9">
        <f t="shared" si="49"/>
        <v>5.669895940947383E-4</v>
      </c>
      <c r="D514" s="5">
        <f t="shared" si="50"/>
        <v>3.2147719981171611E-7</v>
      </c>
      <c r="E514" s="9">
        <f t="shared" si="54"/>
        <v>1.9244062446399674E-3</v>
      </c>
      <c r="F514" s="5">
        <f t="shared" si="55"/>
        <v>2.1468829764945124E-5</v>
      </c>
      <c r="G514" s="10">
        <f t="shared" si="51"/>
        <v>4.4480286248315695</v>
      </c>
      <c r="H514" s="9">
        <f t="shared" si="52"/>
        <v>5.669895940947383E-4</v>
      </c>
      <c r="I514" s="9">
        <f t="shared" si="53"/>
        <v>4.6334468557376511E-3</v>
      </c>
      <c r="J514" s="9">
        <f>GARCH!I514</f>
        <v>5.8602407495668973E-3</v>
      </c>
    </row>
    <row r="515" spans="1:10" x14ac:dyDescent="0.25">
      <c r="A515" s="8">
        <v>42699</v>
      </c>
      <c r="B515" s="9">
        <v>3.9143292572298982E-3</v>
      </c>
      <c r="C515" s="9">
        <f t="shared" si="49"/>
        <v>3.6733077389021788E-3</v>
      </c>
      <c r="D515" s="5">
        <f t="shared" si="50"/>
        <v>1.3493189744678638E-5</v>
      </c>
      <c r="E515" s="9">
        <f t="shared" si="54"/>
        <v>5.669895940947383E-4</v>
      </c>
      <c r="F515" s="5">
        <f t="shared" si="55"/>
        <v>2.0042250394434129E-5</v>
      </c>
      <c r="G515" s="10">
        <f t="shared" si="51"/>
        <v>4.1532768331335843</v>
      </c>
      <c r="H515" s="9">
        <f t="shared" si="52"/>
        <v>3.6733077389021788E-3</v>
      </c>
      <c r="I515" s="9">
        <f t="shared" si="53"/>
        <v>4.4768572005854873E-3</v>
      </c>
      <c r="J515" s="9">
        <f>GARCH!I515</f>
        <v>5.4523702604229278E-3</v>
      </c>
    </row>
    <row r="516" spans="1:10" x14ac:dyDescent="0.25">
      <c r="A516" s="8">
        <v>42702</v>
      </c>
      <c r="B516" s="9">
        <v>-5.2544785054330356E-3</v>
      </c>
      <c r="C516" s="9">
        <f t="shared" si="49"/>
        <v>-5.495500023760755E-3</v>
      </c>
      <c r="D516" s="5">
        <f t="shared" si="50"/>
        <v>3.0200520511154458E-5</v>
      </c>
      <c r="E516" s="9">
        <f t="shared" si="54"/>
        <v>3.6733077389021788E-3</v>
      </c>
      <c r="F516" s="5">
        <f t="shared" si="55"/>
        <v>1.787825495479221E-5</v>
      </c>
      <c r="G516" s="10">
        <f t="shared" si="51"/>
        <v>3.7024081582480446</v>
      </c>
      <c r="H516" s="9">
        <f t="shared" si="52"/>
        <v>5.495500023760755E-3</v>
      </c>
      <c r="I516" s="9">
        <f t="shared" si="53"/>
        <v>4.2282685528230359E-3</v>
      </c>
      <c r="J516" s="9">
        <f>GARCH!I516</f>
        <v>5.3195790065437721E-3</v>
      </c>
    </row>
    <row r="517" spans="1:10" x14ac:dyDescent="0.25">
      <c r="A517" s="8">
        <v>42703</v>
      </c>
      <c r="B517" s="9">
        <v>1.33531965917566E-3</v>
      </c>
      <c r="C517" s="9">
        <f t="shared" si="49"/>
        <v>1.0942981408479408E-3</v>
      </c>
      <c r="D517" s="5">
        <f t="shared" si="50"/>
        <v>1.1974884210632596E-6</v>
      </c>
      <c r="E517" s="9">
        <f t="shared" si="54"/>
        <v>-5.495500023760755E-3</v>
      </c>
      <c r="F517" s="5">
        <f t="shared" si="55"/>
        <v>2.9287036746970585E-5</v>
      </c>
      <c r="G517" s="10">
        <f t="shared" si="51"/>
        <v>4.2798002515709479</v>
      </c>
      <c r="H517" s="9">
        <f t="shared" si="52"/>
        <v>1.0942981408479408E-3</v>
      </c>
      <c r="I517" s="9">
        <f t="shared" si="53"/>
        <v>5.4117498784561902E-3</v>
      </c>
      <c r="J517" s="9">
        <f>GARCH!I517</f>
        <v>5.7299149536464353E-3</v>
      </c>
    </row>
    <row r="518" spans="1:10" x14ac:dyDescent="0.25">
      <c r="A518" s="8">
        <v>42704</v>
      </c>
      <c r="B518" s="9">
        <v>-2.6534703763845258E-3</v>
      </c>
      <c r="C518" s="9">
        <f t="shared" si="49"/>
        <v>-2.8944918947122452E-3</v>
      </c>
      <c r="D518" s="5">
        <f t="shared" si="50"/>
        <v>8.3780833285548836E-6</v>
      </c>
      <c r="E518" s="9">
        <f t="shared" si="54"/>
        <v>1.0942981408479408E-3</v>
      </c>
      <c r="F518" s="5">
        <f t="shared" si="55"/>
        <v>2.6544966165343208E-5</v>
      </c>
      <c r="G518" s="10">
        <f t="shared" si="51"/>
        <v>4.1915874126462294</v>
      </c>
      <c r="H518" s="9">
        <f t="shared" si="52"/>
        <v>2.8944918947122452E-3</v>
      </c>
      <c r="I518" s="9">
        <f t="shared" si="53"/>
        <v>5.1521807193986519E-3</v>
      </c>
      <c r="J518" s="9">
        <f>GARCH!I518</f>
        <v>5.3539346340135078E-3</v>
      </c>
    </row>
    <row r="519" spans="1:10" x14ac:dyDescent="0.25">
      <c r="A519" s="8">
        <v>42705</v>
      </c>
      <c r="B519" s="9">
        <v>-3.5155379500729778E-3</v>
      </c>
      <c r="C519" s="9">
        <f t="shared" si="49"/>
        <v>-3.7565594684006972E-3</v>
      </c>
      <c r="D519" s="5">
        <f t="shared" si="50"/>
        <v>1.4111739039630929E-5</v>
      </c>
      <c r="E519" s="9">
        <f t="shared" si="54"/>
        <v>-2.8944918947122452E-3</v>
      </c>
      <c r="F519" s="5">
        <f t="shared" si="55"/>
        <v>3.1060013187701423E-5</v>
      </c>
      <c r="G519" s="10">
        <f t="shared" si="51"/>
        <v>4.0436872088480067</v>
      </c>
      <c r="H519" s="9">
        <f t="shared" si="52"/>
        <v>3.7565594684006972E-3</v>
      </c>
      <c r="I519" s="9">
        <f t="shared" si="53"/>
        <v>5.5731511003831056E-3</v>
      </c>
      <c r="J519" s="9">
        <f>GARCH!I519</f>
        <v>5.2902792277314658E-3</v>
      </c>
    </row>
    <row r="520" spans="1:10" x14ac:dyDescent="0.25">
      <c r="A520" s="8">
        <v>42706</v>
      </c>
      <c r="B520" s="9">
        <v>3.9706446136156259E-4</v>
      </c>
      <c r="C520" s="9">
        <f t="shared" si="49"/>
        <v>1.5604294303384332E-4</v>
      </c>
      <c r="D520" s="5">
        <f t="shared" si="50"/>
        <v>2.4349400070663274E-8</v>
      </c>
      <c r="E520" s="9">
        <f t="shared" si="54"/>
        <v>-3.7565594684006972E-3</v>
      </c>
      <c r="F520" s="5">
        <f t="shared" si="55"/>
        <v>3.7621678567578339E-5</v>
      </c>
      <c r="G520" s="10">
        <f t="shared" si="51"/>
        <v>4.1747029161934393</v>
      </c>
      <c r="H520" s="9">
        <f t="shared" si="52"/>
        <v>1.5604294303384332E-4</v>
      </c>
      <c r="I520" s="9">
        <f t="shared" si="53"/>
        <v>6.1336513242585232E-3</v>
      </c>
      <c r="J520" s="9">
        <f>GARCH!I520</f>
        <v>5.3731065723142445E-3</v>
      </c>
    </row>
    <row r="521" spans="1:10" x14ac:dyDescent="0.25">
      <c r="A521" s="8">
        <v>42709</v>
      </c>
      <c r="B521" s="9">
        <v>5.8213006683547341E-3</v>
      </c>
      <c r="C521" s="9">
        <f t="shared" si="49"/>
        <v>5.5802791500270147E-3</v>
      </c>
      <c r="D521" s="5">
        <f t="shared" si="50"/>
        <v>3.1139515392226219E-5</v>
      </c>
      <c r="E521" s="9">
        <f t="shared" si="54"/>
        <v>1.5604294303384332E-4</v>
      </c>
      <c r="F521" s="5">
        <f t="shared" si="55"/>
        <v>3.3885278134178766E-5</v>
      </c>
      <c r="G521" s="10">
        <f t="shared" si="51"/>
        <v>3.7678419927868863</v>
      </c>
      <c r="H521" s="9">
        <f t="shared" si="52"/>
        <v>5.5802791500270147E-3</v>
      </c>
      <c r="I521" s="9">
        <f t="shared" si="53"/>
        <v>5.8211062637765652E-3</v>
      </c>
      <c r="J521" s="9">
        <f>GARCH!I521</f>
        <v>5.069556039037415E-3</v>
      </c>
    </row>
    <row r="522" spans="1:10" x14ac:dyDescent="0.25">
      <c r="A522" s="8">
        <v>42710</v>
      </c>
      <c r="B522" s="9">
        <v>3.4108794353906458E-3</v>
      </c>
      <c r="C522" s="9">
        <f t="shared" si="49"/>
        <v>3.1698579170629263E-3</v>
      </c>
      <c r="D522" s="5">
        <f t="shared" si="50"/>
        <v>1.0047999214366514E-5</v>
      </c>
      <c r="E522" s="9">
        <f t="shared" si="54"/>
        <v>5.5802791500270147E-3</v>
      </c>
      <c r="F522" s="5">
        <f t="shared" si="55"/>
        <v>2.8747051734391518E-5</v>
      </c>
      <c r="G522" s="10">
        <f t="shared" si="51"/>
        <v>4.1347834046047218</v>
      </c>
      <c r="H522" s="9">
        <f t="shared" si="52"/>
        <v>3.1698579170629263E-3</v>
      </c>
      <c r="I522" s="9">
        <f t="shared" si="53"/>
        <v>5.361627713147521E-3</v>
      </c>
      <c r="J522" s="9">
        <f>GARCH!I522</f>
        <v>5.3392548066448931E-3</v>
      </c>
    </row>
    <row r="523" spans="1:10" x14ac:dyDescent="0.25">
      <c r="A523" s="8">
        <v>42711</v>
      </c>
      <c r="B523" s="9">
        <v>1.3163188276083426E-2</v>
      </c>
      <c r="C523" s="9">
        <f t="shared" si="49"/>
        <v>1.2922166757755708E-2</v>
      </c>
      <c r="D523" s="5">
        <f t="shared" si="50"/>
        <v>1.6698239371524667E-4</v>
      </c>
      <c r="E523" s="9">
        <f t="shared" si="54"/>
        <v>3.1698579170629263E-3</v>
      </c>
      <c r="F523" s="5">
        <f t="shared" si="55"/>
        <v>2.5365061111133551E-5</v>
      </c>
      <c r="G523" s="10">
        <f t="shared" si="51"/>
        <v>1.0805476851428835</v>
      </c>
      <c r="H523" s="9">
        <f t="shared" si="52"/>
        <v>1.2922166757755708E-2</v>
      </c>
      <c r="I523" s="9">
        <f t="shared" si="53"/>
        <v>5.0363738057389619E-3</v>
      </c>
      <c r="J523" s="9">
        <f>GARCH!I523</f>
        <v>5.176632820298014E-3</v>
      </c>
    </row>
    <row r="524" spans="1:10" x14ac:dyDescent="0.25">
      <c r="A524" s="8">
        <v>42712</v>
      </c>
      <c r="B524" s="9">
        <v>2.159412853860454E-3</v>
      </c>
      <c r="C524" s="9">
        <f t="shared" si="49"/>
        <v>1.9183913355327348E-3</v>
      </c>
      <c r="D524" s="5">
        <f t="shared" si="50"/>
        <v>3.6802253162470701E-6</v>
      </c>
      <c r="E524" s="9">
        <f t="shared" si="54"/>
        <v>1.2922166757755708E-2</v>
      </c>
      <c r="F524" s="5">
        <f t="shared" si="55"/>
        <v>1.9574537310878522E-5</v>
      </c>
      <c r="G524" s="10">
        <f t="shared" si="51"/>
        <v>4.4076965204397878</v>
      </c>
      <c r="H524" s="9">
        <f t="shared" si="52"/>
        <v>1.9183913355327348E-3</v>
      </c>
      <c r="I524" s="9">
        <f t="shared" si="53"/>
        <v>4.424312072049001E-3</v>
      </c>
      <c r="J524" s="9">
        <f>GARCH!I524</f>
        <v>7.4614407125270996E-3</v>
      </c>
    </row>
    <row r="525" spans="1:10" x14ac:dyDescent="0.25">
      <c r="A525" s="8">
        <v>42713</v>
      </c>
      <c r="B525" s="9">
        <v>5.9389455032745619E-3</v>
      </c>
      <c r="C525" s="9">
        <f t="shared" si="49"/>
        <v>5.6979239849468425E-3</v>
      </c>
      <c r="D525" s="5">
        <f t="shared" si="50"/>
        <v>3.2466337738232506E-5</v>
      </c>
      <c r="E525" s="9">
        <f t="shared" si="54"/>
        <v>1.9183913355327348E-3</v>
      </c>
      <c r="F525" s="5">
        <f t="shared" si="55"/>
        <v>1.7991608488228057E-5</v>
      </c>
      <c r="G525" s="10">
        <f t="shared" si="51"/>
        <v>3.6416006730297914</v>
      </c>
      <c r="H525" s="9">
        <f t="shared" si="52"/>
        <v>5.6979239849468425E-3</v>
      </c>
      <c r="I525" s="9">
        <f t="shared" si="53"/>
        <v>4.241651622685208E-3</v>
      </c>
      <c r="J525" s="9">
        <f>GARCH!I525</f>
        <v>6.7781033953364482E-3</v>
      </c>
    </row>
    <row r="526" spans="1:10" x14ac:dyDescent="0.25">
      <c r="A526" s="8">
        <v>42716</v>
      </c>
      <c r="B526" s="9">
        <v>-1.1374046815045835E-3</v>
      </c>
      <c r="C526" s="9">
        <f t="shared" si="49"/>
        <v>-1.3784261998323027E-3</v>
      </c>
      <c r="D526" s="5">
        <f t="shared" si="50"/>
        <v>1.9000587883841233E-6</v>
      </c>
      <c r="E526" s="9">
        <f t="shared" si="54"/>
        <v>5.6979239849468425E-3</v>
      </c>
      <c r="F526" s="5">
        <f t="shared" si="55"/>
        <v>1.5578494131235202E-5</v>
      </c>
      <c r="G526" s="10">
        <f t="shared" si="51"/>
        <v>4.554887664169545</v>
      </c>
      <c r="H526" s="9">
        <f t="shared" si="52"/>
        <v>1.3784261998323027E-3</v>
      </c>
      <c r="I526" s="9">
        <f t="shared" si="53"/>
        <v>3.9469601126987846E-3</v>
      </c>
      <c r="J526" s="9">
        <f>GARCH!I526</f>
        <v>6.6168419237743374E-3</v>
      </c>
    </row>
    <row r="527" spans="1:10" x14ac:dyDescent="0.25">
      <c r="A527" s="8">
        <v>42717</v>
      </c>
      <c r="B527" s="9">
        <v>6.5397703105061211E-3</v>
      </c>
      <c r="C527" s="9">
        <f t="shared" si="49"/>
        <v>6.2987487921784017E-3</v>
      </c>
      <c r="D527" s="5">
        <f t="shared" si="50"/>
        <v>3.9674236346968872E-5</v>
      </c>
      <c r="E527" s="9">
        <f t="shared" si="54"/>
        <v>-1.3784261998323027E-3</v>
      </c>
      <c r="F527" s="5">
        <f t="shared" si="55"/>
        <v>1.7383030437083612E-5</v>
      </c>
      <c r="G527" s="10">
        <f t="shared" si="51"/>
        <v>3.4198923018423617</v>
      </c>
      <c r="H527" s="9">
        <f t="shared" si="52"/>
        <v>6.2987487921784017E-3</v>
      </c>
      <c r="I527" s="9">
        <f t="shared" si="53"/>
        <v>4.169296156077619E-3</v>
      </c>
      <c r="J527" s="9">
        <f>GARCH!I527</f>
        <v>6.1251933724615834E-3</v>
      </c>
    </row>
    <row r="528" spans="1:10" x14ac:dyDescent="0.25">
      <c r="A528" s="8">
        <v>42718</v>
      </c>
      <c r="B528" s="9">
        <v>-8.1171975419503939E-3</v>
      </c>
      <c r="C528" s="9">
        <f t="shared" ref="C528:C591" si="56">B528-B$5</f>
        <v>-8.3582190602781124E-3</v>
      </c>
      <c r="D528" s="5">
        <f t="shared" ref="D528:D591" si="57">C528^2</f>
        <v>6.9859825859596336E-5</v>
      </c>
      <c r="E528" s="9">
        <f t="shared" si="54"/>
        <v>6.2987487921784017E-3</v>
      </c>
      <c r="F528" s="5">
        <f t="shared" si="55"/>
        <v>1.4908623474466813E-5</v>
      </c>
      <c r="G528" s="10">
        <f t="shared" ref="G528:G591" si="58">IFERROR(LN(1/SQRT(2*PI()*F528)*EXP(-D528/(2*F528))),-1000)</f>
        <v>2.2949133746820571</v>
      </c>
      <c r="H528" s="9">
        <f t="shared" ref="H528:H591" si="59">SQRT(D528)</f>
        <v>8.3582190602781124E-3</v>
      </c>
      <c r="I528" s="9">
        <f t="shared" ref="I528:I591" si="60">SQRT(F528)</f>
        <v>3.8611686669280344E-3</v>
      </c>
      <c r="J528" s="9">
        <f>GARCH!I528</f>
        <v>6.2351196488303704E-3</v>
      </c>
    </row>
    <row r="529" spans="1:10" x14ac:dyDescent="0.25">
      <c r="A529" s="8">
        <v>42719</v>
      </c>
      <c r="B529" s="9">
        <v>3.8832280053966439E-3</v>
      </c>
      <c r="C529" s="9">
        <f t="shared" si="56"/>
        <v>3.6422064870689245E-3</v>
      </c>
      <c r="D529" s="5">
        <f t="shared" si="57"/>
        <v>1.3265668094446955E-5</v>
      </c>
      <c r="E529" s="9">
        <f t="shared" ref="E529:E592" si="61">C528</f>
        <v>-8.3582190602781124E-3</v>
      </c>
      <c r="F529" s="5">
        <f t="shared" ref="F529:F592" si="62">EXP(B$6 + B$7*ABS(E529/SQRT(F528)) + B$8*E529/SQRT(F528) + B$9*LN(F528))</f>
        <v>3.5459453559606533E-5</v>
      </c>
      <c r="G529" s="10">
        <f t="shared" si="58"/>
        <v>4.0175677604627582</v>
      </c>
      <c r="H529" s="9">
        <f t="shared" si="59"/>
        <v>3.6422064870689245E-3</v>
      </c>
      <c r="I529" s="9">
        <f t="shared" si="60"/>
        <v>5.9547840900914728E-3</v>
      </c>
      <c r="J529" s="9">
        <f>GARCH!I529</f>
        <v>7.0391472670406352E-3</v>
      </c>
    </row>
    <row r="530" spans="1:10" x14ac:dyDescent="0.25">
      <c r="A530" s="8">
        <v>42720</v>
      </c>
      <c r="B530" s="9">
        <v>-1.7506399119374683E-3</v>
      </c>
      <c r="C530" s="9">
        <f t="shared" si="56"/>
        <v>-1.9916614302651877E-3</v>
      </c>
      <c r="D530" s="5">
        <f t="shared" si="57"/>
        <v>3.9667152528059734E-6</v>
      </c>
      <c r="E530" s="9">
        <f t="shared" si="61"/>
        <v>3.6422064870689245E-3</v>
      </c>
      <c r="F530" s="5">
        <f t="shared" si="62"/>
        <v>3.0744113315822826E-5</v>
      </c>
      <c r="G530" s="10">
        <f t="shared" si="58"/>
        <v>4.2114556913162424</v>
      </c>
      <c r="H530" s="9">
        <f t="shared" si="59"/>
        <v>1.9916614302651877E-3</v>
      </c>
      <c r="I530" s="9">
        <f t="shared" si="60"/>
        <v>5.5447374433622038E-3</v>
      </c>
      <c r="J530" s="9">
        <f>GARCH!I530</f>
        <v>6.55544929916335E-3</v>
      </c>
    </row>
    <row r="531" spans="1:10" x14ac:dyDescent="0.25">
      <c r="A531" s="8">
        <v>42723</v>
      </c>
      <c r="B531" s="9">
        <v>1.975138060378967E-3</v>
      </c>
      <c r="C531" s="9">
        <f t="shared" si="56"/>
        <v>1.7341165420512478E-3</v>
      </c>
      <c r="D531" s="5">
        <f t="shared" si="57"/>
        <v>3.0071601814157772E-6</v>
      </c>
      <c r="E531" s="9">
        <f t="shared" si="61"/>
        <v>-1.9916614302651877E-3</v>
      </c>
      <c r="F531" s="5">
        <f t="shared" si="62"/>
        <v>3.2702924309116929E-5</v>
      </c>
      <c r="G531" s="10">
        <f t="shared" si="58"/>
        <v>4.1991075637331079</v>
      </c>
      <c r="H531" s="9">
        <f t="shared" si="59"/>
        <v>1.7341165420512478E-3</v>
      </c>
      <c r="I531" s="9">
        <f t="shared" si="60"/>
        <v>5.7186470698161584E-3</v>
      </c>
      <c r="J531" s="9">
        <f>GARCH!I531</f>
        <v>6.1227455405865076E-3</v>
      </c>
    </row>
    <row r="532" spans="1:10" x14ac:dyDescent="0.25">
      <c r="A532" s="8">
        <v>42724</v>
      </c>
      <c r="B532" s="9">
        <v>3.6375208284531446E-3</v>
      </c>
      <c r="C532" s="9">
        <f t="shared" si="56"/>
        <v>3.3964993101254252E-3</v>
      </c>
      <c r="D532" s="5">
        <f t="shared" si="57"/>
        <v>1.153620756368249E-5</v>
      </c>
      <c r="E532" s="9">
        <f t="shared" si="61"/>
        <v>1.7341165420512478E-3</v>
      </c>
      <c r="F532" s="5">
        <f t="shared" si="62"/>
        <v>2.9177001723063819E-5</v>
      </c>
      <c r="G532" s="10">
        <f t="shared" si="58"/>
        <v>4.1044328458466621</v>
      </c>
      <c r="H532" s="9">
        <f t="shared" si="59"/>
        <v>3.3964993101254252E-3</v>
      </c>
      <c r="I532" s="9">
        <f t="shared" si="60"/>
        <v>5.4015740042198642E-3</v>
      </c>
      <c r="J532" s="9">
        <f>GARCH!I532</f>
        <v>5.6873281314336974E-3</v>
      </c>
    </row>
    <row r="533" spans="1:10" x14ac:dyDescent="0.25">
      <c r="A533" s="8">
        <v>42725</v>
      </c>
      <c r="B533" s="9">
        <v>-2.4573270623052812E-3</v>
      </c>
      <c r="C533" s="9">
        <f t="shared" si="56"/>
        <v>-2.6983485806330006E-3</v>
      </c>
      <c r="D533" s="5">
        <f t="shared" si="57"/>
        <v>7.2810850626041292E-6</v>
      </c>
      <c r="E533" s="9">
        <f t="shared" si="61"/>
        <v>3.3964993101254252E-3</v>
      </c>
      <c r="F533" s="5">
        <f t="shared" si="62"/>
        <v>2.5645056094223219E-5</v>
      </c>
      <c r="G533" s="10">
        <f t="shared" si="58"/>
        <v>4.2246824971501074</v>
      </c>
      <c r="H533" s="9">
        <f t="shared" si="59"/>
        <v>2.6983485806330006E-3</v>
      </c>
      <c r="I533" s="9">
        <f t="shared" si="60"/>
        <v>5.0640947951458432E-3</v>
      </c>
      <c r="J533" s="9">
        <f>GARCH!I533</f>
        <v>5.4682248482548438E-3</v>
      </c>
    </row>
    <row r="534" spans="1:10" x14ac:dyDescent="0.25">
      <c r="A534" s="8">
        <v>42726</v>
      </c>
      <c r="B534" s="9">
        <v>-1.8629866059208799E-3</v>
      </c>
      <c r="C534" s="9">
        <f t="shared" si="56"/>
        <v>-2.1040081242485993E-3</v>
      </c>
      <c r="D534" s="5">
        <f t="shared" si="57"/>
        <v>4.4268501869041097E-6</v>
      </c>
      <c r="E534" s="9">
        <f t="shared" si="61"/>
        <v>-2.6983485806330006E-3</v>
      </c>
      <c r="F534" s="5">
        <f t="shared" si="62"/>
        <v>2.9726799723073801E-5</v>
      </c>
      <c r="G534" s="10">
        <f t="shared" si="58"/>
        <v>4.2183333429135672</v>
      </c>
      <c r="H534" s="9">
        <f t="shared" si="59"/>
        <v>2.1040081242485993E-3</v>
      </c>
      <c r="I534" s="9">
        <f t="shared" si="60"/>
        <v>5.4522288766222756E-3</v>
      </c>
      <c r="J534" s="9">
        <f>GARCH!I534</f>
        <v>5.350963195448772E-3</v>
      </c>
    </row>
    <row r="535" spans="1:10" x14ac:dyDescent="0.25">
      <c r="A535" s="8">
        <v>42727</v>
      </c>
      <c r="B535" s="9">
        <v>1.2516807020026555E-3</v>
      </c>
      <c r="C535" s="9">
        <f t="shared" si="56"/>
        <v>1.0106591836749363E-3</v>
      </c>
      <c r="D535" s="5">
        <f t="shared" si="57"/>
        <v>1.0214319855464887E-6</v>
      </c>
      <c r="E535" s="9">
        <f t="shared" si="61"/>
        <v>-2.1040081242485993E-3</v>
      </c>
      <c r="F535" s="5">
        <f t="shared" si="62"/>
        <v>3.2055512381703422E-5</v>
      </c>
      <c r="G535" s="10">
        <f t="shared" si="58"/>
        <v>4.2391499287567731</v>
      </c>
      <c r="H535" s="9">
        <f t="shared" si="59"/>
        <v>1.0106591836749363E-3</v>
      </c>
      <c r="I535" s="9">
        <f t="shared" si="60"/>
        <v>5.661758771062524E-3</v>
      </c>
      <c r="J535" s="9">
        <f>GARCH!I535</f>
        <v>5.1925140458021013E-3</v>
      </c>
    </row>
    <row r="536" spans="1:10" x14ac:dyDescent="0.25">
      <c r="A536" s="8">
        <v>42731</v>
      </c>
      <c r="B536" s="9">
        <v>2.248441772426002E-3</v>
      </c>
      <c r="C536" s="9">
        <f t="shared" si="56"/>
        <v>2.0074202540982826E-3</v>
      </c>
      <c r="D536" s="5">
        <f t="shared" si="57"/>
        <v>4.0297360765640135E-6</v>
      </c>
      <c r="E536" s="9">
        <f t="shared" si="61"/>
        <v>1.0106591836749363E-3</v>
      </c>
      <c r="F536" s="5">
        <f t="shared" si="62"/>
        <v>2.8904060890808505E-5</v>
      </c>
      <c r="G536" s="10">
        <f t="shared" si="58"/>
        <v>4.2371168734386702</v>
      </c>
      <c r="H536" s="9">
        <f t="shared" si="59"/>
        <v>2.0074202540982826E-3</v>
      </c>
      <c r="I536" s="9">
        <f t="shared" si="60"/>
        <v>5.3762497050275212E-3</v>
      </c>
      <c r="J536" s="9">
        <f>GARCH!I536</f>
        <v>4.9284871451545252E-3</v>
      </c>
    </row>
    <row r="537" spans="1:10" x14ac:dyDescent="0.25">
      <c r="A537" s="8">
        <v>42732</v>
      </c>
      <c r="B537" s="9">
        <v>-8.3565459610027704E-3</v>
      </c>
      <c r="C537" s="9">
        <f t="shared" si="56"/>
        <v>-8.5975674793304889E-3</v>
      </c>
      <c r="D537" s="5">
        <f t="shared" si="57"/>
        <v>7.3918166561641222E-5</v>
      </c>
      <c r="E537" s="9">
        <f t="shared" si="61"/>
        <v>2.0074202540982826E-3</v>
      </c>
      <c r="F537" s="5">
        <f t="shared" si="62"/>
        <v>2.5899895406088099E-5</v>
      </c>
      <c r="G537" s="10">
        <f t="shared" si="58"/>
        <v>2.9346998854015944</v>
      </c>
      <c r="H537" s="9">
        <f t="shared" si="59"/>
        <v>8.5975674793304889E-3</v>
      </c>
      <c r="I537" s="9">
        <f t="shared" si="60"/>
        <v>5.0891939839318463E-3</v>
      </c>
      <c r="J537" s="9">
        <f>GARCH!I537</f>
        <v>4.7638821665880815E-3</v>
      </c>
    </row>
    <row r="538" spans="1:10" x14ac:dyDescent="0.25">
      <c r="A538" s="8">
        <v>42733</v>
      </c>
      <c r="B538" s="9">
        <v>-2.9334376333378653E-4</v>
      </c>
      <c r="C538" s="9">
        <f t="shared" si="56"/>
        <v>-5.3436528166150583E-4</v>
      </c>
      <c r="D538" s="5">
        <f t="shared" si="57"/>
        <v>2.8554625424518044E-7</v>
      </c>
      <c r="E538" s="9">
        <f t="shared" si="61"/>
        <v>-8.5975674793304889E-3</v>
      </c>
      <c r="F538" s="5">
        <f t="shared" si="62"/>
        <v>4.8481995135068105E-5</v>
      </c>
      <c r="G538" s="10">
        <f t="shared" si="58"/>
        <v>4.045275629378807</v>
      </c>
      <c r="H538" s="9">
        <f t="shared" si="59"/>
        <v>5.3436528166150583E-4</v>
      </c>
      <c r="I538" s="9">
        <f t="shared" si="60"/>
        <v>6.9629013446312815E-3</v>
      </c>
      <c r="J538" s="9">
        <f>GARCH!I538</f>
        <v>6.1992024878469859E-3</v>
      </c>
    </row>
    <row r="539" spans="1:10" x14ac:dyDescent="0.25">
      <c r="A539" s="8">
        <v>42734</v>
      </c>
      <c r="B539" s="9">
        <v>-4.6370806398550179E-3</v>
      </c>
      <c r="C539" s="9">
        <f t="shared" si="56"/>
        <v>-4.8781021581827374E-3</v>
      </c>
      <c r="D539" s="5">
        <f t="shared" si="57"/>
        <v>2.3795880665667082E-5</v>
      </c>
      <c r="E539" s="9">
        <f t="shared" si="61"/>
        <v>-5.3436528166150583E-4</v>
      </c>
      <c r="F539" s="5">
        <f t="shared" si="62"/>
        <v>4.4296503034075661E-5</v>
      </c>
      <c r="G539" s="10">
        <f t="shared" si="58"/>
        <v>3.8247661440921163</v>
      </c>
      <c r="H539" s="9">
        <f t="shared" si="59"/>
        <v>4.8781021581827374E-3</v>
      </c>
      <c r="I539" s="9">
        <f t="shared" si="60"/>
        <v>6.6555618120543109E-3</v>
      </c>
      <c r="J539" s="9">
        <f>GARCH!I539</f>
        <v>5.7457146502586046E-3</v>
      </c>
    </row>
    <row r="540" spans="1:10" x14ac:dyDescent="0.25">
      <c r="A540" s="8">
        <v>42738</v>
      </c>
      <c r="B540" s="9">
        <v>8.4865755774221618E-3</v>
      </c>
      <c r="C540" s="9">
        <f t="shared" si="56"/>
        <v>8.2455540590944433E-3</v>
      </c>
      <c r="D540" s="5">
        <f t="shared" si="57"/>
        <v>6.798916174144885E-5</v>
      </c>
      <c r="E540" s="9">
        <f t="shared" si="61"/>
        <v>-4.8781021581827374E-3</v>
      </c>
      <c r="F540" s="5">
        <f t="shared" si="62"/>
        <v>5.3509983378219701E-5</v>
      </c>
      <c r="G540" s="10">
        <f t="shared" si="58"/>
        <v>3.3635884475722544</v>
      </c>
      <c r="H540" s="9">
        <f t="shared" si="59"/>
        <v>8.2455540590944433E-3</v>
      </c>
      <c r="I540" s="9">
        <f t="shared" si="60"/>
        <v>7.3150518370152171E-3</v>
      </c>
      <c r="J540" s="9">
        <f>GARCH!I540</f>
        <v>5.904658822014003E-3</v>
      </c>
    </row>
    <row r="541" spans="1:10" x14ac:dyDescent="0.25">
      <c r="A541" s="8">
        <v>42739</v>
      </c>
      <c r="B541" s="9">
        <v>5.7223085883348901E-3</v>
      </c>
      <c r="C541" s="9">
        <f t="shared" si="56"/>
        <v>5.4812870700071707E-3</v>
      </c>
      <c r="D541" s="5">
        <f t="shared" si="57"/>
        <v>3.0044507943827796E-5</v>
      </c>
      <c r="E541" s="9">
        <f t="shared" si="61"/>
        <v>8.2455540590944433E-3</v>
      </c>
      <c r="F541" s="5">
        <f t="shared" si="62"/>
        <v>4.3303711030643362E-5</v>
      </c>
      <c r="G541" s="10">
        <f t="shared" si="58"/>
        <v>3.7577930371797805</v>
      </c>
      <c r="H541" s="9">
        <f t="shared" si="59"/>
        <v>5.4812870700071707E-3</v>
      </c>
      <c r="I541" s="9">
        <f t="shared" si="60"/>
        <v>6.5805555259904431E-3</v>
      </c>
      <c r="J541" s="9">
        <f>GARCH!I541</f>
        <v>6.5040175753409996E-3</v>
      </c>
    </row>
    <row r="542" spans="1:10" x14ac:dyDescent="0.25">
      <c r="A542" s="8">
        <v>42740</v>
      </c>
      <c r="B542" s="9">
        <v>-7.7067048332046806E-4</v>
      </c>
      <c r="C542" s="9">
        <f t="shared" si="56"/>
        <v>-1.0116920016481872E-3</v>
      </c>
      <c r="D542" s="5">
        <f t="shared" si="57"/>
        <v>1.0235207061989157E-6</v>
      </c>
      <c r="E542" s="9">
        <f t="shared" si="61"/>
        <v>5.4812870700071707E-3</v>
      </c>
      <c r="F542" s="5">
        <f t="shared" si="62"/>
        <v>3.6385834342518222E-5</v>
      </c>
      <c r="G542" s="10">
        <f t="shared" si="58"/>
        <v>4.1776621556187674</v>
      </c>
      <c r="H542" s="9">
        <f t="shared" si="59"/>
        <v>1.0116920016481872E-3</v>
      </c>
      <c r="I542" s="9">
        <f t="shared" si="60"/>
        <v>6.032067169927588E-3</v>
      </c>
      <c r="J542" s="9">
        <f>GARCH!I542</f>
        <v>6.3741756085474574E-3</v>
      </c>
    </row>
    <row r="543" spans="1:10" x14ac:dyDescent="0.25">
      <c r="A543" s="8">
        <v>42741</v>
      </c>
      <c r="B543" s="9">
        <v>3.51696782723665E-3</v>
      </c>
      <c r="C543" s="9">
        <f t="shared" si="56"/>
        <v>3.2759463089089306E-3</v>
      </c>
      <c r="D543" s="5">
        <f t="shared" si="57"/>
        <v>1.0731824218854047E-5</v>
      </c>
      <c r="E543" s="9">
        <f t="shared" si="61"/>
        <v>-1.0116920016481872E-3</v>
      </c>
      <c r="F543" s="5">
        <f t="shared" si="62"/>
        <v>3.5289769378954705E-5</v>
      </c>
      <c r="G543" s="10">
        <f t="shared" si="58"/>
        <v>4.05496728496367</v>
      </c>
      <c r="H543" s="9">
        <f t="shared" si="59"/>
        <v>3.2759463089089306E-3</v>
      </c>
      <c r="I543" s="9">
        <f t="shared" si="60"/>
        <v>5.940519285294401E-3</v>
      </c>
      <c r="J543" s="9">
        <f>GARCH!I543</f>
        <v>5.9085243173054424E-3</v>
      </c>
    </row>
    <row r="544" spans="1:10" x14ac:dyDescent="0.25">
      <c r="A544" s="8">
        <v>42744</v>
      </c>
      <c r="B544" s="9">
        <v>-3.5485599346501973E-3</v>
      </c>
      <c r="C544" s="9">
        <f t="shared" si="56"/>
        <v>-3.7895814529779167E-3</v>
      </c>
      <c r="D544" s="5">
        <f t="shared" si="57"/>
        <v>1.4360927588754218E-5</v>
      </c>
      <c r="E544" s="9">
        <f t="shared" si="61"/>
        <v>3.2759463089089306E-3</v>
      </c>
      <c r="F544" s="5">
        <f t="shared" si="62"/>
        <v>3.0742434997505056E-5</v>
      </c>
      <c r="G544" s="10">
        <f t="shared" si="58"/>
        <v>4.0424262925892851</v>
      </c>
      <c r="H544" s="9">
        <f t="shared" si="59"/>
        <v>3.7895814529779167E-3</v>
      </c>
      <c r="I544" s="9">
        <f t="shared" si="60"/>
        <v>5.5445860979432045E-3</v>
      </c>
      <c r="J544" s="9">
        <f>GARCH!I544</f>
        <v>5.6274108161606844E-3</v>
      </c>
    </row>
    <row r="545" spans="1:10" x14ac:dyDescent="0.25">
      <c r="A545" s="8">
        <v>42745</v>
      </c>
      <c r="B545" s="9">
        <v>0</v>
      </c>
      <c r="C545" s="9">
        <f t="shared" si="56"/>
        <v>-2.4102151832771927E-4</v>
      </c>
      <c r="D545" s="5">
        <f t="shared" si="57"/>
        <v>5.8091372296999113E-8</v>
      </c>
      <c r="E545" s="9">
        <f t="shared" si="61"/>
        <v>-3.7895814529779167E-3</v>
      </c>
      <c r="F545" s="5">
        <f t="shared" si="62"/>
        <v>3.741239220309151E-5</v>
      </c>
      <c r="G545" s="10">
        <f t="shared" si="58"/>
        <v>4.1770393844621916</v>
      </c>
      <c r="H545" s="9">
        <f t="shared" si="59"/>
        <v>2.4102151832771927E-4</v>
      </c>
      <c r="I545" s="9">
        <f t="shared" si="60"/>
        <v>6.1165670275973852E-3</v>
      </c>
      <c r="J545" s="9">
        <f>GARCH!I545</f>
        <v>5.6269097868852066E-3</v>
      </c>
    </row>
    <row r="546" spans="1:10" x14ac:dyDescent="0.25">
      <c r="A546" s="8">
        <v>42746</v>
      </c>
      <c r="B546" s="9">
        <v>2.829564987438804E-3</v>
      </c>
      <c r="C546" s="9">
        <f t="shared" si="56"/>
        <v>2.5885434691110846E-3</v>
      </c>
      <c r="D546" s="5">
        <f t="shared" si="57"/>
        <v>6.7005572914776487E-6</v>
      </c>
      <c r="E546" s="9">
        <f t="shared" si="61"/>
        <v>-2.4102151832771927E-4</v>
      </c>
      <c r="F546" s="5">
        <f t="shared" si="62"/>
        <v>3.4330451966022332E-5</v>
      </c>
      <c r="G546" s="10">
        <f t="shared" si="58"/>
        <v>4.1232112379851227</v>
      </c>
      <c r="H546" s="9">
        <f t="shared" si="59"/>
        <v>2.5885434691110846E-3</v>
      </c>
      <c r="I546" s="9">
        <f t="shared" si="60"/>
        <v>5.8592193990345109E-3</v>
      </c>
      <c r="J546" s="9">
        <f>GARCH!I546</f>
        <v>5.2794827624643437E-3</v>
      </c>
    </row>
    <row r="547" spans="1:10" x14ac:dyDescent="0.25">
      <c r="A547" s="8">
        <v>42747</v>
      </c>
      <c r="B547" s="9">
        <v>-2.144753265474808E-3</v>
      </c>
      <c r="C547" s="9">
        <f t="shared" si="56"/>
        <v>-2.3857747838025275E-3</v>
      </c>
      <c r="D547" s="5">
        <f t="shared" si="57"/>
        <v>5.6919213190279966E-6</v>
      </c>
      <c r="E547" s="9">
        <f t="shared" si="61"/>
        <v>2.5885434691110846E-3</v>
      </c>
      <c r="F547" s="5">
        <f t="shared" si="62"/>
        <v>3.0209710881762942E-5</v>
      </c>
      <c r="G547" s="10">
        <f t="shared" si="58"/>
        <v>4.1905282177368246</v>
      </c>
      <c r="H547" s="9">
        <f t="shared" si="59"/>
        <v>2.3857747838025275E-3</v>
      </c>
      <c r="I547" s="9">
        <f t="shared" si="60"/>
        <v>5.4963361325307374E-3</v>
      </c>
      <c r="J547" s="9">
        <f>GARCH!I547</f>
        <v>5.076474546303153E-3</v>
      </c>
    </row>
    <row r="548" spans="1:10" x14ac:dyDescent="0.25">
      <c r="A548" s="8">
        <v>42748</v>
      </c>
      <c r="B548" s="9">
        <v>1.8498617008155804E-3</v>
      </c>
      <c r="C548" s="9">
        <f t="shared" si="56"/>
        <v>1.6088401824878612E-3</v>
      </c>
      <c r="D548" s="5">
        <f t="shared" si="57"/>
        <v>2.5883667327875747E-6</v>
      </c>
      <c r="E548" s="9">
        <f t="shared" si="61"/>
        <v>-2.3857747838025275E-3</v>
      </c>
      <c r="F548" s="5">
        <f t="shared" si="62"/>
        <v>3.3193140357467685E-5</v>
      </c>
      <c r="G548" s="10">
        <f t="shared" si="58"/>
        <v>4.198655643820338</v>
      </c>
      <c r="H548" s="9">
        <f t="shared" si="59"/>
        <v>1.6088401824878612E-3</v>
      </c>
      <c r="I548" s="9">
        <f t="shared" si="60"/>
        <v>5.7613488314341536E-3</v>
      </c>
      <c r="J548" s="9">
        <f>GARCH!I548</f>
        <v>5.0164235016615325E-3</v>
      </c>
    </row>
    <row r="549" spans="1:10" x14ac:dyDescent="0.25">
      <c r="A549" s="8">
        <v>42752</v>
      </c>
      <c r="B549" s="9">
        <v>-2.9675025498540064E-3</v>
      </c>
      <c r="C549" s="9">
        <f t="shared" si="56"/>
        <v>-3.2085240681817258E-3</v>
      </c>
      <c r="D549" s="5">
        <f t="shared" si="57"/>
        <v>1.0294626696101413E-5</v>
      </c>
      <c r="E549" s="9">
        <f t="shared" si="61"/>
        <v>1.6088401824878612E-3</v>
      </c>
      <c r="F549" s="5">
        <f t="shared" si="62"/>
        <v>2.9632337072592799E-5</v>
      </c>
      <c r="G549" s="10">
        <f t="shared" si="58"/>
        <v>4.120677676026121</v>
      </c>
      <c r="H549" s="9">
        <f t="shared" si="59"/>
        <v>3.2085240681817258E-3</v>
      </c>
      <c r="I549" s="9">
        <f t="shared" si="60"/>
        <v>5.4435592283535224E-3</v>
      </c>
      <c r="J549" s="9">
        <f>GARCH!I549</f>
        <v>4.8103244577422186E-3</v>
      </c>
    </row>
    <row r="550" spans="1:10" x14ac:dyDescent="0.25">
      <c r="A550" s="8">
        <v>42753</v>
      </c>
      <c r="B550" s="9">
        <v>1.7637539739581154E-3</v>
      </c>
      <c r="C550" s="9">
        <f t="shared" si="56"/>
        <v>1.5227324556303962E-3</v>
      </c>
      <c r="D550" s="5">
        <f t="shared" si="57"/>
        <v>2.3187141314301767E-6</v>
      </c>
      <c r="E550" s="9">
        <f t="shared" si="61"/>
        <v>-3.2085240681817258E-3</v>
      </c>
      <c r="F550" s="5">
        <f t="shared" si="62"/>
        <v>3.4778456173751528E-5</v>
      </c>
      <c r="G550" s="10">
        <f t="shared" si="58"/>
        <v>4.1809821905762945</v>
      </c>
      <c r="H550" s="9">
        <f t="shared" si="59"/>
        <v>1.5227324556303962E-3</v>
      </c>
      <c r="I550" s="9">
        <f t="shared" si="60"/>
        <v>5.8973261885155656E-3</v>
      </c>
      <c r="J550" s="9">
        <f>GARCH!I550</f>
        <v>4.9350079667353774E-3</v>
      </c>
    </row>
    <row r="551" spans="1:10" x14ac:dyDescent="0.25">
      <c r="A551" s="8">
        <v>42754</v>
      </c>
      <c r="B551" s="9">
        <v>-3.6093296770529637E-3</v>
      </c>
      <c r="C551" s="9">
        <f t="shared" si="56"/>
        <v>-3.8503511953806831E-3</v>
      </c>
      <c r="D551" s="5">
        <f t="shared" si="57"/>
        <v>1.4825204327769456E-5</v>
      </c>
      <c r="E551" s="9">
        <f t="shared" si="61"/>
        <v>1.5227324556303962E-3</v>
      </c>
      <c r="F551" s="5">
        <f t="shared" si="62"/>
        <v>3.0984402366837223E-5</v>
      </c>
      <c r="G551" s="10">
        <f t="shared" si="58"/>
        <v>4.032838210988861</v>
      </c>
      <c r="H551" s="9">
        <f t="shared" si="59"/>
        <v>3.8503511953806831E-3</v>
      </c>
      <c r="I551" s="9">
        <f t="shared" si="60"/>
        <v>5.5663634777866622E-3</v>
      </c>
      <c r="J551" s="9">
        <f>GARCH!I551</f>
        <v>4.7436409605769274E-3</v>
      </c>
    </row>
    <row r="552" spans="1:10" x14ac:dyDescent="0.25">
      <c r="A552" s="8">
        <v>42755</v>
      </c>
      <c r="B552" s="9">
        <v>3.3661852992237229E-3</v>
      </c>
      <c r="C552" s="9">
        <f t="shared" si="56"/>
        <v>3.1251637808960035E-3</v>
      </c>
      <c r="D552" s="5">
        <f t="shared" si="57"/>
        <v>9.7666486574242039E-6</v>
      </c>
      <c r="E552" s="9">
        <f t="shared" si="61"/>
        <v>-3.8503511953806831E-3</v>
      </c>
      <c r="F552" s="5">
        <f t="shared" si="62"/>
        <v>3.7813415114085398E-5</v>
      </c>
      <c r="G552" s="10">
        <f t="shared" si="58"/>
        <v>4.0433421354034556</v>
      </c>
      <c r="H552" s="9">
        <f t="shared" si="59"/>
        <v>3.1251637808960035E-3</v>
      </c>
      <c r="I552" s="9">
        <f t="shared" si="60"/>
        <v>6.149261347030666E-3</v>
      </c>
      <c r="J552" s="9">
        <f>GARCH!I552</f>
        <v>4.996748176887513E-3</v>
      </c>
    </row>
    <row r="553" spans="1:10" x14ac:dyDescent="0.25">
      <c r="A553" s="8">
        <v>42758</v>
      </c>
      <c r="B553" s="9">
        <v>-2.6900775323491777E-3</v>
      </c>
      <c r="C553" s="9">
        <f t="shared" si="56"/>
        <v>-2.9310990506768971E-3</v>
      </c>
      <c r="D553" s="5">
        <f t="shared" si="57"/>
        <v>8.5913416448790077E-6</v>
      </c>
      <c r="E553" s="9">
        <f t="shared" si="61"/>
        <v>3.1251637808960035E-3</v>
      </c>
      <c r="F553" s="5">
        <f t="shared" si="62"/>
        <v>3.2870573686049114E-5</v>
      </c>
      <c r="G553" s="10">
        <f t="shared" si="58"/>
        <v>4.1118434369059234</v>
      </c>
      <c r="H553" s="9">
        <f t="shared" si="59"/>
        <v>2.9310990506768971E-3</v>
      </c>
      <c r="I553" s="9">
        <f t="shared" si="60"/>
        <v>5.7332864646770544E-3</v>
      </c>
      <c r="J553" s="9">
        <f>GARCH!I553</f>
        <v>4.9113706088075911E-3</v>
      </c>
    </row>
    <row r="554" spans="1:10" x14ac:dyDescent="0.25">
      <c r="A554" s="8">
        <v>42759</v>
      </c>
      <c r="B554" s="9">
        <v>6.5645417623170221E-3</v>
      </c>
      <c r="C554" s="9">
        <f t="shared" si="56"/>
        <v>6.3235202439893027E-3</v>
      </c>
      <c r="D554" s="5">
        <f t="shared" si="57"/>
        <v>3.9986908276142529E-5</v>
      </c>
      <c r="E554" s="9">
        <f t="shared" si="61"/>
        <v>-2.9310990506768971E-3</v>
      </c>
      <c r="F554" s="5">
        <f t="shared" si="62"/>
        <v>3.7052484526349419E-5</v>
      </c>
      <c r="G554" s="10">
        <f t="shared" si="58"/>
        <v>3.6430508367448153</v>
      </c>
      <c r="H554" s="9">
        <f t="shared" si="59"/>
        <v>6.3235202439893027E-3</v>
      </c>
      <c r="I554" s="9">
        <f t="shared" si="60"/>
        <v>6.0870752029484089E-3</v>
      </c>
      <c r="J554" s="9">
        <f>GARCH!I554</f>
        <v>4.96656962082295E-3</v>
      </c>
    </row>
    <row r="555" spans="1:10" x14ac:dyDescent="0.25">
      <c r="A555" s="8">
        <v>42760</v>
      </c>
      <c r="B555" s="9">
        <v>8.0260693750628942E-3</v>
      </c>
      <c r="C555" s="9">
        <f t="shared" si="56"/>
        <v>7.7850478567351748E-3</v>
      </c>
      <c r="D555" s="5">
        <f t="shared" si="57"/>
        <v>6.0606970131656935E-5</v>
      </c>
      <c r="E555" s="9">
        <f t="shared" si="61"/>
        <v>6.3235202439893027E-3</v>
      </c>
      <c r="F555" s="5">
        <f t="shared" si="62"/>
        <v>3.1038463247831849E-5</v>
      </c>
      <c r="G555" s="10">
        <f t="shared" si="58"/>
        <v>3.2948827462763628</v>
      </c>
      <c r="H555" s="9">
        <f t="shared" si="59"/>
        <v>7.7850478567351748E-3</v>
      </c>
      <c r="I555" s="9">
        <f t="shared" si="60"/>
        <v>5.5712173936969872E-3</v>
      </c>
      <c r="J555" s="9">
        <f>GARCH!I555</f>
        <v>5.4216723282919013E-3</v>
      </c>
    </row>
    <row r="556" spans="1:10" x14ac:dyDescent="0.25">
      <c r="A556" s="8">
        <v>42761</v>
      </c>
      <c r="B556" s="9">
        <v>-7.3530371524166416E-4</v>
      </c>
      <c r="C556" s="9">
        <f t="shared" si="56"/>
        <v>-9.7632523356938345E-4</v>
      </c>
      <c r="D556" s="5">
        <f t="shared" si="57"/>
        <v>9.5321096170431117E-7</v>
      </c>
      <c r="E556" s="9">
        <f t="shared" si="61"/>
        <v>7.7850478567351748E-3</v>
      </c>
      <c r="F556" s="5">
        <f t="shared" si="62"/>
        <v>2.5676965306059424E-5</v>
      </c>
      <c r="G556" s="10">
        <f t="shared" si="58"/>
        <v>4.3474579996303877</v>
      </c>
      <c r="H556" s="9">
        <f t="shared" si="59"/>
        <v>9.7632523356938345E-4</v>
      </c>
      <c r="I556" s="9">
        <f t="shared" si="60"/>
        <v>5.0672443503406682E-3</v>
      </c>
      <c r="J556" s="9">
        <f>GARCH!I556</f>
        <v>6.0682149698636223E-3</v>
      </c>
    </row>
    <row r="557" spans="1:10" x14ac:dyDescent="0.25">
      <c r="A557" s="8">
        <v>42762</v>
      </c>
      <c r="B557" s="9">
        <v>-8.6646811919810496E-4</v>
      </c>
      <c r="C557" s="9">
        <f t="shared" si="56"/>
        <v>-1.1074896375258241E-3</v>
      </c>
      <c r="D557" s="5">
        <f t="shared" si="57"/>
        <v>1.2265332972270813E-6</v>
      </c>
      <c r="E557" s="9">
        <f t="shared" si="61"/>
        <v>-9.7632523356938345E-4</v>
      </c>
      <c r="F557" s="5">
        <f t="shared" si="62"/>
        <v>2.5842348908341144E-5</v>
      </c>
      <c r="G557" s="10">
        <f t="shared" si="58"/>
        <v>4.3390783851401666</v>
      </c>
      <c r="H557" s="9">
        <f t="shared" si="59"/>
        <v>1.1074896375258241E-3</v>
      </c>
      <c r="I557" s="9">
        <f t="shared" si="60"/>
        <v>5.0835370470117694E-3</v>
      </c>
      <c r="J557" s="9">
        <f>GARCH!I557</f>
        <v>5.6622919436344664E-3</v>
      </c>
    </row>
    <row r="558" spans="1:10" x14ac:dyDescent="0.25">
      <c r="A558" s="8">
        <v>42765</v>
      </c>
      <c r="B558" s="9">
        <v>-6.0095263412487387E-3</v>
      </c>
      <c r="C558" s="9">
        <f t="shared" si="56"/>
        <v>-6.2505478595764581E-3</v>
      </c>
      <c r="D558" s="5">
        <f t="shared" si="57"/>
        <v>3.9069348544855841E-5</v>
      </c>
      <c r="E558" s="9">
        <f t="shared" si="61"/>
        <v>-1.1074896375258241E-3</v>
      </c>
      <c r="F558" s="5">
        <f t="shared" si="62"/>
        <v>2.6269184212461483E-5</v>
      </c>
      <c r="G558" s="10">
        <f t="shared" si="58"/>
        <v>3.610983871977298</v>
      </c>
      <c r="H558" s="9">
        <f t="shared" si="59"/>
        <v>6.2505478595764581E-3</v>
      </c>
      <c r="I558" s="9">
        <f t="shared" si="60"/>
        <v>5.1253472284774502E-3</v>
      </c>
      <c r="J558" s="9">
        <f>GARCH!I558</f>
        <v>5.3491602956581234E-3</v>
      </c>
    </row>
    <row r="559" spans="1:10" x14ac:dyDescent="0.25">
      <c r="A559" s="8">
        <v>42766</v>
      </c>
      <c r="B559" s="9">
        <v>-8.8999956157664872E-4</v>
      </c>
      <c r="C559" s="9">
        <f t="shared" si="56"/>
        <v>-1.1310210799043679E-3</v>
      </c>
      <c r="D559" s="5">
        <f t="shared" si="57"/>
        <v>1.2792086831880426E-6</v>
      </c>
      <c r="E559" s="9">
        <f t="shared" si="61"/>
        <v>-6.2505478595764581E-3</v>
      </c>
      <c r="F559" s="5">
        <f t="shared" si="62"/>
        <v>4.0417560569658891E-5</v>
      </c>
      <c r="G559" s="10">
        <f t="shared" si="58"/>
        <v>4.1233596546737834</v>
      </c>
      <c r="H559" s="9">
        <f t="shared" si="59"/>
        <v>1.1310210799043679E-3</v>
      </c>
      <c r="I559" s="9">
        <f t="shared" si="60"/>
        <v>6.3574806778832517E-3</v>
      </c>
      <c r="J559" s="9">
        <f>GARCH!I559</f>
        <v>5.9224359342613811E-3</v>
      </c>
    </row>
    <row r="560" spans="1:10" x14ac:dyDescent="0.25">
      <c r="A560" s="8">
        <v>42767</v>
      </c>
      <c r="B560" s="9">
        <v>2.9839350204285964E-4</v>
      </c>
      <c r="C560" s="9">
        <f t="shared" si="56"/>
        <v>5.7371983715140369E-5</v>
      </c>
      <c r="D560" s="5">
        <f t="shared" si="57"/>
        <v>3.2915445154103316E-9</v>
      </c>
      <c r="E560" s="9">
        <f t="shared" si="61"/>
        <v>-1.1310210799043679E-3</v>
      </c>
      <c r="F560" s="5">
        <f t="shared" si="62"/>
        <v>3.9051113105675273E-5</v>
      </c>
      <c r="G560" s="10">
        <f t="shared" si="58"/>
        <v>4.1563389114693789</v>
      </c>
      <c r="H560" s="9">
        <f t="shared" si="59"/>
        <v>5.7371983715140369E-5</v>
      </c>
      <c r="I560" s="9">
        <f t="shared" si="60"/>
        <v>6.2490889820577267E-3</v>
      </c>
      <c r="J560" s="9">
        <f>GARCH!I560</f>
        <v>5.5558380903056575E-3</v>
      </c>
    </row>
    <row r="561" spans="1:10" x14ac:dyDescent="0.25">
      <c r="A561" s="8">
        <v>42768</v>
      </c>
      <c r="B561" s="9">
        <v>5.7028799543767938E-4</v>
      </c>
      <c r="C561" s="9">
        <f t="shared" si="56"/>
        <v>3.2926647710996009E-4</v>
      </c>
      <c r="D561" s="5">
        <f t="shared" si="57"/>
        <v>1.0841641294840387E-7</v>
      </c>
      <c r="E561" s="9">
        <f t="shared" si="61"/>
        <v>5.7371983715140369E-5</v>
      </c>
      <c r="F561" s="5">
        <f t="shared" si="62"/>
        <v>3.5114099727145266E-5</v>
      </c>
      <c r="G561" s="10">
        <f t="shared" si="58"/>
        <v>4.2079715968471367</v>
      </c>
      <c r="H561" s="9">
        <f t="shared" si="59"/>
        <v>3.2926647710996009E-4</v>
      </c>
      <c r="I561" s="9">
        <f t="shared" si="60"/>
        <v>5.9257151236914241E-3</v>
      </c>
      <c r="J561" s="9">
        <f>GARCH!I561</f>
        <v>5.2155328314896481E-3</v>
      </c>
    </row>
    <row r="562" spans="1:10" x14ac:dyDescent="0.25">
      <c r="A562" s="8">
        <v>42769</v>
      </c>
      <c r="B562" s="9">
        <v>7.2648354780016078E-3</v>
      </c>
      <c r="C562" s="9">
        <f t="shared" si="56"/>
        <v>7.0238139596738884E-3</v>
      </c>
      <c r="D562" s="5">
        <f t="shared" si="57"/>
        <v>4.9333962540109788E-5</v>
      </c>
      <c r="E562" s="9">
        <f t="shared" si="61"/>
        <v>3.2926647710996009E-4</v>
      </c>
      <c r="F562" s="5">
        <f t="shared" si="62"/>
        <v>3.1724403930421944E-5</v>
      </c>
      <c r="G562" s="10">
        <f t="shared" si="58"/>
        <v>3.4827340041408408</v>
      </c>
      <c r="H562" s="9">
        <f t="shared" si="59"/>
        <v>7.0238139596738884E-3</v>
      </c>
      <c r="I562" s="9">
        <f t="shared" si="60"/>
        <v>5.6324420929488427E-3</v>
      </c>
      <c r="J562" s="9">
        <f>GARCH!I562</f>
        <v>4.9435350569243895E-3</v>
      </c>
    </row>
    <row r="563" spans="1:10" x14ac:dyDescent="0.25">
      <c r="A563" s="8">
        <v>42772</v>
      </c>
      <c r="B563" s="9">
        <v>-2.1154164236404371E-3</v>
      </c>
      <c r="C563" s="9">
        <f t="shared" si="56"/>
        <v>-2.3564379419681565E-3</v>
      </c>
      <c r="D563" s="5">
        <f t="shared" si="57"/>
        <v>5.5527997743471207E-6</v>
      </c>
      <c r="E563" s="9">
        <f t="shared" si="61"/>
        <v>7.0238139596738884E-3</v>
      </c>
      <c r="F563" s="5">
        <f t="shared" si="62"/>
        <v>2.6488533230412473E-5</v>
      </c>
      <c r="G563" s="10">
        <f t="shared" si="58"/>
        <v>4.2456456187951135</v>
      </c>
      <c r="H563" s="9">
        <f t="shared" si="59"/>
        <v>2.3564379419681565E-3</v>
      </c>
      <c r="I563" s="9">
        <f t="shared" si="60"/>
        <v>5.1467011988663644E-3</v>
      </c>
      <c r="J563" s="9">
        <f>GARCH!I563</f>
        <v>5.5670980816521602E-3</v>
      </c>
    </row>
    <row r="564" spans="1:10" x14ac:dyDescent="0.25">
      <c r="A564" s="8">
        <v>42773</v>
      </c>
      <c r="B564" s="9">
        <v>2.2682067208701362E-4</v>
      </c>
      <c r="C564" s="9">
        <f t="shared" si="56"/>
        <v>-1.4200846240705649E-5</v>
      </c>
      <c r="D564" s="5">
        <f t="shared" si="57"/>
        <v>2.0166403395216378E-10</v>
      </c>
      <c r="E564" s="9">
        <f t="shared" si="61"/>
        <v>-2.3564379419681565E-3</v>
      </c>
      <c r="F564" s="5">
        <f t="shared" si="62"/>
        <v>2.9690113224231828E-5</v>
      </c>
      <c r="G564" s="10">
        <f t="shared" si="58"/>
        <v>4.2934062984714618</v>
      </c>
      <c r="H564" s="9">
        <f t="shared" si="59"/>
        <v>1.4200846240705649E-5</v>
      </c>
      <c r="I564" s="9">
        <f t="shared" si="60"/>
        <v>5.4488634800508471E-3</v>
      </c>
      <c r="J564" s="9">
        <f>GARCH!I564</f>
        <v>5.3857049324629955E-3</v>
      </c>
    </row>
    <row r="565" spans="1:10" x14ac:dyDescent="0.25">
      <c r="A565" s="8">
        <v>42774</v>
      </c>
      <c r="B565" s="9">
        <v>6.9339054895611874E-4</v>
      </c>
      <c r="C565" s="9">
        <f t="shared" si="56"/>
        <v>4.5236903062839944E-4</v>
      </c>
      <c r="D565" s="5">
        <f t="shared" si="57"/>
        <v>2.0463773987167778E-7</v>
      </c>
      <c r="E565" s="9">
        <f t="shared" si="61"/>
        <v>-1.4200846240705649E-5</v>
      </c>
      <c r="F565" s="5">
        <f t="shared" si="62"/>
        <v>2.7309819631039115E-5</v>
      </c>
      <c r="G565" s="10">
        <f t="shared" si="58"/>
        <v>4.3314469839692133</v>
      </c>
      <c r="H565" s="9">
        <f t="shared" si="59"/>
        <v>4.5236903062839944E-4</v>
      </c>
      <c r="I565" s="9">
        <f t="shared" si="60"/>
        <v>5.2258797949282293E-3</v>
      </c>
      <c r="J565" s="9">
        <f>GARCH!I565</f>
        <v>5.0828975393250745E-3</v>
      </c>
    </row>
    <row r="566" spans="1:10" x14ac:dyDescent="0.25">
      <c r="A566" s="8">
        <v>42775</v>
      </c>
      <c r="B566" s="9">
        <v>5.7524611382027135E-3</v>
      </c>
      <c r="C566" s="9">
        <f t="shared" si="56"/>
        <v>5.5114396198749941E-3</v>
      </c>
      <c r="D566" s="5">
        <f t="shared" si="57"/>
        <v>3.0375966683527822E-5</v>
      </c>
      <c r="E566" s="9">
        <f t="shared" si="61"/>
        <v>4.5236903062839944E-4</v>
      </c>
      <c r="F566" s="5">
        <f t="shared" si="62"/>
        <v>2.5095600336339291E-5</v>
      </c>
      <c r="G566" s="10">
        <f t="shared" si="58"/>
        <v>3.7722654515670691</v>
      </c>
      <c r="H566" s="9">
        <f t="shared" si="59"/>
        <v>5.5114396198749941E-3</v>
      </c>
      <c r="I566" s="9">
        <f t="shared" si="60"/>
        <v>5.0095509116426084E-3</v>
      </c>
      <c r="J566" s="9">
        <f>GARCH!I566</f>
        <v>4.8389600838234107E-3</v>
      </c>
    </row>
    <row r="567" spans="1:10" x14ac:dyDescent="0.25">
      <c r="A567" s="8">
        <v>42776</v>
      </c>
      <c r="B567" s="9">
        <v>3.5660587468098193E-3</v>
      </c>
      <c r="C567" s="9">
        <f t="shared" si="56"/>
        <v>3.3250372284820999E-3</v>
      </c>
      <c r="D567" s="5">
        <f t="shared" si="57"/>
        <v>1.1055872570791924E-5</v>
      </c>
      <c r="E567" s="9">
        <f t="shared" si="61"/>
        <v>5.5114396198749941E-3</v>
      </c>
      <c r="F567" s="5">
        <f t="shared" si="62"/>
        <v>2.1561579815399197E-5</v>
      </c>
      <c r="G567" s="10">
        <f t="shared" si="58"/>
        <v>4.1969812358060752</v>
      </c>
      <c r="H567" s="9">
        <f t="shared" si="59"/>
        <v>3.3250372284820999E-3</v>
      </c>
      <c r="I567" s="9">
        <f t="shared" si="60"/>
        <v>4.6434448220474414E-3</v>
      </c>
      <c r="J567" s="9">
        <f>GARCH!I567</f>
        <v>5.1642658976232209E-3</v>
      </c>
    </row>
    <row r="568" spans="1:10" x14ac:dyDescent="0.25">
      <c r="A568" s="8">
        <v>42779</v>
      </c>
      <c r="B568" s="9">
        <v>5.2458874832692626E-3</v>
      </c>
      <c r="C568" s="9">
        <f t="shared" si="56"/>
        <v>5.0048659649415432E-3</v>
      </c>
      <c r="D568" s="5">
        <f t="shared" si="57"/>
        <v>2.5048683327030246E-5</v>
      </c>
      <c r="E568" s="9">
        <f t="shared" si="61"/>
        <v>3.3250372284820999E-3</v>
      </c>
      <c r="F568" s="5">
        <f t="shared" si="62"/>
        <v>1.9272169182751905E-5</v>
      </c>
      <c r="G568" s="10">
        <f t="shared" si="58"/>
        <v>3.8596189887813508</v>
      </c>
      <c r="H568" s="9">
        <f t="shared" si="59"/>
        <v>5.0048659649415432E-3</v>
      </c>
      <c r="I568" s="9">
        <f t="shared" si="60"/>
        <v>4.3900078795774278E-3</v>
      </c>
      <c r="J568" s="9">
        <f>GARCH!I568</f>
        <v>5.0601300496122695E-3</v>
      </c>
    </row>
    <row r="569" spans="1:10" x14ac:dyDescent="0.25">
      <c r="A569" s="8">
        <v>42780</v>
      </c>
      <c r="B569" s="9">
        <v>4.0073016213895141E-3</v>
      </c>
      <c r="C569" s="9">
        <f t="shared" si="56"/>
        <v>3.7662801030617947E-3</v>
      </c>
      <c r="D569" s="5">
        <f t="shared" si="57"/>
        <v>1.4184865814719163E-5</v>
      </c>
      <c r="E569" s="9">
        <f t="shared" si="61"/>
        <v>5.0048659649415432E-3</v>
      </c>
      <c r="F569" s="5">
        <f t="shared" si="62"/>
        <v>1.6846939573537934E-5</v>
      </c>
      <c r="G569" s="10">
        <f t="shared" si="58"/>
        <v>4.1557398760538575</v>
      </c>
      <c r="H569" s="9">
        <f t="shared" si="59"/>
        <v>3.7662801030617947E-3</v>
      </c>
      <c r="I569" s="9">
        <f t="shared" si="60"/>
        <v>4.1045023539447428E-3</v>
      </c>
      <c r="J569" s="9">
        <f>GARCH!I569</f>
        <v>5.2261671114809498E-3</v>
      </c>
    </row>
    <row r="570" spans="1:10" x14ac:dyDescent="0.25">
      <c r="A570" s="8">
        <v>42781</v>
      </c>
      <c r="B570" s="9">
        <v>4.9923425080640182E-3</v>
      </c>
      <c r="C570" s="9">
        <f t="shared" si="56"/>
        <v>4.7513209897362988E-3</v>
      </c>
      <c r="D570" s="5">
        <f t="shared" si="57"/>
        <v>2.2575051147508724E-5</v>
      </c>
      <c r="E570" s="9">
        <f t="shared" si="61"/>
        <v>3.7662801030617947E-3</v>
      </c>
      <c r="F570" s="5">
        <f t="shared" si="62"/>
        <v>1.5121700370441548E-5</v>
      </c>
      <c r="G570" s="10">
        <f t="shared" si="58"/>
        <v>3.8843058092598159</v>
      </c>
      <c r="H570" s="9">
        <f t="shared" si="59"/>
        <v>4.7513209897362988E-3</v>
      </c>
      <c r="I570" s="9">
        <f t="shared" si="60"/>
        <v>3.8886630569440633E-3</v>
      </c>
      <c r="J570" s="9">
        <f>GARCH!I570</f>
        <v>5.1600155268663149E-3</v>
      </c>
    </row>
    <row r="571" spans="1:10" x14ac:dyDescent="0.25">
      <c r="A571" s="8">
        <v>42782</v>
      </c>
      <c r="B571" s="9">
        <v>-8.641055656061214E-4</v>
      </c>
      <c r="C571" s="9">
        <f t="shared" si="56"/>
        <v>-1.1051270839338406E-3</v>
      </c>
      <c r="D571" s="5">
        <f t="shared" si="57"/>
        <v>1.221305871644114E-6</v>
      </c>
      <c r="E571" s="9">
        <f t="shared" si="61"/>
        <v>4.7513209897362988E-3</v>
      </c>
      <c r="F571" s="5">
        <f t="shared" si="62"/>
        <v>1.3386328646003681E-5</v>
      </c>
      <c r="G571" s="10">
        <f t="shared" si="58"/>
        <v>4.6460821218121824</v>
      </c>
      <c r="H571" s="9">
        <f t="shared" si="59"/>
        <v>1.1051270839338406E-3</v>
      </c>
      <c r="I571" s="9">
        <f t="shared" si="60"/>
        <v>3.6587332023534703E-3</v>
      </c>
      <c r="J571" s="9">
        <f>GARCH!I571</f>
        <v>5.2553693895336364E-3</v>
      </c>
    </row>
    <row r="572" spans="1:10" x14ac:dyDescent="0.25">
      <c r="A572" s="8">
        <v>42783</v>
      </c>
      <c r="B572" s="9">
        <v>1.6785814708464297E-3</v>
      </c>
      <c r="C572" s="9">
        <f t="shared" si="56"/>
        <v>1.4375599525187105E-3</v>
      </c>
      <c r="D572" s="5">
        <f t="shared" si="57"/>
        <v>2.0665786170855974E-6</v>
      </c>
      <c r="E572" s="9">
        <f t="shared" si="61"/>
        <v>-1.1051270839338406E-3</v>
      </c>
      <c r="F572" s="5">
        <f t="shared" si="62"/>
        <v>1.481806845046158E-5</v>
      </c>
      <c r="G572" s="10">
        <f t="shared" si="58"/>
        <v>4.5711613932597475</v>
      </c>
      <c r="H572" s="9">
        <f t="shared" si="59"/>
        <v>1.4375599525187105E-3</v>
      </c>
      <c r="I572" s="9">
        <f t="shared" si="60"/>
        <v>3.8494244310625946E-3</v>
      </c>
      <c r="J572" s="9">
        <f>GARCH!I572</f>
        <v>5.0312590948338679E-3</v>
      </c>
    </row>
    <row r="573" spans="1:10" x14ac:dyDescent="0.25">
      <c r="A573" s="8">
        <v>42787</v>
      </c>
      <c r="B573" s="9">
        <v>6.0480783953453798E-3</v>
      </c>
      <c r="C573" s="9">
        <f t="shared" si="56"/>
        <v>5.8070568770176604E-3</v>
      </c>
      <c r="D573" s="5">
        <f t="shared" si="57"/>
        <v>3.3721909572918101E-5</v>
      </c>
      <c r="E573" s="9">
        <f t="shared" si="61"/>
        <v>1.4375599525187105E-3</v>
      </c>
      <c r="F573" s="5">
        <f t="shared" si="62"/>
        <v>1.397372366744287E-5</v>
      </c>
      <c r="G573" s="10">
        <f t="shared" si="58"/>
        <v>3.4636088104872336</v>
      </c>
      <c r="H573" s="9">
        <f t="shared" si="59"/>
        <v>5.8070568770176604E-3</v>
      </c>
      <c r="I573" s="9">
        <f t="shared" si="60"/>
        <v>3.7381444150063102E-3</v>
      </c>
      <c r="J573" s="9">
        <f>GARCH!I573</f>
        <v>4.8147822828552784E-3</v>
      </c>
    </row>
    <row r="574" spans="1:10" x14ac:dyDescent="0.25">
      <c r="A574" s="8">
        <v>42788</v>
      </c>
      <c r="B574" s="9">
        <v>-1.0822785345272479E-3</v>
      </c>
      <c r="C574" s="9">
        <f t="shared" si="56"/>
        <v>-1.3233000528549671E-3</v>
      </c>
      <c r="D574" s="5">
        <f t="shared" si="57"/>
        <v>1.7511230298859586E-6</v>
      </c>
      <c r="E574" s="9">
        <f t="shared" si="61"/>
        <v>5.8070568770176604E-3</v>
      </c>
      <c r="F574" s="5">
        <f t="shared" si="62"/>
        <v>1.2148540719997045E-5</v>
      </c>
      <c r="G574" s="10">
        <f t="shared" si="58"/>
        <v>4.6681408848862311</v>
      </c>
      <c r="H574" s="9">
        <f t="shared" si="59"/>
        <v>1.3233000528549671E-3</v>
      </c>
      <c r="I574" s="9">
        <f t="shared" si="60"/>
        <v>3.4854756805918247E-3</v>
      </c>
      <c r="J574" s="9">
        <f>GARCH!I574</f>
        <v>5.2075489980674362E-3</v>
      </c>
    </row>
    <row r="575" spans="1:10" x14ac:dyDescent="0.25">
      <c r="A575" s="8">
        <v>42789</v>
      </c>
      <c r="B575" s="9">
        <v>4.1899086684549225E-4</v>
      </c>
      <c r="C575" s="9">
        <f t="shared" si="56"/>
        <v>1.7796934851777298E-4</v>
      </c>
      <c r="D575" s="5">
        <f t="shared" si="57"/>
        <v>3.1673089011840542E-8</v>
      </c>
      <c r="E575" s="9">
        <f t="shared" si="61"/>
        <v>-1.3233000528549671E-3</v>
      </c>
      <c r="F575" s="5">
        <f t="shared" si="62"/>
        <v>1.3991515461254296E-5</v>
      </c>
      <c r="G575" s="10">
        <f t="shared" si="58"/>
        <v>4.6684593243627193</v>
      </c>
      <c r="H575" s="9">
        <f t="shared" si="59"/>
        <v>1.7796934851777298E-4</v>
      </c>
      <c r="I575" s="9">
        <f t="shared" si="60"/>
        <v>3.7405234207600275E-3</v>
      </c>
      <c r="J575" s="9">
        <f>GARCH!I575</f>
        <v>5.0102484325944162E-3</v>
      </c>
    </row>
    <row r="576" spans="1:10" x14ac:dyDescent="0.25">
      <c r="A576" s="8">
        <v>42790</v>
      </c>
      <c r="B576" s="9">
        <v>1.493351834538359E-3</v>
      </c>
      <c r="C576" s="9">
        <f t="shared" si="56"/>
        <v>1.2523303162106398E-3</v>
      </c>
      <c r="D576" s="5">
        <f t="shared" si="57"/>
        <v>1.5683312209002411E-6</v>
      </c>
      <c r="E576" s="9">
        <f t="shared" si="61"/>
        <v>1.7796934851777298E-4</v>
      </c>
      <c r="F576" s="5">
        <f t="shared" si="62"/>
        <v>1.3569993541389758E-5</v>
      </c>
      <c r="G576" s="10">
        <f t="shared" si="58"/>
        <v>4.627099512585378</v>
      </c>
      <c r="H576" s="9">
        <f t="shared" si="59"/>
        <v>1.2523303162106398E-3</v>
      </c>
      <c r="I576" s="9">
        <f t="shared" si="60"/>
        <v>3.683747214642959E-3</v>
      </c>
      <c r="J576" s="9">
        <f>GARCH!I576</f>
        <v>4.7853498064569467E-3</v>
      </c>
    </row>
    <row r="577" spans="1:10" x14ac:dyDescent="0.25">
      <c r="A577" s="8">
        <v>42793</v>
      </c>
      <c r="B577" s="9">
        <v>1.018020225231675E-3</v>
      </c>
      <c r="C577" s="9">
        <f t="shared" si="56"/>
        <v>7.7699870690395572E-4</v>
      </c>
      <c r="D577" s="5">
        <f t="shared" si="57"/>
        <v>6.0372699053041924E-7</v>
      </c>
      <c r="E577" s="9">
        <f t="shared" si="61"/>
        <v>1.2523303162106398E-3</v>
      </c>
      <c r="F577" s="5">
        <f t="shared" si="62"/>
        <v>1.2914535563386754E-5</v>
      </c>
      <c r="G577" s="10">
        <f t="shared" si="58"/>
        <v>4.6862660798521034</v>
      </c>
      <c r="H577" s="9">
        <f t="shared" si="59"/>
        <v>7.7699870690395572E-4</v>
      </c>
      <c r="I577" s="9">
        <f t="shared" si="60"/>
        <v>3.5936799472666946E-3</v>
      </c>
      <c r="J577" s="9">
        <f>GARCH!I577</f>
        <v>4.6184727223712897E-3</v>
      </c>
    </row>
    <row r="578" spans="1:10" x14ac:dyDescent="0.25">
      <c r="A578" s="8">
        <v>42794</v>
      </c>
      <c r="B578" s="9">
        <v>-2.5783310475788745E-3</v>
      </c>
      <c r="C578" s="9">
        <f t="shared" si="56"/>
        <v>-2.819352565906594E-3</v>
      </c>
      <c r="D578" s="5">
        <f t="shared" si="57"/>
        <v>7.9487488908840956E-6</v>
      </c>
      <c r="E578" s="9">
        <f t="shared" si="61"/>
        <v>7.7699870690395572E-4</v>
      </c>
      <c r="F578" s="5">
        <f t="shared" si="62"/>
        <v>1.2448837450376649E-5</v>
      </c>
      <c r="G578" s="10">
        <f t="shared" si="58"/>
        <v>4.4087464507705922</v>
      </c>
      <c r="H578" s="9">
        <f t="shared" si="59"/>
        <v>2.819352565906594E-3</v>
      </c>
      <c r="I578" s="9">
        <f t="shared" si="60"/>
        <v>3.5282910098766865E-3</v>
      </c>
      <c r="J578" s="9">
        <f>GARCH!I578</f>
        <v>4.4807434360166175E-3</v>
      </c>
    </row>
    <row r="579" spans="1:10" x14ac:dyDescent="0.25">
      <c r="A579" s="8">
        <v>42795</v>
      </c>
      <c r="B579" s="9">
        <v>1.3673825117192173E-2</v>
      </c>
      <c r="C579" s="9">
        <f t="shared" si="56"/>
        <v>1.3432803598864455E-2</v>
      </c>
      <c r="D579" s="5">
        <f t="shared" si="57"/>
        <v>1.8044021252566585E-4</v>
      </c>
      <c r="E579" s="9">
        <f t="shared" si="61"/>
        <v>-2.819352565906594E-3</v>
      </c>
      <c r="F579" s="5">
        <f t="shared" si="62"/>
        <v>1.7031673171611024E-5</v>
      </c>
      <c r="G579" s="10">
        <f t="shared" si="58"/>
        <v>-0.72591634536749328</v>
      </c>
      <c r="H579" s="9">
        <f t="shared" si="59"/>
        <v>1.3432803598864455E-2</v>
      </c>
      <c r="I579" s="9">
        <f t="shared" si="60"/>
        <v>4.1269447744803935E-3</v>
      </c>
      <c r="J579" s="9">
        <f>GARCH!I579</f>
        <v>4.6373685946030658E-3</v>
      </c>
    </row>
    <row r="580" spans="1:10" x14ac:dyDescent="0.25">
      <c r="A580" s="8">
        <v>42796</v>
      </c>
      <c r="B580" s="9">
        <v>-5.8598641045760624E-3</v>
      </c>
      <c r="C580" s="9">
        <f t="shared" si="56"/>
        <v>-6.1008856229037818E-3</v>
      </c>
      <c r="D580" s="5">
        <f t="shared" si="57"/>
        <v>3.7220805383754065E-5</v>
      </c>
      <c r="E580" s="9">
        <f t="shared" si="61"/>
        <v>1.3432803598864455E-2</v>
      </c>
      <c r="F580" s="5">
        <f t="shared" si="62"/>
        <v>1.288780958239362E-5</v>
      </c>
      <c r="G580" s="10">
        <f t="shared" si="58"/>
        <v>3.2666443344332636</v>
      </c>
      <c r="H580" s="9">
        <f t="shared" si="59"/>
        <v>6.1008856229037818E-3</v>
      </c>
      <c r="I580" s="9">
        <f t="shared" si="60"/>
        <v>3.5899595516375418E-3</v>
      </c>
      <c r="J580" s="9">
        <f>GARCH!I580</f>
        <v>7.3759869019858915E-3</v>
      </c>
    </row>
    <row r="581" spans="1:10" x14ac:dyDescent="0.25">
      <c r="A581" s="8">
        <v>42797</v>
      </c>
      <c r="B581" s="9">
        <v>5.0379525760724242E-4</v>
      </c>
      <c r="C581" s="9">
        <f t="shared" si="56"/>
        <v>2.6277373927952312E-4</v>
      </c>
      <c r="D581" s="5">
        <f t="shared" si="57"/>
        <v>6.9050038054942797E-8</v>
      </c>
      <c r="E581" s="9">
        <f t="shared" si="61"/>
        <v>-6.1008856229037818E-3</v>
      </c>
      <c r="F581" s="5">
        <f t="shared" si="62"/>
        <v>2.5553310004635339E-5</v>
      </c>
      <c r="G581" s="10">
        <f t="shared" si="58"/>
        <v>4.3670822188807161</v>
      </c>
      <c r="H581" s="9">
        <f t="shared" si="59"/>
        <v>2.6277373927952312E-4</v>
      </c>
      <c r="I581" s="9">
        <f t="shared" si="60"/>
        <v>5.0550281902908651E-3</v>
      </c>
      <c r="J581" s="9">
        <f>GARCH!I581</f>
        <v>7.335298725356142E-3</v>
      </c>
    </row>
    <row r="582" spans="1:10" x14ac:dyDescent="0.25">
      <c r="A582" s="8">
        <v>42800</v>
      </c>
      <c r="B582" s="9">
        <v>-3.2772164221692712E-3</v>
      </c>
      <c r="C582" s="9">
        <f t="shared" si="56"/>
        <v>-3.5182379404969906E-3</v>
      </c>
      <c r="D582" s="5">
        <f t="shared" si="57"/>
        <v>1.2377998205952506E-5</v>
      </c>
      <c r="E582" s="9">
        <f t="shared" si="61"/>
        <v>2.6277373927952312E-4</v>
      </c>
      <c r="F582" s="5">
        <f t="shared" si="62"/>
        <v>2.3660557759287904E-5</v>
      </c>
      <c r="G582" s="10">
        <f t="shared" si="58"/>
        <v>4.1453375069624627</v>
      </c>
      <c r="H582" s="9">
        <f t="shared" si="59"/>
        <v>3.5182379404969906E-3</v>
      </c>
      <c r="I582" s="9">
        <f t="shared" si="60"/>
        <v>4.864211936098992E-3</v>
      </c>
      <c r="J582" s="9">
        <f>GARCH!I582</f>
        <v>6.6481544785648907E-3</v>
      </c>
    </row>
    <row r="583" spans="1:10" x14ac:dyDescent="0.25">
      <c r="A583" s="8">
        <v>42801</v>
      </c>
      <c r="B583" s="9">
        <v>-2.9133039476952893E-3</v>
      </c>
      <c r="C583" s="9">
        <f t="shared" si="56"/>
        <v>-3.1543254660230087E-3</v>
      </c>
      <c r="D583" s="5">
        <f t="shared" si="57"/>
        <v>9.9497691456012716E-6</v>
      </c>
      <c r="E583" s="9">
        <f t="shared" si="61"/>
        <v>-3.5182379404969906E-3</v>
      </c>
      <c r="F583" s="5">
        <f t="shared" si="62"/>
        <v>2.9865685386788332E-5</v>
      </c>
      <c r="G583" s="10">
        <f t="shared" si="58"/>
        <v>4.1238863892139079</v>
      </c>
      <c r="H583" s="9">
        <f t="shared" si="59"/>
        <v>3.1543254660230087E-3</v>
      </c>
      <c r="I583" s="9">
        <f t="shared" si="60"/>
        <v>5.4649506298582728E-3</v>
      </c>
      <c r="J583" s="9">
        <f>GARCH!I583</f>
        <v>6.3633053336549445E-3</v>
      </c>
    </row>
    <row r="584" spans="1:10" x14ac:dyDescent="0.25">
      <c r="A584" s="8">
        <v>42802</v>
      </c>
      <c r="B584" s="9">
        <v>-2.2842521713062336E-3</v>
      </c>
      <c r="C584" s="9">
        <f t="shared" si="56"/>
        <v>-2.525273689633953E-3</v>
      </c>
      <c r="D584" s="5">
        <f t="shared" si="57"/>
        <v>6.3770072075574786E-6</v>
      </c>
      <c r="E584" s="9">
        <f t="shared" si="61"/>
        <v>-3.1543254660230087E-3</v>
      </c>
      <c r="F584" s="5">
        <f t="shared" si="62"/>
        <v>3.4854026070751381E-5</v>
      </c>
      <c r="G584" s="10">
        <f t="shared" si="58"/>
        <v>4.1217507736931749</v>
      </c>
      <c r="H584" s="9">
        <f t="shared" si="59"/>
        <v>2.525273689633953E-3</v>
      </c>
      <c r="I584" s="9">
        <f t="shared" si="60"/>
        <v>5.9037298439843415E-3</v>
      </c>
      <c r="J584" s="9">
        <f>GARCH!I584</f>
        <v>6.0953427565500224E-3</v>
      </c>
    </row>
    <row r="585" spans="1:10" x14ac:dyDescent="0.25">
      <c r="A585" s="8">
        <v>42803</v>
      </c>
      <c r="B585" s="9">
        <v>7.9983749333467635E-4</v>
      </c>
      <c r="C585" s="9">
        <f t="shared" si="56"/>
        <v>5.5881597500695706E-4</v>
      </c>
      <c r="D585" s="5">
        <f t="shared" si="57"/>
        <v>3.1227529392297603E-7</v>
      </c>
      <c r="E585" s="9">
        <f t="shared" si="61"/>
        <v>-2.525273689633953E-3</v>
      </c>
      <c r="F585" s="5">
        <f t="shared" si="62"/>
        <v>3.7780414793996298E-5</v>
      </c>
      <c r="G585" s="10">
        <f t="shared" si="58"/>
        <v>4.1687885582936088</v>
      </c>
      <c r="H585" s="9">
        <f t="shared" si="59"/>
        <v>5.5881597500695706E-4</v>
      </c>
      <c r="I585" s="9">
        <f t="shared" si="60"/>
        <v>6.1465774862110292E-3</v>
      </c>
      <c r="J585" s="9">
        <f>GARCH!I585</f>
        <v>5.8128628024805952E-3</v>
      </c>
    </row>
    <row r="586" spans="1:10" x14ac:dyDescent="0.25">
      <c r="A586" s="8">
        <v>42804</v>
      </c>
      <c r="B586" s="9">
        <v>3.2686786165836423E-3</v>
      </c>
      <c r="C586" s="9">
        <f t="shared" si="56"/>
        <v>3.0276570982559229E-3</v>
      </c>
      <c r="D586" s="5">
        <f t="shared" si="57"/>
        <v>9.1667075046194758E-6</v>
      </c>
      <c r="E586" s="9">
        <f t="shared" si="61"/>
        <v>5.5881597500695706E-4</v>
      </c>
      <c r="F586" s="5">
        <f t="shared" si="62"/>
        <v>3.3855761637544666E-5</v>
      </c>
      <c r="G586" s="10">
        <f t="shared" si="58"/>
        <v>4.0923833074830549</v>
      </c>
      <c r="H586" s="9">
        <f t="shared" si="59"/>
        <v>3.0276570982559229E-3</v>
      </c>
      <c r="I586" s="9">
        <f t="shared" si="60"/>
        <v>5.8185704118404093E-3</v>
      </c>
      <c r="J586" s="9">
        <f>GARCH!I586</f>
        <v>5.4145873970062085E-3</v>
      </c>
    </row>
    <row r="587" spans="1:10" x14ac:dyDescent="0.25">
      <c r="A587" s="8">
        <v>42807</v>
      </c>
      <c r="B587" s="9">
        <v>3.6668633566550035E-4</v>
      </c>
      <c r="C587" s="9">
        <f t="shared" si="56"/>
        <v>1.2566481733778108E-4</v>
      </c>
      <c r="D587" s="5">
        <f t="shared" si="57"/>
        <v>1.5791646316537886E-8</v>
      </c>
      <c r="E587" s="9">
        <f t="shared" si="61"/>
        <v>3.0276570982559229E-3</v>
      </c>
      <c r="F587" s="5">
        <f t="shared" si="62"/>
        <v>2.9653894689944756E-5</v>
      </c>
      <c r="G587" s="10">
        <f t="shared" si="58"/>
        <v>4.2937537436552189</v>
      </c>
      <c r="H587" s="9">
        <f t="shared" si="59"/>
        <v>1.2566481733778108E-4</v>
      </c>
      <c r="I587" s="9">
        <f t="shared" si="60"/>
        <v>5.4455389714834247E-3</v>
      </c>
      <c r="J587" s="9">
        <f>GARCH!I587</f>
        <v>5.2201660639848791E-3</v>
      </c>
    </row>
    <row r="588" spans="1:10" x14ac:dyDescent="0.25">
      <c r="A588" s="8">
        <v>42808</v>
      </c>
      <c r="B588" s="9">
        <v>-3.3790189048102937E-3</v>
      </c>
      <c r="C588" s="9">
        <f t="shared" si="56"/>
        <v>-3.6200404231380131E-3</v>
      </c>
      <c r="D588" s="5">
        <f t="shared" si="57"/>
        <v>1.3104692665153245E-5</v>
      </c>
      <c r="E588" s="9">
        <f t="shared" si="61"/>
        <v>1.2566481733778108E-4</v>
      </c>
      <c r="F588" s="5">
        <f t="shared" si="62"/>
        <v>2.7203881743048344E-5</v>
      </c>
      <c r="G588" s="10">
        <f t="shared" si="58"/>
        <v>4.0962761963975698</v>
      </c>
      <c r="H588" s="9">
        <f t="shared" si="59"/>
        <v>3.6200404231380131E-3</v>
      </c>
      <c r="I588" s="9">
        <f t="shared" si="60"/>
        <v>5.2157340560124747E-3</v>
      </c>
      <c r="J588" s="9">
        <f>GARCH!I588</f>
        <v>4.9500409807463515E-3</v>
      </c>
    </row>
    <row r="589" spans="1:10" x14ac:dyDescent="0.25">
      <c r="A589" s="8">
        <v>42809</v>
      </c>
      <c r="B589" s="9">
        <v>8.374727853051489E-3</v>
      </c>
      <c r="C589" s="9">
        <f t="shared" si="56"/>
        <v>8.1337063347237705E-3</v>
      </c>
      <c r="D589" s="5">
        <f t="shared" si="57"/>
        <v>6.6157178739525592E-5</v>
      </c>
      <c r="E589" s="9">
        <f t="shared" si="61"/>
        <v>-3.6200404231380131E-3</v>
      </c>
      <c r="F589" s="5">
        <f t="shared" si="62"/>
        <v>3.3564218351784325E-5</v>
      </c>
      <c r="G589" s="10">
        <f t="shared" si="58"/>
        <v>3.2465551126303218</v>
      </c>
      <c r="H589" s="9">
        <f t="shared" si="59"/>
        <v>8.1337063347237705E-3</v>
      </c>
      <c r="I589" s="9">
        <f t="shared" si="60"/>
        <v>5.7934634159356119E-3</v>
      </c>
      <c r="J589" s="9">
        <f>GARCH!I589</f>
        <v>5.1032900438433212E-3</v>
      </c>
    </row>
    <row r="590" spans="1:10" x14ac:dyDescent="0.25">
      <c r="A590" s="8">
        <v>42810</v>
      </c>
      <c r="B590" s="9">
        <v>-1.6266570520614421E-3</v>
      </c>
      <c r="C590" s="9">
        <f t="shared" si="56"/>
        <v>-1.8676785703891613E-3</v>
      </c>
      <c r="D590" s="5">
        <f t="shared" si="57"/>
        <v>3.4882232422909013E-6</v>
      </c>
      <c r="E590" s="9">
        <f t="shared" si="61"/>
        <v>8.1337063347237705E-3</v>
      </c>
      <c r="F590" s="5">
        <f t="shared" si="62"/>
        <v>2.7587661955695284E-5</v>
      </c>
      <c r="G590" s="10">
        <f t="shared" si="58"/>
        <v>4.2669117130516971</v>
      </c>
      <c r="H590" s="9">
        <f t="shared" si="59"/>
        <v>1.8676785703891613E-3</v>
      </c>
      <c r="I590" s="9">
        <f t="shared" si="60"/>
        <v>5.2523958300660549E-3</v>
      </c>
      <c r="J590" s="9">
        <f>GARCH!I590</f>
        <v>5.9498450088057197E-3</v>
      </c>
    </row>
    <row r="591" spans="1:10" x14ac:dyDescent="0.25">
      <c r="A591" s="8">
        <v>42811</v>
      </c>
      <c r="B591" s="9">
        <v>-1.3143639402364293E-3</v>
      </c>
      <c r="C591" s="9">
        <f t="shared" si="56"/>
        <v>-1.5553854585641485E-3</v>
      </c>
      <c r="D591" s="5">
        <f t="shared" si="57"/>
        <v>2.4192239247128066E-6</v>
      </c>
      <c r="E591" s="9">
        <f t="shared" si="61"/>
        <v>-1.8676785703891613E-3</v>
      </c>
      <c r="F591" s="5">
        <f t="shared" si="62"/>
        <v>2.9545076559700392E-5</v>
      </c>
      <c r="G591" s="10">
        <f t="shared" si="58"/>
        <v>4.2549169513864902</v>
      </c>
      <c r="H591" s="9">
        <f t="shared" si="59"/>
        <v>1.5553854585641485E-3</v>
      </c>
      <c r="I591" s="9">
        <f t="shared" si="60"/>
        <v>5.4355382953025352E-3</v>
      </c>
      <c r="J591" s="9">
        <f>GARCH!I591</f>
        <v>5.6336136399543152E-3</v>
      </c>
    </row>
    <row r="592" spans="1:10" x14ac:dyDescent="0.25">
      <c r="A592" s="8">
        <v>42814</v>
      </c>
      <c r="B592" s="9">
        <v>-2.00988121517931E-3</v>
      </c>
      <c r="C592" s="9">
        <f t="shared" ref="C592:C655" si="63">B592-B$5</f>
        <v>-2.2509027335070294E-3</v>
      </c>
      <c r="D592" s="5">
        <f t="shared" ref="D592:D655" si="64">C592^2</f>
        <v>5.0665631157094172E-6</v>
      </c>
      <c r="E592" s="9">
        <f t="shared" si="61"/>
        <v>-1.5553854585641485E-3</v>
      </c>
      <c r="F592" s="5">
        <f t="shared" si="62"/>
        <v>3.0581849353781809E-5</v>
      </c>
      <c r="G592" s="10">
        <f t="shared" ref="G592:G655" si="65">IFERROR(LN(1/SQRT(2*PI()*F592)*EXP(-D592/(2*F592))),-1000)</f>
        <v>4.1957772945294325</v>
      </c>
      <c r="H592" s="9">
        <f t="shared" ref="H592:H655" si="66">SQRT(D592)</f>
        <v>2.2509027335070294E-3</v>
      </c>
      <c r="I592" s="9">
        <f t="shared" ref="I592:I655" si="67">SQRT(F592)</f>
        <v>5.5300858360229641E-3</v>
      </c>
      <c r="J592" s="9">
        <f>GARCH!I592</f>
        <v>5.3594937643306985E-3</v>
      </c>
    </row>
    <row r="593" spans="1:10" x14ac:dyDescent="0.25">
      <c r="A593" s="8">
        <v>42815</v>
      </c>
      <c r="B593" s="9">
        <v>-1.2407993359932812E-2</v>
      </c>
      <c r="C593" s="9">
        <f t="shared" si="63"/>
        <v>-1.264901487826053E-2</v>
      </c>
      <c r="D593" s="5">
        <f t="shared" si="64"/>
        <v>1.5999757739045627E-4</v>
      </c>
      <c r="E593" s="9">
        <f t="shared" ref="E593:E656" si="68">C592</f>
        <v>-2.2509027335070294E-3</v>
      </c>
      <c r="F593" s="5">
        <f t="shared" ref="F593:F656" si="69">EXP(B$6 + B$7*ABS(E593/SQRT(F592)) + B$8*E593/SQRT(F592) + B$9*LN(F592))</f>
        <v>3.3195975663886349E-5</v>
      </c>
      <c r="G593" s="10">
        <f t="shared" si="65"/>
        <v>1.8277082346413915</v>
      </c>
      <c r="H593" s="9">
        <f t="shared" si="66"/>
        <v>1.264901487826053E-2</v>
      </c>
      <c r="I593" s="9">
        <f t="shared" si="67"/>
        <v>5.7615948889076143E-3</v>
      </c>
      <c r="J593" s="9">
        <f>GARCH!I593</f>
        <v>5.2150320520561741E-3</v>
      </c>
    </row>
    <row r="594" spans="1:10" x14ac:dyDescent="0.25">
      <c r="A594" s="8">
        <v>42816</v>
      </c>
      <c r="B594" s="9">
        <v>1.8899156150544716E-3</v>
      </c>
      <c r="C594" s="9">
        <f t="shared" si="63"/>
        <v>1.6488940967267524E-3</v>
      </c>
      <c r="D594" s="5">
        <f t="shared" si="64"/>
        <v>2.7188517422203327E-6</v>
      </c>
      <c r="E594" s="9">
        <f t="shared" si="68"/>
        <v>-1.264901487826053E-2</v>
      </c>
      <c r="F594" s="5">
        <f t="shared" si="69"/>
        <v>7.5220917219364847E-5</v>
      </c>
      <c r="G594" s="10">
        <f t="shared" si="65"/>
        <v>3.8105296276238221</v>
      </c>
      <c r="H594" s="9">
        <f t="shared" si="66"/>
        <v>1.6488940967267524E-3</v>
      </c>
      <c r="I594" s="9">
        <f t="shared" si="67"/>
        <v>8.6729993208442512E-3</v>
      </c>
      <c r="J594" s="9">
        <f>GARCH!I594</f>
        <v>7.7785243742552242E-3</v>
      </c>
    </row>
    <row r="595" spans="1:10" x14ac:dyDescent="0.25">
      <c r="A595" s="8">
        <v>42817</v>
      </c>
      <c r="B595" s="9">
        <v>-1.0602737976110888E-3</v>
      </c>
      <c r="C595" s="9">
        <f t="shared" si="63"/>
        <v>-1.3012953159388079E-3</v>
      </c>
      <c r="D595" s="5">
        <f t="shared" si="64"/>
        <v>1.693369499284282E-6</v>
      </c>
      <c r="E595" s="9">
        <f t="shared" si="68"/>
        <v>1.6488940967267524E-3</v>
      </c>
      <c r="F595" s="5">
        <f t="shared" si="69"/>
        <v>6.3490427063643865E-5</v>
      </c>
      <c r="G595" s="10">
        <f t="shared" si="65"/>
        <v>3.9000365474461085</v>
      </c>
      <c r="H595" s="9">
        <f t="shared" si="66"/>
        <v>1.3012953159388079E-3</v>
      </c>
      <c r="I595" s="9">
        <f t="shared" si="67"/>
        <v>7.9680880431659308E-3</v>
      </c>
      <c r="J595" s="9">
        <f>GARCH!I595</f>
        <v>7.0281364745184895E-3</v>
      </c>
    </row>
    <row r="596" spans="1:10" x14ac:dyDescent="0.25">
      <c r="A596" s="8">
        <v>42818</v>
      </c>
      <c r="B596" s="9">
        <v>-8.440041603438031E-4</v>
      </c>
      <c r="C596" s="9">
        <f t="shared" si="63"/>
        <v>-1.0850256786715223E-3</v>
      </c>
      <c r="D596" s="5">
        <f t="shared" si="64"/>
        <v>1.1772807233765976E-6</v>
      </c>
      <c r="E596" s="9">
        <f t="shared" si="68"/>
        <v>-1.3012953159388079E-3</v>
      </c>
      <c r="F596" s="5">
        <f t="shared" si="69"/>
        <v>5.8904274089242802E-5</v>
      </c>
      <c r="G596" s="10">
        <f t="shared" si="65"/>
        <v>3.9408667502435986</v>
      </c>
      <c r="H596" s="9">
        <f t="shared" si="66"/>
        <v>1.0850256786715223E-3</v>
      </c>
      <c r="I596" s="9">
        <f t="shared" si="67"/>
        <v>7.6749119922799635E-3</v>
      </c>
      <c r="J596" s="9">
        <f>GARCH!I596</f>
        <v>6.4516511454779692E-3</v>
      </c>
    </row>
    <row r="597" spans="1:10" x14ac:dyDescent="0.25">
      <c r="A597" s="8">
        <v>42821</v>
      </c>
      <c r="B597" s="9">
        <v>-1.0196332733214408E-3</v>
      </c>
      <c r="C597" s="9">
        <f t="shared" si="63"/>
        <v>-1.26065479164916E-3</v>
      </c>
      <c r="D597" s="5">
        <f t="shared" si="64"/>
        <v>1.5892505037079871E-6</v>
      </c>
      <c r="E597" s="9">
        <f t="shared" si="68"/>
        <v>-1.0850256786715223E-3</v>
      </c>
      <c r="F597" s="5">
        <f t="shared" si="69"/>
        <v>5.4465305807016735E-5</v>
      </c>
      <c r="G597" s="10">
        <f t="shared" si="65"/>
        <v>3.9754452242128484</v>
      </c>
      <c r="H597" s="9">
        <f t="shared" si="66"/>
        <v>1.26065479164916E-3</v>
      </c>
      <c r="I597" s="9">
        <f t="shared" si="67"/>
        <v>7.3800613687839169E-3</v>
      </c>
      <c r="J597" s="9">
        <f>GARCH!I597</f>
        <v>5.9747227933465768E-3</v>
      </c>
    </row>
    <row r="598" spans="1:10" x14ac:dyDescent="0.25">
      <c r="A598" s="8">
        <v>42822</v>
      </c>
      <c r="B598" s="9">
        <v>7.251482966702083E-3</v>
      </c>
      <c r="C598" s="9">
        <f t="shared" si="63"/>
        <v>7.0104614483743636E-3</v>
      </c>
      <c r="D598" s="5">
        <f t="shared" si="64"/>
        <v>4.914656971914318E-5</v>
      </c>
      <c r="E598" s="9">
        <f t="shared" si="68"/>
        <v>-1.26065479164916E-3</v>
      </c>
      <c r="F598" s="5">
        <f t="shared" si="69"/>
        <v>5.1286385071660488E-5</v>
      </c>
      <c r="G598" s="10">
        <f t="shared" si="65"/>
        <v>3.540965523117924</v>
      </c>
      <c r="H598" s="9">
        <f t="shared" si="66"/>
        <v>7.0104614483743636E-3</v>
      </c>
      <c r="I598" s="9">
        <f t="shared" si="67"/>
        <v>7.1614513243937142E-3</v>
      </c>
      <c r="J598" s="9">
        <f>GARCH!I598</f>
        <v>5.6056707162223272E-3</v>
      </c>
    </row>
    <row r="599" spans="1:10" x14ac:dyDescent="0.25">
      <c r="A599" s="8">
        <v>42823</v>
      </c>
      <c r="B599" s="9">
        <v>1.0854034436120763E-3</v>
      </c>
      <c r="C599" s="9">
        <f t="shared" si="63"/>
        <v>8.4438192528435701E-4</v>
      </c>
      <c r="D599" s="5">
        <f t="shared" si="64"/>
        <v>7.129808357469175E-7</v>
      </c>
      <c r="E599" s="9">
        <f t="shared" si="68"/>
        <v>7.0104614483743636E-3</v>
      </c>
      <c r="F599" s="5">
        <f t="shared" si="69"/>
        <v>4.2090438805370334E-5</v>
      </c>
      <c r="G599" s="10">
        <f t="shared" si="65"/>
        <v>4.1104368123121908</v>
      </c>
      <c r="H599" s="9">
        <f t="shared" si="66"/>
        <v>8.4438192528435701E-4</v>
      </c>
      <c r="I599" s="9">
        <f t="shared" si="67"/>
        <v>6.4877144515900461E-3</v>
      </c>
      <c r="J599" s="9">
        <f>GARCH!I599</f>
        <v>6.0118886769616065E-3</v>
      </c>
    </row>
    <row r="600" spans="1:10" x14ac:dyDescent="0.25">
      <c r="A600" s="8">
        <v>42824</v>
      </c>
      <c r="B600" s="9">
        <v>2.9350353432466836E-3</v>
      </c>
      <c r="C600" s="9">
        <f t="shared" si="63"/>
        <v>2.6940138249189642E-3</v>
      </c>
      <c r="D600" s="5">
        <f t="shared" si="64"/>
        <v>7.2577104888545071E-6</v>
      </c>
      <c r="E600" s="9">
        <f t="shared" si="68"/>
        <v>8.4438192528435701E-4</v>
      </c>
      <c r="F600" s="5">
        <f t="shared" si="69"/>
        <v>3.7301279691811074E-5</v>
      </c>
      <c r="G600" s="10">
        <f t="shared" si="65"/>
        <v>4.0820179220093973</v>
      </c>
      <c r="H600" s="9">
        <f t="shared" si="66"/>
        <v>2.6940138249189642E-3</v>
      </c>
      <c r="I600" s="9">
        <f t="shared" si="67"/>
        <v>6.1074773590911553E-3</v>
      </c>
      <c r="J600" s="9">
        <f>GARCH!I600</f>
        <v>5.5750350141920545E-3</v>
      </c>
    </row>
    <row r="601" spans="1:10" x14ac:dyDescent="0.25">
      <c r="A601" s="8">
        <v>42825</v>
      </c>
      <c r="B601" s="9">
        <v>-2.255010430479043E-3</v>
      </c>
      <c r="C601" s="9">
        <f t="shared" si="63"/>
        <v>-2.4960319488067624E-3</v>
      </c>
      <c r="D601" s="5">
        <f t="shared" si="64"/>
        <v>6.2301754894640847E-6</v>
      </c>
      <c r="E601" s="9">
        <f t="shared" si="68"/>
        <v>2.6940138249189642E-3</v>
      </c>
      <c r="F601" s="5">
        <f t="shared" si="69"/>
        <v>3.2617971082981127E-5</v>
      </c>
      <c r="G601" s="10">
        <f t="shared" si="65"/>
        <v>4.1508828551915906</v>
      </c>
      <c r="H601" s="9">
        <f t="shared" si="66"/>
        <v>2.4960319488067624E-3</v>
      </c>
      <c r="I601" s="9">
        <f t="shared" si="67"/>
        <v>5.7112145015732977E-3</v>
      </c>
      <c r="J601" s="9">
        <f>GARCH!I601</f>
        <v>5.3143952451835223E-3</v>
      </c>
    </row>
    <row r="602" spans="1:10" x14ac:dyDescent="0.25">
      <c r="A602" s="8">
        <v>42828</v>
      </c>
      <c r="B602" s="9">
        <v>-1.6421751202002621E-3</v>
      </c>
      <c r="C602" s="9">
        <f t="shared" si="63"/>
        <v>-1.8831966385279813E-3</v>
      </c>
      <c r="D602" s="5">
        <f t="shared" si="64"/>
        <v>3.5464295793630882E-6</v>
      </c>
      <c r="E602" s="9">
        <f t="shared" si="68"/>
        <v>-2.4960319488067624E-3</v>
      </c>
      <c r="F602" s="5">
        <f t="shared" si="69"/>
        <v>3.5673704748782588E-5</v>
      </c>
      <c r="G602" s="10">
        <f t="shared" si="65"/>
        <v>4.1519033239498979</v>
      </c>
      <c r="H602" s="9">
        <f t="shared" si="66"/>
        <v>1.8831966385279813E-3</v>
      </c>
      <c r="I602" s="9">
        <f t="shared" si="67"/>
        <v>5.9727468344793078E-3</v>
      </c>
      <c r="J602" s="9">
        <f>GARCH!I602</f>
        <v>5.2093106190443297E-3</v>
      </c>
    </row>
    <row r="603" spans="1:10" x14ac:dyDescent="0.25">
      <c r="A603" s="8">
        <v>42829</v>
      </c>
      <c r="B603" s="9">
        <v>5.5959709009489877E-4</v>
      </c>
      <c r="C603" s="9">
        <f t="shared" si="63"/>
        <v>3.1857557176717948E-4</v>
      </c>
      <c r="D603" s="5">
        <f t="shared" si="64"/>
        <v>1.0149039492678533E-7</v>
      </c>
      <c r="E603" s="9">
        <f t="shared" si="68"/>
        <v>-1.8831966385279813E-3</v>
      </c>
      <c r="F603" s="5">
        <f t="shared" si="69"/>
        <v>3.684021581366191E-5</v>
      </c>
      <c r="G603" s="10">
        <f t="shared" si="65"/>
        <v>4.1841442707378782</v>
      </c>
      <c r="H603" s="9">
        <f t="shared" si="66"/>
        <v>3.1857557176717948E-4</v>
      </c>
      <c r="I603" s="9">
        <f t="shared" si="67"/>
        <v>6.0696141404262193E-3</v>
      </c>
      <c r="J603" s="9">
        <f>GARCH!I603</f>
        <v>5.0614303446445894E-3</v>
      </c>
    </row>
    <row r="604" spans="1:10" x14ac:dyDescent="0.25">
      <c r="A604" s="8">
        <v>42830</v>
      </c>
      <c r="B604" s="9">
        <v>-3.0548776354145657E-3</v>
      </c>
      <c r="C604" s="9">
        <f t="shared" si="63"/>
        <v>-3.2958991537422851E-3</v>
      </c>
      <c r="D604" s="5">
        <f t="shared" si="64"/>
        <v>1.0862951231639112E-5</v>
      </c>
      <c r="E604" s="9">
        <f t="shared" si="68"/>
        <v>3.1857557176717948E-4</v>
      </c>
      <c r="F604" s="5">
        <f t="shared" si="69"/>
        <v>3.3169431902609353E-5</v>
      </c>
      <c r="G604" s="10">
        <f t="shared" si="65"/>
        <v>4.0742529513354722</v>
      </c>
      <c r="H604" s="9">
        <f t="shared" si="66"/>
        <v>3.2958991537422851E-3</v>
      </c>
      <c r="I604" s="9">
        <f t="shared" si="67"/>
        <v>5.7592909201228367E-3</v>
      </c>
      <c r="J604" s="9">
        <f>GARCH!I604</f>
        <v>4.823259263327424E-3</v>
      </c>
    </row>
    <row r="605" spans="1:10" x14ac:dyDescent="0.25">
      <c r="A605" s="8">
        <v>42831</v>
      </c>
      <c r="B605" s="9">
        <v>1.9294927644020188E-3</v>
      </c>
      <c r="C605" s="9">
        <f t="shared" si="63"/>
        <v>1.6884712460742996E-3</v>
      </c>
      <c r="D605" s="5">
        <f t="shared" si="64"/>
        <v>2.850935148819698E-6</v>
      </c>
      <c r="E605" s="9">
        <f t="shared" si="68"/>
        <v>-3.2958991537422851E-3</v>
      </c>
      <c r="F605" s="5">
        <f t="shared" si="69"/>
        <v>3.8322051814663925E-5</v>
      </c>
      <c r="G605" s="10">
        <f t="shared" si="65"/>
        <v>4.1286069400818617</v>
      </c>
      <c r="H605" s="9">
        <f t="shared" si="66"/>
        <v>1.6884712460742996E-3</v>
      </c>
      <c r="I605" s="9">
        <f t="shared" si="67"/>
        <v>6.1904807418054313E-3</v>
      </c>
      <c r="J605" s="9">
        <f>GARCH!I605</f>
        <v>4.9582933573950813E-3</v>
      </c>
    </row>
    <row r="606" spans="1:10" x14ac:dyDescent="0.25">
      <c r="A606" s="8">
        <v>42832</v>
      </c>
      <c r="B606" s="9">
        <v>-8.2715091050222789E-4</v>
      </c>
      <c r="C606" s="9">
        <f t="shared" si="63"/>
        <v>-1.0681724288299471E-3</v>
      </c>
      <c r="D606" s="5">
        <f t="shared" si="64"/>
        <v>1.1409923377124684E-6</v>
      </c>
      <c r="E606" s="9">
        <f t="shared" si="68"/>
        <v>1.6884712460742996E-3</v>
      </c>
      <c r="F606" s="5">
        <f t="shared" si="69"/>
        <v>3.3853286563505553E-5</v>
      </c>
      <c r="G606" s="10">
        <f t="shared" si="65"/>
        <v>4.2109466852234458</v>
      </c>
      <c r="H606" s="9">
        <f t="shared" si="66"/>
        <v>1.0681724288299471E-3</v>
      </c>
      <c r="I606" s="9">
        <f t="shared" si="67"/>
        <v>5.8183577204831225E-3</v>
      </c>
      <c r="J606" s="9">
        <f>GARCH!I606</f>
        <v>4.7691061079271129E-3</v>
      </c>
    </row>
    <row r="607" spans="1:10" x14ac:dyDescent="0.25">
      <c r="A607" s="8">
        <v>42835</v>
      </c>
      <c r="B607" s="9">
        <v>6.8774039073837834E-4</v>
      </c>
      <c r="C607" s="9">
        <f t="shared" si="63"/>
        <v>4.4671887241065904E-4</v>
      </c>
      <c r="D607" s="5">
        <f t="shared" si="64"/>
        <v>1.9955775096785067E-7</v>
      </c>
      <c r="E607" s="9">
        <f t="shared" si="68"/>
        <v>-1.0681724288299471E-3</v>
      </c>
      <c r="F607" s="5">
        <f t="shared" si="69"/>
        <v>3.3233246137514076E-5</v>
      </c>
      <c r="G607" s="10">
        <f t="shared" si="65"/>
        <v>4.2340389822400946</v>
      </c>
      <c r="H607" s="9">
        <f t="shared" si="66"/>
        <v>4.4671887241065904E-4</v>
      </c>
      <c r="I607" s="9">
        <f t="shared" si="67"/>
        <v>5.7648283701697556E-3</v>
      </c>
      <c r="J607" s="9">
        <f>GARCH!I607</f>
        <v>4.6550372267182318E-3</v>
      </c>
    </row>
    <row r="608" spans="1:10" x14ac:dyDescent="0.25">
      <c r="A608" s="8">
        <v>42836</v>
      </c>
      <c r="B608" s="9">
        <v>-1.4339289653649834E-3</v>
      </c>
      <c r="C608" s="9">
        <f t="shared" si="63"/>
        <v>-1.6749504836927026E-3</v>
      </c>
      <c r="D608" s="5">
        <f t="shared" si="64"/>
        <v>2.8054591228224184E-6</v>
      </c>
      <c r="E608" s="9">
        <f t="shared" si="68"/>
        <v>4.4671887241065904E-4</v>
      </c>
      <c r="F608" s="5">
        <f t="shared" si="69"/>
        <v>3.0103729191929965E-5</v>
      </c>
      <c r="G608" s="10">
        <f t="shared" si="65"/>
        <v>4.2398956790214228</v>
      </c>
      <c r="H608" s="9">
        <f t="shared" si="66"/>
        <v>1.6749504836927026E-3</v>
      </c>
      <c r="I608" s="9">
        <f t="shared" si="67"/>
        <v>5.4866865403383454E-3</v>
      </c>
      <c r="J608" s="9">
        <f>GARCH!I608</f>
        <v>4.5080509395638013E-3</v>
      </c>
    </row>
    <row r="609" spans="1:10" x14ac:dyDescent="0.25">
      <c r="A609" s="8">
        <v>42837</v>
      </c>
      <c r="B609" s="9">
        <v>-3.7599095922304926E-3</v>
      </c>
      <c r="C609" s="9">
        <f t="shared" si="63"/>
        <v>-4.000931110558212E-3</v>
      </c>
      <c r="D609" s="5">
        <f t="shared" si="64"/>
        <v>1.6007449751432566E-5</v>
      </c>
      <c r="E609" s="9">
        <f t="shared" si="68"/>
        <v>-1.6749504836927026E-3</v>
      </c>
      <c r="F609" s="5">
        <f t="shared" si="69"/>
        <v>3.1363472688367883E-5</v>
      </c>
      <c r="G609" s="10">
        <f t="shared" si="65"/>
        <v>4.0108022233062703</v>
      </c>
      <c r="H609" s="9">
        <f t="shared" si="66"/>
        <v>4.000931110558212E-3</v>
      </c>
      <c r="I609" s="9">
        <f t="shared" si="67"/>
        <v>5.6003100528781331E-3</v>
      </c>
      <c r="J609" s="9">
        <f>GARCH!I609</f>
        <v>4.5118875704989155E-3</v>
      </c>
    </row>
    <row r="610" spans="1:10" x14ac:dyDescent="0.25">
      <c r="A610" s="8">
        <v>42838</v>
      </c>
      <c r="B610" s="9">
        <v>-6.8147023578528643E-3</v>
      </c>
      <c r="C610" s="9">
        <f t="shared" si="63"/>
        <v>-7.0557238761805837E-3</v>
      </c>
      <c r="D610" s="5">
        <f t="shared" si="64"/>
        <v>4.9783239416904759E-5</v>
      </c>
      <c r="E610" s="9">
        <f t="shared" si="68"/>
        <v>-4.000931110558212E-3</v>
      </c>
      <c r="F610" s="5">
        <f t="shared" si="69"/>
        <v>3.8602368253394271E-5</v>
      </c>
      <c r="G610" s="10">
        <f t="shared" si="65"/>
        <v>3.5173388795840275</v>
      </c>
      <c r="H610" s="9">
        <f t="shared" si="66"/>
        <v>7.0557238761805837E-3</v>
      </c>
      <c r="I610" s="9">
        <f t="shared" si="67"/>
        <v>6.2130804158158351E-3</v>
      </c>
      <c r="J610" s="9">
        <f>GARCH!I610</f>
        <v>4.8635872716020464E-3</v>
      </c>
    </row>
    <row r="611" spans="1:10" x14ac:dyDescent="0.25">
      <c r="A611" s="8">
        <v>42842</v>
      </c>
      <c r="B611" s="9">
        <v>8.6133236007643887E-3</v>
      </c>
      <c r="C611" s="9">
        <f t="shared" si="63"/>
        <v>8.3723020824366702E-3</v>
      </c>
      <c r="D611" s="5">
        <f t="shared" si="64"/>
        <v>7.0095442159573399E-5</v>
      </c>
      <c r="E611" s="9">
        <f t="shared" si="68"/>
        <v>-7.0557238761805837E-3</v>
      </c>
      <c r="F611" s="5">
        <f t="shared" si="69"/>
        <v>5.5697058017818969E-5</v>
      </c>
      <c r="G611" s="10">
        <f t="shared" si="65"/>
        <v>3.3495968462699022</v>
      </c>
      <c r="H611" s="9">
        <f t="shared" si="66"/>
        <v>8.3723020824366702E-3</v>
      </c>
      <c r="I611" s="9">
        <f t="shared" si="67"/>
        <v>7.463046162112289E-3</v>
      </c>
      <c r="J611" s="9">
        <f>GARCH!I611</f>
        <v>5.8133909591372808E-3</v>
      </c>
    </row>
    <row r="612" spans="1:10" x14ac:dyDescent="0.25">
      <c r="A612" s="8">
        <v>42843</v>
      </c>
      <c r="B612" s="9">
        <v>-2.9033507733046138E-3</v>
      </c>
      <c r="C612" s="9">
        <f t="shared" si="63"/>
        <v>-3.1443722916323332E-3</v>
      </c>
      <c r="D612" s="5">
        <f t="shared" si="64"/>
        <v>9.8870771083851697E-6</v>
      </c>
      <c r="E612" s="9">
        <f t="shared" si="68"/>
        <v>8.3723020824366702E-3</v>
      </c>
      <c r="F612" s="5">
        <f t="shared" si="69"/>
        <v>4.4953348254451794E-5</v>
      </c>
      <c r="G612" s="10">
        <f t="shared" si="65"/>
        <v>3.9760337032469208</v>
      </c>
      <c r="H612" s="9">
        <f t="shared" si="66"/>
        <v>3.1443722916323332E-3</v>
      </c>
      <c r="I612" s="9">
        <f t="shared" si="67"/>
        <v>6.7047258150092753E-3</v>
      </c>
      <c r="J612" s="9">
        <f>GARCH!I612</f>
        <v>6.4740866246248375E-3</v>
      </c>
    </row>
    <row r="613" spans="1:10" x14ac:dyDescent="0.25">
      <c r="A613" s="8">
        <v>42844</v>
      </c>
      <c r="B613" s="9">
        <v>-1.7163423974997372E-3</v>
      </c>
      <c r="C613" s="9">
        <f t="shared" si="63"/>
        <v>-1.9573639158274566E-3</v>
      </c>
      <c r="D613" s="5">
        <f t="shared" si="64"/>
        <v>3.8312734989833945E-6</v>
      </c>
      <c r="E613" s="9">
        <f t="shared" si="68"/>
        <v>-3.1443722916323332E-3</v>
      </c>
      <c r="F613" s="5">
        <f t="shared" si="69"/>
        <v>4.8613876259231953E-5</v>
      </c>
      <c r="G613" s="10">
        <f t="shared" si="65"/>
        <v>4.0074570977557364</v>
      </c>
      <c r="H613" s="9">
        <f t="shared" si="66"/>
        <v>1.9573639158274566E-3</v>
      </c>
      <c r="I613" s="9">
        <f t="shared" si="67"/>
        <v>6.9723651840126639E-3</v>
      </c>
      <c r="J613" s="9">
        <f>GARCH!I613</f>
        <v>6.1801094376816015E-3</v>
      </c>
    </row>
    <row r="614" spans="1:10" x14ac:dyDescent="0.25">
      <c r="A614" s="8">
        <v>42845</v>
      </c>
      <c r="B614" s="9">
        <v>7.5571921631019112E-3</v>
      </c>
      <c r="C614" s="9">
        <f t="shared" si="63"/>
        <v>7.3161706447741918E-3</v>
      </c>
      <c r="D614" s="5">
        <f t="shared" si="64"/>
        <v>5.3526352903455613E-5</v>
      </c>
      <c r="E614" s="9">
        <f t="shared" si="68"/>
        <v>-1.9573639158274566E-3</v>
      </c>
      <c r="F614" s="5">
        <f t="shared" si="69"/>
        <v>4.8331218641935613E-5</v>
      </c>
      <c r="G614" s="10">
        <f t="shared" si="65"/>
        <v>3.4960327758059466</v>
      </c>
      <c r="H614" s="9">
        <f t="shared" si="66"/>
        <v>7.3161706447741918E-3</v>
      </c>
      <c r="I614" s="9">
        <f t="shared" si="67"/>
        <v>6.9520657823366151E-3</v>
      </c>
      <c r="J614" s="9">
        <f>GARCH!I614</f>
        <v>5.8226377808266614E-3</v>
      </c>
    </row>
    <row r="615" spans="1:10" x14ac:dyDescent="0.25">
      <c r="A615" s="8">
        <v>42846</v>
      </c>
      <c r="B615" s="9">
        <v>-3.0350108666123976E-3</v>
      </c>
      <c r="C615" s="9">
        <f t="shared" si="63"/>
        <v>-3.276032384940117E-3</v>
      </c>
      <c r="D615" s="5">
        <f t="shared" si="64"/>
        <v>1.0732388187176431E-5</v>
      </c>
      <c r="E615" s="9">
        <f t="shared" si="68"/>
        <v>7.3161706447741918E-3</v>
      </c>
      <c r="F615" s="5">
        <f t="shared" si="69"/>
        <v>3.963330564341166E-5</v>
      </c>
      <c r="G615" s="10">
        <f t="shared" si="65"/>
        <v>4.0135857608183416</v>
      </c>
      <c r="H615" s="9">
        <f t="shared" si="66"/>
        <v>3.276032384940117E-3</v>
      </c>
      <c r="I615" s="9">
        <f t="shared" si="67"/>
        <v>6.2954988399182201E-3</v>
      </c>
      <c r="J615" s="9">
        <f>GARCH!I615</f>
        <v>6.2303411730701922E-3</v>
      </c>
    </row>
    <row r="616" spans="1:10" x14ac:dyDescent="0.25">
      <c r="A616" s="8">
        <v>42849</v>
      </c>
      <c r="B616" s="9">
        <v>1.0840085324159476E-2</v>
      </c>
      <c r="C616" s="9">
        <f t="shared" si="63"/>
        <v>1.0599063805831758E-2</v>
      </c>
      <c r="D616" s="5">
        <f t="shared" si="64"/>
        <v>1.1234015356009278E-4</v>
      </c>
      <c r="E616" s="9">
        <f t="shared" si="68"/>
        <v>-3.276032384940117E-3</v>
      </c>
      <c r="F616" s="5">
        <f t="shared" si="69"/>
        <v>4.4208425124633956E-5</v>
      </c>
      <c r="G616" s="10">
        <f t="shared" si="65"/>
        <v>2.823785025525543</v>
      </c>
      <c r="H616" s="9">
        <f t="shared" si="66"/>
        <v>1.0599063805831758E-2</v>
      </c>
      <c r="I616" s="9">
        <f t="shared" si="67"/>
        <v>6.6489416544765947E-3</v>
      </c>
      <c r="J616" s="9">
        <f>GARCH!I616</f>
        <v>6.0083423186048672E-3</v>
      </c>
    </row>
    <row r="617" spans="1:10" x14ac:dyDescent="0.25">
      <c r="A617" s="8">
        <v>42850</v>
      </c>
      <c r="B617" s="9">
        <v>6.0906008466188322E-3</v>
      </c>
      <c r="C617" s="9">
        <f t="shared" si="63"/>
        <v>5.8495793282911128E-3</v>
      </c>
      <c r="D617" s="5">
        <f t="shared" si="64"/>
        <v>3.4217578317970709E-5</v>
      </c>
      <c r="E617" s="9">
        <f t="shared" si="68"/>
        <v>1.0599063805831758E-2</v>
      </c>
      <c r="F617" s="5">
        <f t="shared" si="69"/>
        <v>3.5090866897713463E-5</v>
      </c>
      <c r="G617" s="10">
        <f t="shared" si="65"/>
        <v>3.7222895446632083</v>
      </c>
      <c r="H617" s="9">
        <f t="shared" si="66"/>
        <v>5.8495793282911128E-3</v>
      </c>
      <c r="I617" s="9">
        <f t="shared" si="67"/>
        <v>5.9237544596069695E-3</v>
      </c>
      <c r="J617" s="9">
        <f>GARCH!I617</f>
        <v>7.199492539641133E-3</v>
      </c>
    </row>
    <row r="618" spans="1:10" x14ac:dyDescent="0.25">
      <c r="A618" s="8">
        <v>42851</v>
      </c>
      <c r="B618" s="9">
        <v>-4.856380907726221E-4</v>
      </c>
      <c r="C618" s="9">
        <f t="shared" si="63"/>
        <v>-7.266596091003414E-4</v>
      </c>
      <c r="D618" s="5">
        <f t="shared" si="64"/>
        <v>5.2803418749786097E-7</v>
      </c>
      <c r="E618" s="9">
        <f t="shared" si="68"/>
        <v>5.8495793282911128E-3</v>
      </c>
      <c r="F618" s="5">
        <f t="shared" si="69"/>
        <v>2.9628163634834491E-5</v>
      </c>
      <c r="G618" s="10">
        <f t="shared" si="65"/>
        <v>4.28554303641251</v>
      </c>
      <c r="H618" s="9">
        <f t="shared" si="66"/>
        <v>7.266596091003414E-4</v>
      </c>
      <c r="I618" s="9">
        <f t="shared" si="67"/>
        <v>5.4431758776319634E-3</v>
      </c>
      <c r="J618" s="9">
        <f>GARCH!I618</f>
        <v>6.9628905629136716E-3</v>
      </c>
    </row>
    <row r="619" spans="1:10" x14ac:dyDescent="0.25">
      <c r="A619" s="8">
        <v>42852</v>
      </c>
      <c r="B619" s="9">
        <v>5.5289116002432692E-4</v>
      </c>
      <c r="C619" s="9">
        <f t="shared" si="63"/>
        <v>3.1186964169660763E-4</v>
      </c>
      <c r="D619" s="5">
        <f t="shared" si="64"/>
        <v>9.7262673411970416E-8</v>
      </c>
      <c r="E619" s="9">
        <f t="shared" si="68"/>
        <v>-7.266596091003414E-4</v>
      </c>
      <c r="F619" s="5">
        <f t="shared" si="69"/>
        <v>2.8778924691468383E-5</v>
      </c>
      <c r="G619" s="10">
        <f t="shared" si="65"/>
        <v>4.3073052522584652</v>
      </c>
      <c r="H619" s="9">
        <f t="shared" si="66"/>
        <v>3.1186964169660763E-4</v>
      </c>
      <c r="I619" s="9">
        <f t="shared" si="67"/>
        <v>5.3645992107023595E-3</v>
      </c>
      <c r="J619" s="9">
        <f>GARCH!I619</f>
        <v>6.3695314321909665E-3</v>
      </c>
    </row>
    <row r="620" spans="1:10" x14ac:dyDescent="0.25">
      <c r="A620" s="8">
        <v>42853</v>
      </c>
      <c r="B620" s="9">
        <v>-1.9131184668260692E-3</v>
      </c>
      <c r="C620" s="9">
        <f t="shared" si="63"/>
        <v>-2.1541399851537886E-3</v>
      </c>
      <c r="D620" s="5">
        <f t="shared" si="64"/>
        <v>4.6403190756383648E-6</v>
      </c>
      <c r="E620" s="9">
        <f t="shared" si="68"/>
        <v>3.1186964169660763E-4</v>
      </c>
      <c r="F620" s="5">
        <f t="shared" si="69"/>
        <v>2.6394364647580382E-5</v>
      </c>
      <c r="G620" s="10">
        <f t="shared" si="65"/>
        <v>4.2643378873463371</v>
      </c>
      <c r="H620" s="9">
        <f t="shared" si="66"/>
        <v>2.1541399851537886E-3</v>
      </c>
      <c r="I620" s="9">
        <f t="shared" si="67"/>
        <v>5.1375446127094977E-3</v>
      </c>
      <c r="J620" s="9">
        <f>GARCH!I620</f>
        <v>5.8622393892348726E-3</v>
      </c>
    </row>
    <row r="621" spans="1:10" x14ac:dyDescent="0.25">
      <c r="A621" s="8">
        <v>42856</v>
      </c>
      <c r="B621" s="9">
        <v>1.7322372284205301E-3</v>
      </c>
      <c r="C621" s="9">
        <f t="shared" si="63"/>
        <v>1.4912157100928109E-3</v>
      </c>
      <c r="D621" s="5">
        <f t="shared" si="64"/>
        <v>2.2237242940276063E-6</v>
      </c>
      <c r="E621" s="9">
        <f t="shared" si="68"/>
        <v>-2.1541399851537886E-3</v>
      </c>
      <c r="F621" s="5">
        <f t="shared" si="69"/>
        <v>2.9122783693717035E-5</v>
      </c>
      <c r="G621" s="10">
        <f t="shared" si="65"/>
        <v>4.2648779098585541</v>
      </c>
      <c r="H621" s="9">
        <f t="shared" si="66"/>
        <v>1.4912157100928109E-3</v>
      </c>
      <c r="I621" s="9">
        <f t="shared" si="67"/>
        <v>5.3965529455122585E-3</v>
      </c>
      <c r="J621" s="9">
        <f>GARCH!I621</f>
        <v>5.5923490809304359E-3</v>
      </c>
    </row>
    <row r="622" spans="1:10" x14ac:dyDescent="0.25">
      <c r="A622" s="8">
        <v>42857</v>
      </c>
      <c r="B622" s="9">
        <v>1.1891154069998411E-3</v>
      </c>
      <c r="C622" s="9">
        <f t="shared" si="63"/>
        <v>9.4809388867212179E-4</v>
      </c>
      <c r="D622" s="5">
        <f t="shared" si="64"/>
        <v>8.988820217374257E-7</v>
      </c>
      <c r="E622" s="9">
        <f t="shared" si="68"/>
        <v>1.4912157100928109E-3</v>
      </c>
      <c r="F622" s="5">
        <f t="shared" si="69"/>
        <v>2.6265530888306305E-5</v>
      </c>
      <c r="G622" s="10">
        <f t="shared" si="65"/>
        <v>4.3375765740065697</v>
      </c>
      <c r="H622" s="9">
        <f t="shared" si="66"/>
        <v>9.4809388867212179E-4</v>
      </c>
      <c r="I622" s="9">
        <f t="shared" si="67"/>
        <v>5.1249908183631223E-3</v>
      </c>
      <c r="J622" s="9">
        <f>GARCH!I622</f>
        <v>5.2561849355190239E-3</v>
      </c>
    </row>
    <row r="623" spans="1:10" x14ac:dyDescent="0.25">
      <c r="A623" s="8">
        <v>42858</v>
      </c>
      <c r="B623" s="9">
        <v>-1.2713441536987835E-3</v>
      </c>
      <c r="C623" s="9">
        <f t="shared" si="63"/>
        <v>-1.5123656720265027E-3</v>
      </c>
      <c r="D623" s="5">
        <f t="shared" si="64"/>
        <v>2.2872499259241752E-6</v>
      </c>
      <c r="E623" s="9">
        <f t="shared" si="68"/>
        <v>9.4809388867212179E-4</v>
      </c>
      <c r="F623" s="5">
        <f t="shared" si="69"/>
        <v>2.4035418199285659E-5</v>
      </c>
      <c r="G623" s="10">
        <f t="shared" si="65"/>
        <v>4.3514716730524992</v>
      </c>
      <c r="H623" s="9">
        <f t="shared" si="66"/>
        <v>1.5123656720265027E-3</v>
      </c>
      <c r="I623" s="9">
        <f t="shared" si="67"/>
        <v>4.9025930077139443E-3</v>
      </c>
      <c r="J623" s="9">
        <f>GARCH!I623</f>
        <v>4.9772694283431711E-3</v>
      </c>
    </row>
    <row r="624" spans="1:10" x14ac:dyDescent="0.25">
      <c r="A624" s="8">
        <v>42859</v>
      </c>
      <c r="B624" s="9">
        <v>5.8204536603945201E-4</v>
      </c>
      <c r="C624" s="9">
        <f t="shared" si="63"/>
        <v>3.4102384771173271E-4</v>
      </c>
      <c r="D624" s="5">
        <f t="shared" si="64"/>
        <v>1.1629726470811506E-7</v>
      </c>
      <c r="E624" s="9">
        <f t="shared" si="68"/>
        <v>-1.5123656720265027E-3</v>
      </c>
      <c r="F624" s="5">
        <f t="shared" si="69"/>
        <v>2.550986100009434E-5</v>
      </c>
      <c r="G624" s="10">
        <f t="shared" si="65"/>
        <v>4.3670047470837403</v>
      </c>
      <c r="H624" s="9">
        <f t="shared" si="66"/>
        <v>3.4102384771173271E-4</v>
      </c>
      <c r="I624" s="9">
        <f t="shared" si="67"/>
        <v>5.0507287593073479E-3</v>
      </c>
      <c r="J624" s="9">
        <f>GARCH!I624</f>
        <v>4.8493637524078302E-3</v>
      </c>
    </row>
    <row r="625" spans="1:10" x14ac:dyDescent="0.25">
      <c r="A625" s="8">
        <v>42860</v>
      </c>
      <c r="B625" s="9">
        <v>4.0886872677357022E-3</v>
      </c>
      <c r="C625" s="9">
        <f t="shared" si="63"/>
        <v>3.8476657494079828E-3</v>
      </c>
      <c r="D625" s="5">
        <f t="shared" si="64"/>
        <v>1.4804531719167295E-5</v>
      </c>
      <c r="E625" s="9">
        <f t="shared" si="68"/>
        <v>3.4102384771173271E-4</v>
      </c>
      <c r="F625" s="5">
        <f t="shared" si="69"/>
        <v>2.3596731811198922E-5</v>
      </c>
      <c r="G625" s="10">
        <f t="shared" si="65"/>
        <v>4.0945638609969057</v>
      </c>
      <c r="H625" s="9">
        <f t="shared" si="66"/>
        <v>3.8476657494079828E-3</v>
      </c>
      <c r="I625" s="9">
        <f t="shared" si="67"/>
        <v>4.8576467359410687E-3</v>
      </c>
      <c r="J625" s="9">
        <f>GARCH!I625</f>
        <v>4.6584607120908617E-3</v>
      </c>
    </row>
    <row r="626" spans="1:10" x14ac:dyDescent="0.25">
      <c r="A626" s="8">
        <v>42863</v>
      </c>
      <c r="B626" s="9">
        <v>3.7511097032982832E-5</v>
      </c>
      <c r="C626" s="9">
        <f t="shared" si="63"/>
        <v>-2.0351042129473644E-4</v>
      </c>
      <c r="D626" s="5">
        <f t="shared" si="64"/>
        <v>4.1416491575561111E-8</v>
      </c>
      <c r="E626" s="9">
        <f t="shared" si="68"/>
        <v>3.8476657494079828E-3</v>
      </c>
      <c r="F626" s="5">
        <f t="shared" si="69"/>
        <v>2.0830863143921258E-5</v>
      </c>
      <c r="G626" s="10">
        <f t="shared" si="65"/>
        <v>4.4696047861321979</v>
      </c>
      <c r="H626" s="9">
        <f t="shared" si="66"/>
        <v>2.0351042129473644E-4</v>
      </c>
      <c r="I626" s="9">
        <f t="shared" si="67"/>
        <v>4.5640840421623764E-3</v>
      </c>
      <c r="J626" s="9">
        <f>GARCH!I626</f>
        <v>4.7506435855070046E-3</v>
      </c>
    </row>
    <row r="627" spans="1:10" x14ac:dyDescent="0.25">
      <c r="A627" s="8">
        <v>42864</v>
      </c>
      <c r="B627" s="9">
        <v>-1.0252648600889147E-3</v>
      </c>
      <c r="C627" s="9">
        <f t="shared" si="63"/>
        <v>-1.2662863784166339E-3</v>
      </c>
      <c r="D627" s="5">
        <f t="shared" si="64"/>
        <v>1.6034811921635146E-6</v>
      </c>
      <c r="E627" s="9">
        <f t="shared" si="68"/>
        <v>-2.0351042129473644E-4</v>
      </c>
      <c r="F627" s="5">
        <f t="shared" si="69"/>
        <v>2.0033082897550189E-5</v>
      </c>
      <c r="G627" s="10">
        <f t="shared" si="65"/>
        <v>4.4501033903032363</v>
      </c>
      <c r="H627" s="9">
        <f t="shared" si="66"/>
        <v>1.2662863784166339E-3</v>
      </c>
      <c r="I627" s="9">
        <f t="shared" si="67"/>
        <v>4.4758332070744316E-3</v>
      </c>
      <c r="J627" s="9">
        <f>GARCH!I627</f>
        <v>4.5945085184901906E-3</v>
      </c>
    </row>
    <row r="628" spans="1:10" x14ac:dyDescent="0.25">
      <c r="A628" s="8">
        <v>42865</v>
      </c>
      <c r="B628" s="9">
        <v>1.1306176259533451E-3</v>
      </c>
      <c r="C628" s="9">
        <f t="shared" si="63"/>
        <v>8.8959610762562584E-4</v>
      </c>
      <c r="D628" s="5">
        <f t="shared" si="64"/>
        <v>7.9138123470266408E-7</v>
      </c>
      <c r="E628" s="9">
        <f t="shared" si="68"/>
        <v>-1.2662863784166339E-3</v>
      </c>
      <c r="F628" s="5">
        <f t="shared" si="69"/>
        <v>2.1332578012066797E-5</v>
      </c>
      <c r="G628" s="10">
        <f t="shared" si="65"/>
        <v>4.4401503971711183</v>
      </c>
      <c r="H628" s="9">
        <f t="shared" si="66"/>
        <v>8.8959610762562584E-4</v>
      </c>
      <c r="I628" s="9">
        <f t="shared" si="67"/>
        <v>4.6187203868676436E-3</v>
      </c>
      <c r="J628" s="9">
        <f>GARCH!I628</f>
        <v>4.5384464235037961E-3</v>
      </c>
    </row>
    <row r="629" spans="1:10" x14ac:dyDescent="0.25">
      <c r="A629" s="8">
        <v>42866</v>
      </c>
      <c r="B629" s="9">
        <v>-2.162833436821554E-3</v>
      </c>
      <c r="C629" s="9">
        <f t="shared" si="63"/>
        <v>-2.4038549551492734E-3</v>
      </c>
      <c r="D629" s="5">
        <f t="shared" si="64"/>
        <v>5.7785186453957156E-6</v>
      </c>
      <c r="E629" s="9">
        <f t="shared" si="68"/>
        <v>8.8959610762562584E-4</v>
      </c>
      <c r="F629" s="5">
        <f t="shared" si="69"/>
        <v>1.9823266732671845E-5</v>
      </c>
      <c r="G629" s="10">
        <f t="shared" si="65"/>
        <v>4.3496376601783453</v>
      </c>
      <c r="H629" s="9">
        <f t="shared" si="66"/>
        <v>2.4038549551492734E-3</v>
      </c>
      <c r="I629" s="9">
        <f t="shared" si="67"/>
        <v>4.4523327293309791E-3</v>
      </c>
      <c r="J629" s="9">
        <f>GARCH!I629</f>
        <v>4.4210251599414276E-3</v>
      </c>
    </row>
    <row r="630" spans="1:10" x14ac:dyDescent="0.25">
      <c r="A630" s="8">
        <v>42867</v>
      </c>
      <c r="B630" s="9">
        <v>-1.4784250179582514E-3</v>
      </c>
      <c r="C630" s="9">
        <f t="shared" si="63"/>
        <v>-1.7194465362859706E-3</v>
      </c>
      <c r="D630" s="5">
        <f t="shared" si="64"/>
        <v>2.9564963911458215E-6</v>
      </c>
      <c r="E630" s="9">
        <f t="shared" si="68"/>
        <v>-2.4038549551492734E-3</v>
      </c>
      <c r="F630" s="5">
        <f t="shared" si="69"/>
        <v>2.3504086235151185E-5</v>
      </c>
      <c r="G630" s="10">
        <f t="shared" si="65"/>
        <v>4.3473363590764613</v>
      </c>
      <c r="H630" s="9">
        <f t="shared" si="66"/>
        <v>1.7194465362859706E-3</v>
      </c>
      <c r="I630" s="9">
        <f t="shared" si="67"/>
        <v>4.8481013020718932E-3</v>
      </c>
      <c r="J630" s="9">
        <f>GARCH!I630</f>
        <v>4.5348596245007571E-3</v>
      </c>
    </row>
    <row r="631" spans="1:10" x14ac:dyDescent="0.25">
      <c r="A631" s="8">
        <v>42870</v>
      </c>
      <c r="B631" s="9">
        <v>4.7764440168973632E-3</v>
      </c>
      <c r="C631" s="9">
        <f t="shared" si="63"/>
        <v>4.5354224985696438E-3</v>
      </c>
      <c r="D631" s="5">
        <f t="shared" si="64"/>
        <v>2.0570057240531709E-5</v>
      </c>
      <c r="E631" s="9">
        <f t="shared" si="68"/>
        <v>-1.7194465362859706E-3</v>
      </c>
      <c r="F631" s="5">
        <f t="shared" si="69"/>
        <v>2.5472181407652093E-5</v>
      </c>
      <c r="G631" s="10">
        <f t="shared" si="65"/>
        <v>3.9662483360821428</v>
      </c>
      <c r="H631" s="9">
        <f t="shared" si="66"/>
        <v>4.5354224985696438E-3</v>
      </c>
      <c r="I631" s="9">
        <f t="shared" si="67"/>
        <v>5.0469972664597407E-3</v>
      </c>
      <c r="J631" s="9">
        <f>GARCH!I631</f>
        <v>4.5363779933438927E-3</v>
      </c>
    </row>
    <row r="632" spans="1:10" x14ac:dyDescent="0.25">
      <c r="A632" s="8">
        <v>42871</v>
      </c>
      <c r="B632" s="9">
        <v>-6.8683605847685847E-4</v>
      </c>
      <c r="C632" s="9">
        <f t="shared" si="63"/>
        <v>-9.2785757680457776E-4</v>
      </c>
      <c r="D632" s="5">
        <f t="shared" si="64"/>
        <v>8.6091968283366298E-7</v>
      </c>
      <c r="E632" s="9">
        <f t="shared" si="68"/>
        <v>4.5354224985696438E-3</v>
      </c>
      <c r="F632" s="5">
        <f t="shared" si="69"/>
        <v>2.2182888563918257E-5</v>
      </c>
      <c r="G632" s="10">
        <f t="shared" si="65"/>
        <v>4.419751102578342</v>
      </c>
      <c r="H632" s="9">
        <f t="shared" si="66"/>
        <v>9.2785757680457776E-4</v>
      </c>
      <c r="I632" s="9">
        <f t="shared" si="67"/>
        <v>4.7098713956878115E-3</v>
      </c>
      <c r="J632" s="9">
        <f>GARCH!I632</f>
        <v>4.7713384268924719E-3</v>
      </c>
    </row>
    <row r="633" spans="1:10" x14ac:dyDescent="0.25">
      <c r="A633" s="8">
        <v>42872</v>
      </c>
      <c r="B633" s="9">
        <v>-1.817825856948263E-2</v>
      </c>
      <c r="C633" s="9">
        <f t="shared" si="63"/>
        <v>-1.8419280087810349E-2</v>
      </c>
      <c r="D633" s="5">
        <f t="shared" si="64"/>
        <v>3.3926987895320683E-4</v>
      </c>
      <c r="E633" s="9">
        <f t="shared" si="68"/>
        <v>-9.2785757680457776E-4</v>
      </c>
      <c r="F633" s="5">
        <f t="shared" si="69"/>
        <v>2.2617428478382777E-5</v>
      </c>
      <c r="G633" s="10">
        <f t="shared" si="65"/>
        <v>-3.0707304867063159</v>
      </c>
      <c r="H633" s="9">
        <f t="shared" si="66"/>
        <v>1.8419280087810349E-2</v>
      </c>
      <c r="I633" s="9">
        <f t="shared" si="67"/>
        <v>4.755778430329022E-3</v>
      </c>
      <c r="J633" s="9">
        <f>GARCH!I633</f>
        <v>4.6469888364895368E-3</v>
      </c>
    </row>
    <row r="634" spans="1:10" x14ac:dyDescent="0.25">
      <c r="A634" s="8">
        <v>42873</v>
      </c>
      <c r="B634" s="9">
        <v>3.6868431882495223E-3</v>
      </c>
      <c r="C634" s="9">
        <f t="shared" si="63"/>
        <v>3.4458216699218029E-3</v>
      </c>
      <c r="D634" s="5">
        <f t="shared" si="64"/>
        <v>1.1873686980902682E-5</v>
      </c>
      <c r="E634" s="9">
        <f t="shared" si="68"/>
        <v>-1.8419280087810349E-2</v>
      </c>
      <c r="F634" s="5">
        <f t="shared" si="69"/>
        <v>1.0588380364216115E-4</v>
      </c>
      <c r="G634" s="10">
        <f t="shared" si="65"/>
        <v>3.6015761750677808</v>
      </c>
      <c r="H634" s="9">
        <f t="shared" si="66"/>
        <v>3.4458216699218029E-3</v>
      </c>
      <c r="I634" s="9">
        <f t="shared" si="67"/>
        <v>1.028998559970621E-2</v>
      </c>
      <c r="J634" s="9">
        <f>GARCH!I634</f>
        <v>9.7332732528767323E-3</v>
      </c>
    </row>
    <row r="635" spans="1:10" x14ac:dyDescent="0.25">
      <c r="A635" s="8">
        <v>42874</v>
      </c>
      <c r="B635" s="9">
        <v>6.7674957306866901E-3</v>
      </c>
      <c r="C635" s="9">
        <f t="shared" si="63"/>
        <v>6.5264742123589707E-3</v>
      </c>
      <c r="D635" s="5">
        <f t="shared" si="64"/>
        <v>4.2594865644586644E-5</v>
      </c>
      <c r="E635" s="9">
        <f t="shared" si="68"/>
        <v>3.4458216699218029E-3</v>
      </c>
      <c r="F635" s="5">
        <f t="shared" si="69"/>
        <v>8.6154249780203806E-5</v>
      </c>
      <c r="G635" s="10">
        <f t="shared" si="65"/>
        <v>3.5135459127608946</v>
      </c>
      <c r="H635" s="9">
        <f t="shared" si="66"/>
        <v>6.5264742123589707E-3</v>
      </c>
      <c r="I635" s="9">
        <f t="shared" si="67"/>
        <v>9.2819313604553116E-3</v>
      </c>
      <c r="J635" s="9">
        <f>GARCH!I635</f>
        <v>8.7338454536024165E-3</v>
      </c>
    </row>
    <row r="636" spans="1:10" x14ac:dyDescent="0.25">
      <c r="A636" s="8">
        <v>42877</v>
      </c>
      <c r="B636" s="9">
        <v>5.160114706536767E-3</v>
      </c>
      <c r="C636" s="9">
        <f t="shared" si="63"/>
        <v>4.9190931882090476E-3</v>
      </c>
      <c r="D636" s="5">
        <f t="shared" si="64"/>
        <v>2.4197477794284652E-5</v>
      </c>
      <c r="E636" s="9">
        <f t="shared" si="68"/>
        <v>6.5264742123589707E-3</v>
      </c>
      <c r="F636" s="5">
        <f t="shared" si="69"/>
        <v>6.9333471104481633E-5</v>
      </c>
      <c r="G636" s="10">
        <f t="shared" si="65"/>
        <v>3.6948521616817223</v>
      </c>
      <c r="H636" s="9">
        <f t="shared" si="66"/>
        <v>4.9190931882090476E-3</v>
      </c>
      <c r="I636" s="9">
        <f t="shared" si="67"/>
        <v>8.3266722707502801E-3</v>
      </c>
      <c r="J636" s="9">
        <f>GARCH!I636</f>
        <v>8.2586154726035713E-3</v>
      </c>
    </row>
    <row r="637" spans="1:10" x14ac:dyDescent="0.25">
      <c r="A637" s="8">
        <v>42878</v>
      </c>
      <c r="B637" s="9">
        <v>1.8379127993919386E-3</v>
      </c>
      <c r="C637" s="9">
        <f t="shared" si="63"/>
        <v>1.5968912810642194E-3</v>
      </c>
      <c r="D637" s="5">
        <f t="shared" si="64"/>
        <v>2.5500617635389237E-6</v>
      </c>
      <c r="E637" s="9">
        <f t="shared" si="68"/>
        <v>4.9190931882090476E-3</v>
      </c>
      <c r="F637" s="5">
        <f t="shared" si="69"/>
        <v>5.7196440574336934E-5</v>
      </c>
      <c r="G637" s="10">
        <f t="shared" si="65"/>
        <v>3.9432787745432254</v>
      </c>
      <c r="H637" s="9">
        <f t="shared" si="66"/>
        <v>1.5968912810642194E-3</v>
      </c>
      <c r="I637" s="9">
        <f t="shared" si="67"/>
        <v>7.5628328405655601E-3</v>
      </c>
      <c r="J637" s="9">
        <f>GARCH!I637</f>
        <v>7.66707500673871E-3</v>
      </c>
    </row>
    <row r="638" spans="1:10" x14ac:dyDescent="0.25">
      <c r="A638" s="8">
        <v>42879</v>
      </c>
      <c r="B638" s="9">
        <v>2.4891386829661855E-3</v>
      </c>
      <c r="C638" s="9">
        <f t="shared" si="63"/>
        <v>2.2481171646384661E-3</v>
      </c>
      <c r="D638" s="5">
        <f t="shared" si="64"/>
        <v>5.0540307859420959E-6</v>
      </c>
      <c r="E638" s="9">
        <f t="shared" si="68"/>
        <v>1.5968912810642194E-3</v>
      </c>
      <c r="F638" s="5">
        <f t="shared" si="69"/>
        <v>4.9223199585424738E-5</v>
      </c>
      <c r="G638" s="10">
        <f t="shared" si="65"/>
        <v>3.9892963276497064</v>
      </c>
      <c r="H638" s="9">
        <f t="shared" si="66"/>
        <v>2.2481171646384661E-3</v>
      </c>
      <c r="I638" s="9">
        <f t="shared" si="67"/>
        <v>7.0159247134946321E-3</v>
      </c>
      <c r="J638" s="9">
        <f>GARCH!I638</f>
        <v>6.9349823457672093E-3</v>
      </c>
    </row>
    <row r="639" spans="1:10" x14ac:dyDescent="0.25">
      <c r="A639" s="8">
        <v>42880</v>
      </c>
      <c r="B639" s="9">
        <v>4.4418750701842313E-3</v>
      </c>
      <c r="C639" s="9">
        <f t="shared" si="63"/>
        <v>4.2008535518565119E-3</v>
      </c>
      <c r="D639" s="5">
        <f t="shared" si="64"/>
        <v>1.7647170564145472E-5</v>
      </c>
      <c r="E639" s="9">
        <f t="shared" si="68"/>
        <v>2.2481171646384661E-3</v>
      </c>
      <c r="F639" s="5">
        <f t="shared" si="69"/>
        <v>4.2511345021966746E-5</v>
      </c>
      <c r="G639" s="10">
        <f t="shared" si="65"/>
        <v>3.9063728894155356</v>
      </c>
      <c r="H639" s="9">
        <f t="shared" si="66"/>
        <v>4.2008535518565119E-3</v>
      </c>
      <c r="I639" s="9">
        <f t="shared" si="67"/>
        <v>6.5200724706069597E-3</v>
      </c>
      <c r="J639" s="9">
        <f>GARCH!I639</f>
        <v>6.3657314647796275E-3</v>
      </c>
    </row>
    <row r="640" spans="1:10" x14ac:dyDescent="0.25">
      <c r="A640" s="8">
        <v>42881</v>
      </c>
      <c r="B640" s="9">
        <v>3.1055000476176708E-4</v>
      </c>
      <c r="C640" s="9">
        <f t="shared" si="63"/>
        <v>6.9528486434047816E-5</v>
      </c>
      <c r="D640" s="5">
        <f t="shared" si="64"/>
        <v>4.8342104258095709E-9</v>
      </c>
      <c r="E640" s="9">
        <f t="shared" si="68"/>
        <v>4.2008535518565119E-3</v>
      </c>
      <c r="F640" s="5">
        <f t="shared" si="69"/>
        <v>3.6264497907806399E-5</v>
      </c>
      <c r="G640" s="10">
        <f t="shared" si="65"/>
        <v>4.1933304718552664</v>
      </c>
      <c r="H640" s="9">
        <f t="shared" si="66"/>
        <v>6.9528486434047816E-5</v>
      </c>
      <c r="I640" s="9">
        <f t="shared" si="67"/>
        <v>6.0220011547496731E-3</v>
      </c>
      <c r="J640" s="9">
        <f>GARCH!I640</f>
        <v>6.0866002427298156E-3</v>
      </c>
    </row>
    <row r="641" spans="1:10" x14ac:dyDescent="0.25">
      <c r="A641" s="8">
        <v>42885</v>
      </c>
      <c r="B641" s="9">
        <v>-1.2045599423798903E-3</v>
      </c>
      <c r="C641" s="9">
        <f t="shared" si="63"/>
        <v>-1.4455814607076095E-3</v>
      </c>
      <c r="D641" s="5">
        <f t="shared" si="64"/>
        <v>2.0897057595415458E-6</v>
      </c>
      <c r="E641" s="9">
        <f t="shared" si="68"/>
        <v>6.9528486434047816E-5</v>
      </c>
      <c r="F641" s="5">
        <f t="shared" si="69"/>
        <v>3.2787864406318831E-5</v>
      </c>
      <c r="G641" s="10">
        <f t="shared" si="65"/>
        <v>4.2119204549771032</v>
      </c>
      <c r="H641" s="9">
        <f t="shared" si="66"/>
        <v>1.4455814607076095E-3</v>
      </c>
      <c r="I641" s="9">
        <f t="shared" si="67"/>
        <v>5.7260688440079754E-3</v>
      </c>
      <c r="J641" s="9">
        <f>GARCH!I641</f>
        <v>5.6379921431725872E-3</v>
      </c>
    </row>
    <row r="642" spans="1:10" x14ac:dyDescent="0.25">
      <c r="A642" s="8">
        <v>42886</v>
      </c>
      <c r="B642" s="9">
        <v>-4.6002544645251664E-4</v>
      </c>
      <c r="C642" s="9">
        <f t="shared" si="63"/>
        <v>-7.0104696478023594E-4</v>
      </c>
      <c r="D642" s="5">
        <f t="shared" si="64"/>
        <v>4.9146684682758135E-7</v>
      </c>
      <c r="E642" s="9">
        <f t="shared" si="68"/>
        <v>-1.4455814607076095E-3</v>
      </c>
      <c r="F642" s="5">
        <f t="shared" si="69"/>
        <v>3.3201716684113751E-5</v>
      </c>
      <c r="G642" s="10">
        <f t="shared" si="65"/>
        <v>4.2301147283670781</v>
      </c>
      <c r="H642" s="9">
        <f t="shared" si="66"/>
        <v>7.0104696478023594E-4</v>
      </c>
      <c r="I642" s="9">
        <f t="shared" si="67"/>
        <v>5.7620930818682329E-3</v>
      </c>
      <c r="J642" s="9">
        <f>GARCH!I642</f>
        <v>5.3541623075414168E-3</v>
      </c>
    </row>
    <row r="643" spans="1:10" x14ac:dyDescent="0.25">
      <c r="A643" s="8">
        <v>42887</v>
      </c>
      <c r="B643" s="9">
        <v>7.5711087154821666E-3</v>
      </c>
      <c r="C643" s="9">
        <f t="shared" si="63"/>
        <v>7.3300871971544472E-3</v>
      </c>
      <c r="D643" s="5">
        <f t="shared" si="64"/>
        <v>5.3730178317887537E-5</v>
      </c>
      <c r="E643" s="9">
        <f t="shared" si="68"/>
        <v>-7.0104696478023594E-4</v>
      </c>
      <c r="F643" s="5">
        <f t="shared" si="69"/>
        <v>3.1813862816440123E-5</v>
      </c>
      <c r="G643" s="10">
        <f t="shared" si="65"/>
        <v>3.4144196808561533</v>
      </c>
      <c r="H643" s="9">
        <f t="shared" si="66"/>
        <v>7.3300871971544472E-3</v>
      </c>
      <c r="I643" s="9">
        <f t="shared" si="67"/>
        <v>5.6403778965987842E-3</v>
      </c>
      <c r="J643" s="9">
        <f>GARCH!I643</f>
        <v>5.083940503265637E-3</v>
      </c>
    </row>
    <row r="644" spans="1:10" x14ac:dyDescent="0.25">
      <c r="A644" s="8">
        <v>42888</v>
      </c>
      <c r="B644" s="9">
        <v>3.7077273812169409E-3</v>
      </c>
      <c r="C644" s="9">
        <f t="shared" si="63"/>
        <v>3.4667058628892215E-3</v>
      </c>
      <c r="D644" s="5">
        <f t="shared" si="64"/>
        <v>1.2018049539790502E-5</v>
      </c>
      <c r="E644" s="9">
        <f t="shared" si="68"/>
        <v>7.3300871971544472E-3</v>
      </c>
      <c r="F644" s="5">
        <f t="shared" si="69"/>
        <v>2.6456252582367096E-5</v>
      </c>
      <c r="G644" s="10">
        <f t="shared" si="65"/>
        <v>4.1239398749890874</v>
      </c>
      <c r="H644" s="9">
        <f t="shared" si="66"/>
        <v>3.4667058628892215E-3</v>
      </c>
      <c r="I644" s="9">
        <f t="shared" si="67"/>
        <v>5.1435641905557177E-3</v>
      </c>
      <c r="J644" s="9">
        <f>GARCH!I644</f>
        <v>5.7336350091951593E-3</v>
      </c>
    </row>
    <row r="645" spans="1:10" x14ac:dyDescent="0.25">
      <c r="A645" s="8">
        <v>42891</v>
      </c>
      <c r="B645" s="9">
        <v>-1.2176772294358873E-3</v>
      </c>
      <c r="C645" s="9">
        <f t="shared" si="63"/>
        <v>-1.4586987477636065E-3</v>
      </c>
      <c r="D645" s="5">
        <f t="shared" si="64"/>
        <v>2.1278020367271138E-6</v>
      </c>
      <c r="E645" s="9">
        <f t="shared" si="68"/>
        <v>3.4667058628892215E-3</v>
      </c>
      <c r="F645" s="5">
        <f t="shared" si="69"/>
        <v>2.3351489222218228E-5</v>
      </c>
      <c r="G645" s="10">
        <f t="shared" si="65"/>
        <v>4.3679260585890818</v>
      </c>
      <c r="H645" s="9">
        <f t="shared" si="66"/>
        <v>1.4586987477636065E-3</v>
      </c>
      <c r="I645" s="9">
        <f t="shared" si="67"/>
        <v>4.8323378630036025E-3</v>
      </c>
      <c r="J645" s="9">
        <f>GARCH!I645</f>
        <v>5.5115576955171493E-3</v>
      </c>
    </row>
    <row r="646" spans="1:10" x14ac:dyDescent="0.25">
      <c r="A646" s="8">
        <v>42892</v>
      </c>
      <c r="B646" s="9">
        <v>-2.7790320594393014E-3</v>
      </c>
      <c r="C646" s="9">
        <f t="shared" si="63"/>
        <v>-3.0200535777670208E-3</v>
      </c>
      <c r="D646" s="5">
        <f t="shared" si="64"/>
        <v>9.1207236125833824E-6</v>
      </c>
      <c r="E646" s="9">
        <f t="shared" si="68"/>
        <v>-1.4586987477636065E-3</v>
      </c>
      <c r="F646" s="5">
        <f t="shared" si="69"/>
        <v>2.4770572067750082E-5</v>
      </c>
      <c r="G646" s="10">
        <f t="shared" si="65"/>
        <v>4.1998845601635546</v>
      </c>
      <c r="H646" s="9">
        <f t="shared" si="66"/>
        <v>3.0200535777670208E-3</v>
      </c>
      <c r="I646" s="9">
        <f t="shared" si="67"/>
        <v>4.9770043266758454E-3</v>
      </c>
      <c r="J646" s="9">
        <f>GARCH!I646</f>
        <v>5.2565587565969229E-3</v>
      </c>
    </row>
    <row r="647" spans="1:10" x14ac:dyDescent="0.25">
      <c r="A647" s="8">
        <v>42893</v>
      </c>
      <c r="B647" s="9">
        <v>1.568333655781684E-3</v>
      </c>
      <c r="C647" s="9">
        <f t="shared" si="63"/>
        <v>1.3273121374539649E-3</v>
      </c>
      <c r="D647" s="5">
        <f t="shared" si="64"/>
        <v>1.7617575102326129E-6</v>
      </c>
      <c r="E647" s="9">
        <f t="shared" si="68"/>
        <v>-3.0200535777670208E-3</v>
      </c>
      <c r="F647" s="5">
        <f t="shared" si="69"/>
        <v>2.9686853685043954E-5</v>
      </c>
      <c r="G647" s="10">
        <f t="shared" si="65"/>
        <v>4.2637922388823899</v>
      </c>
      <c r="H647" s="9">
        <f t="shared" si="66"/>
        <v>1.3273121374539649E-3</v>
      </c>
      <c r="I647" s="9">
        <f t="shared" si="67"/>
        <v>5.4485643691750537E-3</v>
      </c>
      <c r="J647" s="9">
        <f>GARCH!I647</f>
        <v>5.2347667331045823E-3</v>
      </c>
    </row>
    <row r="648" spans="1:10" x14ac:dyDescent="0.25">
      <c r="A648" s="8">
        <v>42894</v>
      </c>
      <c r="B648" s="9">
        <v>2.6714451285170249E-4</v>
      </c>
      <c r="C648" s="9">
        <f t="shared" si="63"/>
        <v>2.6122994523983218E-5</v>
      </c>
      <c r="D648" s="5">
        <f t="shared" si="64"/>
        <v>6.8241084290005722E-10</v>
      </c>
      <c r="E648" s="9">
        <f t="shared" si="68"/>
        <v>1.3273121374539649E-3</v>
      </c>
      <c r="F648" s="5">
        <f t="shared" si="69"/>
        <v>2.6798692361303089E-5</v>
      </c>
      <c r="G648" s="10">
        <f t="shared" si="65"/>
        <v>4.3446274666917901</v>
      </c>
      <c r="H648" s="9">
        <f t="shared" si="66"/>
        <v>2.6122994523983218E-5</v>
      </c>
      <c r="I648" s="9">
        <f t="shared" si="67"/>
        <v>5.1767453444517718E-3</v>
      </c>
      <c r="J648" s="9">
        <f>GARCH!I648</f>
        <v>4.9695074832640821E-3</v>
      </c>
    </row>
    <row r="649" spans="1:10" x14ac:dyDescent="0.25">
      <c r="A649" s="8">
        <v>42895</v>
      </c>
      <c r="B649" s="9">
        <v>-8.2998122270205865E-4</v>
      </c>
      <c r="C649" s="9">
        <f t="shared" si="63"/>
        <v>-1.0710027410297778E-3</v>
      </c>
      <c r="D649" s="5">
        <f t="shared" si="64"/>
        <v>1.1470468712932973E-6</v>
      </c>
      <c r="E649" s="9">
        <f t="shared" si="68"/>
        <v>2.6122994523983218E-5</v>
      </c>
      <c r="F649" s="5">
        <f t="shared" si="69"/>
        <v>2.4808093371689087E-5</v>
      </c>
      <c r="G649" s="10">
        <f t="shared" si="65"/>
        <v>4.3601133725985113</v>
      </c>
      <c r="H649" s="9">
        <f t="shared" si="66"/>
        <v>1.0710027410297778E-3</v>
      </c>
      <c r="I649" s="9">
        <f t="shared" si="67"/>
        <v>4.9807723669817606E-3</v>
      </c>
      <c r="J649" s="9">
        <f>GARCH!I649</f>
        <v>4.756765519053829E-3</v>
      </c>
    </row>
    <row r="650" spans="1:10" x14ac:dyDescent="0.25">
      <c r="A650" s="8">
        <v>42898</v>
      </c>
      <c r="B650" s="9">
        <v>-9.78710980068076E-4</v>
      </c>
      <c r="C650" s="9">
        <f t="shared" si="63"/>
        <v>-1.2197324983957952E-3</v>
      </c>
      <c r="D650" s="5">
        <f t="shared" si="64"/>
        <v>1.4877473676428484E-6</v>
      </c>
      <c r="E650" s="9">
        <f t="shared" si="68"/>
        <v>-1.0710027410297778E-3</v>
      </c>
      <c r="F650" s="5">
        <f t="shared" si="69"/>
        <v>2.5267011807727739E-5</v>
      </c>
      <c r="G650" s="10">
        <f t="shared" si="65"/>
        <v>4.3446264050520709</v>
      </c>
      <c r="H650" s="9">
        <f t="shared" si="66"/>
        <v>1.2197324983957952E-3</v>
      </c>
      <c r="I650" s="9">
        <f t="shared" si="67"/>
        <v>5.0266302636784157E-3</v>
      </c>
      <c r="J650" s="9">
        <f>GARCH!I650</f>
        <v>4.6458593459363226E-3</v>
      </c>
    </row>
    <row r="651" spans="1:10" x14ac:dyDescent="0.25">
      <c r="A651" s="8">
        <v>42899</v>
      </c>
      <c r="B651" s="9">
        <v>4.5114205623633108E-3</v>
      </c>
      <c r="C651" s="9">
        <f t="shared" si="63"/>
        <v>4.2703990440355914E-3</v>
      </c>
      <c r="D651" s="5">
        <f t="shared" si="64"/>
        <v>1.8236307995300094E-5</v>
      </c>
      <c r="E651" s="9">
        <f t="shared" si="68"/>
        <v>-1.2197324983957952E-3</v>
      </c>
      <c r="F651" s="5">
        <f t="shared" si="69"/>
        <v>2.5994742076174051E-5</v>
      </c>
      <c r="G651" s="10">
        <f t="shared" si="65"/>
        <v>4.0091004349424253</v>
      </c>
      <c r="H651" s="9">
        <f t="shared" si="66"/>
        <v>4.2703990440355914E-3</v>
      </c>
      <c r="I651" s="9">
        <f t="shared" si="67"/>
        <v>5.0985039056740998E-3</v>
      </c>
      <c r="J651" s="9">
        <f>GARCH!I651</f>
        <v>4.5732895293660427E-3</v>
      </c>
    </row>
    <row r="652" spans="1:10" x14ac:dyDescent="0.25">
      <c r="A652" s="8">
        <v>42900</v>
      </c>
      <c r="B652" s="9">
        <v>-9.9575880508939729E-4</v>
      </c>
      <c r="C652" s="9">
        <f t="shared" si="63"/>
        <v>-1.2367803234171165E-3</v>
      </c>
      <c r="D652" s="5">
        <f t="shared" si="64"/>
        <v>1.5296255683917472E-6</v>
      </c>
      <c r="E652" s="9">
        <f t="shared" si="68"/>
        <v>4.2703990440355914E-3</v>
      </c>
      <c r="F652" s="5">
        <f t="shared" si="69"/>
        <v>2.2703407373155316E-5</v>
      </c>
      <c r="G652" s="10">
        <f t="shared" si="65"/>
        <v>4.3938721003498191</v>
      </c>
      <c r="H652" s="9">
        <f t="shared" si="66"/>
        <v>1.2367803234171165E-3</v>
      </c>
      <c r="I652" s="9">
        <f t="shared" si="67"/>
        <v>4.7648092693365297E-3</v>
      </c>
      <c r="J652" s="9">
        <f>GARCH!I652</f>
        <v>4.7534287859989262E-3</v>
      </c>
    </row>
    <row r="653" spans="1:10" x14ac:dyDescent="0.25">
      <c r="A653" s="8">
        <v>42901</v>
      </c>
      <c r="B653" s="9">
        <v>-2.2396140972632539E-3</v>
      </c>
      <c r="C653" s="9">
        <f t="shared" si="63"/>
        <v>-2.4806356155909733E-3</v>
      </c>
      <c r="D653" s="5">
        <f t="shared" si="64"/>
        <v>6.1535530573384067E-6</v>
      </c>
      <c r="E653" s="9">
        <f t="shared" si="68"/>
        <v>-1.2367803234171165E-3</v>
      </c>
      <c r="F653" s="5">
        <f t="shared" si="69"/>
        <v>2.3714995991795491E-5</v>
      </c>
      <c r="G653" s="10">
        <f t="shared" si="65"/>
        <v>4.2760232479558278</v>
      </c>
      <c r="H653" s="9">
        <f t="shared" si="66"/>
        <v>2.4806356155909733E-3</v>
      </c>
      <c r="I653" s="9">
        <f t="shared" si="67"/>
        <v>4.8698045126879062E-3</v>
      </c>
      <c r="J653" s="9">
        <f>GARCH!I653</f>
        <v>4.6559919800764531E-3</v>
      </c>
    </row>
    <row r="654" spans="1:10" x14ac:dyDescent="0.25">
      <c r="A654" s="8">
        <v>42902</v>
      </c>
      <c r="B654" s="9">
        <v>2.8366345181418673E-4</v>
      </c>
      <c r="C654" s="9">
        <f t="shared" si="63"/>
        <v>4.264193348646746E-5</v>
      </c>
      <c r="D654" s="5">
        <f t="shared" si="64"/>
        <v>1.8183344914643148E-9</v>
      </c>
      <c r="E654" s="9">
        <f t="shared" si="68"/>
        <v>-2.4806356155909733E-3</v>
      </c>
      <c r="F654" s="5">
        <f t="shared" si="69"/>
        <v>2.7386646920092502E-5</v>
      </c>
      <c r="G654" s="10">
        <f t="shared" si="65"/>
        <v>4.333755770351126</v>
      </c>
      <c r="H654" s="9">
        <f t="shared" si="66"/>
        <v>4.264193348646746E-5</v>
      </c>
      <c r="I654" s="9">
        <f t="shared" si="67"/>
        <v>5.23322528849012E-3</v>
      </c>
      <c r="J654" s="9">
        <f>GARCH!I654</f>
        <v>4.7163365384214626E-3</v>
      </c>
    </row>
    <row r="655" spans="1:10" x14ac:dyDescent="0.25">
      <c r="A655" s="8">
        <v>42905</v>
      </c>
      <c r="B655" s="9">
        <v>8.3472042414154402E-3</v>
      </c>
      <c r="C655" s="9">
        <f t="shared" si="63"/>
        <v>8.1061827230877216E-3</v>
      </c>
      <c r="D655" s="5">
        <f t="shared" si="64"/>
        <v>6.5710198340085871E-5</v>
      </c>
      <c r="E655" s="9">
        <f t="shared" si="68"/>
        <v>4.264193348646746E-5</v>
      </c>
      <c r="F655" s="5">
        <f t="shared" si="69"/>
        <v>2.530463878199424E-5</v>
      </c>
      <c r="G655" s="10">
        <f t="shared" si="65"/>
        <v>3.0749404200350714</v>
      </c>
      <c r="H655" s="9">
        <f t="shared" si="66"/>
        <v>8.1061827230877216E-3</v>
      </c>
      <c r="I655" s="9">
        <f t="shared" si="67"/>
        <v>5.0303716345807131E-3</v>
      </c>
      <c r="J655" s="9">
        <f>GARCH!I655</f>
        <v>4.5609913790320838E-3</v>
      </c>
    </row>
    <row r="656" spans="1:10" x14ac:dyDescent="0.25">
      <c r="A656" s="8">
        <v>42906</v>
      </c>
      <c r="B656" s="9">
        <v>-6.6966651178335113E-3</v>
      </c>
      <c r="C656" s="9">
        <f t="shared" ref="C656:C719" si="70">B656-B$5</f>
        <v>-6.9376866361612307E-3</v>
      </c>
      <c r="D656" s="5">
        <f t="shared" ref="D656:D719" si="71">C656^2</f>
        <v>4.8131495861570131E-5</v>
      </c>
      <c r="E656" s="9">
        <f t="shared" si="68"/>
        <v>8.1061827230877216E-3</v>
      </c>
      <c r="F656" s="5">
        <f t="shared" si="69"/>
        <v>2.0934647560604724E-5</v>
      </c>
      <c r="G656" s="10">
        <f t="shared" ref="G656:G719" si="72">IFERROR(LN(1/SQRT(2*PI()*F656)*EXP(-D656/(2*F656))),-1000)</f>
        <v>3.3185484950859694</v>
      </c>
      <c r="H656" s="9">
        <f t="shared" ref="H656:H719" si="73">SQRT(D656)</f>
        <v>6.9376866361612307E-3</v>
      </c>
      <c r="I656" s="9">
        <f t="shared" ref="I656:I719" si="74">SQRT(F656)</f>
        <v>4.5754396029895009E-3</v>
      </c>
      <c r="J656" s="9">
        <f>GARCH!I656</f>
        <v>5.6056897838742525E-3</v>
      </c>
    </row>
    <row r="657" spans="1:10" x14ac:dyDescent="0.25">
      <c r="A657" s="8">
        <v>42907</v>
      </c>
      <c r="B657" s="9">
        <v>-5.826764545369123E-4</v>
      </c>
      <c r="C657" s="9">
        <f t="shared" si="70"/>
        <v>-8.236979728646316E-4</v>
      </c>
      <c r="D657" s="5">
        <f t="shared" si="71"/>
        <v>6.784783505013034E-7</v>
      </c>
      <c r="E657" s="9">
        <f t="shared" ref="E657:E720" si="75">C656</f>
        <v>-6.9376866361612307E-3</v>
      </c>
      <c r="F657" s="5">
        <f t="shared" ref="F657:F720" si="76">EXP(B$6 + B$7*ABS(E657/SQRT(F656)) + B$8*E657/SQRT(F656) + B$9*LN(F656))</f>
        <v>3.7069381938495073E-5</v>
      </c>
      <c r="G657" s="10">
        <f t="shared" si="72"/>
        <v>4.1732696080326539</v>
      </c>
      <c r="H657" s="9">
        <f t="shared" si="73"/>
        <v>8.236979728646316E-4</v>
      </c>
      <c r="I657" s="9">
        <f t="shared" si="74"/>
        <v>6.0884630193912713E-3</v>
      </c>
      <c r="J657" s="9">
        <f>GARCH!I657</f>
        <v>6.2605682087235664E-3</v>
      </c>
    </row>
    <row r="658" spans="1:10" x14ac:dyDescent="0.25">
      <c r="A658" s="8">
        <v>42908</v>
      </c>
      <c r="B658" s="9">
        <v>-4.5573798760889517E-4</v>
      </c>
      <c r="C658" s="9">
        <f t="shared" si="70"/>
        <v>-6.9675950593661446E-4</v>
      </c>
      <c r="D658" s="5">
        <f t="shared" si="71"/>
        <v>4.8547380911303508E-7</v>
      </c>
      <c r="E658" s="9">
        <f t="shared" si="75"/>
        <v>-8.236979728646316E-4</v>
      </c>
      <c r="F658" s="5">
        <f t="shared" si="76"/>
        <v>3.542160612802227E-5</v>
      </c>
      <c r="G658" s="10">
        <f t="shared" si="72"/>
        <v>4.1983029653454871</v>
      </c>
      <c r="H658" s="9">
        <f t="shared" si="73"/>
        <v>6.9675950593661446E-4</v>
      </c>
      <c r="I658" s="9">
        <f t="shared" si="74"/>
        <v>5.9516053404121373E-3</v>
      </c>
      <c r="J658" s="9">
        <f>GARCH!I658</f>
        <v>5.8077307300739471E-3</v>
      </c>
    </row>
    <row r="659" spans="1:10" x14ac:dyDescent="0.25">
      <c r="A659" s="8">
        <v>42909</v>
      </c>
      <c r="B659" s="9">
        <v>1.5608954610804027E-3</v>
      </c>
      <c r="C659" s="9">
        <f t="shared" si="70"/>
        <v>1.3198739427526835E-3</v>
      </c>
      <c r="D659" s="5">
        <f t="shared" si="71"/>
        <v>1.742067224757514E-6</v>
      </c>
      <c r="E659" s="9">
        <f t="shared" si="75"/>
        <v>-6.9675950593661446E-4</v>
      </c>
      <c r="F659" s="5">
        <f t="shared" si="76"/>
        <v>3.3709096949192671E-5</v>
      </c>
      <c r="G659" s="10">
        <f t="shared" si="72"/>
        <v>4.2040931561616972</v>
      </c>
      <c r="H659" s="9">
        <f t="shared" si="73"/>
        <v>1.3198739427526835E-3</v>
      </c>
      <c r="I659" s="9">
        <f t="shared" si="74"/>
        <v>5.8059535779398609E-3</v>
      </c>
      <c r="J659" s="9">
        <f>GARCH!I659</f>
        <v>5.4408507132582898E-3</v>
      </c>
    </row>
    <row r="660" spans="1:10" x14ac:dyDescent="0.25">
      <c r="A660" s="8">
        <v>42912</v>
      </c>
      <c r="B660" s="9">
        <v>3.1579379075585834E-4</v>
      </c>
      <c r="C660" s="9">
        <f t="shared" si="70"/>
        <v>7.477227242813907E-5</v>
      </c>
      <c r="D660" s="5">
        <f t="shared" si="71"/>
        <v>5.5908927240678464E-9</v>
      </c>
      <c r="E660" s="9">
        <f t="shared" si="75"/>
        <v>1.3198739427526835E-3</v>
      </c>
      <c r="F660" s="5">
        <f t="shared" si="76"/>
        <v>3.0171138762549929E-5</v>
      </c>
      <c r="G660" s="10">
        <f t="shared" si="72"/>
        <v>4.2852811941213167</v>
      </c>
      <c r="H660" s="9">
        <f t="shared" si="73"/>
        <v>7.477227242813907E-5</v>
      </c>
      <c r="I660" s="9">
        <f t="shared" si="74"/>
        <v>5.4928261179969943E-3</v>
      </c>
      <c r="J660" s="9">
        <f>GARCH!I660</f>
        <v>5.1309900094661538E-3</v>
      </c>
    </row>
    <row r="661" spans="1:10" x14ac:dyDescent="0.25">
      <c r="A661" s="8">
        <v>42913</v>
      </c>
      <c r="B661" s="9">
        <v>-8.0727490395929857E-3</v>
      </c>
      <c r="C661" s="9">
        <f t="shared" si="70"/>
        <v>-8.3137705579207043E-3</v>
      </c>
      <c r="D661" s="5">
        <f t="shared" si="71"/>
        <v>6.9118780889749142E-5</v>
      </c>
      <c r="E661" s="9">
        <f t="shared" si="75"/>
        <v>7.477227242813907E-5</v>
      </c>
      <c r="F661" s="5">
        <f t="shared" si="76"/>
        <v>2.7660849041225004E-5</v>
      </c>
      <c r="G661" s="10">
        <f t="shared" si="72"/>
        <v>3.0794104228924448</v>
      </c>
      <c r="H661" s="9">
        <f t="shared" si="73"/>
        <v>8.3137705579207043E-3</v>
      </c>
      <c r="I661" s="9">
        <f t="shared" si="74"/>
        <v>5.2593582347302608E-3</v>
      </c>
      <c r="J661" s="9">
        <f>GARCH!I661</f>
        <v>4.8813304435987043E-3</v>
      </c>
    </row>
    <row r="662" spans="1:10" x14ac:dyDescent="0.25">
      <c r="A662" s="8">
        <v>42914</v>
      </c>
      <c r="B662" s="9">
        <v>8.8080417296994007E-3</v>
      </c>
      <c r="C662" s="9">
        <f t="shared" si="70"/>
        <v>8.5670202113716822E-3</v>
      </c>
      <c r="D662" s="5">
        <f t="shared" si="71"/>
        <v>7.3393835302050896E-5</v>
      </c>
      <c r="E662" s="9">
        <f t="shared" si="75"/>
        <v>-8.3137705579207043E-3</v>
      </c>
      <c r="F662" s="5">
        <f t="shared" si="76"/>
        <v>4.9247626554449719E-5</v>
      </c>
      <c r="G662" s="10">
        <f t="shared" si="72"/>
        <v>3.2952351690759434</v>
      </c>
      <c r="H662" s="9">
        <f t="shared" si="73"/>
        <v>8.5670202113716822E-3</v>
      </c>
      <c r="I662" s="9">
        <f t="shared" si="74"/>
        <v>7.0176653207779669E-3</v>
      </c>
      <c r="J662" s="9">
        <f>GARCH!I662</f>
        <v>6.1816773311718061E-3</v>
      </c>
    </row>
    <row r="663" spans="1:10" x14ac:dyDescent="0.25">
      <c r="A663" s="8">
        <v>42915</v>
      </c>
      <c r="B663" s="9">
        <v>-8.6000270415333979E-3</v>
      </c>
      <c r="C663" s="9">
        <f t="shared" si="70"/>
        <v>-8.8410485598611165E-3</v>
      </c>
      <c r="D663" s="5">
        <f t="shared" si="71"/>
        <v>7.8164139637822321E-5</v>
      </c>
      <c r="E663" s="9">
        <f t="shared" si="75"/>
        <v>8.5670202113716822E-3</v>
      </c>
      <c r="F663" s="5">
        <f t="shared" si="76"/>
        <v>3.9836129841833624E-5</v>
      </c>
      <c r="G663" s="10">
        <f t="shared" si="72"/>
        <v>3.1653586512669447</v>
      </c>
      <c r="H663" s="9">
        <f t="shared" si="73"/>
        <v>8.8410485598611165E-3</v>
      </c>
      <c r="I663" s="9">
        <f t="shared" si="74"/>
        <v>6.3115869511426066E-3</v>
      </c>
      <c r="J663" s="9">
        <f>GARCH!I663</f>
        <v>6.7697499511000323E-3</v>
      </c>
    </row>
    <row r="664" spans="1:10" x14ac:dyDescent="0.25">
      <c r="A664" s="8">
        <v>42916</v>
      </c>
      <c r="B664" s="9">
        <v>1.5332479232963436E-3</v>
      </c>
      <c r="C664" s="9">
        <f t="shared" si="70"/>
        <v>1.2922264049686244E-3</v>
      </c>
      <c r="D664" s="5">
        <f t="shared" si="71"/>
        <v>1.6698490816981353E-6</v>
      </c>
      <c r="E664" s="9">
        <f t="shared" si="75"/>
        <v>-8.8410485598611165E-3</v>
      </c>
      <c r="F664" s="5">
        <f t="shared" si="76"/>
        <v>6.4009225608712284E-5</v>
      </c>
      <c r="G664" s="10">
        <f t="shared" si="72"/>
        <v>3.8962593185409196</v>
      </c>
      <c r="H664" s="9">
        <f t="shared" si="73"/>
        <v>1.2922264049686244E-3</v>
      </c>
      <c r="I664" s="9">
        <f t="shared" si="74"/>
        <v>8.0005765797667543E-3</v>
      </c>
      <c r="J664" s="9">
        <f>GARCH!I664</f>
        <v>7.5193237061921894E-3</v>
      </c>
    </row>
    <row r="665" spans="1:10" x14ac:dyDescent="0.25">
      <c r="A665" s="8">
        <v>42919</v>
      </c>
      <c r="B665" s="9">
        <v>2.3107934687074394E-3</v>
      </c>
      <c r="C665" s="9">
        <f t="shared" si="70"/>
        <v>2.06977195037972E-3</v>
      </c>
      <c r="D665" s="5">
        <f t="shared" si="71"/>
        <v>4.2839559265786704E-6</v>
      </c>
      <c r="E665" s="9">
        <f t="shared" si="75"/>
        <v>1.2922264049686244E-3</v>
      </c>
      <c r="F665" s="5">
        <f t="shared" si="76"/>
        <v>5.4811802727369433E-5</v>
      </c>
      <c r="G665" s="10">
        <f t="shared" si="72"/>
        <v>3.9477851988833965</v>
      </c>
      <c r="H665" s="9">
        <f t="shared" si="73"/>
        <v>2.06977195037972E-3</v>
      </c>
      <c r="I665" s="9">
        <f t="shared" si="74"/>
        <v>7.4034993568831645E-3</v>
      </c>
      <c r="J665" s="9">
        <f>GARCH!I665</f>
        <v>6.8056959576861965E-3</v>
      </c>
    </row>
    <row r="666" spans="1:10" x14ac:dyDescent="0.25">
      <c r="A666" s="8">
        <v>42921</v>
      </c>
      <c r="B666" s="9">
        <v>1.4532669688471778E-3</v>
      </c>
      <c r="C666" s="9">
        <f t="shared" si="70"/>
        <v>1.2122454505194586E-3</v>
      </c>
      <c r="D666" s="5">
        <f t="shared" si="71"/>
        <v>1.4695390323051252E-6</v>
      </c>
      <c r="E666" s="9">
        <f t="shared" si="75"/>
        <v>2.06977195037972E-3</v>
      </c>
      <c r="F666" s="5">
        <f t="shared" si="76"/>
        <v>4.7090005311302469E-5</v>
      </c>
      <c r="G666" s="10">
        <f t="shared" si="72"/>
        <v>4.0471828441248086</v>
      </c>
      <c r="H666" s="9">
        <f t="shared" si="73"/>
        <v>1.2122454505194586E-3</v>
      </c>
      <c r="I666" s="9">
        <f t="shared" si="74"/>
        <v>6.8622157727152872E-3</v>
      </c>
      <c r="J666" s="9">
        <f>GARCH!I666</f>
        <v>6.2518979437119942E-3</v>
      </c>
    </row>
    <row r="667" spans="1:10" x14ac:dyDescent="0.25">
      <c r="A667" s="8">
        <v>42922</v>
      </c>
      <c r="B667" s="9">
        <v>-9.36880791271677E-3</v>
      </c>
      <c r="C667" s="9">
        <f t="shared" si="70"/>
        <v>-9.6098294310444886E-3</v>
      </c>
      <c r="D667" s="5">
        <f t="shared" si="71"/>
        <v>9.2348821693768844E-5</v>
      </c>
      <c r="E667" s="9">
        <f t="shared" si="75"/>
        <v>1.2122454505194586E-3</v>
      </c>
      <c r="F667" s="5">
        <f t="shared" si="76"/>
        <v>4.1235774342643785E-5</v>
      </c>
      <c r="G667" s="10">
        <f t="shared" si="72"/>
        <v>3.0093978270506589</v>
      </c>
      <c r="H667" s="9">
        <f t="shared" si="73"/>
        <v>9.6098294310444886E-3</v>
      </c>
      <c r="I667" s="9">
        <f t="shared" si="74"/>
        <v>6.4215087279115169E-3</v>
      </c>
      <c r="J667" s="9">
        <f>GARCH!I667</f>
        <v>5.7737837297822418E-3</v>
      </c>
    </row>
    <row r="668" spans="1:10" x14ac:dyDescent="0.25">
      <c r="A668" s="8">
        <v>42923</v>
      </c>
      <c r="B668" s="9">
        <v>6.4031538541342581E-3</v>
      </c>
      <c r="C668" s="9">
        <f t="shared" si="70"/>
        <v>6.1621323358065387E-3</v>
      </c>
      <c r="D668" s="5">
        <f t="shared" si="71"/>
        <v>3.7971874923992549E-5</v>
      </c>
      <c r="E668" s="9">
        <f t="shared" si="75"/>
        <v>-9.6098294310444886E-3</v>
      </c>
      <c r="F668" s="5">
        <f t="shared" si="76"/>
        <v>6.8762322610772504E-5</v>
      </c>
      <c r="G668" s="10">
        <f t="shared" si="72"/>
        <v>3.5973791655167129</v>
      </c>
      <c r="H668" s="9">
        <f t="shared" si="73"/>
        <v>6.1621323358065387E-3</v>
      </c>
      <c r="I668" s="9">
        <f t="shared" si="74"/>
        <v>8.2923050239829283E-3</v>
      </c>
      <c r="J668" s="9">
        <f>GARCH!I668</f>
        <v>7.09758991563112E-3</v>
      </c>
    </row>
    <row r="669" spans="1:10" x14ac:dyDescent="0.25">
      <c r="A669" s="8">
        <v>42926</v>
      </c>
      <c r="B669" s="9">
        <v>9.2776618642731457E-4</v>
      </c>
      <c r="C669" s="9">
        <f t="shared" si="70"/>
        <v>6.8674466809959527E-4</v>
      </c>
      <c r="D669" s="5">
        <f t="shared" si="71"/>
        <v>4.7161823916322325E-7</v>
      </c>
      <c r="E669" s="9">
        <f t="shared" si="75"/>
        <v>6.1621323358065387E-3</v>
      </c>
      <c r="F669" s="5">
        <f t="shared" si="76"/>
        <v>5.6135947364357518E-5</v>
      </c>
      <c r="G669" s="10">
        <f t="shared" si="72"/>
        <v>3.9707278761915701</v>
      </c>
      <c r="H669" s="9">
        <f t="shared" si="73"/>
        <v>6.8674466809959527E-4</v>
      </c>
      <c r="I669" s="9">
        <f t="shared" si="74"/>
        <v>7.4923926328214754E-3</v>
      </c>
      <c r="J669" s="9">
        <f>GARCH!I669</f>
        <v>6.9356201278309619E-3</v>
      </c>
    </row>
    <row r="670" spans="1:10" x14ac:dyDescent="0.25">
      <c r="A670" s="8">
        <v>42927</v>
      </c>
      <c r="B670" s="9">
        <v>-7.8272081996166865E-4</v>
      </c>
      <c r="C670" s="9">
        <f t="shared" si="70"/>
        <v>-1.0237423382893878E-3</v>
      </c>
      <c r="D670" s="5">
        <f t="shared" si="71"/>
        <v>1.0480483752062233E-6</v>
      </c>
      <c r="E670" s="9">
        <f t="shared" si="75"/>
        <v>6.8674466809959527E-4</v>
      </c>
      <c r="F670" s="5">
        <f t="shared" si="76"/>
        <v>4.880181380662461E-5</v>
      </c>
      <c r="G670" s="10">
        <f t="shared" si="72"/>
        <v>4.0341952041477818</v>
      </c>
      <c r="H670" s="9">
        <f t="shared" si="73"/>
        <v>1.0237423382893878E-3</v>
      </c>
      <c r="I670" s="9">
        <f t="shared" si="74"/>
        <v>6.9858295002543976E-3</v>
      </c>
      <c r="J670" s="9">
        <f>GARCH!I670</f>
        <v>6.3203945602705687E-3</v>
      </c>
    </row>
    <row r="671" spans="1:10" x14ac:dyDescent="0.25">
      <c r="A671" s="8">
        <v>42928</v>
      </c>
      <c r="B671" s="9">
        <v>7.3056198026821839E-3</v>
      </c>
      <c r="C671" s="9">
        <f t="shared" si="70"/>
        <v>7.0645982843544645E-3</v>
      </c>
      <c r="D671" s="5">
        <f t="shared" si="71"/>
        <v>4.9908548919304044E-5</v>
      </c>
      <c r="E671" s="9">
        <f t="shared" si="75"/>
        <v>-1.0237423382893878E-3</v>
      </c>
      <c r="F671" s="5">
        <f t="shared" si="76"/>
        <v>4.5876286877338683E-5</v>
      </c>
      <c r="G671" s="10">
        <f t="shared" si="72"/>
        <v>3.5318954395423563</v>
      </c>
      <c r="H671" s="9">
        <f t="shared" si="73"/>
        <v>7.0645982843544645E-3</v>
      </c>
      <c r="I671" s="9">
        <f t="shared" si="74"/>
        <v>6.7732035904244517E-3</v>
      </c>
      <c r="J671" s="9">
        <f>GARCH!I671</f>
        <v>5.8661463922681277E-3</v>
      </c>
    </row>
    <row r="672" spans="1:10" x14ac:dyDescent="0.25">
      <c r="A672" s="8">
        <v>42929</v>
      </c>
      <c r="B672" s="9">
        <v>1.8745523380743201E-3</v>
      </c>
      <c r="C672" s="9">
        <f t="shared" si="70"/>
        <v>1.6335308197466009E-3</v>
      </c>
      <c r="D672" s="5">
        <f t="shared" si="71"/>
        <v>2.668422939062002E-6</v>
      </c>
      <c r="E672" s="9">
        <f t="shared" si="75"/>
        <v>7.0645982843544645E-3</v>
      </c>
      <c r="F672" s="5">
        <f t="shared" si="76"/>
        <v>3.7796089777960269E-5</v>
      </c>
      <c r="G672" s="10">
        <f t="shared" si="72"/>
        <v>4.1374136682953342</v>
      </c>
      <c r="H672" s="9">
        <f t="shared" si="73"/>
        <v>1.6335308197466009E-3</v>
      </c>
      <c r="I672" s="9">
        <f t="shared" si="74"/>
        <v>6.1478524525203325E-3</v>
      </c>
      <c r="J672" s="9">
        <f>GARCH!I672</f>
        <v>6.2053234001819592E-3</v>
      </c>
    </row>
    <row r="673" spans="1:10" x14ac:dyDescent="0.25">
      <c r="A673" s="8">
        <v>42930</v>
      </c>
      <c r="B673" s="9">
        <v>4.6735271648765675E-3</v>
      </c>
      <c r="C673" s="9">
        <f t="shared" si="70"/>
        <v>4.4325056465488481E-3</v>
      </c>
      <c r="D673" s="5">
        <f t="shared" si="71"/>
        <v>1.9647106306687422E-5</v>
      </c>
      <c r="E673" s="9">
        <f t="shared" si="75"/>
        <v>1.6335308197466009E-3</v>
      </c>
      <c r="F673" s="5">
        <f t="shared" si="76"/>
        <v>3.3441075913156451E-5</v>
      </c>
      <c r="G673" s="10">
        <f t="shared" si="72"/>
        <v>3.9401671745116258</v>
      </c>
      <c r="H673" s="9">
        <f t="shared" si="73"/>
        <v>4.4325056465488481E-3</v>
      </c>
      <c r="I673" s="9">
        <f t="shared" si="74"/>
        <v>5.7828259452586371E-3</v>
      </c>
      <c r="J673" s="9">
        <f>GARCH!I673</f>
        <v>5.7493509372120201E-3</v>
      </c>
    </row>
    <row r="674" spans="1:10" x14ac:dyDescent="0.25">
      <c r="A674" s="8">
        <v>42933</v>
      </c>
      <c r="B674" s="9">
        <v>-5.2861214913435539E-5</v>
      </c>
      <c r="C674" s="9">
        <f t="shared" si="70"/>
        <v>-2.9388273324115483E-4</v>
      </c>
      <c r="D674" s="5">
        <f t="shared" si="71"/>
        <v>8.6367060897291767E-8</v>
      </c>
      <c r="E674" s="9">
        <f t="shared" si="75"/>
        <v>4.4325056465488481E-3</v>
      </c>
      <c r="F674" s="5">
        <f t="shared" si="76"/>
        <v>2.8798300637624432E-5</v>
      </c>
      <c r="G674" s="10">
        <f t="shared" si="72"/>
        <v>4.3071590392754722</v>
      </c>
      <c r="H674" s="9">
        <f t="shared" si="73"/>
        <v>2.9388273324115483E-4</v>
      </c>
      <c r="I674" s="9">
        <f t="shared" si="74"/>
        <v>5.3664048149225973E-3</v>
      </c>
      <c r="J674" s="9">
        <f>GARCH!I674</f>
        <v>5.6446189565411376E-3</v>
      </c>
    </row>
    <row r="675" spans="1:10" x14ac:dyDescent="0.25">
      <c r="A675" s="8">
        <v>42934</v>
      </c>
      <c r="B675" s="9">
        <v>5.9776995209714912E-4</v>
      </c>
      <c r="C675" s="9">
        <f t="shared" si="70"/>
        <v>3.5674843376942982E-4</v>
      </c>
      <c r="D675" s="5">
        <f t="shared" si="71"/>
        <v>1.2726944499694126E-7</v>
      </c>
      <c r="E675" s="9">
        <f t="shared" si="75"/>
        <v>-2.9388273324115483E-4</v>
      </c>
      <c r="F675" s="5">
        <f t="shared" si="76"/>
        <v>2.7132372875068506E-5</v>
      </c>
      <c r="G675" s="10">
        <f t="shared" si="72"/>
        <v>4.3361076097201536</v>
      </c>
      <c r="H675" s="9">
        <f t="shared" si="73"/>
        <v>3.5674843376942982E-4</v>
      </c>
      <c r="I675" s="9">
        <f t="shared" si="74"/>
        <v>5.2088744345653512E-3</v>
      </c>
      <c r="J675" s="9">
        <f>GARCH!I675</f>
        <v>5.2952181654768735E-3</v>
      </c>
    </row>
    <row r="676" spans="1:10" x14ac:dyDescent="0.25">
      <c r="A676" s="8">
        <v>42935</v>
      </c>
      <c r="B676" s="9">
        <v>5.3726514969865136E-3</v>
      </c>
      <c r="C676" s="9">
        <f t="shared" si="70"/>
        <v>5.1316299786587942E-3</v>
      </c>
      <c r="D676" s="5">
        <f t="shared" si="71"/>
        <v>2.6333626237869656E-5</v>
      </c>
      <c r="E676" s="9">
        <f t="shared" si="75"/>
        <v>3.5674843376942982E-4</v>
      </c>
      <c r="F676" s="5">
        <f t="shared" si="76"/>
        <v>2.4977768702517653E-5</v>
      </c>
      <c r="G676" s="10">
        <f t="shared" si="72"/>
        <v>3.8526823709552271</v>
      </c>
      <c r="H676" s="9">
        <f t="shared" si="73"/>
        <v>5.1316299786587942E-3</v>
      </c>
      <c r="I676" s="9">
        <f t="shared" si="74"/>
        <v>4.9977763758013074E-3</v>
      </c>
      <c r="J676" s="9">
        <f>GARCH!I676</f>
        <v>5.0057792251256743E-3</v>
      </c>
    </row>
    <row r="677" spans="1:10" x14ac:dyDescent="0.25">
      <c r="A677" s="8">
        <v>42936</v>
      </c>
      <c r="B677" s="9">
        <v>-1.5360796821128897E-4</v>
      </c>
      <c r="C677" s="9">
        <f t="shared" si="70"/>
        <v>-3.9462948653900827E-4</v>
      </c>
      <c r="D677" s="5">
        <f t="shared" si="71"/>
        <v>1.557324316460413E-7</v>
      </c>
      <c r="E677" s="9">
        <f t="shared" si="75"/>
        <v>5.1316299786587942E-3</v>
      </c>
      <c r="F677" s="5">
        <f t="shared" si="76"/>
        <v>2.1582933101578166E-5</v>
      </c>
      <c r="G677" s="10">
        <f t="shared" si="72"/>
        <v>4.4492575436657118</v>
      </c>
      <c r="H677" s="9">
        <f t="shared" si="73"/>
        <v>3.9462948653900827E-4</v>
      </c>
      <c r="I677" s="9">
        <f t="shared" si="74"/>
        <v>4.6457435466863827E-3</v>
      </c>
      <c r="J677" s="9">
        <f>GARCH!I677</f>
        <v>5.2098467112205735E-3</v>
      </c>
    </row>
    <row r="678" spans="1:10" x14ac:dyDescent="0.25">
      <c r="A678" s="8">
        <v>42937</v>
      </c>
      <c r="B678" s="9">
        <v>-3.6790717418988539E-4</v>
      </c>
      <c r="C678" s="9">
        <f t="shared" si="70"/>
        <v>-6.0892869251760468E-4</v>
      </c>
      <c r="D678" s="5">
        <f t="shared" si="71"/>
        <v>3.7079415257119955E-7</v>
      </c>
      <c r="E678" s="9">
        <f t="shared" si="75"/>
        <v>-3.9462948653900827E-4</v>
      </c>
      <c r="F678" s="5">
        <f t="shared" si="76"/>
        <v>2.104977065958725E-5</v>
      </c>
      <c r="G678" s="10">
        <f t="shared" si="72"/>
        <v>4.4565643552437422</v>
      </c>
      <c r="H678" s="9">
        <f t="shared" si="73"/>
        <v>6.0892869251760468E-4</v>
      </c>
      <c r="I678" s="9">
        <f t="shared" si="74"/>
        <v>4.5880029053595043E-3</v>
      </c>
      <c r="J678" s="9">
        <f>GARCH!I678</f>
        <v>4.9571738368507168E-3</v>
      </c>
    </row>
    <row r="679" spans="1:10" x14ac:dyDescent="0.25">
      <c r="A679" s="8">
        <v>42940</v>
      </c>
      <c r="B679" s="9">
        <v>-1.0636834995592093E-3</v>
      </c>
      <c r="C679" s="9">
        <f t="shared" si="70"/>
        <v>-1.3047050178869285E-3</v>
      </c>
      <c r="D679" s="5">
        <f t="shared" si="71"/>
        <v>1.7022551836993302E-6</v>
      </c>
      <c r="E679" s="9">
        <f t="shared" si="75"/>
        <v>-6.0892869251760468E-4</v>
      </c>
      <c r="F679" s="5">
        <f t="shared" si="76"/>
        <v>2.09810245340831E-5</v>
      </c>
      <c r="G679" s="10">
        <f t="shared" si="72"/>
        <v>4.4264409869730956</v>
      </c>
      <c r="H679" s="9">
        <f t="shared" si="73"/>
        <v>1.3047050178869285E-3</v>
      </c>
      <c r="I679" s="9">
        <f t="shared" si="74"/>
        <v>4.5805048339766109E-3</v>
      </c>
      <c r="J679" s="9">
        <f>GARCH!I679</f>
        <v>4.7708371839984796E-3</v>
      </c>
    </row>
    <row r="680" spans="1:10" x14ac:dyDescent="0.25">
      <c r="A680" s="8">
        <v>42941</v>
      </c>
      <c r="B680" s="9">
        <v>2.9231834358338649E-3</v>
      </c>
      <c r="C680" s="9">
        <f t="shared" si="70"/>
        <v>2.6821619175061455E-3</v>
      </c>
      <c r="D680" s="5">
        <f t="shared" si="71"/>
        <v>7.193992551720243E-6</v>
      </c>
      <c r="E680" s="9">
        <f t="shared" si="75"/>
        <v>-1.3047050178869285E-3</v>
      </c>
      <c r="F680" s="5">
        <f t="shared" si="76"/>
        <v>2.2280950499425427E-5</v>
      </c>
      <c r="G680" s="10">
        <f t="shared" si="72"/>
        <v>4.2755125199117137</v>
      </c>
      <c r="H680" s="9">
        <f t="shared" si="73"/>
        <v>2.6821619175061455E-3</v>
      </c>
      <c r="I680" s="9">
        <f t="shared" si="74"/>
        <v>4.7202701722915633E-3</v>
      </c>
      <c r="J680" s="9">
        <f>GARCH!I680</f>
        <v>4.6747093795434201E-3</v>
      </c>
    </row>
    <row r="681" spans="1:10" x14ac:dyDescent="0.25">
      <c r="A681" s="8">
        <v>42942</v>
      </c>
      <c r="B681" s="9">
        <v>2.8258508838852059E-4</v>
      </c>
      <c r="C681" s="9">
        <f t="shared" si="70"/>
        <v>4.156357006080132E-5</v>
      </c>
      <c r="D681" s="5">
        <f t="shared" si="71"/>
        <v>1.7275303561991399E-9</v>
      </c>
      <c r="E681" s="9">
        <f t="shared" si="75"/>
        <v>2.6821619175061455E-3</v>
      </c>
      <c r="F681" s="5">
        <f t="shared" si="76"/>
        <v>2.0079926488353297E-5</v>
      </c>
      <c r="G681" s="10">
        <f t="shared" si="72"/>
        <v>4.4889134124867329</v>
      </c>
      <c r="H681" s="9">
        <f t="shared" si="73"/>
        <v>4.156357006080132E-5</v>
      </c>
      <c r="I681" s="9">
        <f t="shared" si="74"/>
        <v>4.481063098010705E-3</v>
      </c>
      <c r="J681" s="9">
        <f>GARCH!I681</f>
        <v>4.6239867488589454E-3</v>
      </c>
    </row>
    <row r="682" spans="1:10" x14ac:dyDescent="0.25">
      <c r="A682" s="8">
        <v>42943</v>
      </c>
      <c r="B682" s="9">
        <v>-9.7262524063390643E-4</v>
      </c>
      <c r="C682" s="9">
        <f t="shared" si="70"/>
        <v>-1.2136467589616256E-3</v>
      </c>
      <c r="D682" s="5">
        <f t="shared" si="71"/>
        <v>1.4729384555380582E-6</v>
      </c>
      <c r="E682" s="9">
        <f t="shared" si="75"/>
        <v>4.156357006080132E-5</v>
      </c>
      <c r="F682" s="5">
        <f t="shared" si="76"/>
        <v>1.8997284241260206E-5</v>
      </c>
      <c r="G682" s="10">
        <f t="shared" si="72"/>
        <v>4.4779016491742061</v>
      </c>
      <c r="H682" s="9">
        <f t="shared" si="73"/>
        <v>1.2136467589616256E-3</v>
      </c>
      <c r="I682" s="9">
        <f t="shared" si="74"/>
        <v>4.3585874135160128E-3</v>
      </c>
      <c r="J682" s="9">
        <f>GARCH!I682</f>
        <v>4.4902649988876218E-3</v>
      </c>
    </row>
    <row r="683" spans="1:10" x14ac:dyDescent="0.25">
      <c r="A683" s="8">
        <v>42944</v>
      </c>
      <c r="B683" s="9">
        <v>-1.3411865461215866E-3</v>
      </c>
      <c r="C683" s="9">
        <f t="shared" si="70"/>
        <v>-1.5822080644493058E-3</v>
      </c>
      <c r="D683" s="5">
        <f t="shared" si="71"/>
        <v>2.5033823592084185E-6</v>
      </c>
      <c r="E683" s="9">
        <f t="shared" si="75"/>
        <v>-1.2136467589616256E-3</v>
      </c>
      <c r="F683" s="5">
        <f t="shared" si="76"/>
        <v>2.0274240412017919E-5</v>
      </c>
      <c r="G683" s="10">
        <f t="shared" si="72"/>
        <v>4.4224031720925749</v>
      </c>
      <c r="H683" s="9">
        <f t="shared" si="73"/>
        <v>1.5822080644493058E-3</v>
      </c>
      <c r="I683" s="9">
        <f t="shared" si="74"/>
        <v>4.5026925735628361E-3</v>
      </c>
      <c r="J683" s="9">
        <f>GARCH!I683</f>
        <v>4.455908413127845E-3</v>
      </c>
    </row>
    <row r="684" spans="1:10" x14ac:dyDescent="0.25">
      <c r="A684" s="8">
        <v>42947</v>
      </c>
      <c r="B684" s="9">
        <v>-7.2812588487514152E-4</v>
      </c>
      <c r="C684" s="9">
        <f t="shared" si="70"/>
        <v>-9.6914740320286081E-4</v>
      </c>
      <c r="D684" s="5">
        <f t="shared" si="71"/>
        <v>9.392466891348485E-7</v>
      </c>
      <c r="E684" s="9">
        <f t="shared" si="75"/>
        <v>-1.5822080644493058E-3</v>
      </c>
      <c r="F684" s="5">
        <f t="shared" si="76"/>
        <v>2.2191441970731797E-5</v>
      </c>
      <c r="G684" s="10">
        <f t="shared" si="72"/>
        <v>4.4178010241731354</v>
      </c>
      <c r="H684" s="9">
        <f t="shared" si="73"/>
        <v>9.6914740320286081E-4</v>
      </c>
      <c r="I684" s="9">
        <f t="shared" si="74"/>
        <v>4.7107793379367489E-3</v>
      </c>
      <c r="J684" s="9">
        <f>GARCH!I684</f>
        <v>4.46385688465101E-3</v>
      </c>
    </row>
    <row r="685" spans="1:10" x14ac:dyDescent="0.25">
      <c r="A685" s="8">
        <v>42948</v>
      </c>
      <c r="B685" s="9">
        <v>2.4490952515887621E-3</v>
      </c>
      <c r="C685" s="9">
        <f t="shared" si="70"/>
        <v>2.2080737332610427E-3</v>
      </c>
      <c r="D685" s="5">
        <f t="shared" si="71"/>
        <v>4.8755896115173585E-6</v>
      </c>
      <c r="E685" s="9">
        <f t="shared" si="75"/>
        <v>-9.6914740320286081E-4</v>
      </c>
      <c r="F685" s="5">
        <f t="shared" si="76"/>
        <v>2.2707582217107761E-5</v>
      </c>
      <c r="G685" s="10">
        <f t="shared" si="72"/>
        <v>4.3201113194397678</v>
      </c>
      <c r="H685" s="9">
        <f t="shared" si="73"/>
        <v>2.2080737332610427E-3</v>
      </c>
      <c r="I685" s="9">
        <f t="shared" si="74"/>
        <v>4.7652473406013E-3</v>
      </c>
      <c r="J685" s="9">
        <f>GARCH!I685</f>
        <v>4.4172529777279342E-3</v>
      </c>
    </row>
    <row r="686" spans="1:10" x14ac:dyDescent="0.25">
      <c r="A686" s="8">
        <v>42949</v>
      </c>
      <c r="B686" s="9">
        <v>4.9266056898278343E-4</v>
      </c>
      <c r="C686" s="9">
        <f t="shared" si="70"/>
        <v>2.5163905065506414E-4</v>
      </c>
      <c r="D686" s="5">
        <f t="shared" si="71"/>
        <v>6.3322211814581938E-8</v>
      </c>
      <c r="E686" s="9">
        <f t="shared" si="75"/>
        <v>2.2080737332610427E-3</v>
      </c>
      <c r="F686" s="5">
        <f t="shared" si="76"/>
        <v>2.0591123997164322E-5</v>
      </c>
      <c r="G686" s="10">
        <f t="shared" si="72"/>
        <v>4.4748490818636473</v>
      </c>
      <c r="H686" s="9">
        <f t="shared" si="73"/>
        <v>2.5163905065506414E-4</v>
      </c>
      <c r="I686" s="9">
        <f t="shared" si="74"/>
        <v>4.5377443732722896E-3</v>
      </c>
      <c r="J686" s="9">
        <f>GARCH!I686</f>
        <v>4.3903569946677221E-3</v>
      </c>
    </row>
    <row r="687" spans="1:10" x14ac:dyDescent="0.25">
      <c r="A687" s="8">
        <v>42950</v>
      </c>
      <c r="B687" s="9">
        <v>-2.1835911800677232E-3</v>
      </c>
      <c r="C687" s="9">
        <f t="shared" si="70"/>
        <v>-2.4246126983954426E-3</v>
      </c>
      <c r="D687" s="5">
        <f t="shared" si="71"/>
        <v>5.8787467372204299E-6</v>
      </c>
      <c r="E687" s="9">
        <f t="shared" si="75"/>
        <v>2.5163905065506414E-4</v>
      </c>
      <c r="F687" s="5">
        <f t="shared" si="76"/>
        <v>1.937834841416102E-5</v>
      </c>
      <c r="G687" s="10">
        <f t="shared" si="72"/>
        <v>4.3550551758473866</v>
      </c>
      <c r="H687" s="9">
        <f t="shared" si="73"/>
        <v>2.4246126983954426E-3</v>
      </c>
      <c r="I687" s="9">
        <f t="shared" si="74"/>
        <v>4.4020845532725767E-3</v>
      </c>
      <c r="J687" s="9">
        <f>GARCH!I687</f>
        <v>4.3084254663725563E-3</v>
      </c>
    </row>
    <row r="688" spans="1:10" x14ac:dyDescent="0.25">
      <c r="A688" s="8">
        <v>42951</v>
      </c>
      <c r="B688" s="9">
        <v>1.8890363083294837E-3</v>
      </c>
      <c r="C688" s="9">
        <f t="shared" si="70"/>
        <v>1.6480147900017645E-3</v>
      </c>
      <c r="D688" s="5">
        <f t="shared" si="71"/>
        <v>2.71595274806456E-6</v>
      </c>
      <c r="E688" s="9">
        <f t="shared" si="75"/>
        <v>-2.4246126983954426E-3</v>
      </c>
      <c r="F688" s="5">
        <f t="shared" si="76"/>
        <v>2.312061624102887E-5</v>
      </c>
      <c r="G688" s="10">
        <f t="shared" si="72"/>
        <v>4.3597199602131491</v>
      </c>
      <c r="H688" s="9">
        <f t="shared" si="73"/>
        <v>1.6480147900017645E-3</v>
      </c>
      <c r="I688" s="9">
        <f t="shared" si="74"/>
        <v>4.8083901922606979E-3</v>
      </c>
      <c r="J688" s="9">
        <f>GARCH!I688</f>
        <v>4.4565416210788347E-3</v>
      </c>
    </row>
    <row r="689" spans="1:10" x14ac:dyDescent="0.25">
      <c r="A689" s="8">
        <v>42954</v>
      </c>
      <c r="B689" s="9">
        <v>1.647266869345021E-3</v>
      </c>
      <c r="C689" s="9">
        <f t="shared" si="70"/>
        <v>1.4062453510173018E-3</v>
      </c>
      <c r="D689" s="5">
        <f t="shared" si="71"/>
        <v>1.9775259872577742E-6</v>
      </c>
      <c r="E689" s="9">
        <f t="shared" si="75"/>
        <v>1.6480147900017645E-3</v>
      </c>
      <c r="F689" s="5">
        <f t="shared" si="76"/>
        <v>2.1121210957067671E-5</v>
      </c>
      <c r="G689" s="10">
        <f t="shared" si="72"/>
        <v>4.4168641032254179</v>
      </c>
      <c r="H689" s="9">
        <f t="shared" si="73"/>
        <v>1.4062453510173018E-3</v>
      </c>
      <c r="I689" s="9">
        <f t="shared" si="74"/>
        <v>4.5957818656968122E-3</v>
      </c>
      <c r="J689" s="9">
        <f>GARCH!I689</f>
        <v>4.3839261978254919E-3</v>
      </c>
    </row>
    <row r="690" spans="1:10" x14ac:dyDescent="0.25">
      <c r="A690" s="8">
        <v>42955</v>
      </c>
      <c r="B690" s="9">
        <v>-2.4144366381689819E-3</v>
      </c>
      <c r="C690" s="9">
        <f t="shared" si="70"/>
        <v>-2.6554581564967013E-3</v>
      </c>
      <c r="D690" s="5">
        <f t="shared" si="71"/>
        <v>7.0514580209048598E-6</v>
      </c>
      <c r="E690" s="9">
        <f t="shared" si="75"/>
        <v>1.4062453510173018E-3</v>
      </c>
      <c r="F690" s="5">
        <f t="shared" si="76"/>
        <v>1.9480566322558266E-5</v>
      </c>
      <c r="G690" s="10">
        <f t="shared" si="72"/>
        <v>4.3231210735387542</v>
      </c>
      <c r="H690" s="9">
        <f t="shared" si="73"/>
        <v>2.6554581564967013E-3</v>
      </c>
      <c r="I690" s="9">
        <f t="shared" si="74"/>
        <v>4.4136794539882786E-3</v>
      </c>
      <c r="J690" s="9">
        <f>GARCH!I690</f>
        <v>4.3181208832151407E-3</v>
      </c>
    </row>
    <row r="691" spans="1:10" x14ac:dyDescent="0.25">
      <c r="A691" s="8">
        <v>42956</v>
      </c>
      <c r="B691" s="9">
        <v>-3.6364811791900209E-4</v>
      </c>
      <c r="C691" s="9">
        <f t="shared" si="70"/>
        <v>-6.0466963624672139E-4</v>
      </c>
      <c r="D691" s="5">
        <f t="shared" si="71"/>
        <v>3.6562536899874238E-7</v>
      </c>
      <c r="E691" s="9">
        <f t="shared" si="75"/>
        <v>-2.6554581564967013E-3</v>
      </c>
      <c r="F691" s="5">
        <f t="shared" si="76"/>
        <v>2.3728825203309131E-5</v>
      </c>
      <c r="G691" s="10">
        <f t="shared" si="72"/>
        <v>4.3977672195070641</v>
      </c>
      <c r="H691" s="9">
        <f t="shared" si="73"/>
        <v>6.0466963624672139E-4</v>
      </c>
      <c r="I691" s="9">
        <f t="shared" si="74"/>
        <v>4.8712241996554757E-3</v>
      </c>
      <c r="J691" s="9">
        <f>GARCH!I691</f>
        <v>4.4965698343485743E-3</v>
      </c>
    </row>
    <row r="692" spans="1:10" x14ac:dyDescent="0.25">
      <c r="A692" s="8">
        <v>42957</v>
      </c>
      <c r="B692" s="9">
        <v>-1.447441815345063E-2</v>
      </c>
      <c r="C692" s="9">
        <f t="shared" si="70"/>
        <v>-1.4715439671778349E-2</v>
      </c>
      <c r="D692" s="5">
        <f t="shared" si="71"/>
        <v>2.1654416473374806E-4</v>
      </c>
      <c r="E692" s="9">
        <f t="shared" si="75"/>
        <v>-6.0466963624672139E-4</v>
      </c>
      <c r="F692" s="5">
        <f t="shared" si="76"/>
        <v>2.3352286550448699E-5</v>
      </c>
      <c r="G692" s="10">
        <f t="shared" si="72"/>
        <v>-0.22299669586182405</v>
      </c>
      <c r="H692" s="9">
        <f t="shared" si="73"/>
        <v>1.4715439671778349E-2</v>
      </c>
      <c r="I692" s="9">
        <f t="shared" si="74"/>
        <v>4.8324203615216152E-3</v>
      </c>
      <c r="J692" s="9">
        <f>GARCH!I692</f>
        <v>4.4188231109194929E-3</v>
      </c>
    </row>
    <row r="693" spans="1:10" x14ac:dyDescent="0.25">
      <c r="A693" s="8">
        <v>42958</v>
      </c>
      <c r="B693" s="9">
        <v>1.2755258980974293E-3</v>
      </c>
      <c r="C693" s="9">
        <f t="shared" si="70"/>
        <v>1.0345043797697101E-3</v>
      </c>
      <c r="D693" s="5">
        <f t="shared" si="71"/>
        <v>1.0701993117627126E-6</v>
      </c>
      <c r="E693" s="9">
        <f t="shared" si="75"/>
        <v>-1.4715439671778349E-2</v>
      </c>
      <c r="F693" s="5">
        <f t="shared" si="76"/>
        <v>7.7344248490659131E-5</v>
      </c>
      <c r="G693" s="10">
        <f t="shared" si="72"/>
        <v>3.8077652215132862</v>
      </c>
      <c r="H693" s="9">
        <f t="shared" si="73"/>
        <v>1.0345043797697101E-3</v>
      </c>
      <c r="I693" s="9">
        <f t="shared" si="74"/>
        <v>8.7945578905740986E-3</v>
      </c>
      <c r="J693" s="9">
        <f>GARCH!I693</f>
        <v>8.1839732046815137E-3</v>
      </c>
    </row>
    <row r="694" spans="1:10" x14ac:dyDescent="0.25">
      <c r="A694" s="8">
        <v>42961</v>
      </c>
      <c r="B694" s="9">
        <v>1.004374682548792E-2</v>
      </c>
      <c r="C694" s="9">
        <f t="shared" si="70"/>
        <v>9.8027253071602018E-3</v>
      </c>
      <c r="D694" s="5">
        <f t="shared" si="71"/>
        <v>9.6093423447639071E-5</v>
      </c>
      <c r="E694" s="9">
        <f t="shared" si="75"/>
        <v>1.0345043797697101E-3</v>
      </c>
      <c r="F694" s="5">
        <f t="shared" si="76"/>
        <v>6.5488052390177354E-5</v>
      </c>
      <c r="G694" s="10">
        <f t="shared" si="72"/>
        <v>3.1642114760789242</v>
      </c>
      <c r="H694" s="9">
        <f t="shared" si="73"/>
        <v>9.8027253071602018E-3</v>
      </c>
      <c r="I694" s="9">
        <f t="shared" si="74"/>
        <v>8.0924688686566694E-3</v>
      </c>
      <c r="J694" s="9">
        <f>GARCH!I694</f>
        <v>7.3486501498220228E-3</v>
      </c>
    </row>
    <row r="695" spans="1:10" x14ac:dyDescent="0.25">
      <c r="A695" s="8">
        <v>42962</v>
      </c>
      <c r="B695" s="9">
        <v>-4.9881581935573571E-4</v>
      </c>
      <c r="C695" s="9">
        <f t="shared" si="70"/>
        <v>-7.3983733768345501E-4</v>
      </c>
      <c r="D695" s="5">
        <f t="shared" si="71"/>
        <v>5.4735928623054262E-7</v>
      </c>
      <c r="E695" s="9">
        <f t="shared" si="75"/>
        <v>9.8027253071602018E-3</v>
      </c>
      <c r="F695" s="5">
        <f t="shared" si="76"/>
        <v>5.1866769612775541E-5</v>
      </c>
      <c r="G695" s="10">
        <f t="shared" si="72"/>
        <v>4.0092010024993812</v>
      </c>
      <c r="H695" s="9">
        <f t="shared" si="73"/>
        <v>7.3983733768345501E-4</v>
      </c>
      <c r="I695" s="9">
        <f t="shared" si="74"/>
        <v>7.2018587609571699E-3</v>
      </c>
      <c r="J695" s="9">
        <f>GARCH!I695</f>
        <v>7.8710366220778819E-3</v>
      </c>
    </row>
    <row r="696" spans="1:10" x14ac:dyDescent="0.25">
      <c r="A696" s="8">
        <v>42963</v>
      </c>
      <c r="B696" s="9">
        <v>1.4201029777529683E-3</v>
      </c>
      <c r="C696" s="9">
        <f t="shared" si="70"/>
        <v>1.1790814594252492E-3</v>
      </c>
      <c r="D696" s="5">
        <f t="shared" si="71"/>
        <v>1.3902330879603754E-6</v>
      </c>
      <c r="E696" s="9">
        <f t="shared" si="75"/>
        <v>-7.3983733768345501E-4</v>
      </c>
      <c r="F696" s="5">
        <f t="shared" si="76"/>
        <v>4.7656388980224976E-5</v>
      </c>
      <c r="G696" s="10">
        <f t="shared" si="72"/>
        <v>4.0422223849723862</v>
      </c>
      <c r="H696" s="9">
        <f t="shared" si="73"/>
        <v>1.1790814594252492E-3</v>
      </c>
      <c r="I696" s="9">
        <f t="shared" si="74"/>
        <v>6.9033607018773816E-3</v>
      </c>
      <c r="J696" s="9">
        <f>GARCH!I696</f>
        <v>7.1119228881850608E-3</v>
      </c>
    </row>
    <row r="697" spans="1:10" x14ac:dyDescent="0.25">
      <c r="A697" s="8">
        <v>42964</v>
      </c>
      <c r="B697" s="9">
        <v>-1.5436913265616137E-2</v>
      </c>
      <c r="C697" s="9">
        <f t="shared" si="70"/>
        <v>-1.5677934783943855E-2</v>
      </c>
      <c r="D697" s="5">
        <f t="shared" si="71"/>
        <v>2.4579763908959664E-4</v>
      </c>
      <c r="E697" s="9">
        <f t="shared" si="75"/>
        <v>1.1790814594252492E-3</v>
      </c>
      <c r="F697" s="5">
        <f t="shared" si="76"/>
        <v>4.1711375149657183E-5</v>
      </c>
      <c r="G697" s="10">
        <f t="shared" si="72"/>
        <v>1.1770196469027008</v>
      </c>
      <c r="H697" s="9">
        <f t="shared" si="73"/>
        <v>1.5677934783943855E-2</v>
      </c>
      <c r="I697" s="9">
        <f t="shared" si="74"/>
        <v>6.4584344193974116E-3</v>
      </c>
      <c r="J697" s="9">
        <f>GARCH!I697</f>
        <v>6.4699895741059292E-3</v>
      </c>
    </row>
    <row r="698" spans="1:10" x14ac:dyDescent="0.25">
      <c r="A698" s="8">
        <v>42965</v>
      </c>
      <c r="B698" s="9">
        <v>-1.8353833934839914E-3</v>
      </c>
      <c r="C698" s="9">
        <f t="shared" si="70"/>
        <v>-2.0764049118117108E-3</v>
      </c>
      <c r="D698" s="5">
        <f t="shared" si="71"/>
        <v>4.3114573577957988E-6</v>
      </c>
      <c r="E698" s="9">
        <f t="shared" si="75"/>
        <v>-1.5677934783943855E-2</v>
      </c>
      <c r="F698" s="5">
        <f t="shared" si="76"/>
        <v>1.0227379635927713E-4</v>
      </c>
      <c r="G698" s="10">
        <f t="shared" si="72"/>
        <v>3.6539119826025308</v>
      </c>
      <c r="H698" s="9">
        <f t="shared" si="73"/>
        <v>2.0764049118117108E-3</v>
      </c>
      <c r="I698" s="9">
        <f t="shared" si="74"/>
        <v>1.011305079386419E-2</v>
      </c>
      <c r="J698" s="9">
        <f>GARCH!I698</f>
        <v>9.4777956646993951E-3</v>
      </c>
    </row>
    <row r="699" spans="1:10" x14ac:dyDescent="0.25">
      <c r="A699" s="8">
        <v>42968</v>
      </c>
      <c r="B699" s="9">
        <v>1.1626229102676966E-3</v>
      </c>
      <c r="C699" s="9">
        <f t="shared" si="70"/>
        <v>9.216013919399773E-4</v>
      </c>
      <c r="D699" s="5">
        <f t="shared" si="71"/>
        <v>8.4934912562570363E-7</v>
      </c>
      <c r="E699" s="9">
        <f t="shared" si="75"/>
        <v>-2.0764049118117108E-3</v>
      </c>
      <c r="F699" s="5">
        <f t="shared" si="76"/>
        <v>9.3099006146154031E-5</v>
      </c>
      <c r="G699" s="10">
        <f t="shared" si="72"/>
        <v>3.717423454208042</v>
      </c>
      <c r="H699" s="9">
        <f t="shared" si="73"/>
        <v>9.216013919399773E-4</v>
      </c>
      <c r="I699" s="9">
        <f t="shared" si="74"/>
        <v>9.6487826250856133E-3</v>
      </c>
      <c r="J699" s="9">
        <f>GARCH!I699</f>
        <v>8.5067626801952363E-3</v>
      </c>
    </row>
    <row r="700" spans="1:10" x14ac:dyDescent="0.25">
      <c r="A700" s="8">
        <v>42969</v>
      </c>
      <c r="B700" s="9">
        <v>9.9408245036796128E-3</v>
      </c>
      <c r="C700" s="9">
        <f t="shared" si="70"/>
        <v>9.6998029853518943E-3</v>
      </c>
      <c r="D700" s="5">
        <f t="shared" si="71"/>
        <v>9.4086177954641522E-5</v>
      </c>
      <c r="E700" s="9">
        <f t="shared" si="75"/>
        <v>9.216013919399773E-4</v>
      </c>
      <c r="F700" s="5">
        <f t="shared" si="76"/>
        <v>7.784340050321045E-5</v>
      </c>
      <c r="G700" s="10">
        <f t="shared" si="72"/>
        <v>3.2071373546101434</v>
      </c>
      <c r="H700" s="9">
        <f t="shared" si="73"/>
        <v>9.6998029853518943E-3</v>
      </c>
      <c r="I700" s="9">
        <f t="shared" si="74"/>
        <v>8.8228907112811068E-3</v>
      </c>
      <c r="J700" s="9">
        <f>GARCH!I700</f>
        <v>7.6146762937352799E-3</v>
      </c>
    </row>
    <row r="701" spans="1:10" x14ac:dyDescent="0.25">
      <c r="A701" s="8">
        <v>42970</v>
      </c>
      <c r="B701" s="9">
        <v>-3.4536046743949278E-3</v>
      </c>
      <c r="C701" s="9">
        <f t="shared" si="70"/>
        <v>-3.6946261927226472E-3</v>
      </c>
      <c r="D701" s="5">
        <f t="shared" si="71"/>
        <v>1.3650262703952243E-5</v>
      </c>
      <c r="E701" s="9">
        <f t="shared" si="75"/>
        <v>9.6998029853518943E-3</v>
      </c>
      <c r="F701" s="5">
        <f t="shared" si="76"/>
        <v>6.1340194540241195E-5</v>
      </c>
      <c r="G701" s="10">
        <f t="shared" si="72"/>
        <v>3.8193322123088969</v>
      </c>
      <c r="H701" s="9">
        <f t="shared" si="73"/>
        <v>3.6946261927226472E-3</v>
      </c>
      <c r="I701" s="9">
        <f t="shared" si="74"/>
        <v>7.8319981192695141E-3</v>
      </c>
      <c r="J701" s="9">
        <f>GARCH!I701</f>
        <v>8.0323010938111901E-3</v>
      </c>
    </row>
    <row r="702" spans="1:10" x14ac:dyDescent="0.25">
      <c r="A702" s="8">
        <v>42971</v>
      </c>
      <c r="B702" s="9">
        <v>-2.0744341336476069E-3</v>
      </c>
      <c r="C702" s="9">
        <f t="shared" si="70"/>
        <v>-2.3154556519753263E-3</v>
      </c>
      <c r="D702" s="5">
        <f t="shared" si="71"/>
        <v>5.3613348762644832E-6</v>
      </c>
      <c r="E702" s="9">
        <f t="shared" si="75"/>
        <v>-3.6946261927226472E-3</v>
      </c>
      <c r="F702" s="5">
        <f t="shared" si="76"/>
        <v>6.4851600278835556E-5</v>
      </c>
      <c r="G702" s="10">
        <f t="shared" si="72"/>
        <v>3.8614305429868745</v>
      </c>
      <c r="H702" s="9">
        <f t="shared" si="73"/>
        <v>2.3154556519753263E-3</v>
      </c>
      <c r="I702" s="9">
        <f t="shared" si="74"/>
        <v>8.053049129294788E-3</v>
      </c>
      <c r="J702" s="9">
        <f>GARCH!I702</f>
        <v>7.475407302736773E-3</v>
      </c>
    </row>
    <row r="703" spans="1:10" x14ac:dyDescent="0.25">
      <c r="A703" s="8">
        <v>42972</v>
      </c>
      <c r="B703" s="9">
        <v>1.6728373042720346E-3</v>
      </c>
      <c r="C703" s="9">
        <f t="shared" si="70"/>
        <v>1.4318157859443154E-3</v>
      </c>
      <c r="D703" s="5">
        <f t="shared" si="71"/>
        <v>2.0500964448793378E-6</v>
      </c>
      <c r="E703" s="9">
        <f t="shared" si="75"/>
        <v>-2.3154556519753263E-3</v>
      </c>
      <c r="F703" s="5">
        <f t="shared" si="76"/>
        <v>6.3247622802540212E-5</v>
      </c>
      <c r="G703" s="10">
        <f t="shared" si="72"/>
        <v>3.899081069271884</v>
      </c>
      <c r="H703" s="9">
        <f t="shared" si="73"/>
        <v>1.4318157859443154E-3</v>
      </c>
      <c r="I703" s="9">
        <f t="shared" si="74"/>
        <v>7.9528374057653284E-3</v>
      </c>
      <c r="J703" s="9">
        <f>GARCH!I703</f>
        <v>6.887300825467688E-3</v>
      </c>
    </row>
    <row r="704" spans="1:10" x14ac:dyDescent="0.25">
      <c r="A704" s="8">
        <v>42975</v>
      </c>
      <c r="B704" s="9">
        <v>4.8709604797259054E-4</v>
      </c>
      <c r="C704" s="9">
        <f t="shared" si="70"/>
        <v>2.4607452964487124E-4</v>
      </c>
      <c r="D704" s="5">
        <f t="shared" si="71"/>
        <v>6.0552674139944621E-8</v>
      </c>
      <c r="E704" s="9">
        <f t="shared" si="75"/>
        <v>1.4318157859443154E-3</v>
      </c>
      <c r="F704" s="5">
        <f t="shared" si="76"/>
        <v>5.4136272623994897E-5</v>
      </c>
      <c r="G704" s="10">
        <f t="shared" si="72"/>
        <v>3.9925052667895216</v>
      </c>
      <c r="H704" s="9">
        <f t="shared" si="73"/>
        <v>2.4607452964487124E-4</v>
      </c>
      <c r="I704" s="9">
        <f t="shared" si="74"/>
        <v>7.3577355636088807E-3</v>
      </c>
      <c r="J704" s="9">
        <f>GARCH!I704</f>
        <v>6.2931261837359444E-3</v>
      </c>
    </row>
    <row r="705" spans="1:10" x14ac:dyDescent="0.25">
      <c r="A705" s="8">
        <v>42976</v>
      </c>
      <c r="B705" s="9">
        <v>8.4279776126749972E-4</v>
      </c>
      <c r="C705" s="9">
        <f t="shared" si="70"/>
        <v>6.0177624293978043E-4</v>
      </c>
      <c r="D705" s="5">
        <f t="shared" si="71"/>
        <v>3.6213464656671766E-7</v>
      </c>
      <c r="E705" s="9">
        <f t="shared" si="75"/>
        <v>2.4607452964487124E-4</v>
      </c>
      <c r="F705" s="5">
        <f t="shared" si="76"/>
        <v>4.7394240083412041E-5</v>
      </c>
      <c r="G705" s="10">
        <f t="shared" si="72"/>
        <v>4.055745943758887</v>
      </c>
      <c r="H705" s="9">
        <f t="shared" si="73"/>
        <v>6.0177624293978043E-4</v>
      </c>
      <c r="I705" s="9">
        <f t="shared" si="74"/>
        <v>6.8843474696889057E-3</v>
      </c>
      <c r="J705" s="9">
        <f>GARCH!I705</f>
        <v>5.8013241693741849E-3</v>
      </c>
    </row>
    <row r="706" spans="1:10" x14ac:dyDescent="0.25">
      <c r="A706" s="8">
        <v>42977</v>
      </c>
      <c r="B706" s="9">
        <v>4.6151330580876948E-3</v>
      </c>
      <c r="C706" s="9">
        <f t="shared" si="70"/>
        <v>4.3741115397599754E-3</v>
      </c>
      <c r="D706" s="5">
        <f t="shared" si="71"/>
        <v>1.9132851762261382E-5</v>
      </c>
      <c r="E706" s="9">
        <f t="shared" si="75"/>
        <v>6.0177624293978043E-4</v>
      </c>
      <c r="F706" s="5">
        <f t="shared" si="76"/>
        <v>4.1751763660084713E-5</v>
      </c>
      <c r="G706" s="10">
        <f t="shared" si="72"/>
        <v>3.8938196287112894</v>
      </c>
      <c r="H706" s="9">
        <f t="shared" si="73"/>
        <v>4.3741115397599754E-3</v>
      </c>
      <c r="I706" s="9">
        <f t="shared" si="74"/>
        <v>6.461560466333555E-3</v>
      </c>
      <c r="J706" s="9">
        <f>GARCH!I706</f>
        <v>5.405415789752367E-3</v>
      </c>
    </row>
    <row r="707" spans="1:10" x14ac:dyDescent="0.25">
      <c r="A707" s="8">
        <v>42978</v>
      </c>
      <c r="B707" s="9">
        <v>5.721051924853171E-3</v>
      </c>
      <c r="C707" s="9">
        <f t="shared" si="70"/>
        <v>5.4800304065254516E-3</v>
      </c>
      <c r="D707" s="5">
        <f t="shared" si="71"/>
        <v>3.0030733256443508E-5</v>
      </c>
      <c r="E707" s="9">
        <f t="shared" si="75"/>
        <v>4.3741115397599754E-3</v>
      </c>
      <c r="F707" s="5">
        <f t="shared" si="76"/>
        <v>3.5581107359708638E-5</v>
      </c>
      <c r="G707" s="10">
        <f t="shared" si="72"/>
        <v>3.7809054277241883</v>
      </c>
      <c r="H707" s="9">
        <f t="shared" si="73"/>
        <v>5.4800304065254516E-3</v>
      </c>
      <c r="I707" s="9">
        <f t="shared" si="74"/>
        <v>5.9649901391124393E-3</v>
      </c>
      <c r="J707" s="9">
        <f>GARCH!I707</f>
        <v>5.3778070819592433E-3</v>
      </c>
    </row>
    <row r="708" spans="1:10" x14ac:dyDescent="0.25">
      <c r="A708" s="8">
        <v>42979</v>
      </c>
      <c r="B708" s="9">
        <v>1.9824813383773066E-3</v>
      </c>
      <c r="C708" s="9">
        <f t="shared" si="70"/>
        <v>1.7414598200495874E-3</v>
      </c>
      <c r="D708" s="5">
        <f t="shared" si="71"/>
        <v>3.0326823048471413E-6</v>
      </c>
      <c r="E708" s="9">
        <f t="shared" si="75"/>
        <v>5.4800304065254516E-3</v>
      </c>
      <c r="F708" s="5">
        <f t="shared" si="76"/>
        <v>3.0160672972481177E-5</v>
      </c>
      <c r="G708" s="10">
        <f t="shared" si="72"/>
        <v>4.2352718760337984</v>
      </c>
      <c r="H708" s="9">
        <f t="shared" si="73"/>
        <v>1.7414598200495874E-3</v>
      </c>
      <c r="I708" s="9">
        <f t="shared" si="74"/>
        <v>5.4918733572872176E-3</v>
      </c>
      <c r="J708" s="9">
        <f>GARCH!I708</f>
        <v>5.5401165435792089E-3</v>
      </c>
    </row>
    <row r="709" spans="1:10" x14ac:dyDescent="0.25">
      <c r="A709" s="8">
        <v>42983</v>
      </c>
      <c r="B709" s="9">
        <v>-7.5508267549616592E-3</v>
      </c>
      <c r="C709" s="9">
        <f t="shared" si="70"/>
        <v>-7.7918482732893786E-3</v>
      </c>
      <c r="D709" s="5">
        <f t="shared" si="71"/>
        <v>6.0712899513962669E-5</v>
      </c>
      <c r="E709" s="9">
        <f t="shared" si="75"/>
        <v>1.7414598200495874E-3</v>
      </c>
      <c r="F709" s="5">
        <f t="shared" si="76"/>
        <v>2.7048577213839255E-5</v>
      </c>
      <c r="G709" s="10">
        <f t="shared" si="72"/>
        <v>3.2177057707009498</v>
      </c>
      <c r="H709" s="9">
        <f t="shared" si="73"/>
        <v>7.7918482732893786E-3</v>
      </c>
      <c r="I709" s="9">
        <f t="shared" si="74"/>
        <v>5.2008246667080843E-3</v>
      </c>
      <c r="J709" s="9">
        <f>GARCH!I709</f>
        <v>5.2253622170490288E-3</v>
      </c>
    </row>
    <row r="710" spans="1:10" x14ac:dyDescent="0.25">
      <c r="A710" s="8">
        <v>42984</v>
      </c>
      <c r="B710" s="9">
        <v>3.128750737433128E-3</v>
      </c>
      <c r="C710" s="9">
        <f t="shared" si="70"/>
        <v>2.8877292191054086E-3</v>
      </c>
      <c r="D710" s="5">
        <f t="shared" si="71"/>
        <v>8.3389800428751336E-6</v>
      </c>
      <c r="E710" s="9">
        <f t="shared" si="75"/>
        <v>-7.7918482732893786E-3</v>
      </c>
      <c r="F710" s="5">
        <f t="shared" si="76"/>
        <v>4.6614971676217343E-5</v>
      </c>
      <c r="G710" s="10">
        <f t="shared" si="72"/>
        <v>3.9784105629533104</v>
      </c>
      <c r="H710" s="9">
        <f t="shared" si="73"/>
        <v>2.8877292191054086E-3</v>
      </c>
      <c r="I710" s="9">
        <f t="shared" si="74"/>
        <v>6.82751577634335E-3</v>
      </c>
      <c r="J710" s="9">
        <f>GARCH!I710</f>
        <v>6.2398478055407771E-3</v>
      </c>
    </row>
    <row r="711" spans="1:10" x14ac:dyDescent="0.25">
      <c r="A711" s="8">
        <v>42985</v>
      </c>
      <c r="B711" s="9">
        <v>-1.7845989113951521E-4</v>
      </c>
      <c r="C711" s="9">
        <f t="shared" si="70"/>
        <v>-4.1948140946723451E-4</v>
      </c>
      <c r="D711" s="5">
        <f t="shared" si="71"/>
        <v>1.7596465288861767E-7</v>
      </c>
      <c r="E711" s="9">
        <f t="shared" si="75"/>
        <v>2.8877292191054086E-3</v>
      </c>
      <c r="F711" s="5">
        <f t="shared" si="76"/>
        <v>4.0126479819311258E-5</v>
      </c>
      <c r="G711" s="10">
        <f t="shared" si="72"/>
        <v>4.1406058901858991</v>
      </c>
      <c r="H711" s="9">
        <f t="shared" si="73"/>
        <v>4.1948140946723451E-4</v>
      </c>
      <c r="I711" s="9">
        <f t="shared" si="74"/>
        <v>6.3345465362021972E-3</v>
      </c>
      <c r="J711" s="9">
        <f>GARCH!I711</f>
        <v>5.8525551209024926E-3</v>
      </c>
    </row>
    <row r="712" spans="1:10" x14ac:dyDescent="0.25">
      <c r="A712" s="8">
        <v>42986</v>
      </c>
      <c r="B712" s="9">
        <v>-1.488783416494277E-3</v>
      </c>
      <c r="C712" s="9">
        <f t="shared" si="70"/>
        <v>-1.7298049348219962E-3</v>
      </c>
      <c r="D712" s="5">
        <f t="shared" si="71"/>
        <v>2.9922251125345307E-6</v>
      </c>
      <c r="E712" s="9">
        <f t="shared" si="75"/>
        <v>-4.1948140946723451E-4</v>
      </c>
      <c r="F712" s="5">
        <f t="shared" si="76"/>
        <v>3.7034246455548987E-5</v>
      </c>
      <c r="G712" s="10">
        <f t="shared" si="72"/>
        <v>4.1424971307169107</v>
      </c>
      <c r="H712" s="9">
        <f t="shared" si="73"/>
        <v>1.7298049348219962E-3</v>
      </c>
      <c r="I712" s="9">
        <f t="shared" si="74"/>
        <v>6.085576920518628E-3</v>
      </c>
      <c r="J712" s="9">
        <f>GARCH!I712</f>
        <v>5.4646233664752261E-3</v>
      </c>
    </row>
    <row r="713" spans="1:10" x14ac:dyDescent="0.25">
      <c r="A713" s="8">
        <v>42989</v>
      </c>
      <c r="B713" s="9">
        <v>1.0839227603466339E-2</v>
      </c>
      <c r="C713" s="9">
        <f t="shared" si="70"/>
        <v>1.0598206085138621E-2</v>
      </c>
      <c r="D713" s="5">
        <f t="shared" si="71"/>
        <v>1.1232197222306929E-4</v>
      </c>
      <c r="E713" s="9">
        <f t="shared" si="75"/>
        <v>-1.7298049348219962E-3</v>
      </c>
      <c r="F713" s="5">
        <f t="shared" si="76"/>
        <v>3.7647633824525702E-5</v>
      </c>
      <c r="G713" s="10">
        <f t="shared" si="72"/>
        <v>2.6829282836093524</v>
      </c>
      <c r="H713" s="9">
        <f t="shared" si="73"/>
        <v>1.0598206085138621E-2</v>
      </c>
      <c r="I713" s="9">
        <f t="shared" si="74"/>
        <v>6.1357667674485231E-3</v>
      </c>
      <c r="J713" s="9">
        <f>GARCH!I713</f>
        <v>5.2431805760507939E-3</v>
      </c>
    </row>
    <row r="714" spans="1:10" x14ac:dyDescent="0.25">
      <c r="A714" s="8">
        <v>42990</v>
      </c>
      <c r="B714" s="9">
        <v>3.363999180100441E-3</v>
      </c>
      <c r="C714" s="9">
        <f t="shared" si="70"/>
        <v>3.1229776617727216E-3</v>
      </c>
      <c r="D714" s="5">
        <f t="shared" si="71"/>
        <v>9.7529894759314157E-6</v>
      </c>
      <c r="E714" s="9">
        <f t="shared" si="75"/>
        <v>1.0598206085138621E-2</v>
      </c>
      <c r="F714" s="5">
        <f t="shared" si="76"/>
        <v>2.9960938425394478E-5</v>
      </c>
      <c r="G714" s="10">
        <f t="shared" si="72"/>
        <v>4.1261077564544184</v>
      </c>
      <c r="H714" s="9">
        <f t="shared" si="73"/>
        <v>3.1229776617727216E-3</v>
      </c>
      <c r="I714" s="9">
        <f t="shared" si="74"/>
        <v>5.4736585959844512E-3</v>
      </c>
      <c r="J714" s="9">
        <f>GARCH!I714</f>
        <v>6.7407308292755895E-3</v>
      </c>
    </row>
    <row r="715" spans="1:10" x14ac:dyDescent="0.25">
      <c r="A715" s="8">
        <v>42991</v>
      </c>
      <c r="B715" s="9">
        <v>7.5706594885582845E-4</v>
      </c>
      <c r="C715" s="9">
        <f t="shared" si="70"/>
        <v>5.1604443052810916E-4</v>
      </c>
      <c r="D715" s="5">
        <f t="shared" si="71"/>
        <v>2.6630185427908047E-7</v>
      </c>
      <c r="E715" s="9">
        <f t="shared" si="75"/>
        <v>3.1229776617727216E-3</v>
      </c>
      <c r="F715" s="5">
        <f t="shared" si="76"/>
        <v>2.6392301906061133E-5</v>
      </c>
      <c r="G715" s="10">
        <f t="shared" si="72"/>
        <v>4.3472354923574263</v>
      </c>
      <c r="H715" s="9">
        <f t="shared" si="73"/>
        <v>5.1604443052810916E-4</v>
      </c>
      <c r="I715" s="9">
        <f t="shared" si="74"/>
        <v>5.1373438570978614E-3</v>
      </c>
      <c r="J715" s="9">
        <f>GARCH!I715</f>
        <v>6.2702948109346927E-3</v>
      </c>
    </row>
    <row r="716" spans="1:10" x14ac:dyDescent="0.25">
      <c r="A716" s="8">
        <v>42992</v>
      </c>
      <c r="B716" s="9">
        <v>-1.1007176679195263E-3</v>
      </c>
      <c r="C716" s="9">
        <f t="shared" si="70"/>
        <v>-1.3417391862472455E-3</v>
      </c>
      <c r="D716" s="5">
        <f t="shared" si="71"/>
        <v>1.8002640439114204E-6</v>
      </c>
      <c r="E716" s="9">
        <f t="shared" si="75"/>
        <v>5.1604443052810916E-4</v>
      </c>
      <c r="F716" s="5">
        <f t="shared" si="76"/>
        <v>2.4291382475010063E-5</v>
      </c>
      <c r="G716" s="10">
        <f t="shared" si="72"/>
        <v>4.3567003062863092</v>
      </c>
      <c r="H716" s="9">
        <f t="shared" si="73"/>
        <v>1.3417391862472455E-3</v>
      </c>
      <c r="I716" s="9">
        <f t="shared" si="74"/>
        <v>4.928628863589757E-3</v>
      </c>
      <c r="J716" s="9">
        <f>GARCH!I716</f>
        <v>5.7811582311174444E-3</v>
      </c>
    </row>
    <row r="717" spans="1:10" x14ac:dyDescent="0.25">
      <c r="A717" s="8">
        <v>42993</v>
      </c>
      <c r="B717" s="9">
        <v>1.8472363580994688E-3</v>
      </c>
      <c r="C717" s="9">
        <f t="shared" si="70"/>
        <v>1.6062148397717497E-3</v>
      </c>
      <c r="D717" s="5">
        <f t="shared" si="71"/>
        <v>2.5799261115029872E-6</v>
      </c>
      <c r="E717" s="9">
        <f t="shared" si="75"/>
        <v>-1.3417391862472455E-3</v>
      </c>
      <c r="F717" s="5">
        <f t="shared" si="76"/>
        <v>2.5375991906129898E-5</v>
      </c>
      <c r="G717" s="10">
        <f t="shared" si="72"/>
        <v>4.3210809871330724</v>
      </c>
      <c r="H717" s="9">
        <f t="shared" si="73"/>
        <v>1.6062148397717497E-3</v>
      </c>
      <c r="I717" s="9">
        <f t="shared" si="74"/>
        <v>5.0374588738896818E-3</v>
      </c>
      <c r="J717" s="9">
        <f>GARCH!I717</f>
        <v>5.4586359117984526E-3</v>
      </c>
    </row>
    <row r="718" spans="1:10" x14ac:dyDescent="0.25">
      <c r="A718" s="8">
        <v>42996</v>
      </c>
      <c r="B718" s="9">
        <v>1.4558660603223306E-3</v>
      </c>
      <c r="C718" s="9">
        <f t="shared" si="70"/>
        <v>1.2148445419946114E-3</v>
      </c>
      <c r="D718" s="5">
        <f t="shared" si="71"/>
        <v>1.475847261214097E-6</v>
      </c>
      <c r="E718" s="9">
        <f t="shared" si="75"/>
        <v>1.6062148397717497E-3</v>
      </c>
      <c r="F718" s="5">
        <f t="shared" si="76"/>
        <v>2.3057175471937439E-5</v>
      </c>
      <c r="G718" s="10">
        <f t="shared" si="72"/>
        <v>4.3878241576331405</v>
      </c>
      <c r="H718" s="9">
        <f t="shared" si="73"/>
        <v>1.2148445419946114E-3</v>
      </c>
      <c r="I718" s="9">
        <f t="shared" si="74"/>
        <v>4.8017887783551498E-3</v>
      </c>
      <c r="J718" s="9">
        <f>GARCH!I718</f>
        <v>5.1553020317218505E-3</v>
      </c>
    </row>
    <row r="719" spans="1:10" x14ac:dyDescent="0.25">
      <c r="A719" s="8">
        <v>42997</v>
      </c>
      <c r="B719" s="9">
        <v>1.1102812845715793E-3</v>
      </c>
      <c r="C719" s="9">
        <f t="shared" si="70"/>
        <v>8.6925976624385997E-4</v>
      </c>
      <c r="D719" s="5">
        <f t="shared" si="71"/>
        <v>7.5561254121033012E-7</v>
      </c>
      <c r="E719" s="9">
        <f t="shared" si="75"/>
        <v>1.2148445419946114E-3</v>
      </c>
      <c r="F719" s="5">
        <f t="shared" si="76"/>
        <v>2.1205575837564621E-5</v>
      </c>
      <c r="G719" s="10">
        <f t="shared" si="72"/>
        <v>4.4438683020295269</v>
      </c>
      <c r="H719" s="9">
        <f t="shared" si="73"/>
        <v>8.6925976624385997E-4</v>
      </c>
      <c r="I719" s="9">
        <f t="shared" si="74"/>
        <v>4.6049512307476852E-3</v>
      </c>
      <c r="J719" s="9">
        <f>GARCH!I719</f>
        <v>4.9041056729088248E-3</v>
      </c>
    </row>
    <row r="720" spans="1:10" x14ac:dyDescent="0.25">
      <c r="A720" s="8">
        <v>42998</v>
      </c>
      <c r="B720" s="9">
        <v>6.3431272814296058E-4</v>
      </c>
      <c r="C720" s="9">
        <f t="shared" ref="C720:C783" si="77">B720-B$5</f>
        <v>3.9329120981524128E-4</v>
      </c>
      <c r="D720" s="5">
        <f t="shared" ref="D720:D783" si="78">C720^2</f>
        <v>1.5467797571793615E-7</v>
      </c>
      <c r="E720" s="9">
        <f t="shared" si="75"/>
        <v>8.6925976624385997E-4</v>
      </c>
      <c r="F720" s="5">
        <f t="shared" si="76"/>
        <v>1.9719752403720733E-5</v>
      </c>
      <c r="G720" s="10">
        <f t="shared" ref="G720:G783" si="79">IFERROR(LN(1/SQRT(2*PI()*F720)*EXP(-D720/(2*F720))),-1000)</f>
        <v>4.4940844444158214</v>
      </c>
      <c r="H720" s="9">
        <f t="shared" ref="H720:H783" si="80">SQRT(D720)</f>
        <v>3.9329120981524128E-4</v>
      </c>
      <c r="I720" s="9">
        <f t="shared" ref="I720:I783" si="81">SQRT(F720)</f>
        <v>4.4406927842084208E-3</v>
      </c>
      <c r="J720" s="9">
        <f>GARCH!I720</f>
        <v>4.7017263140279432E-3</v>
      </c>
    </row>
    <row r="721" spans="1:10" x14ac:dyDescent="0.25">
      <c r="A721" s="8">
        <v>42999</v>
      </c>
      <c r="B721" s="9">
        <v>-3.0459605141452961E-3</v>
      </c>
      <c r="C721" s="9">
        <f t="shared" si="77"/>
        <v>-3.2869820324730155E-3</v>
      </c>
      <c r="D721" s="5">
        <f t="shared" si="78"/>
        <v>1.0804250881800437E-5</v>
      </c>
      <c r="E721" s="9">
        <f t="shared" ref="E721:E784" si="82">C720</f>
        <v>3.9329120981524128E-4</v>
      </c>
      <c r="F721" s="5">
        <f t="shared" ref="F721:F784" si="83">EXP(B$6 + B$7*ABS(E721/SQRT(F720)) + B$8*E721/SQRT(F720) + B$9*LN(F720))</f>
        <v>1.8574981490162621E-5</v>
      </c>
      <c r="G721" s="10">
        <f t="shared" si="79"/>
        <v>4.2370809097403379</v>
      </c>
      <c r="H721" s="9">
        <f t="shared" si="80"/>
        <v>3.2869820324730155E-3</v>
      </c>
      <c r="I721" s="9">
        <f t="shared" si="81"/>
        <v>4.3098702405249536E-3</v>
      </c>
      <c r="J721" s="9">
        <f>GARCH!I721</f>
        <v>4.544235549692105E-3</v>
      </c>
    </row>
    <row r="722" spans="1:10" x14ac:dyDescent="0.25">
      <c r="A722" s="8">
        <v>43000</v>
      </c>
      <c r="B722" s="9">
        <v>6.4784451731569881E-4</v>
      </c>
      <c r="C722" s="9">
        <f t="shared" si="77"/>
        <v>4.0682299898797951E-4</v>
      </c>
      <c r="D722" s="5">
        <f t="shared" si="78"/>
        <v>1.6550495250557357E-7</v>
      </c>
      <c r="E722" s="9">
        <f t="shared" si="82"/>
        <v>-3.2869820324730155E-3</v>
      </c>
      <c r="F722" s="5">
        <f t="shared" si="83"/>
        <v>2.4277704099585142E-5</v>
      </c>
      <c r="G722" s="10">
        <f t="shared" si="79"/>
        <v>4.3906289654196433</v>
      </c>
      <c r="H722" s="9">
        <f t="shared" si="80"/>
        <v>4.0682299898797951E-4</v>
      </c>
      <c r="I722" s="9">
        <f t="shared" si="81"/>
        <v>4.9272410230863624E-3</v>
      </c>
      <c r="J722" s="9">
        <f>GARCH!I722</f>
        <v>4.757094879103415E-3</v>
      </c>
    </row>
    <row r="723" spans="1:10" x14ac:dyDescent="0.25">
      <c r="A723" s="8">
        <v>43003</v>
      </c>
      <c r="B723" s="9">
        <v>-2.2220268401659249E-3</v>
      </c>
      <c r="C723" s="9">
        <f t="shared" si="77"/>
        <v>-2.4630483584936443E-3</v>
      </c>
      <c r="D723" s="5">
        <f t="shared" si="78"/>
        <v>6.0666072162782355E-6</v>
      </c>
      <c r="E723" s="9">
        <f t="shared" si="82"/>
        <v>4.0682299898797951E-4</v>
      </c>
      <c r="F723" s="5">
        <f t="shared" si="83"/>
        <v>2.2517492954917701E-5</v>
      </c>
      <c r="G723" s="10">
        <f t="shared" si="79"/>
        <v>4.2969617474828068</v>
      </c>
      <c r="H723" s="9">
        <f t="shared" si="80"/>
        <v>2.4630483584936443E-3</v>
      </c>
      <c r="I723" s="9">
        <f t="shared" si="81"/>
        <v>4.7452600513478395E-3</v>
      </c>
      <c r="J723" s="9">
        <f>GARCH!I723</f>
        <v>4.5867168949835935E-3</v>
      </c>
    </row>
    <row r="724" spans="1:10" x14ac:dyDescent="0.25">
      <c r="A724" s="8">
        <v>43004</v>
      </c>
      <c r="B724" s="9">
        <v>7.209632068461147E-5</v>
      </c>
      <c r="C724" s="9">
        <f t="shared" si="77"/>
        <v>-1.689251976431078E-4</v>
      </c>
      <c r="D724" s="5">
        <f t="shared" si="78"/>
        <v>2.8535722398763033E-8</v>
      </c>
      <c r="E724" s="9">
        <f t="shared" si="82"/>
        <v>-2.4630483584936443E-3</v>
      </c>
      <c r="F724" s="5">
        <f t="shared" si="83"/>
        <v>2.6211869983669364E-5</v>
      </c>
      <c r="G724" s="10">
        <f t="shared" si="79"/>
        <v>4.3551662370412583</v>
      </c>
      <c r="H724" s="9">
        <f t="shared" si="80"/>
        <v>1.689251976431078E-4</v>
      </c>
      <c r="I724" s="9">
        <f t="shared" si="81"/>
        <v>5.1197529221310442E-3</v>
      </c>
      <c r="J724" s="9">
        <f>GARCH!I724</f>
        <v>4.6633023043481442E-3</v>
      </c>
    </row>
    <row r="725" spans="1:10" x14ac:dyDescent="0.25">
      <c r="A725" s="8">
        <v>43005</v>
      </c>
      <c r="B725" s="9">
        <v>4.0851636468495212E-3</v>
      </c>
      <c r="C725" s="9">
        <f t="shared" si="77"/>
        <v>3.8441421285218018E-3</v>
      </c>
      <c r="D725" s="5">
        <f t="shared" si="78"/>
        <v>1.4777428704276129E-5</v>
      </c>
      <c r="E725" s="9">
        <f t="shared" si="82"/>
        <v>-1.689251976431078E-4</v>
      </c>
      <c r="F725" s="5">
        <f t="shared" si="83"/>
        <v>2.4650149057894526E-5</v>
      </c>
      <c r="G725" s="10">
        <f t="shared" si="79"/>
        <v>4.086682080451129</v>
      </c>
      <c r="H725" s="9">
        <f t="shared" si="80"/>
        <v>3.8441421285218018E-3</v>
      </c>
      <c r="I725" s="9">
        <f t="shared" si="81"/>
        <v>4.964891646138365E-3</v>
      </c>
      <c r="J725" s="9">
        <f>GARCH!I725</f>
        <v>4.526402700973855E-3</v>
      </c>
    </row>
    <row r="726" spans="1:10" x14ac:dyDescent="0.25">
      <c r="A726" s="8">
        <v>43006</v>
      </c>
      <c r="B726" s="9">
        <v>1.2046078243665992E-3</v>
      </c>
      <c r="C726" s="9">
        <f t="shared" si="77"/>
        <v>9.6358630603887989E-4</v>
      </c>
      <c r="D726" s="5">
        <f t="shared" si="78"/>
        <v>9.2849856918565393E-7</v>
      </c>
      <c r="E726" s="9">
        <f t="shared" si="82"/>
        <v>3.8441421285218018E-3</v>
      </c>
      <c r="F726" s="5">
        <f t="shared" si="83"/>
        <v>2.1716382477944099E-5</v>
      </c>
      <c r="G726" s="10">
        <f t="shared" si="79"/>
        <v>4.428405444482256</v>
      </c>
      <c r="H726" s="9">
        <f t="shared" si="80"/>
        <v>9.6358630603887989E-4</v>
      </c>
      <c r="I726" s="9">
        <f t="shared" si="81"/>
        <v>4.660083956104664E-3</v>
      </c>
      <c r="J726" s="9">
        <f>GARCH!I726</f>
        <v>4.6543881483341858E-3</v>
      </c>
    </row>
    <row r="727" spans="1:10" x14ac:dyDescent="0.25">
      <c r="A727" s="8">
        <v>43007</v>
      </c>
      <c r="B727" s="9">
        <v>3.7050907149631662E-3</v>
      </c>
      <c r="C727" s="9">
        <f t="shared" si="77"/>
        <v>3.4640691966354468E-3</v>
      </c>
      <c r="D727" s="5">
        <f t="shared" si="78"/>
        <v>1.199977539907855E-5</v>
      </c>
      <c r="E727" s="9">
        <f t="shared" si="82"/>
        <v>9.6358630603887989E-4</v>
      </c>
      <c r="F727" s="5">
        <f t="shared" si="83"/>
        <v>2.013167924917928E-5</v>
      </c>
      <c r="G727" s="10">
        <f t="shared" si="79"/>
        <v>4.1896372651039941</v>
      </c>
      <c r="H727" s="9">
        <f t="shared" si="80"/>
        <v>3.4640691966354468E-3</v>
      </c>
      <c r="I727" s="9">
        <f t="shared" si="81"/>
        <v>4.486833989482927E-3</v>
      </c>
      <c r="J727" s="9">
        <f>GARCH!I727</f>
        <v>4.5108526079955897E-3</v>
      </c>
    </row>
    <row r="728" spans="1:10" x14ac:dyDescent="0.25">
      <c r="A728" s="8">
        <v>43010</v>
      </c>
      <c r="B728" s="9">
        <v>3.8739997459671383E-3</v>
      </c>
      <c r="C728" s="9">
        <f t="shared" si="77"/>
        <v>3.6329782276394188E-3</v>
      </c>
      <c r="D728" s="5">
        <f t="shared" si="78"/>
        <v>1.3198530802502053E-5</v>
      </c>
      <c r="E728" s="9">
        <f t="shared" si="82"/>
        <v>3.4640691966354468E-3</v>
      </c>
      <c r="F728" s="5">
        <f t="shared" si="83"/>
        <v>1.8015271119325601E-5</v>
      </c>
      <c r="G728" s="10">
        <f t="shared" si="79"/>
        <v>4.176891773355619</v>
      </c>
      <c r="H728" s="9">
        <f t="shared" si="80"/>
        <v>3.6329782276394188E-3</v>
      </c>
      <c r="I728" s="9">
        <f t="shared" si="81"/>
        <v>4.2444400242347162E-3</v>
      </c>
      <c r="J728" s="9">
        <f>GARCH!I728</f>
        <v>4.5906375972035217E-3</v>
      </c>
    </row>
    <row r="729" spans="1:10" x14ac:dyDescent="0.25">
      <c r="A729" s="8">
        <v>43011</v>
      </c>
      <c r="B729" s="9">
        <v>2.1588536724235219E-3</v>
      </c>
      <c r="C729" s="9">
        <f t="shared" si="77"/>
        <v>1.9178321540958027E-3</v>
      </c>
      <c r="D729" s="5">
        <f t="shared" si="78"/>
        <v>3.6780801712837469E-6</v>
      </c>
      <c r="E729" s="9">
        <f t="shared" si="82"/>
        <v>3.6329782276394188E-3</v>
      </c>
      <c r="F729" s="5">
        <f t="shared" si="83"/>
        <v>1.6159985303252656E-5</v>
      </c>
      <c r="G729" s="10">
        <f t="shared" si="79"/>
        <v>4.4837455849620911</v>
      </c>
      <c r="H729" s="9">
        <f t="shared" si="80"/>
        <v>1.9178321540958027E-3</v>
      </c>
      <c r="I729" s="9">
        <f t="shared" si="81"/>
        <v>4.0199484204716677E-3</v>
      </c>
      <c r="J729" s="9">
        <f>GARCH!I729</f>
        <v>4.671323336141891E-3</v>
      </c>
    </row>
    <row r="730" spans="1:10" x14ac:dyDescent="0.25">
      <c r="A730" s="8">
        <v>43012</v>
      </c>
      <c r="B730" s="9">
        <v>1.2467548864110167E-3</v>
      </c>
      <c r="C730" s="9">
        <f t="shared" si="77"/>
        <v>1.0057333680832975E-3</v>
      </c>
      <c r="D730" s="5">
        <f t="shared" si="78"/>
        <v>1.0114996076761736E-6</v>
      </c>
      <c r="E730" s="9">
        <f t="shared" si="82"/>
        <v>1.9178321540958027E-3</v>
      </c>
      <c r="F730" s="5">
        <f t="shared" si="83"/>
        <v>1.5024889305389187E-5</v>
      </c>
      <c r="G730" s="10">
        <f t="shared" si="79"/>
        <v>4.6003018886019014</v>
      </c>
      <c r="H730" s="9">
        <f t="shared" si="80"/>
        <v>1.0057333680832975E-3</v>
      </c>
      <c r="I730" s="9">
        <f t="shared" si="81"/>
        <v>3.8761952099177341E-3</v>
      </c>
      <c r="J730" s="9">
        <f>GARCH!I730</f>
        <v>4.5618009883366378E-3</v>
      </c>
    </row>
    <row r="731" spans="1:10" x14ac:dyDescent="0.25">
      <c r="A731" s="8">
        <v>43013</v>
      </c>
      <c r="B731" s="9">
        <v>5.6467565629261252E-3</v>
      </c>
      <c r="C731" s="9">
        <f t="shared" si="77"/>
        <v>5.4057350445984058E-3</v>
      </c>
      <c r="D731" s="5">
        <f t="shared" si="78"/>
        <v>2.9221971372399329E-5</v>
      </c>
      <c r="E731" s="9">
        <f t="shared" si="82"/>
        <v>1.0057333680832975E-3</v>
      </c>
      <c r="F731" s="5">
        <f t="shared" si="83"/>
        <v>1.4271527007961287E-5</v>
      </c>
      <c r="G731" s="10">
        <f t="shared" si="79"/>
        <v>3.635897799453323</v>
      </c>
      <c r="H731" s="9">
        <f t="shared" si="80"/>
        <v>5.4057350445984058E-3</v>
      </c>
      <c r="I731" s="9">
        <f t="shared" si="81"/>
        <v>3.7777674634579201E-3</v>
      </c>
      <c r="J731" s="9">
        <f>GARCH!I731</f>
        <v>4.4408981524152718E-3</v>
      </c>
    </row>
    <row r="732" spans="1:10" x14ac:dyDescent="0.25">
      <c r="A732" s="8">
        <v>43014</v>
      </c>
      <c r="B732" s="9">
        <v>-1.0736382622734686E-3</v>
      </c>
      <c r="C732" s="9">
        <f t="shared" si="77"/>
        <v>-1.3146597806011878E-3</v>
      </c>
      <c r="D732" s="5">
        <f t="shared" si="78"/>
        <v>1.7283303387303632E-6</v>
      </c>
      <c r="E732" s="9">
        <f t="shared" si="82"/>
        <v>5.4057350445984058E-3</v>
      </c>
      <c r="F732" s="5">
        <f t="shared" si="83"/>
        <v>1.2498294820785646E-5</v>
      </c>
      <c r="G732" s="10">
        <f t="shared" si="79"/>
        <v>4.6568779898471693</v>
      </c>
      <c r="H732" s="9">
        <f t="shared" si="80"/>
        <v>1.3146597806011878E-3</v>
      </c>
      <c r="I732" s="9">
        <f t="shared" si="81"/>
        <v>3.5352927489510182E-3</v>
      </c>
      <c r="J732" s="9">
        <f>GARCH!I732</f>
        <v>4.8696454210734336E-3</v>
      </c>
    </row>
    <row r="733" spans="1:10" x14ac:dyDescent="0.25">
      <c r="A733" s="8">
        <v>43017</v>
      </c>
      <c r="B733" s="9">
        <v>-1.8043956647432191E-3</v>
      </c>
      <c r="C733" s="9">
        <f t="shared" si="77"/>
        <v>-2.0454171830709385E-3</v>
      </c>
      <c r="D733" s="5">
        <f t="shared" si="78"/>
        <v>4.1837314528018535E-6</v>
      </c>
      <c r="E733" s="9">
        <f t="shared" si="82"/>
        <v>-1.3146597806011878E-3</v>
      </c>
      <c r="F733" s="5">
        <f t="shared" si="83"/>
        <v>1.431674112030609E-5</v>
      </c>
      <c r="G733" s="10">
        <f t="shared" si="79"/>
        <v>4.5119887050493679</v>
      </c>
      <c r="H733" s="9">
        <f t="shared" si="80"/>
        <v>2.0454171830709385E-3</v>
      </c>
      <c r="I733" s="9">
        <f t="shared" si="81"/>
        <v>3.7837469683246645E-3</v>
      </c>
      <c r="J733" s="9">
        <f>GARCH!I733</f>
        <v>4.7505603730653738E-3</v>
      </c>
    </row>
    <row r="734" spans="1:10" x14ac:dyDescent="0.25">
      <c r="A734" s="8">
        <v>43018</v>
      </c>
      <c r="B734" s="9">
        <v>2.3224467821731931E-3</v>
      </c>
      <c r="C734" s="9">
        <f t="shared" si="77"/>
        <v>2.0814252638454737E-3</v>
      </c>
      <c r="D734" s="5">
        <f t="shared" si="78"/>
        <v>4.3323311289742E-6</v>
      </c>
      <c r="E734" s="9">
        <f t="shared" si="82"/>
        <v>-2.0454171830709385E-3</v>
      </c>
      <c r="F734" s="5">
        <f t="shared" si="83"/>
        <v>1.7407563945972878E-5</v>
      </c>
      <c r="G734" s="10">
        <f t="shared" si="79"/>
        <v>4.4359261557697396</v>
      </c>
      <c r="H734" s="9">
        <f t="shared" si="80"/>
        <v>2.0814252638454737E-3</v>
      </c>
      <c r="I734" s="9">
        <f t="shared" si="81"/>
        <v>4.1722372830380675E-3</v>
      </c>
      <c r="J734" s="9">
        <f>GARCH!I734</f>
        <v>4.7323876079931543E-3</v>
      </c>
    </row>
    <row r="735" spans="1:10" x14ac:dyDescent="0.25">
      <c r="A735" s="8">
        <v>43019</v>
      </c>
      <c r="B735" s="9">
        <v>1.8034689332873111E-3</v>
      </c>
      <c r="C735" s="9">
        <f t="shared" si="77"/>
        <v>1.5624474149595919E-3</v>
      </c>
      <c r="D735" s="5">
        <f t="shared" si="78"/>
        <v>2.441241924513911E-6</v>
      </c>
      <c r="E735" s="9">
        <f t="shared" si="82"/>
        <v>2.0814252638454737E-3</v>
      </c>
      <c r="F735" s="5">
        <f t="shared" si="83"/>
        <v>1.6067600677285619E-5</v>
      </c>
      <c r="G735" s="10">
        <f t="shared" si="79"/>
        <v>4.5244464709180479</v>
      </c>
      <c r="H735" s="9">
        <f t="shared" si="80"/>
        <v>1.5624474149595919E-3</v>
      </c>
      <c r="I735" s="9">
        <f t="shared" si="81"/>
        <v>4.0084411779750017E-3</v>
      </c>
      <c r="J735" s="9">
        <f>GARCH!I735</f>
        <v>4.6187960950532488E-3</v>
      </c>
    </row>
    <row r="736" spans="1:10" x14ac:dyDescent="0.25">
      <c r="A736" s="8">
        <v>43020</v>
      </c>
      <c r="B736" s="9">
        <v>-1.6867300136190755E-3</v>
      </c>
      <c r="C736" s="9">
        <f t="shared" si="77"/>
        <v>-1.9277515319467947E-3</v>
      </c>
      <c r="D736" s="5">
        <f t="shared" si="78"/>
        <v>3.7162259689232137E-6</v>
      </c>
      <c r="E736" s="9">
        <f t="shared" si="82"/>
        <v>1.5624474149595919E-3</v>
      </c>
      <c r="F736" s="5">
        <f t="shared" si="83"/>
        <v>1.5040687782295518E-5</v>
      </c>
      <c r="G736" s="10">
        <f t="shared" si="79"/>
        <v>4.5098981250975427</v>
      </c>
      <c r="H736" s="9">
        <f t="shared" si="80"/>
        <v>1.9277515319467947E-3</v>
      </c>
      <c r="I736" s="9">
        <f t="shared" si="81"/>
        <v>3.878232559078364E-3</v>
      </c>
      <c r="J736" s="9">
        <f>GARCH!I736</f>
        <v>4.5028083966046932E-3</v>
      </c>
    </row>
    <row r="737" spans="1:10" x14ac:dyDescent="0.25">
      <c r="A737" s="8">
        <v>43021</v>
      </c>
      <c r="B737" s="9">
        <v>8.7811112025826255E-4</v>
      </c>
      <c r="C737" s="9">
        <f t="shared" si="77"/>
        <v>6.3708960193054325E-4</v>
      </c>
      <c r="D737" s="5">
        <f t="shared" si="78"/>
        <v>4.0588316088801807E-7</v>
      </c>
      <c r="E737" s="9">
        <f t="shared" si="82"/>
        <v>-1.9277515319467947E-3</v>
      </c>
      <c r="F737" s="5">
        <f t="shared" si="83"/>
        <v>1.7892909507519361E-5</v>
      </c>
      <c r="G737" s="10">
        <f t="shared" si="79"/>
        <v>4.5352724758179352</v>
      </c>
      <c r="H737" s="9">
        <f t="shared" si="80"/>
        <v>6.3708960193054325E-4</v>
      </c>
      <c r="I737" s="9">
        <f t="shared" si="81"/>
        <v>4.2300011238201058E-3</v>
      </c>
      <c r="J737" s="9">
        <f>GARCH!I737</f>
        <v>4.5353446644205717E-3</v>
      </c>
    </row>
    <row r="738" spans="1:10" x14ac:dyDescent="0.25">
      <c r="A738" s="8">
        <v>43024</v>
      </c>
      <c r="B738" s="9">
        <v>1.7507647356032052E-3</v>
      </c>
      <c r="C738" s="9">
        <f t="shared" si="77"/>
        <v>1.509743217275486E-3</v>
      </c>
      <c r="D738" s="5">
        <f t="shared" si="78"/>
        <v>2.2793245821093354E-6</v>
      </c>
      <c r="E738" s="9">
        <f t="shared" si="82"/>
        <v>6.3708960193054325E-4</v>
      </c>
      <c r="F738" s="5">
        <f t="shared" si="83"/>
        <v>1.6903500726906025E-5</v>
      </c>
      <c r="G738" s="10">
        <f t="shared" si="79"/>
        <v>4.5076347011809235</v>
      </c>
      <c r="H738" s="9">
        <f t="shared" si="80"/>
        <v>1.509743217275486E-3</v>
      </c>
      <c r="I738" s="9">
        <f t="shared" si="81"/>
        <v>4.1113867158059977E-3</v>
      </c>
      <c r="J738" s="9">
        <f>GARCH!I738</f>
        <v>4.4163288489455551E-3</v>
      </c>
    </row>
    <row r="739" spans="1:10" x14ac:dyDescent="0.25">
      <c r="A739" s="8">
        <v>43025</v>
      </c>
      <c r="B739" s="9">
        <v>6.7249495628796119E-4</v>
      </c>
      <c r="C739" s="9">
        <f t="shared" si="77"/>
        <v>4.3147343796024189E-4</v>
      </c>
      <c r="D739" s="5">
        <f t="shared" si="78"/>
        <v>1.8616932766523072E-7</v>
      </c>
      <c r="E739" s="9">
        <f t="shared" si="82"/>
        <v>1.509743217275486E-3</v>
      </c>
      <c r="F739" s="5">
        <f t="shared" si="83"/>
        <v>1.5787826613794137E-5</v>
      </c>
      <c r="G739" s="10">
        <f t="shared" si="79"/>
        <v>4.6033011809046069</v>
      </c>
      <c r="H739" s="9">
        <f t="shared" si="80"/>
        <v>4.3147343796024189E-4</v>
      </c>
      <c r="I739" s="9">
        <f t="shared" si="81"/>
        <v>3.9733898139742265E-3</v>
      </c>
      <c r="J739" s="9">
        <f>GARCH!I739</f>
        <v>4.346956079152222E-3</v>
      </c>
    </row>
    <row r="740" spans="1:10" x14ac:dyDescent="0.25">
      <c r="A740" s="8">
        <v>43026</v>
      </c>
      <c r="B740" s="9">
        <v>7.4237309327340739E-4</v>
      </c>
      <c r="C740" s="9">
        <f t="shared" si="77"/>
        <v>5.013515749456881E-4</v>
      </c>
      <c r="D740" s="5">
        <f t="shared" si="78"/>
        <v>2.5135340170052191E-7</v>
      </c>
      <c r="E740" s="9">
        <f t="shared" si="82"/>
        <v>4.3147343796024189E-4</v>
      </c>
      <c r="F740" s="5">
        <f t="shared" si="83"/>
        <v>1.5104296666189139E-5</v>
      </c>
      <c r="G740" s="10">
        <f t="shared" si="79"/>
        <v>4.6230065276721861</v>
      </c>
      <c r="H740" s="9">
        <f t="shared" si="80"/>
        <v>5.013515749456881E-4</v>
      </c>
      <c r="I740" s="9">
        <f t="shared" si="81"/>
        <v>3.886424663645127E-3</v>
      </c>
      <c r="J740" s="9">
        <f>GARCH!I740</f>
        <v>4.2736787559604864E-3</v>
      </c>
    </row>
    <row r="741" spans="1:10" x14ac:dyDescent="0.25">
      <c r="A741" s="8">
        <v>43027</v>
      </c>
      <c r="B741" s="9">
        <v>3.2796358042519458E-4</v>
      </c>
      <c r="C741" s="9">
        <f t="shared" si="77"/>
        <v>8.694206209747531E-5</v>
      </c>
      <c r="D741" s="5">
        <f t="shared" si="78"/>
        <v>7.5589221617612535E-9</v>
      </c>
      <c r="E741" s="9">
        <f t="shared" si="82"/>
        <v>5.013515749456881E-4</v>
      </c>
      <c r="F741" s="5">
        <f t="shared" si="83"/>
        <v>1.4477840110871376E-5</v>
      </c>
      <c r="G741" s="10">
        <f t="shared" si="79"/>
        <v>4.6522460882236434</v>
      </c>
      <c r="H741" s="9">
        <f t="shared" si="80"/>
        <v>8.694206209747531E-5</v>
      </c>
      <c r="I741" s="9">
        <f t="shared" si="81"/>
        <v>3.8049757043733374E-3</v>
      </c>
      <c r="J741" s="9">
        <f>GARCH!I741</f>
        <v>4.2181125017280493E-3</v>
      </c>
    </row>
    <row r="742" spans="1:10" x14ac:dyDescent="0.25">
      <c r="A742" s="8">
        <v>43028</v>
      </c>
      <c r="B742" s="9">
        <v>5.1168962960073117E-3</v>
      </c>
      <c r="C742" s="9">
        <f t="shared" si="77"/>
        <v>4.8758747776795923E-3</v>
      </c>
      <c r="D742" s="5">
        <f t="shared" si="78"/>
        <v>2.3774154847612014E-5</v>
      </c>
      <c r="E742" s="9">
        <f t="shared" si="82"/>
        <v>8.694206209747531E-5</v>
      </c>
      <c r="F742" s="5">
        <f t="shared" si="83"/>
        <v>1.4030236376967206E-5</v>
      </c>
      <c r="G742" s="10">
        <f t="shared" si="79"/>
        <v>3.8209622504958829</v>
      </c>
      <c r="H742" s="9">
        <f t="shared" si="80"/>
        <v>4.8758747776795923E-3</v>
      </c>
      <c r="I742" s="9">
        <f t="shared" si="81"/>
        <v>3.7456957133444788E-3</v>
      </c>
      <c r="J742" s="9">
        <f>GARCH!I742</f>
        <v>4.181947465705038E-3</v>
      </c>
    </row>
    <row r="743" spans="1:10" x14ac:dyDescent="0.25">
      <c r="A743" s="8">
        <v>43031</v>
      </c>
      <c r="B743" s="9">
        <v>-3.9724915637947555E-3</v>
      </c>
      <c r="C743" s="9">
        <f t="shared" si="77"/>
        <v>-4.2135130821224749E-3</v>
      </c>
      <c r="D743" s="5">
        <f t="shared" si="78"/>
        <v>1.775369249321724E-5</v>
      </c>
      <c r="E743" s="9">
        <f t="shared" si="82"/>
        <v>4.8758747776795923E-3</v>
      </c>
      <c r="F743" s="5">
        <f t="shared" si="83"/>
        <v>1.2419121874350334E-5</v>
      </c>
      <c r="G743" s="10">
        <f t="shared" si="79"/>
        <v>4.0144256037978145</v>
      </c>
      <c r="H743" s="9">
        <f t="shared" si="80"/>
        <v>4.2135130821224749E-3</v>
      </c>
      <c r="I743" s="9">
        <f t="shared" si="81"/>
        <v>3.5240774501066707E-3</v>
      </c>
      <c r="J743" s="9">
        <f>GARCH!I743</f>
        <v>4.5884610774992703E-3</v>
      </c>
    </row>
    <row r="744" spans="1:10" x14ac:dyDescent="0.25">
      <c r="A744" s="8">
        <v>43032</v>
      </c>
      <c r="B744" s="9">
        <v>1.6179463387628878E-3</v>
      </c>
      <c r="C744" s="9">
        <f t="shared" si="77"/>
        <v>1.3769248204351687E-3</v>
      </c>
      <c r="D744" s="5">
        <f t="shared" si="78"/>
        <v>1.8959219611304215E-6</v>
      </c>
      <c r="E744" s="9">
        <f t="shared" si="82"/>
        <v>-4.2135130821224749E-3</v>
      </c>
      <c r="F744" s="5">
        <f t="shared" si="83"/>
        <v>2.0034559558972028E-5</v>
      </c>
      <c r="G744" s="10">
        <f t="shared" si="79"/>
        <v>4.4427710781174934</v>
      </c>
      <c r="H744" s="9">
        <f t="shared" si="80"/>
        <v>1.3769248204351687E-3</v>
      </c>
      <c r="I744" s="9">
        <f t="shared" si="81"/>
        <v>4.4759981634236654E-3</v>
      </c>
      <c r="J744" s="9">
        <f>GARCH!I744</f>
        <v>4.9580589704865631E-3</v>
      </c>
    </row>
    <row r="745" spans="1:10" x14ac:dyDescent="0.25">
      <c r="A745" s="8">
        <v>43033</v>
      </c>
      <c r="B745" s="9">
        <v>-4.6630571438580626E-3</v>
      </c>
      <c r="C745" s="9">
        <f t="shared" si="77"/>
        <v>-4.904078662185782E-3</v>
      </c>
      <c r="D745" s="5">
        <f t="shared" si="78"/>
        <v>2.404998752490589E-5</v>
      </c>
      <c r="E745" s="9">
        <f t="shared" si="82"/>
        <v>1.3769248204351687E-3</v>
      </c>
      <c r="F745" s="5">
        <f t="shared" si="83"/>
        <v>1.85508809858964E-5</v>
      </c>
      <c r="G745" s="10">
        <f t="shared" si="79"/>
        <v>3.8803412488230968</v>
      </c>
      <c r="H745" s="9">
        <f t="shared" si="80"/>
        <v>4.904078662185782E-3</v>
      </c>
      <c r="I745" s="9">
        <f t="shared" si="81"/>
        <v>4.3070733666721308E-3</v>
      </c>
      <c r="J745" s="9">
        <f>GARCH!I745</f>
        <v>4.7558566622045812E-3</v>
      </c>
    </row>
    <row r="746" spans="1:10" x14ac:dyDescent="0.25">
      <c r="A746" s="8">
        <v>43034</v>
      </c>
      <c r="B746" s="9">
        <v>1.2709461705413538E-3</v>
      </c>
      <c r="C746" s="9">
        <f t="shared" si="77"/>
        <v>1.0299246522136346E-3</v>
      </c>
      <c r="D746" s="5">
        <f t="shared" si="78"/>
        <v>1.0607447892373763E-6</v>
      </c>
      <c r="E746" s="9">
        <f t="shared" si="82"/>
        <v>-4.904078662185782E-3</v>
      </c>
      <c r="F746" s="5">
        <f t="shared" si="83"/>
        <v>2.8343361775116354E-5</v>
      </c>
      <c r="G746" s="10">
        <f t="shared" si="79"/>
        <v>4.2979079181451523</v>
      </c>
      <c r="H746" s="9">
        <f t="shared" si="80"/>
        <v>1.0299246522136346E-3</v>
      </c>
      <c r="I746" s="9">
        <f t="shared" si="81"/>
        <v>5.3238483989606952E-3</v>
      </c>
      <c r="J746" s="9">
        <f>GARCH!I746</f>
        <v>5.2159418638426684E-3</v>
      </c>
    </row>
    <row r="747" spans="1:10" x14ac:dyDescent="0.25">
      <c r="A747" s="8">
        <v>43035</v>
      </c>
      <c r="B747" s="9">
        <v>8.0729573504141339E-3</v>
      </c>
      <c r="C747" s="9">
        <f t="shared" si="77"/>
        <v>7.8319358320864153E-3</v>
      </c>
      <c r="D747" s="5">
        <f t="shared" si="78"/>
        <v>6.1339218877919129E-5</v>
      </c>
      <c r="E747" s="9">
        <f t="shared" si="82"/>
        <v>1.0299246522136346E-3</v>
      </c>
      <c r="F747" s="5">
        <f t="shared" si="83"/>
        <v>2.5770443487594212E-5</v>
      </c>
      <c r="G747" s="10">
        <f t="shared" si="79"/>
        <v>3.1740946877433087</v>
      </c>
      <c r="H747" s="9">
        <f t="shared" si="80"/>
        <v>7.8319358320864153E-3</v>
      </c>
      <c r="I747" s="9">
        <f t="shared" si="81"/>
        <v>5.0764597395817302E-3</v>
      </c>
      <c r="J747" s="9">
        <f>GARCH!I747</f>
        <v>4.9471851727163436E-3</v>
      </c>
    </row>
    <row r="748" spans="1:10" x14ac:dyDescent="0.25">
      <c r="A748" s="8">
        <v>43038</v>
      </c>
      <c r="B748" s="9">
        <v>-3.1924744388955872E-3</v>
      </c>
      <c r="C748" s="9">
        <f t="shared" si="77"/>
        <v>-3.4334959572233066E-3</v>
      </c>
      <c r="D748" s="5">
        <f t="shared" si="78"/>
        <v>1.178889448826879E-5</v>
      </c>
      <c r="E748" s="9">
        <f t="shared" si="82"/>
        <v>7.8319358320864153E-3</v>
      </c>
      <c r="F748" s="5">
        <f t="shared" si="83"/>
        <v>2.1396826903834143E-5</v>
      </c>
      <c r="G748" s="10">
        <f t="shared" si="79"/>
        <v>4.1817131207322653</v>
      </c>
      <c r="H748" s="9">
        <f t="shared" si="80"/>
        <v>3.4334959572233066E-3</v>
      </c>
      <c r="I748" s="9">
        <f t="shared" si="81"/>
        <v>4.6256704274984985E-3</v>
      </c>
      <c r="J748" s="9">
        <f>GARCH!I748</f>
        <v>5.7715623038584098E-3</v>
      </c>
    </row>
    <row r="749" spans="1:10" x14ac:dyDescent="0.25">
      <c r="A749" s="8">
        <v>43039</v>
      </c>
      <c r="B749" s="9">
        <v>9.4448525553580964E-4</v>
      </c>
      <c r="C749" s="9">
        <f t="shared" si="77"/>
        <v>7.0346373720809035E-4</v>
      </c>
      <c r="D749" s="5">
        <f t="shared" si="78"/>
        <v>4.9486122956677323E-7</v>
      </c>
      <c r="E749" s="9">
        <f t="shared" si="82"/>
        <v>-3.4334959572233066E-3</v>
      </c>
      <c r="F749" s="5">
        <f t="shared" si="83"/>
        <v>2.743196674624421E-5</v>
      </c>
      <c r="G749" s="10">
        <f t="shared" si="79"/>
        <v>4.3239424530178985</v>
      </c>
      <c r="H749" s="9">
        <f t="shared" si="80"/>
        <v>7.0346373720809035E-4</v>
      </c>
      <c r="I749" s="9">
        <f t="shared" si="81"/>
        <v>5.2375535077213492E-3</v>
      </c>
      <c r="J749" s="9">
        <f>GARCH!I749</f>
        <v>5.6804359582430138E-3</v>
      </c>
    </row>
    <row r="750" spans="1:10" x14ac:dyDescent="0.25">
      <c r="A750" s="8">
        <v>43040</v>
      </c>
      <c r="B750" s="9">
        <v>1.5920722567817069E-3</v>
      </c>
      <c r="C750" s="9">
        <f t="shared" si="77"/>
        <v>1.3510507384539878E-3</v>
      </c>
      <c r="D750" s="5">
        <f t="shared" si="78"/>
        <v>1.8253380978770657E-6</v>
      </c>
      <c r="E750" s="9">
        <f t="shared" si="82"/>
        <v>7.0346373720809035E-4</v>
      </c>
      <c r="F750" s="5">
        <f t="shared" si="83"/>
        <v>2.5111923392500935E-5</v>
      </c>
      <c r="G750" s="10">
        <f t="shared" si="79"/>
        <v>4.3408013093527522</v>
      </c>
      <c r="H750" s="9">
        <f t="shared" si="80"/>
        <v>1.3510507384539878E-3</v>
      </c>
      <c r="I750" s="9">
        <f t="shared" si="81"/>
        <v>5.0111798403670305E-3</v>
      </c>
      <c r="J750" s="9">
        <f>GARCH!I750</f>
        <v>5.3095835536473204E-3</v>
      </c>
    </row>
    <row r="751" spans="1:10" x14ac:dyDescent="0.25">
      <c r="A751" s="8">
        <v>43041</v>
      </c>
      <c r="B751" s="9">
        <v>1.8996960486306058E-4</v>
      </c>
      <c r="C751" s="9">
        <f t="shared" si="77"/>
        <v>-5.1051913464658687E-5</v>
      </c>
      <c r="D751" s="5">
        <f t="shared" si="78"/>
        <v>2.606297868402999E-9</v>
      </c>
      <c r="E751" s="9">
        <f t="shared" si="82"/>
        <v>1.3510507384539878E-3</v>
      </c>
      <c r="F751" s="5">
        <f t="shared" si="83"/>
        <v>2.2917394637630342E-5</v>
      </c>
      <c r="G751" s="10">
        <f t="shared" si="79"/>
        <v>4.4228117762131403</v>
      </c>
      <c r="H751" s="9">
        <f t="shared" si="80"/>
        <v>5.1051913464658687E-5</v>
      </c>
      <c r="I751" s="9">
        <f t="shared" si="81"/>
        <v>4.7872115722652512E-3</v>
      </c>
      <c r="J751" s="9">
        <f>GARCH!I751</f>
        <v>5.0288451505697621E-3</v>
      </c>
    </row>
    <row r="752" spans="1:10" x14ac:dyDescent="0.25">
      <c r="A752" s="8">
        <v>43042</v>
      </c>
      <c r="B752" s="9">
        <v>3.0970792875555375E-3</v>
      </c>
      <c r="C752" s="9">
        <f t="shared" si="77"/>
        <v>2.8560577692278181E-3</v>
      </c>
      <c r="D752" s="5">
        <f t="shared" si="78"/>
        <v>8.1570659811665804E-6</v>
      </c>
      <c r="E752" s="9">
        <f t="shared" si="82"/>
        <v>-5.1051913464658687E-5</v>
      </c>
      <c r="F752" s="5">
        <f t="shared" si="83"/>
        <v>2.1573531712410475E-5</v>
      </c>
      <c r="G752" s="10">
        <f t="shared" si="79"/>
        <v>4.2640305221737256</v>
      </c>
      <c r="H752" s="9">
        <f t="shared" si="80"/>
        <v>2.8560577692278181E-3</v>
      </c>
      <c r="I752" s="9">
        <f t="shared" si="81"/>
        <v>4.6447316082213483E-3</v>
      </c>
      <c r="J752" s="9">
        <f>GARCH!I752</f>
        <v>4.8047606320945303E-3</v>
      </c>
    </row>
    <row r="753" spans="1:10" x14ac:dyDescent="0.25">
      <c r="A753" s="8">
        <v>43045</v>
      </c>
      <c r="B753" s="9">
        <v>1.2713305304810074E-3</v>
      </c>
      <c r="C753" s="9">
        <f t="shared" si="77"/>
        <v>1.0303090121532882E-3</v>
      </c>
      <c r="D753" s="5">
        <f t="shared" si="78"/>
        <v>1.0615366605242847E-6</v>
      </c>
      <c r="E753" s="9">
        <f t="shared" si="82"/>
        <v>2.8560577692278181E-3</v>
      </c>
      <c r="F753" s="5">
        <f t="shared" si="83"/>
        <v>1.942437545417366E-5</v>
      </c>
      <c r="G753" s="10">
        <f t="shared" si="79"/>
        <v>4.4782275142294621</v>
      </c>
      <c r="H753" s="9">
        <f t="shared" si="80"/>
        <v>1.0303090121532882E-3</v>
      </c>
      <c r="I753" s="9">
        <f t="shared" si="81"/>
        <v>4.4073093213630532E-3</v>
      </c>
      <c r="J753" s="9">
        <f>GARCH!I753</f>
        <v>4.7386549549308576E-3</v>
      </c>
    </row>
    <row r="754" spans="1:10" x14ac:dyDescent="0.25">
      <c r="A754" s="8">
        <v>43046</v>
      </c>
      <c r="B754" s="9">
        <v>-1.8910668318461443E-4</v>
      </c>
      <c r="C754" s="9">
        <f t="shared" si="77"/>
        <v>-4.3012820151233373E-4</v>
      </c>
      <c r="D754" s="5">
        <f t="shared" si="78"/>
        <v>1.8501026973623477E-7</v>
      </c>
      <c r="E754" s="9">
        <f t="shared" si="82"/>
        <v>1.0303090121532882E-3</v>
      </c>
      <c r="F754" s="5">
        <f t="shared" si="83"/>
        <v>1.8125518757775472E-5</v>
      </c>
      <c r="G754" s="10">
        <f t="shared" si="79"/>
        <v>4.5350527495439552</v>
      </c>
      <c r="H754" s="9">
        <f t="shared" si="80"/>
        <v>4.3012820151233373E-4</v>
      </c>
      <c r="I754" s="9">
        <f t="shared" si="81"/>
        <v>4.2574075160566284E-3</v>
      </c>
      <c r="J754" s="9">
        <f>GARCH!I754</f>
        <v>4.5768243119200169E-3</v>
      </c>
    </row>
    <row r="755" spans="1:10" x14ac:dyDescent="0.25">
      <c r="A755" s="8">
        <v>43047</v>
      </c>
      <c r="B755" s="9">
        <v>1.4436587098169973E-3</v>
      </c>
      <c r="C755" s="9">
        <f t="shared" si="77"/>
        <v>1.2026371914892781E-3</v>
      </c>
      <c r="D755" s="5">
        <f t="shared" si="78"/>
        <v>1.4463362143532186E-6</v>
      </c>
      <c r="E755" s="9">
        <f t="shared" si="82"/>
        <v>-4.3012820151233373E-4</v>
      </c>
      <c r="F755" s="5">
        <f t="shared" si="83"/>
        <v>1.8035299230324102E-5</v>
      </c>
      <c r="G755" s="10">
        <f t="shared" si="79"/>
        <v>4.5025539205793201</v>
      </c>
      <c r="H755" s="9">
        <f t="shared" si="80"/>
        <v>1.2026371914892781E-3</v>
      </c>
      <c r="I755" s="9">
        <f t="shared" si="81"/>
        <v>4.2467987037678274E-3</v>
      </c>
      <c r="J755" s="9">
        <f>GARCH!I755</f>
        <v>4.4708481900450642E-3</v>
      </c>
    </row>
    <row r="756" spans="1:10" x14ac:dyDescent="0.25">
      <c r="A756" s="8">
        <v>43048</v>
      </c>
      <c r="B756" s="9">
        <v>-3.761977813581785E-3</v>
      </c>
      <c r="C756" s="9">
        <f t="shared" si="77"/>
        <v>-4.0029993319095044E-3</v>
      </c>
      <c r="D756" s="5">
        <f t="shared" si="78"/>
        <v>1.6024003651267939E-5</v>
      </c>
      <c r="E756" s="9">
        <f t="shared" si="82"/>
        <v>1.2026371914892781E-3</v>
      </c>
      <c r="F756" s="5">
        <f t="shared" si="83"/>
        <v>1.6864368966596838E-5</v>
      </c>
      <c r="G756" s="10">
        <f t="shared" si="79"/>
        <v>4.1011306296780603</v>
      </c>
      <c r="H756" s="9">
        <f t="shared" si="80"/>
        <v>4.0029993319095044E-3</v>
      </c>
      <c r="I756" s="9">
        <f t="shared" si="81"/>
        <v>4.1066250092499116E-3</v>
      </c>
      <c r="J756" s="9">
        <f>GARCH!I756</f>
        <v>4.3766936253835922E-3</v>
      </c>
    </row>
    <row r="757" spans="1:10" x14ac:dyDescent="0.25">
      <c r="A757" s="8">
        <v>43049</v>
      </c>
      <c r="B757" s="9">
        <v>-8.976174447306029E-4</v>
      </c>
      <c r="C757" s="9">
        <f t="shared" si="77"/>
        <v>-1.1386389630583221E-3</v>
      </c>
      <c r="D757" s="5">
        <f t="shared" si="78"/>
        <v>1.296498688194531E-6</v>
      </c>
      <c r="E757" s="9">
        <f t="shared" si="82"/>
        <v>-4.0029993319095044E-3</v>
      </c>
      <c r="F757" s="5">
        <f t="shared" si="83"/>
        <v>2.4248705658600352E-5</v>
      </c>
      <c r="G757" s="10">
        <f t="shared" si="79"/>
        <v>4.367901766643727</v>
      </c>
      <c r="H757" s="9">
        <f t="shared" si="80"/>
        <v>1.1386389630583221E-3</v>
      </c>
      <c r="I757" s="9">
        <f t="shared" si="81"/>
        <v>4.9242974786867164E-3</v>
      </c>
      <c r="J757" s="9">
        <f>GARCH!I757</f>
        <v>4.7713970469973315E-3</v>
      </c>
    </row>
    <row r="758" spans="1:10" x14ac:dyDescent="0.25">
      <c r="A758" s="8">
        <v>43052</v>
      </c>
      <c r="B758" s="9">
        <v>9.8361925415324514E-4</v>
      </c>
      <c r="C758" s="9">
        <f t="shared" si="77"/>
        <v>7.4259773582552584E-4</v>
      </c>
      <c r="D758" s="5">
        <f t="shared" si="78"/>
        <v>5.5145139725319743E-7</v>
      </c>
      <c r="E758" s="9">
        <f t="shared" si="82"/>
        <v>-1.1386389630583221E-3</v>
      </c>
      <c r="F758" s="5">
        <f t="shared" si="83"/>
        <v>2.4907295135781212E-5</v>
      </c>
      <c r="G758" s="10">
        <f t="shared" si="79"/>
        <v>4.3701662988785817</v>
      </c>
      <c r="H758" s="9">
        <f t="shared" si="80"/>
        <v>7.4259773582552584E-4</v>
      </c>
      <c r="I758" s="9">
        <f t="shared" si="81"/>
        <v>4.9907209034147776E-3</v>
      </c>
      <c r="J758" s="9">
        <f>GARCH!I758</f>
        <v>4.6619959375813454E-3</v>
      </c>
    </row>
    <row r="759" spans="1:10" x14ac:dyDescent="0.25">
      <c r="A759" s="8">
        <v>43053</v>
      </c>
      <c r="B759" s="9">
        <v>-2.309620711533511E-3</v>
      </c>
      <c r="C759" s="9">
        <f t="shared" si="77"/>
        <v>-2.5506422298612304E-3</v>
      </c>
      <c r="D759" s="5">
        <f t="shared" si="78"/>
        <v>6.5057757847514697E-6</v>
      </c>
      <c r="E759" s="9">
        <f t="shared" si="82"/>
        <v>7.4259773582552584E-4</v>
      </c>
      <c r="F759" s="5">
        <f t="shared" si="83"/>
        <v>2.2945518500121857E-5</v>
      </c>
      <c r="G759" s="10">
        <f t="shared" si="79"/>
        <v>4.2804897057736246</v>
      </c>
      <c r="H759" s="9">
        <f t="shared" si="80"/>
        <v>2.5506422298612304E-3</v>
      </c>
      <c r="I759" s="9">
        <f t="shared" si="81"/>
        <v>4.7901480666177592E-3</v>
      </c>
      <c r="J759" s="9">
        <f>GARCH!I759</f>
        <v>4.5137767496832666E-3</v>
      </c>
    </row>
    <row r="760" spans="1:10" x14ac:dyDescent="0.25">
      <c r="A760" s="8">
        <v>43054</v>
      </c>
      <c r="B760" s="9">
        <v>-5.5256759743608219E-3</v>
      </c>
      <c r="C760" s="9">
        <f t="shared" si="77"/>
        <v>-5.7666974926885413E-3</v>
      </c>
      <c r="D760" s="5">
        <f t="shared" si="78"/>
        <v>3.3254799972180306E-5</v>
      </c>
      <c r="E760" s="9">
        <f t="shared" si="82"/>
        <v>-2.5506422298612304E-3</v>
      </c>
      <c r="F760" s="5">
        <f t="shared" si="83"/>
        <v>2.6820694036362646E-5</v>
      </c>
      <c r="G760" s="10">
        <f t="shared" si="79"/>
        <v>3.7242831970725896</v>
      </c>
      <c r="H760" s="9">
        <f t="shared" si="80"/>
        <v>5.7666974926885413E-3</v>
      </c>
      <c r="I760" s="9">
        <f t="shared" si="81"/>
        <v>5.1788699574678108E-3</v>
      </c>
      <c r="J760" s="9">
        <f>GARCH!I760</f>
        <v>4.6222070008252753E-3</v>
      </c>
    </row>
    <row r="761" spans="1:10" x14ac:dyDescent="0.25">
      <c r="A761" s="8">
        <v>43055</v>
      </c>
      <c r="B761" s="9">
        <v>8.1961460177335521E-3</v>
      </c>
      <c r="C761" s="9">
        <f t="shared" si="77"/>
        <v>7.9551244994058336E-3</v>
      </c>
      <c r="D761" s="5">
        <f t="shared" si="78"/>
        <v>6.3284005801046911E-5</v>
      </c>
      <c r="E761" s="9">
        <f t="shared" si="82"/>
        <v>-5.7666974926885413E-3</v>
      </c>
      <c r="F761" s="5">
        <f t="shared" si="83"/>
        <v>3.9426794941691105E-5</v>
      </c>
      <c r="G761" s="10">
        <f t="shared" si="79"/>
        <v>3.3490431899633775</v>
      </c>
      <c r="H761" s="9">
        <f t="shared" si="80"/>
        <v>7.9551244994058336E-3</v>
      </c>
      <c r="I761" s="9">
        <f t="shared" si="81"/>
        <v>6.2790759624080919E-3</v>
      </c>
      <c r="J761" s="9">
        <f>GARCH!I761</f>
        <v>5.3272044854933854E-3</v>
      </c>
    </row>
    <row r="762" spans="1:10" x14ac:dyDescent="0.25">
      <c r="A762" s="8">
        <v>43056</v>
      </c>
      <c r="B762" s="9">
        <v>-2.6260422951377427E-3</v>
      </c>
      <c r="C762" s="9">
        <f t="shared" si="77"/>
        <v>-2.8670638134654621E-3</v>
      </c>
      <c r="D762" s="5">
        <f t="shared" si="78"/>
        <v>8.2200549104831184E-6</v>
      </c>
      <c r="E762" s="9">
        <f t="shared" si="82"/>
        <v>7.9551244994058336E-3</v>
      </c>
      <c r="F762" s="5">
        <f t="shared" si="83"/>
        <v>3.2330389350936363E-5</v>
      </c>
      <c r="G762" s="10">
        <f t="shared" si="79"/>
        <v>4.1236871023066266</v>
      </c>
      <c r="H762" s="9">
        <f t="shared" si="80"/>
        <v>2.8670638134654621E-3</v>
      </c>
      <c r="I762" s="9">
        <f t="shared" si="81"/>
        <v>5.6859818282277656E-3</v>
      </c>
      <c r="J762" s="9">
        <f>GARCH!I762</f>
        <v>6.0483648253967489E-3</v>
      </c>
    </row>
    <row r="763" spans="1:10" x14ac:dyDescent="0.25">
      <c r="A763" s="8">
        <v>43059</v>
      </c>
      <c r="B763" s="9">
        <v>1.275762452255913E-3</v>
      </c>
      <c r="C763" s="9">
        <f t="shared" si="77"/>
        <v>1.0347409339281938E-3</v>
      </c>
      <c r="D763" s="5">
        <f t="shared" si="78"/>
        <v>1.0706888003465908E-6</v>
      </c>
      <c r="E763" s="9">
        <f t="shared" si="82"/>
        <v>-2.8670638134654621E-3</v>
      </c>
      <c r="F763" s="5">
        <f t="shared" si="83"/>
        <v>3.6383781519852103E-5</v>
      </c>
      <c r="G763" s="10">
        <f t="shared" si="79"/>
        <v>4.1770413697537121</v>
      </c>
      <c r="H763" s="9">
        <f t="shared" si="80"/>
        <v>1.0347409339281938E-3</v>
      </c>
      <c r="I763" s="9">
        <f t="shared" si="81"/>
        <v>6.0318970083923099E-3</v>
      </c>
      <c r="J763" s="9">
        <f>GARCH!I763</f>
        <v>5.8160606037220919E-3</v>
      </c>
    </row>
    <row r="764" spans="1:10" x14ac:dyDescent="0.25">
      <c r="A764" s="8">
        <v>43060</v>
      </c>
      <c r="B764" s="9">
        <v>6.5410860758907674E-3</v>
      </c>
      <c r="C764" s="9">
        <f t="shared" si="77"/>
        <v>6.300064557563048E-3</v>
      </c>
      <c r="D764" s="5">
        <f t="shared" si="78"/>
        <v>3.9690813429462081E-5</v>
      </c>
      <c r="E764" s="9">
        <f t="shared" si="82"/>
        <v>1.0347409339281938E-3</v>
      </c>
      <c r="F764" s="5">
        <f t="shared" si="83"/>
        <v>3.2507129041005995E-5</v>
      </c>
      <c r="G764" s="10">
        <f t="shared" si="79"/>
        <v>3.6375930516419914</v>
      </c>
      <c r="H764" s="9">
        <f t="shared" si="80"/>
        <v>6.300064557563048E-3</v>
      </c>
      <c r="I764" s="9">
        <f t="shared" si="81"/>
        <v>5.7015023494694792E-3</v>
      </c>
      <c r="J764" s="9">
        <f>GARCH!I764</f>
        <v>5.4213266235704763E-3</v>
      </c>
    </row>
    <row r="765" spans="1:10" x14ac:dyDescent="0.25">
      <c r="A765" s="8">
        <v>43061</v>
      </c>
      <c r="B765" s="9">
        <v>-7.5027991212117673E-4</v>
      </c>
      <c r="C765" s="9">
        <f t="shared" si="77"/>
        <v>-9.9130143044889592E-4</v>
      </c>
      <c r="D765" s="5">
        <f t="shared" si="78"/>
        <v>9.8267852601002713E-7</v>
      </c>
      <c r="E765" s="9">
        <f t="shared" si="82"/>
        <v>6.300064557563048E-3</v>
      </c>
      <c r="F765" s="5">
        <f t="shared" si="83"/>
        <v>2.737276076490029E-5</v>
      </c>
      <c r="G765" s="10">
        <f t="shared" si="79"/>
        <v>4.3160926181462278</v>
      </c>
      <c r="H765" s="9">
        <f t="shared" si="80"/>
        <v>9.9130143044889592E-4</v>
      </c>
      <c r="I765" s="9">
        <f t="shared" si="81"/>
        <v>5.2318983901544084E-3</v>
      </c>
      <c r="J765" s="9">
        <f>GARCH!I765</f>
        <v>5.7311442619177614E-3</v>
      </c>
    </row>
    <row r="766" spans="1:10" x14ac:dyDescent="0.25">
      <c r="A766" s="8">
        <v>43063</v>
      </c>
      <c r="B766" s="9">
        <v>2.056155374497548E-3</v>
      </c>
      <c r="C766" s="9">
        <f t="shared" si="77"/>
        <v>1.8151338561698289E-3</v>
      </c>
      <c r="D766" s="5">
        <f t="shared" si="78"/>
        <v>3.2947109158139528E-6</v>
      </c>
      <c r="E766" s="9">
        <f t="shared" si="82"/>
        <v>-9.9130143044889592E-4</v>
      </c>
      <c r="F766" s="5">
        <f t="shared" si="83"/>
        <v>2.7378300129159133E-5</v>
      </c>
      <c r="G766" s="10">
        <f t="shared" si="79"/>
        <v>4.2737712643526091</v>
      </c>
      <c r="H766" s="9">
        <f t="shared" si="80"/>
        <v>1.8151338561698289E-3</v>
      </c>
      <c r="I766" s="9">
        <f t="shared" si="81"/>
        <v>5.2324277471513291E-3</v>
      </c>
      <c r="J766" s="9">
        <f>GARCH!I766</f>
        <v>5.3961436580340881E-3</v>
      </c>
    </row>
    <row r="767" spans="1:10" x14ac:dyDescent="0.25">
      <c r="A767" s="8">
        <v>43066</v>
      </c>
      <c r="B767" s="9">
        <v>-3.8425772934425062E-4</v>
      </c>
      <c r="C767" s="9">
        <f t="shared" si="77"/>
        <v>-6.2527924767196992E-4</v>
      </c>
      <c r="D767" s="5">
        <f t="shared" si="78"/>
        <v>3.9097413756922471E-7</v>
      </c>
      <c r="E767" s="9">
        <f t="shared" si="82"/>
        <v>1.8151338561698289E-3</v>
      </c>
      <c r="F767" s="5">
        <f t="shared" si="83"/>
        <v>2.4682119342611445E-5</v>
      </c>
      <c r="G767" s="10">
        <f t="shared" si="79"/>
        <v>4.3778570219072179</v>
      </c>
      <c r="H767" s="9">
        <f t="shared" si="80"/>
        <v>6.2527924767196992E-4</v>
      </c>
      <c r="I767" s="9">
        <f t="shared" si="81"/>
        <v>4.9681102385727557E-3</v>
      </c>
      <c r="J767" s="9">
        <f>GARCH!I767</f>
        <v>5.1158930140430469E-3</v>
      </c>
    </row>
    <row r="768" spans="1:10" x14ac:dyDescent="0.25">
      <c r="A768" s="8">
        <v>43067</v>
      </c>
      <c r="B768" s="9">
        <v>9.8484673755101504E-3</v>
      </c>
      <c r="C768" s="9">
        <f t="shared" si="77"/>
        <v>9.6074458571824319E-3</v>
      </c>
      <c r="D768" s="5">
        <f t="shared" si="78"/>
        <v>9.2303015898691869E-5</v>
      </c>
      <c r="E768" s="9">
        <f t="shared" si="82"/>
        <v>-6.2527924767196992E-4</v>
      </c>
      <c r="F768" s="5">
        <f t="shared" si="83"/>
        <v>2.423478965399587E-5</v>
      </c>
      <c r="G768" s="10">
        <f t="shared" si="79"/>
        <v>2.4905727173313426</v>
      </c>
      <c r="H768" s="9">
        <f t="shared" si="80"/>
        <v>9.6074458571824319E-3</v>
      </c>
      <c r="I768" s="9">
        <f t="shared" si="81"/>
        <v>4.9228842820033735E-3</v>
      </c>
      <c r="J768" s="9">
        <f>GARCH!I768</f>
        <v>4.8944719984908448E-3</v>
      </c>
    </row>
    <row r="769" spans="1:10" x14ac:dyDescent="0.25">
      <c r="A769" s="8">
        <v>43068</v>
      </c>
      <c r="B769" s="9">
        <v>-3.6923685973555553E-4</v>
      </c>
      <c r="C769" s="9">
        <f t="shared" si="77"/>
        <v>-6.1025837806327483E-4</v>
      </c>
      <c r="D769" s="5">
        <f t="shared" si="78"/>
        <v>3.7241528799641885E-7</v>
      </c>
      <c r="E769" s="9">
        <f t="shared" si="82"/>
        <v>9.6074458571824319E-3</v>
      </c>
      <c r="F769" s="5">
        <f t="shared" si="83"/>
        <v>1.9624553282161752E-5</v>
      </c>
      <c r="G769" s="10">
        <f t="shared" si="79"/>
        <v>4.4909374918428089</v>
      </c>
      <c r="H769" s="9">
        <f t="shared" si="80"/>
        <v>6.1025837806327483E-4</v>
      </c>
      <c r="I769" s="9">
        <f t="shared" si="81"/>
        <v>4.4299608668883017E-3</v>
      </c>
      <c r="J769" s="9">
        <f>GARCH!I769</f>
        <v>6.2376522526957469E-3</v>
      </c>
    </row>
    <row r="770" spans="1:10" x14ac:dyDescent="0.25">
      <c r="A770" s="8">
        <v>43069</v>
      </c>
      <c r="B770" s="9">
        <v>8.1909469282996916E-3</v>
      </c>
      <c r="C770" s="9">
        <f t="shared" si="77"/>
        <v>7.9499254099719731E-3</v>
      </c>
      <c r="D770" s="5">
        <f t="shared" si="78"/>
        <v>6.3201314024118049E-5</v>
      </c>
      <c r="E770" s="9">
        <f t="shared" si="82"/>
        <v>-6.1025837806327483E-4</v>
      </c>
      <c r="F770" s="5">
        <f t="shared" si="83"/>
        <v>1.9706722742299515E-5</v>
      </c>
      <c r="G770" s="10">
        <f t="shared" si="79"/>
        <v>2.8947897844410608</v>
      </c>
      <c r="H770" s="9">
        <f t="shared" si="80"/>
        <v>7.9499254099719731E-3</v>
      </c>
      <c r="I770" s="9">
        <f t="shared" si="81"/>
        <v>4.439225466486188E-3</v>
      </c>
      <c r="J770" s="9">
        <f>GARCH!I770</f>
        <v>5.7796153359382461E-3</v>
      </c>
    </row>
    <row r="771" spans="1:10" x14ac:dyDescent="0.25">
      <c r="A771" s="8">
        <v>43070</v>
      </c>
      <c r="B771" s="9">
        <v>-2.0244902892453398E-3</v>
      </c>
      <c r="C771" s="9">
        <f t="shared" si="77"/>
        <v>-2.2655118075730592E-3</v>
      </c>
      <c r="D771" s="5">
        <f t="shared" si="78"/>
        <v>5.1325437502529504E-6</v>
      </c>
      <c r="E771" s="9">
        <f t="shared" si="82"/>
        <v>7.9499254099719731E-3</v>
      </c>
      <c r="F771" s="5">
        <f t="shared" si="83"/>
        <v>1.6402781534007046E-5</v>
      </c>
      <c r="G771" s="10">
        <f t="shared" si="79"/>
        <v>4.4336378257043885</v>
      </c>
      <c r="H771" s="9">
        <f t="shared" si="80"/>
        <v>2.2655118075730592E-3</v>
      </c>
      <c r="I771" s="9">
        <f t="shared" si="81"/>
        <v>4.0500347571356772E-3</v>
      </c>
      <c r="J771" s="9">
        <f>GARCH!I771</f>
        <v>6.3480235319238283E-3</v>
      </c>
    </row>
    <row r="772" spans="1:10" x14ac:dyDescent="0.25">
      <c r="A772" s="8">
        <v>43073</v>
      </c>
      <c r="B772" s="9">
        <v>-1.0521455442770167E-3</v>
      </c>
      <c r="C772" s="9">
        <f t="shared" si="77"/>
        <v>-1.2931670626047359E-3</v>
      </c>
      <c r="D772" s="5">
        <f t="shared" si="78"/>
        <v>1.6722810518057609E-6</v>
      </c>
      <c r="E772" s="9">
        <f t="shared" si="82"/>
        <v>-2.2655118075730592E-3</v>
      </c>
      <c r="F772" s="5">
        <f t="shared" si="83"/>
        <v>1.989225655550921E-5</v>
      </c>
      <c r="G772" s="10">
        <f t="shared" si="79"/>
        <v>4.4516180088565207</v>
      </c>
      <c r="H772" s="9">
        <f t="shared" si="80"/>
        <v>1.2931670626047359E-3</v>
      </c>
      <c r="I772" s="9">
        <f t="shared" si="81"/>
        <v>4.4600736042703613E-3</v>
      </c>
      <c r="J772" s="9">
        <f>GARCH!I772</f>
        <v>5.9837970644774441E-3</v>
      </c>
    </row>
    <row r="773" spans="1:10" x14ac:dyDescent="0.25">
      <c r="A773" s="8">
        <v>43074</v>
      </c>
      <c r="B773" s="9">
        <v>-3.7394295759706209E-3</v>
      </c>
      <c r="C773" s="9">
        <f t="shared" si="77"/>
        <v>-3.9804510942983403E-3</v>
      </c>
      <c r="D773" s="5">
        <f t="shared" si="78"/>
        <v>1.5843990914100855E-5</v>
      </c>
      <c r="E773" s="9">
        <f t="shared" si="82"/>
        <v>-1.2931670626047359E-3</v>
      </c>
      <c r="F773" s="5">
        <f t="shared" si="83"/>
        <v>2.1255943322201381E-5</v>
      </c>
      <c r="G773" s="10">
        <f t="shared" si="79"/>
        <v>4.0878029261894406</v>
      </c>
      <c r="H773" s="9">
        <f t="shared" si="80"/>
        <v>3.9804510942983403E-3</v>
      </c>
      <c r="I773" s="9">
        <f t="shared" si="81"/>
        <v>4.6104168273813787E-3</v>
      </c>
      <c r="J773" s="9">
        <f>GARCH!I773</f>
        <v>5.6150570751864713E-3</v>
      </c>
    </row>
    <row r="774" spans="1:10" x14ac:dyDescent="0.25">
      <c r="A774" s="8">
        <v>43075</v>
      </c>
      <c r="B774" s="9">
        <v>-1.1408709408766704E-4</v>
      </c>
      <c r="C774" s="9">
        <f t="shared" si="77"/>
        <v>-3.5510861241538634E-4</v>
      </c>
      <c r="D774" s="5">
        <f t="shared" si="78"/>
        <v>1.2610212661158106E-7</v>
      </c>
      <c r="E774" s="9">
        <f t="shared" si="82"/>
        <v>-3.9804510942983403E-3</v>
      </c>
      <c r="F774" s="5">
        <f t="shared" si="83"/>
        <v>2.867040837061842E-5</v>
      </c>
      <c r="G774" s="10">
        <f t="shared" si="79"/>
        <v>4.3086848153141304</v>
      </c>
      <c r="H774" s="9">
        <f t="shared" si="80"/>
        <v>3.5510861241538634E-4</v>
      </c>
      <c r="I774" s="9">
        <f t="shared" si="81"/>
        <v>5.3544755458045023E-3</v>
      </c>
      <c r="J774" s="9">
        <f>GARCH!I774</f>
        <v>5.6488990736255776E-3</v>
      </c>
    </row>
    <row r="775" spans="1:10" x14ac:dyDescent="0.25">
      <c r="A775" s="8">
        <v>43076</v>
      </c>
      <c r="B775" s="9">
        <v>2.9323728639507607E-3</v>
      </c>
      <c r="C775" s="9">
        <f t="shared" si="77"/>
        <v>2.6913513456230413E-3</v>
      </c>
      <c r="D775" s="5">
        <f t="shared" si="78"/>
        <v>7.2433720655869546E-6</v>
      </c>
      <c r="E775" s="9">
        <f t="shared" si="82"/>
        <v>-3.5510861241538634E-4</v>
      </c>
      <c r="F775" s="5">
        <f t="shared" si="83"/>
        <v>2.7150988120394544E-5</v>
      </c>
      <c r="G775" s="10">
        <f t="shared" si="79"/>
        <v>4.2047194462321134</v>
      </c>
      <c r="H775" s="9">
        <f t="shared" si="80"/>
        <v>2.6913513456230413E-3</v>
      </c>
      <c r="I775" s="9">
        <f t="shared" si="81"/>
        <v>5.2106610060907383E-3</v>
      </c>
      <c r="J775" s="9">
        <f>GARCH!I775</f>
        <v>5.300730958793228E-3</v>
      </c>
    </row>
    <row r="776" spans="1:10" x14ac:dyDescent="0.25">
      <c r="A776" s="8">
        <v>43077</v>
      </c>
      <c r="B776" s="9">
        <v>5.5062988721947814E-3</v>
      </c>
      <c r="C776" s="9">
        <f t="shared" si="77"/>
        <v>5.265277353867062E-3</v>
      </c>
      <c r="D776" s="5">
        <f t="shared" si="78"/>
        <v>2.772314561314533E-5</v>
      </c>
      <c r="E776" s="9">
        <f t="shared" si="82"/>
        <v>2.6913513456230413E-3</v>
      </c>
      <c r="F776" s="5">
        <f t="shared" si="83"/>
        <v>2.4192647528117106E-5</v>
      </c>
      <c r="G776" s="10">
        <f t="shared" si="79"/>
        <v>3.8228260188245211</v>
      </c>
      <c r="H776" s="9">
        <f t="shared" si="80"/>
        <v>5.265277353867062E-3</v>
      </c>
      <c r="I776" s="9">
        <f t="shared" si="81"/>
        <v>4.9186021925052151E-3</v>
      </c>
      <c r="J776" s="9">
        <f>GARCH!I776</f>
        <v>5.1015305745836775E-3</v>
      </c>
    </row>
    <row r="777" spans="1:10" x14ac:dyDescent="0.25">
      <c r="A777" s="8">
        <v>43080</v>
      </c>
      <c r="B777" s="9">
        <v>3.2019611540636816E-3</v>
      </c>
      <c r="C777" s="9">
        <f t="shared" si="77"/>
        <v>2.9609396357359622E-3</v>
      </c>
      <c r="D777" s="5">
        <f t="shared" si="78"/>
        <v>8.7671635264722121E-6</v>
      </c>
      <c r="E777" s="9">
        <f t="shared" si="82"/>
        <v>5.265277353867062E-3</v>
      </c>
      <c r="F777" s="5">
        <f t="shared" si="83"/>
        <v>2.0889154953710534E-5</v>
      </c>
      <c r="G777" s="10">
        <f t="shared" si="79"/>
        <v>4.2593520389310209</v>
      </c>
      <c r="H777" s="9">
        <f t="shared" si="80"/>
        <v>2.9609396357359622E-3</v>
      </c>
      <c r="I777" s="9">
        <f t="shared" si="81"/>
        <v>4.5704655073318884E-3</v>
      </c>
      <c r="J777" s="9">
        <f>GARCH!I777</f>
        <v>5.3025333698301629E-3</v>
      </c>
    </row>
    <row r="778" spans="1:10" x14ac:dyDescent="0.25">
      <c r="A778" s="8">
        <v>43081</v>
      </c>
      <c r="B778" s="9">
        <v>1.5488780033008354E-3</v>
      </c>
      <c r="C778" s="9">
        <f t="shared" si="77"/>
        <v>1.3078564849731162E-3</v>
      </c>
      <c r="D778" s="5">
        <f t="shared" si="78"/>
        <v>1.7104885852862348E-6</v>
      </c>
      <c r="E778" s="9">
        <f t="shared" si="82"/>
        <v>2.9609396357359622E-3</v>
      </c>
      <c r="F778" s="5">
        <f t="shared" si="83"/>
        <v>1.8809490192835378E-5</v>
      </c>
      <c r="G778" s="10">
        <f t="shared" si="79"/>
        <v>4.4761672106223944</v>
      </c>
      <c r="H778" s="9">
        <f t="shared" si="80"/>
        <v>1.3078564849731162E-3</v>
      </c>
      <c r="I778" s="9">
        <f t="shared" si="81"/>
        <v>4.3369909145437894E-3</v>
      </c>
      <c r="J778" s="9">
        <f>GARCH!I778</f>
        <v>5.1275344049932789E-3</v>
      </c>
    </row>
    <row r="779" spans="1:10" x14ac:dyDescent="0.25">
      <c r="A779" s="8">
        <v>43082</v>
      </c>
      <c r="B779" s="9">
        <v>-4.7295344411457663E-4</v>
      </c>
      <c r="C779" s="9">
        <f t="shared" si="77"/>
        <v>-7.1397496244229592E-4</v>
      </c>
      <c r="D779" s="5">
        <f t="shared" si="78"/>
        <v>5.0976024699447785E-7</v>
      </c>
      <c r="E779" s="9">
        <f t="shared" si="82"/>
        <v>1.3078564849731162E-3</v>
      </c>
      <c r="F779" s="5">
        <f t="shared" si="83"/>
        <v>1.7508470968523013E-5</v>
      </c>
      <c r="G779" s="10">
        <f t="shared" si="79"/>
        <v>4.5429168043646682</v>
      </c>
      <c r="H779" s="9">
        <f t="shared" si="80"/>
        <v>7.1397496244229592E-4</v>
      </c>
      <c r="I779" s="9">
        <f t="shared" si="81"/>
        <v>4.1843124845693603E-3</v>
      </c>
      <c r="J779" s="9">
        <f>GARCH!I779</f>
        <v>4.8851817894604221E-3</v>
      </c>
    </row>
    <row r="780" spans="1:10" x14ac:dyDescent="0.25">
      <c r="A780" s="8">
        <v>43083</v>
      </c>
      <c r="B780" s="9">
        <v>-4.0708263702422531E-3</v>
      </c>
      <c r="C780" s="9">
        <f t="shared" si="77"/>
        <v>-4.3118478885699725E-3</v>
      </c>
      <c r="D780" s="5">
        <f t="shared" si="78"/>
        <v>1.859203221416533E-5</v>
      </c>
      <c r="E780" s="9">
        <f t="shared" si="82"/>
        <v>-7.1397496244229592E-4</v>
      </c>
      <c r="F780" s="5">
        <f t="shared" si="83"/>
        <v>1.7979461385805801E-5</v>
      </c>
      <c r="G780" s="10">
        <f t="shared" si="79"/>
        <v>4.0271664154325837</v>
      </c>
      <c r="H780" s="9">
        <f t="shared" si="80"/>
        <v>4.3118478885699725E-3</v>
      </c>
      <c r="I780" s="9">
        <f t="shared" si="81"/>
        <v>4.2402194973616405E-3</v>
      </c>
      <c r="J780" s="9">
        <f>GARCH!I780</f>
        <v>4.7210278975988755E-3</v>
      </c>
    </row>
    <row r="781" spans="1:10" x14ac:dyDescent="0.25">
      <c r="A781" s="8">
        <v>43084</v>
      </c>
      <c r="B781" s="9">
        <v>8.9743251345204555E-3</v>
      </c>
      <c r="C781" s="9">
        <f t="shared" si="77"/>
        <v>8.733303616192737E-3</v>
      </c>
      <c r="D781" s="5">
        <f t="shared" si="78"/>
        <v>7.6270592052605143E-5</v>
      </c>
      <c r="E781" s="9">
        <f t="shared" si="82"/>
        <v>-4.3118478885699725E-3</v>
      </c>
      <c r="F781" s="5">
        <f t="shared" si="83"/>
        <v>2.6179576726980579E-5</v>
      </c>
      <c r="G781" s="10">
        <f t="shared" si="79"/>
        <v>2.8996457959448305</v>
      </c>
      <c r="H781" s="9">
        <f t="shared" si="80"/>
        <v>8.733303616192737E-3</v>
      </c>
      <c r="I781" s="9">
        <f t="shared" si="81"/>
        <v>5.1165981596154857E-3</v>
      </c>
      <c r="J781" s="9">
        <f>GARCH!I781</f>
        <v>5.0690042007685635E-3</v>
      </c>
    </row>
    <row r="782" spans="1:10" x14ac:dyDescent="0.25">
      <c r="A782" s="8">
        <v>43087</v>
      </c>
      <c r="B782" s="9">
        <v>5.3628620866204013E-3</v>
      </c>
      <c r="C782" s="9">
        <f t="shared" si="77"/>
        <v>5.1218405682926819E-3</v>
      </c>
      <c r="D782" s="5">
        <f t="shared" si="78"/>
        <v>2.6233250807008704E-5</v>
      </c>
      <c r="E782" s="9">
        <f t="shared" si="82"/>
        <v>8.733303616192737E-3</v>
      </c>
      <c r="F782" s="5">
        <f t="shared" si="83"/>
        <v>2.1452957836824501E-5</v>
      </c>
      <c r="G782" s="10">
        <f t="shared" si="79"/>
        <v>3.8444721033255869</v>
      </c>
      <c r="H782" s="9">
        <f t="shared" si="80"/>
        <v>5.1218405682926819E-3</v>
      </c>
      <c r="I782" s="9">
        <f t="shared" si="81"/>
        <v>4.6317337830260171E-3</v>
      </c>
      <c r="J782" s="9">
        <f>GARCH!I782</f>
        <v>6.0902496414323559E-3</v>
      </c>
    </row>
    <row r="783" spans="1:10" x14ac:dyDescent="0.25">
      <c r="A783" s="8">
        <v>43088</v>
      </c>
      <c r="B783" s="9">
        <v>-3.230291135099761E-3</v>
      </c>
      <c r="C783" s="9">
        <f t="shared" si="77"/>
        <v>-3.4713126534274804E-3</v>
      </c>
      <c r="D783" s="5">
        <f t="shared" si="78"/>
        <v>1.2050011537845735E-5</v>
      </c>
      <c r="E783" s="9">
        <f t="shared" si="82"/>
        <v>5.1218405682926819E-3</v>
      </c>
      <c r="F783" s="5">
        <f t="shared" si="83"/>
        <v>1.864659380111033E-5</v>
      </c>
      <c r="G783" s="10">
        <f t="shared" si="79"/>
        <v>4.2028693772896926</v>
      </c>
      <c r="H783" s="9">
        <f t="shared" si="80"/>
        <v>3.4713126534274804E-3</v>
      </c>
      <c r="I783" s="9">
        <f t="shared" si="81"/>
        <v>4.3181701913090837E-3</v>
      </c>
      <c r="J783" s="9">
        <f>GARCH!I783</f>
        <v>6.0048188333188934E-3</v>
      </c>
    </row>
    <row r="784" spans="1:10" x14ac:dyDescent="0.25">
      <c r="A784" s="8">
        <v>43089</v>
      </c>
      <c r="B784" s="9">
        <v>-8.2790409737931725E-4</v>
      </c>
      <c r="C784" s="9">
        <f t="shared" ref="C784:C847" si="84">B784-B$5</f>
        <v>-1.0689256157070364E-3</v>
      </c>
      <c r="D784" s="5">
        <f t="shared" ref="D784:D847" si="85">C784^2</f>
        <v>1.142601971914667E-6</v>
      </c>
      <c r="E784" s="9">
        <f t="shared" si="82"/>
        <v>-3.4713126534274804E-3</v>
      </c>
      <c r="F784" s="5">
        <f t="shared" si="83"/>
        <v>2.4784555061251124E-5</v>
      </c>
      <c r="G784" s="10">
        <f t="shared" ref="G784:G847" si="86">IFERROR(LN(1/SQRT(2*PI()*F784)*EXP(-D784/(2*F784))),-1000)</f>
        <v>4.36065572051006</v>
      </c>
      <c r="H784" s="9">
        <f t="shared" ref="H784:H847" si="87">SQRT(D784)</f>
        <v>1.0689256157070364E-3</v>
      </c>
      <c r="I784" s="9">
        <f t="shared" ref="I784:I847" si="88">SQRT(F784)</f>
        <v>4.9784088885155989E-3</v>
      </c>
      <c r="J784" s="9">
        <f>GARCH!I784</f>
        <v>5.8625522556475847E-3</v>
      </c>
    </row>
    <row r="785" spans="1:10" x14ac:dyDescent="0.25">
      <c r="A785" s="8">
        <v>43090</v>
      </c>
      <c r="B785" s="9">
        <v>1.9856303069889503E-3</v>
      </c>
      <c r="C785" s="9">
        <f t="shared" si="84"/>
        <v>1.7446087886612311E-3</v>
      </c>
      <c r="D785" s="5">
        <f t="shared" si="85"/>
        <v>3.0436598254740081E-6</v>
      </c>
      <c r="E785" s="9">
        <f t="shared" ref="E785:E848" si="89">C784</f>
        <v>-1.0689256157070364E-3</v>
      </c>
      <c r="F785" s="5">
        <f t="shared" ref="F785:F848" si="90">EXP(B$6 + B$7*ABS(E785/SQRT(F784)) + B$8*E785/SQRT(F784) + B$9*LN(F784))</f>
        <v>2.5241568308789867E-5</v>
      </c>
      <c r="G785" s="10">
        <f t="shared" si="86"/>
        <v>4.3142800356392623</v>
      </c>
      <c r="H785" s="9">
        <f t="shared" si="87"/>
        <v>1.7446087886612311E-3</v>
      </c>
      <c r="I785" s="9">
        <f t="shared" si="88"/>
        <v>5.0240987558755118E-3</v>
      </c>
      <c r="J785" s="9">
        <f>GARCH!I785</f>
        <v>5.5046020199684652E-3</v>
      </c>
    </row>
    <row r="786" spans="1:10" x14ac:dyDescent="0.25">
      <c r="A786" s="8">
        <v>43091</v>
      </c>
      <c r="B786" s="9">
        <v>-4.5817393474556489E-4</v>
      </c>
      <c r="C786" s="9">
        <f t="shared" si="84"/>
        <v>-6.9919545307328419E-4</v>
      </c>
      <c r="D786" s="5">
        <f t="shared" si="85"/>
        <v>4.8887428159835517E-7</v>
      </c>
      <c r="E786" s="9">
        <f t="shared" si="89"/>
        <v>1.7446087886612311E-3</v>
      </c>
      <c r="F786" s="5">
        <f t="shared" si="90"/>
        <v>2.2897036608478548E-5</v>
      </c>
      <c r="G786" s="10">
        <f t="shared" si="86"/>
        <v>4.4126375051338762</v>
      </c>
      <c r="H786" s="9">
        <f t="shared" si="87"/>
        <v>6.9919545307328419E-4</v>
      </c>
      <c r="I786" s="9">
        <f t="shared" si="88"/>
        <v>4.7850848068219801E-3</v>
      </c>
      <c r="J786" s="9">
        <f>GARCH!I786</f>
        <v>5.1975694980259338E-3</v>
      </c>
    </row>
    <row r="787" spans="1:10" x14ac:dyDescent="0.25">
      <c r="A787" s="8">
        <v>43095</v>
      </c>
      <c r="B787" s="9">
        <v>-1.0583824636460903E-3</v>
      </c>
      <c r="C787" s="9">
        <f t="shared" si="84"/>
        <v>-1.2994039819738095E-3</v>
      </c>
      <c r="D787" s="5">
        <f t="shared" si="85"/>
        <v>1.6884507083693923E-6</v>
      </c>
      <c r="E787" s="9">
        <f t="shared" si="89"/>
        <v>-6.9919545307328419E-4</v>
      </c>
      <c r="F787" s="5">
        <f t="shared" si="90"/>
        <v>2.2802406818940805E-5</v>
      </c>
      <c r="G787" s="10">
        <f t="shared" si="86"/>
        <v>4.3883601799361172</v>
      </c>
      <c r="H787" s="9">
        <f t="shared" si="87"/>
        <v>1.2994039819738095E-3</v>
      </c>
      <c r="I787" s="9">
        <f t="shared" si="88"/>
        <v>4.7751865742545396E-3</v>
      </c>
      <c r="J787" s="9">
        <f>GARCH!I787</f>
        <v>4.9617295259910387E-3</v>
      </c>
    </row>
    <row r="788" spans="1:10" x14ac:dyDescent="0.25">
      <c r="A788" s="8">
        <v>43096</v>
      </c>
      <c r="B788" s="9">
        <v>7.9089722066782997E-4</v>
      </c>
      <c r="C788" s="9">
        <f t="shared" si="84"/>
        <v>5.4987570234011067E-4</v>
      </c>
      <c r="D788" s="5">
        <f t="shared" si="85"/>
        <v>3.0236328802402999E-7</v>
      </c>
      <c r="E788" s="9">
        <f t="shared" si="89"/>
        <v>-1.2994039819738095E-3</v>
      </c>
      <c r="F788" s="5">
        <f t="shared" si="90"/>
        <v>2.3934834914458165E-5</v>
      </c>
      <c r="G788" s="10">
        <f t="shared" si="86"/>
        <v>4.3948328974970554</v>
      </c>
      <c r="H788" s="9">
        <f t="shared" si="87"/>
        <v>5.4987570234011067E-4</v>
      </c>
      <c r="I788" s="9">
        <f t="shared" si="88"/>
        <v>4.8923240810946041E-3</v>
      </c>
      <c r="J788" s="9">
        <f>GARCH!I788</f>
        <v>4.819558197302112E-3</v>
      </c>
    </row>
    <row r="789" spans="1:10" x14ac:dyDescent="0.25">
      <c r="A789" s="8">
        <v>43097</v>
      </c>
      <c r="B789" s="9">
        <v>1.8340279279212002E-3</v>
      </c>
      <c r="C789" s="9">
        <f t="shared" si="84"/>
        <v>1.593006409593481E-3</v>
      </c>
      <c r="D789" s="5">
        <f t="shared" si="85"/>
        <v>2.5376694210059134E-6</v>
      </c>
      <c r="E789" s="9">
        <f t="shared" si="89"/>
        <v>5.4987570234011067E-4</v>
      </c>
      <c r="F789" s="5">
        <f t="shared" si="90"/>
        <v>2.2175493697623473E-5</v>
      </c>
      <c r="G789" s="10">
        <f t="shared" si="86"/>
        <v>4.3821049711616693</v>
      </c>
      <c r="H789" s="9">
        <f t="shared" si="87"/>
        <v>1.593006409593481E-3</v>
      </c>
      <c r="I789" s="9">
        <f t="shared" si="88"/>
        <v>4.7090862911634435E-3</v>
      </c>
      <c r="J789" s="9">
        <f>GARCH!I789</f>
        <v>4.6343185568490574E-3</v>
      </c>
    </row>
    <row r="790" spans="1:10" x14ac:dyDescent="0.25">
      <c r="A790" s="8">
        <v>43098</v>
      </c>
      <c r="B790" s="9">
        <v>-5.1831786689685577E-3</v>
      </c>
      <c r="C790" s="9">
        <f t="shared" si="84"/>
        <v>-5.4242001872962771E-3</v>
      </c>
      <c r="D790" s="5">
        <f t="shared" si="85"/>
        <v>2.9421947671864967E-5</v>
      </c>
      <c r="E790" s="9">
        <f t="shared" si="89"/>
        <v>1.593006409593481E-3</v>
      </c>
      <c r="F790" s="5">
        <f t="shared" si="90"/>
        <v>2.0329142957867008E-5</v>
      </c>
      <c r="G790" s="10">
        <f t="shared" si="86"/>
        <v>3.7591493635608817</v>
      </c>
      <c r="H790" s="9">
        <f t="shared" si="87"/>
        <v>5.4242001872962771E-3</v>
      </c>
      <c r="I790" s="9">
        <f t="shared" si="88"/>
        <v>4.5087850866798928E-3</v>
      </c>
      <c r="J790" s="9">
        <f>GARCH!I790</f>
        <v>4.5160487687902076E-3</v>
      </c>
    </row>
    <row r="791" spans="1:10" x14ac:dyDescent="0.25">
      <c r="A791" s="8">
        <v>43102</v>
      </c>
      <c r="B791" s="9">
        <v>8.3033800741318942E-3</v>
      </c>
      <c r="C791" s="9">
        <f t="shared" si="84"/>
        <v>8.0623585558041756E-3</v>
      </c>
      <c r="D791" s="5">
        <f t="shared" si="85"/>
        <v>6.5001625482348786E-5</v>
      </c>
      <c r="E791" s="9">
        <f t="shared" si="89"/>
        <v>-5.4242001872962771E-3</v>
      </c>
      <c r="F791" s="5">
        <f t="shared" si="90"/>
        <v>3.1679488030475989E-5</v>
      </c>
      <c r="G791" s="10">
        <f t="shared" si="86"/>
        <v>3.2350559699676396</v>
      </c>
      <c r="H791" s="9">
        <f t="shared" si="87"/>
        <v>8.0623585558041756E-3</v>
      </c>
      <c r="I791" s="9">
        <f t="shared" si="88"/>
        <v>5.6284534314921704E-3</v>
      </c>
      <c r="J791" s="9">
        <f>GARCH!I791</f>
        <v>5.1756022612598441E-3</v>
      </c>
    </row>
    <row r="792" spans="1:10" x14ac:dyDescent="0.25">
      <c r="A792" s="8">
        <v>43103</v>
      </c>
      <c r="B792" s="9">
        <v>6.3988189078607594E-3</v>
      </c>
      <c r="C792" s="9">
        <f t="shared" si="84"/>
        <v>6.1577973895330399E-3</v>
      </c>
      <c r="D792" s="5">
        <f t="shared" si="85"/>
        <v>3.7918468690539923E-5</v>
      </c>
      <c r="E792" s="9">
        <f t="shared" si="89"/>
        <v>8.0623585558041756E-3</v>
      </c>
      <c r="F792" s="5">
        <f t="shared" si="90"/>
        <v>2.6099728154591438E-5</v>
      </c>
      <c r="G792" s="10">
        <f t="shared" si="86"/>
        <v>3.6314392842283283</v>
      </c>
      <c r="H792" s="9">
        <f t="shared" si="87"/>
        <v>6.1577973895330399E-3</v>
      </c>
      <c r="I792" s="9">
        <f t="shared" si="88"/>
        <v>5.1087893041885605E-3</v>
      </c>
      <c r="J792" s="9">
        <f>GARCH!I792</f>
        <v>5.9774923164783514E-3</v>
      </c>
    </row>
    <row r="793" spans="1:10" x14ac:dyDescent="0.25">
      <c r="A793" s="8">
        <v>43104</v>
      </c>
      <c r="B793" s="9">
        <v>4.0286613639211044E-3</v>
      </c>
      <c r="C793" s="9">
        <f t="shared" si="84"/>
        <v>3.787639845593385E-3</v>
      </c>
      <c r="D793" s="5">
        <f t="shared" si="85"/>
        <v>1.4346215599926681E-5</v>
      </c>
      <c r="E793" s="9">
        <f t="shared" si="89"/>
        <v>6.1577973895330399E-3</v>
      </c>
      <c r="F793" s="5">
        <f t="shared" si="90"/>
        <v>2.2186896608461179E-5</v>
      </c>
      <c r="G793" s="10">
        <f t="shared" si="86"/>
        <v>4.1157620181826813</v>
      </c>
      <c r="H793" s="9">
        <f t="shared" si="87"/>
        <v>3.787639845593385E-3</v>
      </c>
      <c r="I793" s="9">
        <f t="shared" si="88"/>
        <v>4.710296870523256E-3</v>
      </c>
      <c r="J793" s="9">
        <f>GARCH!I793</f>
        <v>6.1008002007336129E-3</v>
      </c>
    </row>
    <row r="794" spans="1:10" x14ac:dyDescent="0.25">
      <c r="A794" s="8">
        <v>43105</v>
      </c>
      <c r="B794" s="9">
        <v>7.0337996835525551E-3</v>
      </c>
      <c r="C794" s="9">
        <f t="shared" si="84"/>
        <v>6.7927781652248357E-3</v>
      </c>
      <c r="D794" s="5">
        <f t="shared" si="85"/>
        <v>4.6141835201955289E-5</v>
      </c>
      <c r="E794" s="9">
        <f t="shared" si="89"/>
        <v>3.787639845593385E-3</v>
      </c>
      <c r="F794" s="5">
        <f t="shared" si="90"/>
        <v>1.9661535903691354E-5</v>
      </c>
      <c r="G794" s="10">
        <f t="shared" si="86"/>
        <v>3.3260809982927939</v>
      </c>
      <c r="H794" s="9">
        <f t="shared" si="87"/>
        <v>6.7927781652248357E-3</v>
      </c>
      <c r="I794" s="9">
        <f t="shared" si="88"/>
        <v>4.4341330498408995E-3</v>
      </c>
      <c r="J794" s="9">
        <f>GARCH!I794</f>
        <v>5.8317435897192989E-3</v>
      </c>
    </row>
    <row r="795" spans="1:10" x14ac:dyDescent="0.25">
      <c r="A795" s="8">
        <v>43108</v>
      </c>
      <c r="B795" s="9">
        <v>1.6623225124401397E-3</v>
      </c>
      <c r="C795" s="9">
        <f t="shared" si="84"/>
        <v>1.4213009941124205E-3</v>
      </c>
      <c r="D795" s="5">
        <f t="shared" si="85"/>
        <v>2.020096515864955E-6</v>
      </c>
      <c r="E795" s="9">
        <f t="shared" si="89"/>
        <v>6.7927781652248357E-3</v>
      </c>
      <c r="F795" s="5">
        <f t="shared" si="90"/>
        <v>1.6679046435100533E-5</v>
      </c>
      <c r="G795" s="10">
        <f t="shared" si="86"/>
        <v>4.5211822183100709</v>
      </c>
      <c r="H795" s="9">
        <f t="shared" si="87"/>
        <v>1.4213009941124205E-3</v>
      </c>
      <c r="I795" s="9">
        <f t="shared" si="88"/>
        <v>4.0839988289788397E-3</v>
      </c>
      <c r="J795" s="9">
        <f>GARCH!I795</f>
        <v>6.1231155702369273E-3</v>
      </c>
    </row>
    <row r="796" spans="1:10" x14ac:dyDescent="0.25">
      <c r="A796" s="8">
        <v>43109</v>
      </c>
      <c r="B796" s="9">
        <v>1.3029031448006378E-3</v>
      </c>
      <c r="C796" s="9">
        <f t="shared" si="84"/>
        <v>1.0618816264729187E-3</v>
      </c>
      <c r="D796" s="5">
        <f t="shared" si="85"/>
        <v>1.1275925886407711E-6</v>
      </c>
      <c r="E796" s="9">
        <f t="shared" si="89"/>
        <v>1.4213009941124205E-3</v>
      </c>
      <c r="F796" s="5">
        <f t="shared" si="90"/>
        <v>1.5615889377936307E-5</v>
      </c>
      <c r="G796" s="10">
        <f t="shared" si="86"/>
        <v>4.578568258542429</v>
      </c>
      <c r="H796" s="9">
        <f t="shared" si="87"/>
        <v>1.0618816264729187E-3</v>
      </c>
      <c r="I796" s="9">
        <f t="shared" si="88"/>
        <v>3.9516944945094511E-3</v>
      </c>
      <c r="J796" s="9">
        <f>GARCH!I796</f>
        <v>5.6761135535690057E-3</v>
      </c>
    </row>
    <row r="797" spans="1:10" x14ac:dyDescent="0.25">
      <c r="A797" s="8">
        <v>43110</v>
      </c>
      <c r="B797" s="9">
        <v>-1.1122055472160275E-3</v>
      </c>
      <c r="C797" s="9">
        <f t="shared" si="84"/>
        <v>-1.3532270655437467E-3</v>
      </c>
      <c r="D797" s="5">
        <f t="shared" si="85"/>
        <v>1.8312234909201397E-6</v>
      </c>
      <c r="E797" s="9">
        <f t="shared" si="89"/>
        <v>1.0618816264729187E-3</v>
      </c>
      <c r="F797" s="5">
        <f t="shared" si="90"/>
        <v>1.4779264910975965E-5</v>
      </c>
      <c r="G797" s="10">
        <f t="shared" si="86"/>
        <v>4.5802517012530588</v>
      </c>
      <c r="H797" s="9">
        <f t="shared" si="87"/>
        <v>1.3532270655437467E-3</v>
      </c>
      <c r="I797" s="9">
        <f t="shared" si="88"/>
        <v>3.8443809528942324E-3</v>
      </c>
      <c r="J797" s="9">
        <f>GARCH!I797</f>
        <v>5.3105705295180333E-3</v>
      </c>
    </row>
    <row r="798" spans="1:10" x14ac:dyDescent="0.25">
      <c r="A798" s="8">
        <v>43111</v>
      </c>
      <c r="B798" s="9">
        <v>7.0336180014045624E-3</v>
      </c>
      <c r="C798" s="9">
        <f t="shared" si="84"/>
        <v>6.792596483076843E-3</v>
      </c>
      <c r="D798" s="5">
        <f t="shared" si="85"/>
        <v>4.6139366981907895E-5</v>
      </c>
      <c r="E798" s="9">
        <f t="shared" si="89"/>
        <v>-1.3532270655437467E-3</v>
      </c>
      <c r="F798" s="5">
        <f t="shared" si="90"/>
        <v>1.657676017949807E-5</v>
      </c>
      <c r="G798" s="10">
        <f t="shared" si="86"/>
        <v>3.1931275652087185</v>
      </c>
      <c r="H798" s="9">
        <f t="shared" si="87"/>
        <v>6.792596483076843E-3</v>
      </c>
      <c r="I798" s="9">
        <f t="shared" si="88"/>
        <v>4.0714567638006505E-3</v>
      </c>
      <c r="J798" s="9">
        <f>GARCH!I798</f>
        <v>5.0922117438719832E-3</v>
      </c>
    </row>
    <row r="799" spans="1:10" x14ac:dyDescent="0.25">
      <c r="A799" s="8">
        <v>43112</v>
      </c>
      <c r="B799" s="9">
        <v>6.749627831013516E-3</v>
      </c>
      <c r="C799" s="9">
        <f t="shared" si="84"/>
        <v>6.5086063126857966E-3</v>
      </c>
      <c r="D799" s="5">
        <f t="shared" si="85"/>
        <v>4.2361956133533401E-5</v>
      </c>
      <c r="E799" s="9">
        <f t="shared" si="89"/>
        <v>6.792596483076843E-3</v>
      </c>
      <c r="F799" s="5">
        <f t="shared" si="90"/>
        <v>1.4106285923466623E-5</v>
      </c>
      <c r="G799" s="10">
        <f t="shared" si="86"/>
        <v>3.1639788619533054</v>
      </c>
      <c r="H799" s="9">
        <f t="shared" si="87"/>
        <v>6.5086063126857966E-3</v>
      </c>
      <c r="I799" s="9">
        <f t="shared" si="88"/>
        <v>3.7558335856992683E-3</v>
      </c>
      <c r="J799" s="9">
        <f>GARCH!I799</f>
        <v>5.6119816045031579E-3</v>
      </c>
    </row>
    <row r="800" spans="1:10" x14ac:dyDescent="0.25">
      <c r="A800" s="8">
        <v>43116</v>
      </c>
      <c r="B800" s="9">
        <v>-3.5244630756861017E-3</v>
      </c>
      <c r="C800" s="9">
        <f t="shared" si="84"/>
        <v>-3.7654845940138211E-3</v>
      </c>
      <c r="D800" s="5">
        <f t="shared" si="85"/>
        <v>1.4178874227755431E-5</v>
      </c>
      <c r="E800" s="9">
        <f t="shared" si="89"/>
        <v>6.5086063126857966E-3</v>
      </c>
      <c r="F800" s="5">
        <f t="shared" si="90"/>
        <v>1.2096080415125997E-5</v>
      </c>
      <c r="G800" s="10">
        <f t="shared" si="86"/>
        <v>4.1562822634311951</v>
      </c>
      <c r="H800" s="9">
        <f t="shared" si="87"/>
        <v>3.7654845940138211E-3</v>
      </c>
      <c r="I800" s="9">
        <f t="shared" si="88"/>
        <v>3.4779419798389387E-3</v>
      </c>
      <c r="J800" s="9">
        <f>GARCH!I800</f>
        <v>5.908543368977448E-3</v>
      </c>
    </row>
    <row r="801" spans="1:10" x14ac:dyDescent="0.25">
      <c r="A801" s="8">
        <v>43117</v>
      </c>
      <c r="B801" s="9">
        <v>9.4150020530034961E-3</v>
      </c>
      <c r="C801" s="9">
        <f t="shared" si="84"/>
        <v>9.1739805346757776E-3</v>
      </c>
      <c r="D801" s="5">
        <f t="shared" si="85"/>
        <v>8.416191885061007E-5</v>
      </c>
      <c r="E801" s="9">
        <f t="shared" si="89"/>
        <v>-3.7654845940138211E-3</v>
      </c>
      <c r="F801" s="5">
        <f t="shared" si="90"/>
        <v>1.8657249663753722E-5</v>
      </c>
      <c r="G801" s="10">
        <f t="shared" si="86"/>
        <v>2.2702243902779125</v>
      </c>
      <c r="H801" s="9">
        <f t="shared" si="87"/>
        <v>9.1739805346757776E-3</v>
      </c>
      <c r="I801" s="9">
        <f t="shared" si="88"/>
        <v>4.3194038551348408E-3</v>
      </c>
      <c r="J801" s="9">
        <f>GARCH!I801</f>
        <v>5.8332354705135162E-3</v>
      </c>
    </row>
    <row r="802" spans="1:10" x14ac:dyDescent="0.25">
      <c r="A802" s="8">
        <v>43118</v>
      </c>
      <c r="B802" s="9">
        <v>-1.616379310344751E-3</v>
      </c>
      <c r="C802" s="9">
        <f t="shared" si="84"/>
        <v>-1.8574008286724702E-3</v>
      </c>
      <c r="D802" s="5">
        <f t="shared" si="85"/>
        <v>3.4499378383531789E-6</v>
      </c>
      <c r="E802" s="9">
        <f t="shared" si="89"/>
        <v>9.1739805346757776E-3</v>
      </c>
      <c r="F802" s="5">
        <f t="shared" si="90"/>
        <v>1.5221304701237395E-5</v>
      </c>
      <c r="G802" s="10">
        <f t="shared" si="86"/>
        <v>4.5141427531796081</v>
      </c>
      <c r="H802" s="9">
        <f t="shared" si="87"/>
        <v>1.8574008286724702E-3</v>
      </c>
      <c r="I802" s="9">
        <f t="shared" si="88"/>
        <v>3.901449051472721E-3</v>
      </c>
      <c r="J802" s="9">
        <f>GARCH!I802</f>
        <v>6.693603500887841E-3</v>
      </c>
    </row>
    <row r="803" spans="1:10" x14ac:dyDescent="0.25">
      <c r="A803" s="8">
        <v>43119</v>
      </c>
      <c r="B803" s="9">
        <v>4.3852281783969271E-3</v>
      </c>
      <c r="C803" s="9">
        <f t="shared" si="84"/>
        <v>4.1442066600692077E-3</v>
      </c>
      <c r="D803" s="5">
        <f t="shared" si="85"/>
        <v>1.7174448841361978E-5</v>
      </c>
      <c r="E803" s="9">
        <f t="shared" si="89"/>
        <v>-1.8574008286724702E-3</v>
      </c>
      <c r="F803" s="5">
        <f t="shared" si="90"/>
        <v>1.7934339496929448E-5</v>
      </c>
      <c r="G803" s="10">
        <f t="shared" si="86"/>
        <v>4.0666434582469586</v>
      </c>
      <c r="H803" s="9">
        <f t="shared" si="87"/>
        <v>4.1442066600692077E-3</v>
      </c>
      <c r="I803" s="9">
        <f t="shared" si="88"/>
        <v>4.2348954528924855E-3</v>
      </c>
      <c r="J803" s="9">
        <f>GARCH!I803</f>
        <v>6.2216381519506984E-3</v>
      </c>
    </row>
    <row r="804" spans="1:10" x14ac:dyDescent="0.25">
      <c r="A804" s="8">
        <v>43122</v>
      </c>
      <c r="B804" s="9">
        <v>8.0667544390278234E-3</v>
      </c>
      <c r="C804" s="9">
        <f t="shared" si="84"/>
        <v>7.8257329207001049E-3</v>
      </c>
      <c r="D804" s="5">
        <f t="shared" si="85"/>
        <v>6.1242095746129389E-5</v>
      </c>
      <c r="E804" s="9">
        <f t="shared" si="89"/>
        <v>4.1442066600692077E-3</v>
      </c>
      <c r="F804" s="5">
        <f t="shared" si="90"/>
        <v>1.5950073888685394E-5</v>
      </c>
      <c r="G804" s="10">
        <f t="shared" si="86"/>
        <v>2.6842789947746533</v>
      </c>
      <c r="H804" s="9">
        <f t="shared" si="87"/>
        <v>7.8257329207001049E-3</v>
      </c>
      <c r="I804" s="9">
        <f t="shared" si="88"/>
        <v>3.9937543600834279E-3</v>
      </c>
      <c r="J804" s="9">
        <f>GARCH!I804</f>
        <v>5.9678893284945064E-3</v>
      </c>
    </row>
    <row r="805" spans="1:10" x14ac:dyDescent="0.25">
      <c r="A805" s="8">
        <v>43123</v>
      </c>
      <c r="B805" s="9">
        <v>2.1743964814313621E-3</v>
      </c>
      <c r="C805" s="9">
        <f t="shared" si="84"/>
        <v>1.9333749631036429E-3</v>
      </c>
      <c r="D805" s="5">
        <f t="shared" si="85"/>
        <v>3.7379387479560125E-6</v>
      </c>
      <c r="E805" s="9">
        <f t="shared" si="89"/>
        <v>7.8257329207001049E-3</v>
      </c>
      <c r="F805" s="5">
        <f t="shared" si="90"/>
        <v>1.3327935390897557E-5</v>
      </c>
      <c r="G805" s="10">
        <f t="shared" si="86"/>
        <v>4.5536561525363375</v>
      </c>
      <c r="H805" s="9">
        <f t="shared" si="87"/>
        <v>1.9333749631036429E-3</v>
      </c>
      <c r="I805" s="9">
        <f t="shared" si="88"/>
        <v>3.6507444981671282E-3</v>
      </c>
      <c r="J805" s="9">
        <f>GARCH!I805</f>
        <v>6.4469902251034546E-3</v>
      </c>
    </row>
    <row r="806" spans="1:10" x14ac:dyDescent="0.25">
      <c r="A806" s="8">
        <v>43124</v>
      </c>
      <c r="B806" s="9">
        <v>-5.6003071363419643E-4</v>
      </c>
      <c r="C806" s="9">
        <f t="shared" si="84"/>
        <v>-8.0105223196191573E-4</v>
      </c>
      <c r="D806" s="5">
        <f t="shared" si="85"/>
        <v>6.4168467833116684E-7</v>
      </c>
      <c r="E806" s="9">
        <f t="shared" si="89"/>
        <v>1.9333749631036429E-3</v>
      </c>
      <c r="F806" s="5">
        <f t="shared" si="90"/>
        <v>1.2527738090467418E-5</v>
      </c>
      <c r="G806" s="10">
        <f t="shared" si="86"/>
        <v>4.6992335731296784</v>
      </c>
      <c r="H806" s="9">
        <f t="shared" si="87"/>
        <v>8.0105223196191573E-4</v>
      </c>
      <c r="I806" s="9">
        <f t="shared" si="88"/>
        <v>3.5394544905207382E-3</v>
      </c>
      <c r="J806" s="9">
        <f>GARCH!I806</f>
        <v>5.9561705879296253E-3</v>
      </c>
    </row>
    <row r="807" spans="1:10" x14ac:dyDescent="0.25">
      <c r="A807" s="8">
        <v>43125</v>
      </c>
      <c r="B807" s="9">
        <v>6.0263467651555658E-4</v>
      </c>
      <c r="C807" s="9">
        <f t="shared" si="84"/>
        <v>3.6161315818783728E-4</v>
      </c>
      <c r="D807" s="5">
        <f t="shared" si="85"/>
        <v>1.3076407617458183E-7</v>
      </c>
      <c r="E807" s="9">
        <f t="shared" si="89"/>
        <v>-8.0105223196191573E-4</v>
      </c>
      <c r="F807" s="5">
        <f t="shared" si="90"/>
        <v>1.3506821199291167E-5</v>
      </c>
      <c r="G807" s="10">
        <f t="shared" si="86"/>
        <v>4.6823786617798859</v>
      </c>
      <c r="H807" s="9">
        <f t="shared" si="87"/>
        <v>3.6161315818783728E-4</v>
      </c>
      <c r="I807" s="9">
        <f t="shared" si="88"/>
        <v>3.6751627445993692E-3</v>
      </c>
      <c r="J807" s="9">
        <f>GARCH!I807</f>
        <v>5.563808051307813E-3</v>
      </c>
    </row>
    <row r="808" spans="1:10" x14ac:dyDescent="0.25">
      <c r="A808" s="8">
        <v>43126</v>
      </c>
      <c r="B808" s="9">
        <v>1.1841155234656897E-2</v>
      </c>
      <c r="C808" s="9">
        <f t="shared" si="84"/>
        <v>1.1600133716329179E-2</v>
      </c>
      <c r="D808" s="5">
        <f t="shared" si="85"/>
        <v>1.3456310223671701E-4</v>
      </c>
      <c r="E808" s="9">
        <f t="shared" si="89"/>
        <v>3.6161315818783728E-4</v>
      </c>
      <c r="F808" s="5">
        <f t="shared" si="90"/>
        <v>1.3086822952573149E-5</v>
      </c>
      <c r="G808" s="10">
        <f t="shared" si="86"/>
        <v>-0.43815384940648766</v>
      </c>
      <c r="H808" s="9">
        <f t="shared" si="87"/>
        <v>1.1600133716329179E-2</v>
      </c>
      <c r="I808" s="9">
        <f t="shared" si="88"/>
        <v>3.6175714163749623E-3</v>
      </c>
      <c r="J808" s="9">
        <f>GARCH!I808</f>
        <v>5.2175450390791458E-3</v>
      </c>
    </row>
    <row r="809" spans="1:10" x14ac:dyDescent="0.25">
      <c r="A809" s="8">
        <v>43129</v>
      </c>
      <c r="B809" s="9">
        <v>-6.731944014173874E-3</v>
      </c>
      <c r="C809" s="9">
        <f t="shared" si="84"/>
        <v>-6.9729655325015934E-3</v>
      </c>
      <c r="D809" s="5">
        <f t="shared" si="85"/>
        <v>4.8622248317455231E-5</v>
      </c>
      <c r="E809" s="9">
        <f t="shared" si="89"/>
        <v>1.1600133716329179E-2</v>
      </c>
      <c r="F809" s="5">
        <f t="shared" si="90"/>
        <v>1.0139779130227829E-5</v>
      </c>
      <c r="G809" s="10">
        <f t="shared" si="86"/>
        <v>2.4329846520430354</v>
      </c>
      <c r="H809" s="9">
        <f t="shared" si="87"/>
        <v>6.9729655325015934E-3</v>
      </c>
      <c r="I809" s="9">
        <f t="shared" si="88"/>
        <v>3.1843019847727742E-3</v>
      </c>
      <c r="J809" s="9">
        <f>GARCH!I809</f>
        <v>7.0426920735343996E-3</v>
      </c>
    </row>
    <row r="810" spans="1:10" x14ac:dyDescent="0.25">
      <c r="A810" s="8">
        <v>43130</v>
      </c>
      <c r="B810" s="9">
        <v>-1.0898781509218525E-2</v>
      </c>
      <c r="C810" s="9">
        <f t="shared" si="84"/>
        <v>-1.1139803027546243E-2</v>
      </c>
      <c r="D810" s="5">
        <f t="shared" si="85"/>
        <v>1.2409521149252844E-4</v>
      </c>
      <c r="E810" s="9">
        <f t="shared" si="89"/>
        <v>-6.9729655325015934E-3</v>
      </c>
      <c r="F810" s="5">
        <f t="shared" si="90"/>
        <v>2.5098462232444035E-5</v>
      </c>
      <c r="G810" s="10">
        <f t="shared" si="86"/>
        <v>1.9052458323461461</v>
      </c>
      <c r="H810" s="9">
        <f t="shared" si="87"/>
        <v>1.1139803027546243E-2</v>
      </c>
      <c r="I810" s="9">
        <f t="shared" si="88"/>
        <v>5.0098365474777751E-3</v>
      </c>
      <c r="J810" s="9">
        <f>GARCH!I810</f>
        <v>7.2662535101261552E-3</v>
      </c>
    </row>
    <row r="811" spans="1:10" x14ac:dyDescent="0.25">
      <c r="A811" s="8">
        <v>43131</v>
      </c>
      <c r="B811" s="9">
        <v>4.8894038116098493E-4</v>
      </c>
      <c r="C811" s="9">
        <f t="shared" si="84"/>
        <v>2.4791886283326563E-4</v>
      </c>
      <c r="D811" s="5">
        <f t="shared" si="85"/>
        <v>6.1463762548539579E-8</v>
      </c>
      <c r="E811" s="9">
        <f t="shared" si="89"/>
        <v>-1.1139803027546243E-2</v>
      </c>
      <c r="F811" s="5">
        <f t="shared" si="90"/>
        <v>5.87847322915977E-5</v>
      </c>
      <c r="G811" s="10">
        <f t="shared" si="86"/>
        <v>3.9513528758494272</v>
      </c>
      <c r="H811" s="9">
        <f t="shared" si="87"/>
        <v>2.4791886283326563E-4</v>
      </c>
      <c r="I811" s="9">
        <f t="shared" si="88"/>
        <v>7.6671202085005618E-3</v>
      </c>
      <c r="J811" s="9">
        <f>GARCH!I811</f>
        <v>8.4700556869953848E-3</v>
      </c>
    </row>
    <row r="812" spans="1:10" x14ac:dyDescent="0.25">
      <c r="A812" s="8">
        <v>43132</v>
      </c>
      <c r="B812" s="9">
        <v>-6.4806059897792867E-4</v>
      </c>
      <c r="C812" s="9">
        <f t="shared" si="84"/>
        <v>-8.8908211730564797E-4</v>
      </c>
      <c r="D812" s="5">
        <f t="shared" si="85"/>
        <v>7.9046701131269393E-7</v>
      </c>
      <c r="E812" s="9">
        <f t="shared" si="89"/>
        <v>2.4791886283326563E-4</v>
      </c>
      <c r="F812" s="5">
        <f t="shared" si="90"/>
        <v>5.1144822528493494E-5</v>
      </c>
      <c r="G812" s="10">
        <f t="shared" si="86"/>
        <v>4.0137583803412804</v>
      </c>
      <c r="H812" s="9">
        <f t="shared" si="87"/>
        <v>8.8908211730564797E-4</v>
      </c>
      <c r="I812" s="9">
        <f t="shared" si="88"/>
        <v>7.1515608456122004E-3</v>
      </c>
      <c r="J812" s="9">
        <f>GARCH!I812</f>
        <v>7.5838892599423098E-3</v>
      </c>
    </row>
    <row r="813" spans="1:10" x14ac:dyDescent="0.25">
      <c r="A813" s="8">
        <v>43133</v>
      </c>
      <c r="B813" s="9">
        <v>-2.1208513171602883E-2</v>
      </c>
      <c r="C813" s="9">
        <f t="shared" si="84"/>
        <v>-2.1449534689930601E-2</v>
      </c>
      <c r="D813" s="5">
        <f t="shared" si="85"/>
        <v>4.6008253841453627E-4</v>
      </c>
      <c r="E813" s="9">
        <f t="shared" si="89"/>
        <v>-8.8908211730564797E-4</v>
      </c>
      <c r="F813" s="5">
        <f t="shared" si="90"/>
        <v>4.7466897500735693E-5</v>
      </c>
      <c r="G813" s="10">
        <f t="shared" si="86"/>
        <v>-0.78755102625218099</v>
      </c>
      <c r="H813" s="9">
        <f t="shared" si="87"/>
        <v>2.1449534689930601E-2</v>
      </c>
      <c r="I813" s="9">
        <f t="shared" si="88"/>
        <v>6.8896224497961931E-3</v>
      </c>
      <c r="J813" s="9">
        <f>GARCH!I813</f>
        <v>6.8825740061177372E-3</v>
      </c>
    </row>
    <row r="814" spans="1:10" x14ac:dyDescent="0.25">
      <c r="A814" s="8">
        <v>43136</v>
      </c>
      <c r="B814" s="9">
        <v>-4.0979244278871785E-2</v>
      </c>
      <c r="C814" s="9">
        <f t="shared" si="84"/>
        <v>-4.1220265797199507E-2</v>
      </c>
      <c r="D814" s="5">
        <f t="shared" si="85"/>
        <v>1.6991103123917754E-3</v>
      </c>
      <c r="E814" s="9">
        <f t="shared" si="89"/>
        <v>-2.1449534689930601E-2</v>
      </c>
      <c r="F814" s="5">
        <f t="shared" si="90"/>
        <v>1.5318783140500441E-4</v>
      </c>
      <c r="G814" s="10">
        <f t="shared" si="86"/>
        <v>-2.0728553615565883</v>
      </c>
      <c r="H814" s="9">
        <f t="shared" si="87"/>
        <v>4.1220265797199507E-2</v>
      </c>
      <c r="I814" s="9">
        <f t="shared" si="88"/>
        <v>1.2376907182531685E-2</v>
      </c>
      <c r="J814" s="9">
        <f>GARCH!I814</f>
        <v>1.1812852290664632E-2</v>
      </c>
    </row>
    <row r="815" spans="1:10" x14ac:dyDescent="0.25">
      <c r="A815" s="8">
        <v>43137</v>
      </c>
      <c r="B815" s="9">
        <v>1.7440938639606607E-2</v>
      </c>
      <c r="C815" s="9">
        <f t="shared" si="84"/>
        <v>1.7199917121278888E-2</v>
      </c>
      <c r="D815" s="5">
        <f t="shared" si="85"/>
        <v>2.9583714897886263E-4</v>
      </c>
      <c r="E815" s="9">
        <f t="shared" si="89"/>
        <v>-4.1220265797199507E-2</v>
      </c>
      <c r="F815" s="5">
        <f t="shared" si="90"/>
        <v>4.9464180910510191E-4</v>
      </c>
      <c r="G815" s="10">
        <f t="shared" si="86"/>
        <v>2.5878580094213297</v>
      </c>
      <c r="H815" s="9">
        <f t="shared" si="87"/>
        <v>1.7199917121278888E-2</v>
      </c>
      <c r="I815" s="9">
        <f t="shared" si="88"/>
        <v>2.2240544262789565E-2</v>
      </c>
      <c r="J815" s="9">
        <f>GARCH!I815</f>
        <v>2.1647272853723108E-2</v>
      </c>
    </row>
    <row r="816" spans="1:10" x14ac:dyDescent="0.25">
      <c r="A816" s="8">
        <v>43138</v>
      </c>
      <c r="B816" s="9">
        <v>-5.0015954644285765E-3</v>
      </c>
      <c r="C816" s="9">
        <f t="shared" si="84"/>
        <v>-5.2426169827562959E-3</v>
      </c>
      <c r="D816" s="5">
        <f t="shared" si="85"/>
        <v>2.7485032827884727E-5</v>
      </c>
      <c r="E816" s="9">
        <f t="shared" si="89"/>
        <v>1.7199917121278888E-2</v>
      </c>
      <c r="F816" s="5">
        <f t="shared" si="90"/>
        <v>3.465079436834058E-4</v>
      </c>
      <c r="G816" s="10">
        <f t="shared" si="86"/>
        <v>3.0252038410414945</v>
      </c>
      <c r="H816" s="9">
        <f t="shared" si="87"/>
        <v>5.2426169827562959E-3</v>
      </c>
      <c r="I816" s="9">
        <f t="shared" si="88"/>
        <v>1.8614723841180288E-2</v>
      </c>
      <c r="J816" s="9">
        <f>GARCH!I816</f>
        <v>2.023125679173475E-2</v>
      </c>
    </row>
    <row r="817" spans="1:10" x14ac:dyDescent="0.25">
      <c r="A817" s="8">
        <v>43139</v>
      </c>
      <c r="B817" s="9">
        <v>-3.7536451302551344E-2</v>
      </c>
      <c r="C817" s="9">
        <f t="shared" si="84"/>
        <v>-3.7777472820879066E-2</v>
      </c>
      <c r="D817" s="5">
        <f t="shared" si="85"/>
        <v>1.4271374527322564E-3</v>
      </c>
      <c r="E817" s="9">
        <f t="shared" si="89"/>
        <v>-5.2426169827562959E-3</v>
      </c>
      <c r="F817" s="5">
        <f t="shared" si="90"/>
        <v>2.9657577132246622E-4</v>
      </c>
      <c r="G817" s="10">
        <f t="shared" si="86"/>
        <v>0.73664035581798515</v>
      </c>
      <c r="H817" s="9">
        <f t="shared" si="87"/>
        <v>3.7777472820879066E-2</v>
      </c>
      <c r="I817" s="9">
        <f t="shared" si="88"/>
        <v>1.7221375419009546E-2</v>
      </c>
      <c r="J817" s="9">
        <f>GARCH!I817</f>
        <v>1.7750459251102413E-2</v>
      </c>
    </row>
    <row r="818" spans="1:10" x14ac:dyDescent="0.25">
      <c r="A818" s="8">
        <v>43140</v>
      </c>
      <c r="B818" s="9">
        <v>1.4936071290197583E-2</v>
      </c>
      <c r="C818" s="9">
        <f t="shared" si="84"/>
        <v>1.4695049771869865E-2</v>
      </c>
      <c r="D818" s="5">
        <f t="shared" si="85"/>
        <v>2.1594448779773258E-4</v>
      </c>
      <c r="E818" s="9">
        <f t="shared" si="89"/>
        <v>-3.7777472820879066E-2</v>
      </c>
      <c r="F818" s="5">
        <f t="shared" si="90"/>
        <v>5.6801928981495763E-4</v>
      </c>
      <c r="G818" s="10">
        <f t="shared" si="86"/>
        <v>2.6276535330225137</v>
      </c>
      <c r="H818" s="9">
        <f t="shared" si="87"/>
        <v>1.4695049771869865E-2</v>
      </c>
      <c r="I818" s="9">
        <f t="shared" si="88"/>
        <v>2.3833155263518039E-2</v>
      </c>
      <c r="J818" s="9">
        <f>GARCH!I818</f>
        <v>2.327930428269491E-2</v>
      </c>
    </row>
    <row r="819" spans="1:10" x14ac:dyDescent="0.25">
      <c r="A819" s="8">
        <v>43143</v>
      </c>
      <c r="B819" s="9">
        <v>1.3914603653299107E-2</v>
      </c>
      <c r="C819" s="9">
        <f t="shared" si="84"/>
        <v>1.3673582134971388E-2</v>
      </c>
      <c r="D819" s="5">
        <f t="shared" si="85"/>
        <v>1.8696684840180871E-4</v>
      </c>
      <c r="E819" s="9">
        <f t="shared" si="89"/>
        <v>1.4695049771869865E-2</v>
      </c>
      <c r="F819" s="5">
        <f t="shared" si="90"/>
        <v>3.9823817478248962E-4</v>
      </c>
      <c r="G819" s="10">
        <f t="shared" si="86"/>
        <v>2.7605491194414657</v>
      </c>
      <c r="H819" s="9">
        <f t="shared" si="87"/>
        <v>1.3673582134971388E-2</v>
      </c>
      <c r="I819" s="9">
        <f t="shared" si="88"/>
        <v>1.9955905762016658E-2</v>
      </c>
      <c r="J819" s="9">
        <f>GARCH!I819</f>
        <v>2.116170366877522E-2</v>
      </c>
    </row>
    <row r="820" spans="1:10" x14ac:dyDescent="0.25">
      <c r="A820" s="8">
        <v>43144</v>
      </c>
      <c r="B820" s="9">
        <v>2.6129518072288693E-3</v>
      </c>
      <c r="C820" s="9">
        <f t="shared" si="84"/>
        <v>2.3719302889011499E-3</v>
      </c>
      <c r="D820" s="5">
        <f t="shared" si="85"/>
        <v>5.6260532954066926E-6</v>
      </c>
      <c r="E820" s="9">
        <f t="shared" si="89"/>
        <v>1.3673582134971388E-2</v>
      </c>
      <c r="F820" s="5">
        <f t="shared" si="90"/>
        <v>2.854609095215281E-4</v>
      </c>
      <c r="G820" s="10">
        <f t="shared" si="86"/>
        <v>3.151909863345554</v>
      </c>
      <c r="H820" s="9">
        <f t="shared" si="87"/>
        <v>2.3719302889011499E-3</v>
      </c>
      <c r="I820" s="9">
        <f t="shared" si="88"/>
        <v>1.6895588463309828E-2</v>
      </c>
      <c r="J820" s="9">
        <f>GARCH!I820</f>
        <v>1.92925156928818E-2</v>
      </c>
    </row>
    <row r="821" spans="1:10" x14ac:dyDescent="0.25">
      <c r="A821" s="8">
        <v>43145</v>
      </c>
      <c r="B821" s="9">
        <v>1.3402479965752168E-2</v>
      </c>
      <c r="C821" s="9">
        <f t="shared" si="84"/>
        <v>1.3161458447424449E-2</v>
      </c>
      <c r="D821" s="5">
        <f t="shared" si="85"/>
        <v>1.732239884632804E-4</v>
      </c>
      <c r="E821" s="9">
        <f t="shared" si="89"/>
        <v>2.3719302889011499E-3</v>
      </c>
      <c r="F821" s="5">
        <f t="shared" si="90"/>
        <v>2.1837647283540895E-4</v>
      </c>
      <c r="G821" s="10">
        <f t="shared" si="86"/>
        <v>2.899088698440405</v>
      </c>
      <c r="H821" s="9">
        <f t="shared" si="87"/>
        <v>1.3161458447424449E-2</v>
      </c>
      <c r="I821" s="9">
        <f t="shared" si="88"/>
        <v>1.4777566539705005E-2</v>
      </c>
      <c r="J821" s="9">
        <f>GARCH!I821</f>
        <v>1.6770093987502729E-2</v>
      </c>
    </row>
    <row r="822" spans="1:10" x14ac:dyDescent="0.25">
      <c r="A822" s="8">
        <v>43146</v>
      </c>
      <c r="B822" s="9">
        <v>1.20690869070601E-2</v>
      </c>
      <c r="C822" s="9">
        <f t="shared" si="84"/>
        <v>1.1828065388732382E-2</v>
      </c>
      <c r="D822" s="5">
        <f t="shared" si="85"/>
        <v>1.3990313084012891E-4</v>
      </c>
      <c r="E822" s="9">
        <f t="shared" si="89"/>
        <v>1.3161458447424449E-2</v>
      </c>
      <c r="F822" s="5">
        <f t="shared" si="90"/>
        <v>1.6146250373825911E-4</v>
      </c>
      <c r="G822" s="10">
        <f t="shared" si="86"/>
        <v>3.0134430605858187</v>
      </c>
      <c r="H822" s="9">
        <f t="shared" si="87"/>
        <v>1.1828065388732382E-2</v>
      </c>
      <c r="I822" s="9">
        <f t="shared" si="88"/>
        <v>1.270678967081218E-2</v>
      </c>
      <c r="J822" s="9">
        <f>GARCH!I822</f>
        <v>1.5678249648077083E-2</v>
      </c>
    </row>
    <row r="823" spans="1:10" x14ac:dyDescent="0.25">
      <c r="A823" s="8">
        <v>43147</v>
      </c>
      <c r="B823" s="9">
        <v>3.7346221441114658E-4</v>
      </c>
      <c r="C823" s="9">
        <f t="shared" si="84"/>
        <v>1.3244069608342731E-4</v>
      </c>
      <c r="D823" s="5">
        <f t="shared" si="85"/>
        <v>1.7540537979062758E-8</v>
      </c>
      <c r="E823" s="9">
        <f t="shared" si="89"/>
        <v>1.1828065388732382E-2</v>
      </c>
      <c r="F823" s="5">
        <f t="shared" si="90"/>
        <v>1.2181289153521927E-4</v>
      </c>
      <c r="G823" s="10">
        <f t="shared" si="86"/>
        <v>3.5875016521515186</v>
      </c>
      <c r="H823" s="9">
        <f t="shared" si="87"/>
        <v>1.3244069608342731E-4</v>
      </c>
      <c r="I823" s="9">
        <f t="shared" si="88"/>
        <v>1.1036887764909964E-2</v>
      </c>
      <c r="J823" s="9">
        <f>GARCH!I823</f>
        <v>1.4592178148005584E-2</v>
      </c>
    </row>
    <row r="824" spans="1:10" x14ac:dyDescent="0.25">
      <c r="A824" s="8">
        <v>43151</v>
      </c>
      <c r="B824" s="9">
        <v>-5.841403693699454E-3</v>
      </c>
      <c r="C824" s="9">
        <f t="shared" si="84"/>
        <v>-6.0824252120271734E-3</v>
      </c>
      <c r="D824" s="5">
        <f t="shared" si="85"/>
        <v>3.6995896459903808E-5</v>
      </c>
      <c r="E824" s="9">
        <f t="shared" si="89"/>
        <v>1.3244069608342731E-4</v>
      </c>
      <c r="F824" s="5">
        <f t="shared" si="90"/>
        <v>1.0038790738665809E-4</v>
      </c>
      <c r="G824" s="10">
        <f t="shared" si="86"/>
        <v>3.5000311620592983</v>
      </c>
      <c r="H824" s="9">
        <f t="shared" si="87"/>
        <v>6.0824252120271734E-3</v>
      </c>
      <c r="I824" s="9">
        <f t="shared" si="88"/>
        <v>1.0019376596707905E-2</v>
      </c>
      <c r="J824" s="9">
        <f>GARCH!I824</f>
        <v>1.2741888403874267E-2</v>
      </c>
    </row>
    <row r="825" spans="1:10" x14ac:dyDescent="0.25">
      <c r="A825" s="8">
        <v>43152</v>
      </c>
      <c r="B825" s="9">
        <v>-5.4965283146680699E-3</v>
      </c>
      <c r="C825" s="9">
        <f t="shared" si="84"/>
        <v>-5.7375498329957893E-3</v>
      </c>
      <c r="D825" s="5">
        <f t="shared" si="85"/>
        <v>3.2919478086110008E-5</v>
      </c>
      <c r="E825" s="9">
        <f t="shared" si="89"/>
        <v>-6.0824252120271734E-3</v>
      </c>
      <c r="F825" s="5">
        <f t="shared" si="90"/>
        <v>1.0811725481710091E-4</v>
      </c>
      <c r="G825" s="10">
        <f t="shared" si="86"/>
        <v>3.4949688747143286</v>
      </c>
      <c r="H825" s="9">
        <f t="shared" si="87"/>
        <v>5.7375498329957893E-3</v>
      </c>
      <c r="I825" s="9">
        <f t="shared" si="88"/>
        <v>1.0397944740048435E-2</v>
      </c>
      <c r="J825" s="9">
        <f>GARCH!I825</f>
        <v>1.1571545512570737E-2</v>
      </c>
    </row>
    <row r="826" spans="1:10" x14ac:dyDescent="0.25">
      <c r="A826" s="8">
        <v>43153</v>
      </c>
      <c r="B826" s="9">
        <v>9.7359448864087206E-4</v>
      </c>
      <c r="C826" s="9">
        <f t="shared" si="84"/>
        <v>7.3257297031315276E-4</v>
      </c>
      <c r="D826" s="5">
        <f t="shared" si="85"/>
        <v>5.3666315683343537E-7</v>
      </c>
      <c r="E826" s="9">
        <f t="shared" si="89"/>
        <v>-5.7375498329957893E-3</v>
      </c>
      <c r="F826" s="5">
        <f t="shared" si="90"/>
        <v>1.1315754119249689E-4</v>
      </c>
      <c r="G826" s="10">
        <f t="shared" si="86"/>
        <v>3.6220549272452764</v>
      </c>
      <c r="H826" s="9">
        <f t="shared" si="87"/>
        <v>7.3257297031315276E-4</v>
      </c>
      <c r="I826" s="9">
        <f t="shared" si="88"/>
        <v>1.0637553346164563E-2</v>
      </c>
      <c r="J826" s="9">
        <f>GARCH!I826</f>
        <v>1.0576015479507555E-2</v>
      </c>
    </row>
    <row r="827" spans="1:10" x14ac:dyDescent="0.25">
      <c r="A827" s="8">
        <v>43154</v>
      </c>
      <c r="B827" s="9">
        <v>1.6028343614550522E-2</v>
      </c>
      <c r="C827" s="9">
        <f t="shared" si="84"/>
        <v>1.5787322096222803E-2</v>
      </c>
      <c r="D827" s="5">
        <f t="shared" si="85"/>
        <v>2.4923953896988478E-4</v>
      </c>
      <c r="E827" s="9">
        <f t="shared" si="89"/>
        <v>7.3257297031315276E-4</v>
      </c>
      <c r="F827" s="5">
        <f t="shared" si="90"/>
        <v>9.3394939647380582E-5</v>
      </c>
      <c r="G827" s="10">
        <f t="shared" si="86"/>
        <v>2.3860670964384458</v>
      </c>
      <c r="H827" s="9">
        <f t="shared" si="87"/>
        <v>1.5787322096222803E-2</v>
      </c>
      <c r="I827" s="9">
        <f t="shared" si="88"/>
        <v>9.6641057344888665E-3</v>
      </c>
      <c r="J827" s="9">
        <f>GARCH!I827</f>
        <v>9.3423215202798355E-3</v>
      </c>
    </row>
    <row r="828" spans="1:10" x14ac:dyDescent="0.25">
      <c r="A828" s="8">
        <v>43157</v>
      </c>
      <c r="B828" s="9">
        <v>1.1756997779638123E-2</v>
      </c>
      <c r="C828" s="9">
        <f t="shared" si="84"/>
        <v>1.1515976261310405E-2</v>
      </c>
      <c r="D828" s="5">
        <f t="shared" si="85"/>
        <v>1.3261770925106477E-4</v>
      </c>
      <c r="E828" s="9">
        <f t="shared" si="89"/>
        <v>1.5787322096222803E-2</v>
      </c>
      <c r="F828" s="5">
        <f t="shared" si="90"/>
        <v>6.981241323367383E-5</v>
      </c>
      <c r="G828" s="10">
        <f t="shared" si="86"/>
        <v>2.9160961532281471</v>
      </c>
      <c r="H828" s="9">
        <f t="shared" si="87"/>
        <v>1.1515976261310405E-2</v>
      </c>
      <c r="I828" s="9">
        <f t="shared" si="88"/>
        <v>8.3553822912942662E-3</v>
      </c>
      <c r="J828" s="9">
        <f>GARCH!I828</f>
        <v>1.0812111248656183E-2</v>
      </c>
    </row>
    <row r="829" spans="1:10" x14ac:dyDescent="0.25">
      <c r="A829" s="8">
        <v>43158</v>
      </c>
      <c r="B829" s="9">
        <v>-1.2706864297021059E-2</v>
      </c>
      <c r="C829" s="9">
        <f t="shared" si="84"/>
        <v>-1.2947885815348777E-2</v>
      </c>
      <c r="D829" s="5">
        <f t="shared" si="85"/>
        <v>1.6764774708731008E-4</v>
      </c>
      <c r="E829" s="9">
        <f t="shared" si="89"/>
        <v>1.1515976261310405E-2</v>
      </c>
      <c r="F829" s="5">
        <f t="shared" si="90"/>
        <v>5.4358341063404221E-5</v>
      </c>
      <c r="G829" s="10">
        <f t="shared" si="86"/>
        <v>2.4489567880749776</v>
      </c>
      <c r="H829" s="9">
        <f t="shared" si="87"/>
        <v>1.2947885815348777E-2</v>
      </c>
      <c r="I829" s="9">
        <f t="shared" si="88"/>
        <v>7.3728109336537459E-3</v>
      </c>
      <c r="J829" s="9">
        <f>GARCH!I829</f>
        <v>1.0760895466307133E-2</v>
      </c>
    </row>
    <row r="830" spans="1:10" x14ac:dyDescent="0.25">
      <c r="A830" s="8">
        <v>43159</v>
      </c>
      <c r="B830" s="9">
        <v>-1.1095806550352139E-2</v>
      </c>
      <c r="C830" s="9">
        <f t="shared" si="84"/>
        <v>-1.1336828068679857E-2</v>
      </c>
      <c r="D830" s="5">
        <f t="shared" si="85"/>
        <v>1.2852367065880745E-4</v>
      </c>
      <c r="E830" s="9">
        <f t="shared" si="89"/>
        <v>-1.2947885815348777E-2</v>
      </c>
      <c r="F830" s="5">
        <f t="shared" si="90"/>
        <v>9.8849166769974215E-5</v>
      </c>
      <c r="G830" s="10">
        <f t="shared" si="86"/>
        <v>3.0419192664126782</v>
      </c>
      <c r="H830" s="9">
        <f t="shared" si="87"/>
        <v>1.1336828068679857E-2</v>
      </c>
      <c r="I830" s="9">
        <f t="shared" si="88"/>
        <v>9.9422918268362165E-3</v>
      </c>
      <c r="J830" s="9">
        <f>GARCH!I830</f>
        <v>1.131082700087478E-2</v>
      </c>
    </row>
    <row r="831" spans="1:10" x14ac:dyDescent="0.25">
      <c r="A831" s="8">
        <v>43160</v>
      </c>
      <c r="B831" s="9">
        <v>-1.3324342350110263E-2</v>
      </c>
      <c r="C831" s="9">
        <f t="shared" si="84"/>
        <v>-1.3565363868437982E-2</v>
      </c>
      <c r="D831" s="5">
        <f t="shared" si="85"/>
        <v>1.8401909688312267E-4</v>
      </c>
      <c r="E831" s="9">
        <f t="shared" si="89"/>
        <v>-1.1336828068679857E-2</v>
      </c>
      <c r="F831" s="5">
        <f t="shared" si="90"/>
        <v>1.3298674726120179E-4</v>
      </c>
      <c r="G831" s="10">
        <f t="shared" si="86"/>
        <v>2.8518219492218488</v>
      </c>
      <c r="H831" s="9">
        <f t="shared" si="87"/>
        <v>1.3565363868437982E-2</v>
      </c>
      <c r="I831" s="9">
        <f t="shared" si="88"/>
        <v>1.1531988001259878E-2</v>
      </c>
      <c r="J831" s="9">
        <f>GARCH!I831</f>
        <v>1.1335157775984572E-2</v>
      </c>
    </row>
    <row r="832" spans="1:10" x14ac:dyDescent="0.25">
      <c r="A832" s="8">
        <v>43161</v>
      </c>
      <c r="B832" s="9">
        <v>5.0715734201749463E-3</v>
      </c>
      <c r="C832" s="9">
        <f t="shared" si="84"/>
        <v>4.8305519018472269E-3</v>
      </c>
      <c r="D832" s="5">
        <f t="shared" si="85"/>
        <v>2.333423167643986E-5</v>
      </c>
      <c r="E832" s="9">
        <f t="shared" si="89"/>
        <v>-1.3565363868437982E-2</v>
      </c>
      <c r="F832" s="5">
        <f t="shared" si="90"/>
        <v>1.7753924689621308E-4</v>
      </c>
      <c r="G832" s="10">
        <f t="shared" si="86"/>
        <v>3.3335051991792426</v>
      </c>
      <c r="H832" s="9">
        <f t="shared" si="87"/>
        <v>4.8305519018472269E-3</v>
      </c>
      <c r="I832" s="9">
        <f t="shared" si="88"/>
        <v>1.332438542283332E-2</v>
      </c>
      <c r="J832" s="9">
        <f>GARCH!I832</f>
        <v>1.1869387429476233E-2</v>
      </c>
    </row>
    <row r="833" spans="1:10" x14ac:dyDescent="0.25">
      <c r="A833" s="8">
        <v>43164</v>
      </c>
      <c r="B833" s="9">
        <v>1.1032048304691067E-2</v>
      </c>
      <c r="C833" s="9">
        <f t="shared" si="84"/>
        <v>1.0791026786363348E-2</v>
      </c>
      <c r="D833" s="5">
        <f t="shared" si="85"/>
        <v>1.1644625910401129E-4</v>
      </c>
      <c r="E833" s="9">
        <f t="shared" si="89"/>
        <v>4.8305519018472269E-3</v>
      </c>
      <c r="F833" s="5">
        <f t="shared" si="90"/>
        <v>1.3858229562540889E-4</v>
      </c>
      <c r="G833" s="10">
        <f t="shared" si="86"/>
        <v>3.1029506085438121</v>
      </c>
      <c r="H833" s="9">
        <f t="shared" si="87"/>
        <v>1.0791026786363348E-2</v>
      </c>
      <c r="I833" s="9">
        <f t="shared" si="88"/>
        <v>1.1772098182796849E-2</v>
      </c>
      <c r="J833" s="9">
        <f>GARCH!I833</f>
        <v>1.0610553442171253E-2</v>
      </c>
    </row>
    <row r="834" spans="1:10" x14ac:dyDescent="0.25">
      <c r="A834" s="8">
        <v>43165</v>
      </c>
      <c r="B834" s="9">
        <v>2.6387939462098053E-3</v>
      </c>
      <c r="C834" s="9">
        <f t="shared" si="84"/>
        <v>2.3977724278820859E-3</v>
      </c>
      <c r="D834" s="5">
        <f t="shared" si="85"/>
        <v>5.749312615911553E-6</v>
      </c>
      <c r="E834" s="9">
        <f t="shared" si="89"/>
        <v>1.0791026786363348E-2</v>
      </c>
      <c r="F834" s="5">
        <f t="shared" si="90"/>
        <v>1.0588896717001728E-4</v>
      </c>
      <c r="G834" s="10">
        <f t="shared" si="86"/>
        <v>3.6304733770465103</v>
      </c>
      <c r="H834" s="9">
        <f t="shared" si="87"/>
        <v>2.3977724278820859E-3</v>
      </c>
      <c r="I834" s="9">
        <f t="shared" si="88"/>
        <v>1.0290236497283105E-2</v>
      </c>
      <c r="J834" s="9">
        <f>GARCH!I834</f>
        <v>1.0460370692516662E-2</v>
      </c>
    </row>
    <row r="835" spans="1:10" x14ac:dyDescent="0.25">
      <c r="A835" s="8">
        <v>43166</v>
      </c>
      <c r="B835" s="9">
        <v>-4.8384968403136774E-4</v>
      </c>
      <c r="C835" s="9">
        <f t="shared" si="84"/>
        <v>-7.2487120235908704E-4</v>
      </c>
      <c r="D835" s="5">
        <f t="shared" si="85"/>
        <v>5.2543826000950854E-7</v>
      </c>
      <c r="E835" s="9">
        <f t="shared" si="89"/>
        <v>2.3977724278820859E-3</v>
      </c>
      <c r="F835" s="5">
        <f t="shared" si="90"/>
        <v>8.6798495265780377E-5</v>
      </c>
      <c r="G835" s="10">
        <f t="shared" si="86"/>
        <v>3.7539953322846493</v>
      </c>
      <c r="H835" s="9">
        <f t="shared" si="87"/>
        <v>7.2487120235908704E-4</v>
      </c>
      <c r="I835" s="9">
        <f t="shared" si="88"/>
        <v>9.3165710036354245E-3</v>
      </c>
      <c r="J835" s="9">
        <f>GARCH!I835</f>
        <v>9.2822682593288689E-3</v>
      </c>
    </row>
    <row r="836" spans="1:10" x14ac:dyDescent="0.25">
      <c r="A836" s="8">
        <v>43167</v>
      </c>
      <c r="B836" s="9">
        <v>4.4631069385359101E-3</v>
      </c>
      <c r="C836" s="9">
        <f t="shared" si="84"/>
        <v>4.2220854202081907E-3</v>
      </c>
      <c r="D836" s="5">
        <f t="shared" si="85"/>
        <v>1.7826005295534575E-5</v>
      </c>
      <c r="E836" s="9">
        <f t="shared" si="89"/>
        <v>-7.2487120235908704E-4</v>
      </c>
      <c r="F836" s="5">
        <f t="shared" si="90"/>
        <v>7.5884926965366561E-5</v>
      </c>
      <c r="G836" s="10">
        <f t="shared" si="86"/>
        <v>3.7067535185557556</v>
      </c>
      <c r="H836" s="9">
        <f t="shared" si="87"/>
        <v>4.2220854202081907E-3</v>
      </c>
      <c r="I836" s="9">
        <f t="shared" si="88"/>
        <v>8.7111954957609893E-3</v>
      </c>
      <c r="J836" s="9">
        <f>GARCH!I836</f>
        <v>8.2790964777049326E-3</v>
      </c>
    </row>
    <row r="837" spans="1:10" x14ac:dyDescent="0.25">
      <c r="A837" s="8">
        <v>43168</v>
      </c>
      <c r="B837" s="9">
        <v>1.7378795678667736E-2</v>
      </c>
      <c r="C837" s="9">
        <f t="shared" si="84"/>
        <v>1.7137774160340017E-2</v>
      </c>
      <c r="D837" s="5">
        <f t="shared" si="85"/>
        <v>2.9370330317081796E-4</v>
      </c>
      <c r="E837" s="9">
        <f t="shared" si="89"/>
        <v>4.2220854202081907E-3</v>
      </c>
      <c r="F837" s="5">
        <f t="shared" si="90"/>
        <v>6.2651770311059982E-5</v>
      </c>
      <c r="G837" s="10">
        <f t="shared" si="86"/>
        <v>1.5760861862699715</v>
      </c>
      <c r="H837" s="9">
        <f t="shared" si="87"/>
        <v>1.7137774160340017E-2</v>
      </c>
      <c r="I837" s="9">
        <f t="shared" si="88"/>
        <v>7.915287127518494E-3</v>
      </c>
      <c r="J837" s="9">
        <f>GARCH!I837</f>
        <v>7.608023388406185E-3</v>
      </c>
    </row>
    <row r="838" spans="1:10" x14ac:dyDescent="0.25">
      <c r="A838" s="8">
        <v>43171</v>
      </c>
      <c r="B838" s="9">
        <v>-1.273967637633433E-3</v>
      </c>
      <c r="C838" s="9">
        <f t="shared" si="84"/>
        <v>-1.5149891559611522E-3</v>
      </c>
      <c r="D838" s="5">
        <f t="shared" si="85"/>
        <v>2.2951921426798843E-6</v>
      </c>
      <c r="E838" s="9">
        <f t="shared" si="89"/>
        <v>1.7137774160340017E-2</v>
      </c>
      <c r="F838" s="5">
        <f t="shared" si="90"/>
        <v>4.645322747393295E-5</v>
      </c>
      <c r="G838" s="10">
        <f t="shared" si="86"/>
        <v>4.0448894384510963</v>
      </c>
      <c r="H838" s="9">
        <f t="shared" si="87"/>
        <v>1.5149891559611522E-3</v>
      </c>
      <c r="I838" s="9">
        <f t="shared" si="88"/>
        <v>6.8156604576470031E-3</v>
      </c>
      <c r="J838" s="9">
        <f>GARCH!I838</f>
        <v>1.0195492914593499E-2</v>
      </c>
    </row>
    <row r="839" spans="1:10" x14ac:dyDescent="0.25">
      <c r="A839" s="8">
        <v>43172</v>
      </c>
      <c r="B839" s="9">
        <v>-6.3635906317597302E-3</v>
      </c>
      <c r="C839" s="9">
        <f t="shared" si="84"/>
        <v>-6.6046121500874496E-3</v>
      </c>
      <c r="D839" s="5">
        <f t="shared" si="85"/>
        <v>4.3620901653082762E-5</v>
      </c>
      <c r="E839" s="9">
        <f t="shared" si="89"/>
        <v>-1.5149891559611522E-3</v>
      </c>
      <c r="F839" s="5">
        <f t="shared" si="90"/>
        <v>4.5233169684328185E-5</v>
      </c>
      <c r="G839" s="10">
        <f t="shared" si="86"/>
        <v>3.6007231606362247</v>
      </c>
      <c r="H839" s="9">
        <f t="shared" si="87"/>
        <v>6.6046121500874496E-3</v>
      </c>
      <c r="I839" s="9">
        <f t="shared" si="88"/>
        <v>6.7255609196800962E-3</v>
      </c>
      <c r="J839" s="9">
        <f>GARCH!I839</f>
        <v>9.071920323718341E-3</v>
      </c>
    </row>
    <row r="840" spans="1:10" x14ac:dyDescent="0.25">
      <c r="A840" s="8">
        <v>43173</v>
      </c>
      <c r="B840" s="9">
        <v>-5.7244938180529559E-3</v>
      </c>
      <c r="C840" s="9">
        <f t="shared" si="84"/>
        <v>-5.9655153363806753E-3</v>
      </c>
      <c r="D840" s="5">
        <f t="shared" si="85"/>
        <v>3.5587373228593041E-5</v>
      </c>
      <c r="E840" s="9">
        <f t="shared" si="89"/>
        <v>-6.6046121500874496E-3</v>
      </c>
      <c r="F840" s="5">
        <f t="shared" si="90"/>
        <v>6.0495692969430186E-5</v>
      </c>
      <c r="G840" s="10">
        <f t="shared" si="86"/>
        <v>3.6433991978780567</v>
      </c>
      <c r="H840" s="9">
        <f t="shared" si="87"/>
        <v>5.9655153363806753E-3</v>
      </c>
      <c r="I840" s="9">
        <f t="shared" si="88"/>
        <v>7.7778977217131231E-3</v>
      </c>
      <c r="J840" s="9">
        <f>GARCH!I840</f>
        <v>8.7152912734837565E-3</v>
      </c>
    </row>
    <row r="841" spans="1:10" x14ac:dyDescent="0.25">
      <c r="A841" s="8">
        <v>43174</v>
      </c>
      <c r="B841" s="9">
        <v>-7.8196604448843576E-4</v>
      </c>
      <c r="C841" s="9">
        <f t="shared" si="84"/>
        <v>-1.022987562816155E-3</v>
      </c>
      <c r="D841" s="5">
        <f t="shared" si="85"/>
        <v>1.0465035536765366E-6</v>
      </c>
      <c r="E841" s="9">
        <f t="shared" si="89"/>
        <v>-5.9655153363806753E-3</v>
      </c>
      <c r="F841" s="5">
        <f t="shared" si="90"/>
        <v>7.2373380650932005E-5</v>
      </c>
      <c r="G841" s="10">
        <f t="shared" si="86"/>
        <v>3.8406675724634765</v>
      </c>
      <c r="H841" s="9">
        <f t="shared" si="87"/>
        <v>1.022987562816155E-3</v>
      </c>
      <c r="I841" s="9">
        <f t="shared" si="88"/>
        <v>8.5072545895213455E-3</v>
      </c>
      <c r="J841" s="9">
        <f>GARCH!I841</f>
        <v>8.332915434258464E-3</v>
      </c>
    </row>
    <row r="842" spans="1:10" x14ac:dyDescent="0.25">
      <c r="A842" s="8">
        <v>43175</v>
      </c>
      <c r="B842" s="9">
        <v>1.7034720983646334E-3</v>
      </c>
      <c r="C842" s="9">
        <f t="shared" si="84"/>
        <v>1.4624505800369142E-3</v>
      </c>
      <c r="D842" s="5">
        <f t="shared" si="85"/>
        <v>2.1387616990503068E-6</v>
      </c>
      <c r="E842" s="9">
        <f t="shared" si="89"/>
        <v>-1.022987562816155E-3</v>
      </c>
      <c r="F842" s="5">
        <f t="shared" si="90"/>
        <v>6.5299109315565171E-5</v>
      </c>
      <c r="G842" s="10">
        <f t="shared" si="86"/>
        <v>3.8829508947005844</v>
      </c>
      <c r="H842" s="9">
        <f t="shared" si="87"/>
        <v>1.4624505800369142E-3</v>
      </c>
      <c r="I842" s="9">
        <f t="shared" si="88"/>
        <v>8.0807864292756285E-3</v>
      </c>
      <c r="J842" s="9">
        <f>GARCH!I842</f>
        <v>7.5036836753658064E-3</v>
      </c>
    </row>
    <row r="843" spans="1:10" x14ac:dyDescent="0.25">
      <c r="A843" s="8">
        <v>43178</v>
      </c>
      <c r="B843" s="9">
        <v>-1.4204163502312905E-2</v>
      </c>
      <c r="C843" s="9">
        <f t="shared" si="84"/>
        <v>-1.4445185020640624E-2</v>
      </c>
      <c r="D843" s="5">
        <f t="shared" si="85"/>
        <v>2.0866337028054027E-4</v>
      </c>
      <c r="E843" s="9">
        <f t="shared" si="89"/>
        <v>1.4624505800369142E-3</v>
      </c>
      <c r="F843" s="5">
        <f t="shared" si="90"/>
        <v>5.5752183049592944E-5</v>
      </c>
      <c r="G843" s="10">
        <f t="shared" si="86"/>
        <v>2.1070113787202165</v>
      </c>
      <c r="H843" s="9">
        <f t="shared" si="87"/>
        <v>1.4445185020640624E-2</v>
      </c>
      <c r="I843" s="9">
        <f t="shared" si="88"/>
        <v>7.4667384479163955E-3</v>
      </c>
      <c r="J843" s="9">
        <f>GARCH!I843</f>
        <v>6.7970685230982451E-3</v>
      </c>
    </row>
    <row r="844" spans="1:10" x14ac:dyDescent="0.25">
      <c r="A844" s="8">
        <v>43179</v>
      </c>
      <c r="B844" s="9">
        <v>1.4817982100467919E-3</v>
      </c>
      <c r="C844" s="9">
        <f t="shared" si="84"/>
        <v>1.2407766917190727E-3</v>
      </c>
      <c r="D844" s="5">
        <f t="shared" si="85"/>
        <v>1.5395267987133267E-6</v>
      </c>
      <c r="E844" s="9">
        <f t="shared" si="89"/>
        <v>-1.4445185020640624E-2</v>
      </c>
      <c r="F844" s="5">
        <f t="shared" si="90"/>
        <v>1.0896612383642625E-4</v>
      </c>
      <c r="G844" s="10">
        <f t="shared" si="86"/>
        <v>3.6362339790257616</v>
      </c>
      <c r="H844" s="9">
        <f t="shared" si="87"/>
        <v>1.2407766917190727E-3</v>
      </c>
      <c r="I844" s="9">
        <f t="shared" si="88"/>
        <v>1.0438684008840685E-2</v>
      </c>
      <c r="J844" s="9">
        <f>GARCH!I844</f>
        <v>9.2243901325490887E-3</v>
      </c>
    </row>
    <row r="845" spans="1:10" x14ac:dyDescent="0.25">
      <c r="A845" s="8">
        <v>43180</v>
      </c>
      <c r="B845" s="9">
        <v>-1.8439862492363179E-3</v>
      </c>
      <c r="C845" s="9">
        <f t="shared" si="84"/>
        <v>-2.0850077675640373E-3</v>
      </c>
      <c r="D845" s="5">
        <f t="shared" si="85"/>
        <v>4.3472573908023711E-6</v>
      </c>
      <c r="E845" s="9">
        <f t="shared" si="89"/>
        <v>1.2407766917190727E-3</v>
      </c>
      <c r="F845" s="5">
        <f t="shared" si="90"/>
        <v>8.9868185673811627E-5</v>
      </c>
      <c r="G845" s="10">
        <f t="shared" si="86"/>
        <v>3.7154578951115385</v>
      </c>
      <c r="H845" s="9">
        <f t="shared" si="87"/>
        <v>2.0850077675640373E-3</v>
      </c>
      <c r="I845" s="9">
        <f t="shared" si="88"/>
        <v>9.4798832099246676E-3</v>
      </c>
      <c r="J845" s="9">
        <f>GARCH!I845</f>
        <v>8.2157234264639955E-3</v>
      </c>
    </row>
    <row r="846" spans="1:10" x14ac:dyDescent="0.25">
      <c r="A846" s="8">
        <v>43181</v>
      </c>
      <c r="B846" s="9">
        <v>-2.5162891372564888E-2</v>
      </c>
      <c r="C846" s="9">
        <f t="shared" si="84"/>
        <v>-2.5403912890892607E-2</v>
      </c>
      <c r="D846" s="5">
        <f t="shared" si="85"/>
        <v>6.4535879016805952E-4</v>
      </c>
      <c r="E846" s="9">
        <f t="shared" si="89"/>
        <v>-2.0850077675640373E-3</v>
      </c>
      <c r="F846" s="5">
        <f t="shared" si="90"/>
        <v>8.3121885015389281E-5</v>
      </c>
      <c r="G846" s="10">
        <f t="shared" si="86"/>
        <v>-0.10334012330992784</v>
      </c>
      <c r="H846" s="9">
        <f t="shared" si="87"/>
        <v>2.5403912890892607E-2</v>
      </c>
      <c r="I846" s="9">
        <f t="shared" si="88"/>
        <v>9.1171204344019322E-3</v>
      </c>
      <c r="J846" s="9">
        <f>GARCH!I846</f>
        <v>7.4696564674216846E-3</v>
      </c>
    </row>
    <row r="847" spans="1:10" x14ac:dyDescent="0.25">
      <c r="A847" s="8">
        <v>43182</v>
      </c>
      <c r="B847" s="9">
        <v>-2.0966906104724736E-2</v>
      </c>
      <c r="C847" s="9">
        <f t="shared" si="84"/>
        <v>-2.1207927623052455E-2</v>
      </c>
      <c r="D847" s="5">
        <f t="shared" si="85"/>
        <v>4.4977619406463132E-4</v>
      </c>
      <c r="E847" s="9">
        <f t="shared" si="89"/>
        <v>-2.5403912890892607E-2</v>
      </c>
      <c r="F847" s="5">
        <f t="shared" si="90"/>
        <v>2.2439865059531742E-4</v>
      </c>
      <c r="G847" s="10">
        <f t="shared" si="86"/>
        <v>2.2799235186863567</v>
      </c>
      <c r="H847" s="9">
        <f t="shared" si="87"/>
        <v>2.1207927623052455E-2</v>
      </c>
      <c r="I847" s="9">
        <f t="shared" si="88"/>
        <v>1.4979941608541651E-2</v>
      </c>
      <c r="J847" s="9">
        <f>GARCH!I847</f>
        <v>1.3601663835189752E-2</v>
      </c>
    </row>
    <row r="848" spans="1:10" x14ac:dyDescent="0.25">
      <c r="A848" s="8">
        <v>43185</v>
      </c>
      <c r="B848" s="9">
        <v>2.7157240771792601E-2</v>
      </c>
      <c r="C848" s="9">
        <f t="shared" ref="C848:C911" si="91">B848-B$5</f>
        <v>2.6916219253464883E-2</v>
      </c>
      <c r="D848" s="5">
        <f t="shared" ref="D848:D911" si="92">C848^2</f>
        <v>7.2448285890059369E-4</v>
      </c>
      <c r="E848" s="9">
        <f t="shared" si="89"/>
        <v>-2.1207927623052455E-2</v>
      </c>
      <c r="F848" s="5">
        <f t="shared" si="90"/>
        <v>3.1790197204213514E-4</v>
      </c>
      <c r="G848" s="10">
        <f t="shared" ref="G848:G911" si="93">IFERROR(LN(1/SQRT(2*PI()*F848)*EXP(-D848/(2*F848))),-1000)</f>
        <v>1.9684699589562398</v>
      </c>
      <c r="H848" s="9">
        <f t="shared" ref="H848:H911" si="94">SQRT(D848)</f>
        <v>2.6916219253464883E-2</v>
      </c>
      <c r="I848" s="9">
        <f t="shared" ref="I848:I911" si="95">SQRT(F848)</f>
        <v>1.7829805720818586E-2</v>
      </c>
      <c r="J848" s="9">
        <f>GARCH!I848</f>
        <v>1.5477114228695941E-2</v>
      </c>
    </row>
    <row r="849" spans="1:10" x14ac:dyDescent="0.25">
      <c r="A849" s="8">
        <v>43186</v>
      </c>
      <c r="B849" s="9">
        <v>-1.7276334844182117E-2</v>
      </c>
      <c r="C849" s="9">
        <f t="shared" si="91"/>
        <v>-1.7517356362509836E-2</v>
      </c>
      <c r="D849" s="5">
        <f t="shared" si="92"/>
        <v>3.0685777393116385E-4</v>
      </c>
      <c r="E849" s="9">
        <f t="shared" ref="E849:E912" si="96">C848</f>
        <v>2.6916219253464883E-2</v>
      </c>
      <c r="F849" s="5">
        <f t="shared" ref="F849:F912" si="97">EXP(B$6 + B$7*ABS(E849/SQRT(F848)) + B$8*E849/SQRT(F848) + B$9*LN(F848))</f>
        <v>2.1834733545543473E-4</v>
      </c>
      <c r="G849" s="10">
        <f t="shared" si="93"/>
        <v>2.593090545177656</v>
      </c>
      <c r="H849" s="9">
        <f t="shared" si="94"/>
        <v>1.7517356362509836E-2</v>
      </c>
      <c r="I849" s="9">
        <f t="shared" si="95"/>
        <v>1.4776580641523082E-2</v>
      </c>
      <c r="J849" s="9">
        <f>GARCH!I849</f>
        <v>1.8042625406221546E-2</v>
      </c>
    </row>
    <row r="850" spans="1:10" x14ac:dyDescent="0.25">
      <c r="A850" s="8">
        <v>43187</v>
      </c>
      <c r="B850" s="9">
        <v>-2.9166124426820428E-3</v>
      </c>
      <c r="C850" s="9">
        <f t="shared" si="91"/>
        <v>-3.1576339610097622E-3</v>
      </c>
      <c r="D850" s="5">
        <f t="shared" si="92"/>
        <v>9.9706522317221999E-6</v>
      </c>
      <c r="E850" s="9">
        <f t="shared" si="96"/>
        <v>-1.7517356362509836E-2</v>
      </c>
      <c r="F850" s="5">
        <f t="shared" si="97"/>
        <v>2.8172252278202593E-4</v>
      </c>
      <c r="G850" s="10">
        <f t="shared" si="93"/>
        <v>3.1506595599287546</v>
      </c>
      <c r="H850" s="9">
        <f t="shared" si="94"/>
        <v>3.1576339610097622E-3</v>
      </c>
      <c r="I850" s="9">
        <f t="shared" si="95"/>
        <v>1.6784591826494499E-2</v>
      </c>
      <c r="J850" s="9">
        <f>GARCH!I850</f>
        <v>1.7705418416891352E-2</v>
      </c>
    </row>
    <row r="851" spans="1:10" x14ac:dyDescent="0.25">
      <c r="A851" s="8">
        <v>43188</v>
      </c>
      <c r="B851" s="9">
        <v>1.376967370441462E-2</v>
      </c>
      <c r="C851" s="9">
        <f t="shared" si="91"/>
        <v>1.3528652186086901E-2</v>
      </c>
      <c r="D851" s="5">
        <f t="shared" si="92"/>
        <v>1.830244299721139E-4</v>
      </c>
      <c r="E851" s="9">
        <f t="shared" si="96"/>
        <v>-3.1576339610097622E-3</v>
      </c>
      <c r="F851" s="5">
        <f t="shared" si="97"/>
        <v>2.3564641976998383E-4</v>
      </c>
      <c r="G851" s="10">
        <f t="shared" si="93"/>
        <v>2.8693050653964871</v>
      </c>
      <c r="H851" s="9">
        <f t="shared" si="94"/>
        <v>1.3528652186086901E-2</v>
      </c>
      <c r="I851" s="9">
        <f t="shared" si="95"/>
        <v>1.5350779125828886E-2</v>
      </c>
      <c r="J851" s="9">
        <f>GARCH!I851</f>
        <v>1.5486516394946368E-2</v>
      </c>
    </row>
    <row r="852" spans="1:10" x14ac:dyDescent="0.25">
      <c r="A852" s="8">
        <v>43192</v>
      </c>
      <c r="B852" s="9">
        <v>-2.233733580221664E-2</v>
      </c>
      <c r="C852" s="9">
        <f t="shared" si="91"/>
        <v>-2.2578357320544359E-2</v>
      </c>
      <c r="D852" s="5">
        <f t="shared" si="92"/>
        <v>5.0978221929417903E-4</v>
      </c>
      <c r="E852" s="9">
        <f t="shared" si="96"/>
        <v>1.3528652186086901E-2</v>
      </c>
      <c r="F852" s="5">
        <f t="shared" si="97"/>
        <v>1.73338254547179E-4</v>
      </c>
      <c r="G852" s="10">
        <f t="shared" si="93"/>
        <v>1.9407104055539537</v>
      </c>
      <c r="H852" s="9">
        <f t="shared" si="94"/>
        <v>2.2578357320544359E-2</v>
      </c>
      <c r="I852" s="9">
        <f t="shared" si="95"/>
        <v>1.3165798667273437E-2</v>
      </c>
      <c r="J852" s="9">
        <f>GARCH!I852</f>
        <v>1.4731173421498486E-2</v>
      </c>
    </row>
    <row r="853" spans="1:10" x14ac:dyDescent="0.25">
      <c r="A853" s="8">
        <v>43193</v>
      </c>
      <c r="B853" s="9">
        <v>1.261483879963432E-2</v>
      </c>
      <c r="C853" s="9">
        <f t="shared" si="91"/>
        <v>1.2373817281306602E-2</v>
      </c>
      <c r="D853" s="5">
        <f t="shared" si="92"/>
        <v>1.5311135411116191E-4</v>
      </c>
      <c r="E853" s="9">
        <f t="shared" si="96"/>
        <v>-2.2578357320544359E-2</v>
      </c>
      <c r="F853" s="5">
        <f t="shared" si="97"/>
        <v>2.8357302565542637E-4</v>
      </c>
      <c r="G853" s="10">
        <f t="shared" si="93"/>
        <v>2.8951137861953824</v>
      </c>
      <c r="H853" s="9">
        <f t="shared" si="94"/>
        <v>1.2373817281306602E-2</v>
      </c>
      <c r="I853" s="9">
        <f t="shared" si="95"/>
        <v>1.6839626648338327E-2</v>
      </c>
      <c r="J853" s="9">
        <f>GARCH!I853</f>
        <v>1.6613820073753494E-2</v>
      </c>
    </row>
    <row r="854" spans="1:10" x14ac:dyDescent="0.25">
      <c r="A854" s="8">
        <v>43194</v>
      </c>
      <c r="B854" s="9">
        <v>1.1566486259060316E-2</v>
      </c>
      <c r="C854" s="9">
        <f t="shared" si="91"/>
        <v>1.1325464740732597E-2</v>
      </c>
      <c r="D854" s="5">
        <f t="shared" si="92"/>
        <v>1.2826615159357727E-4</v>
      </c>
      <c r="E854" s="9">
        <f t="shared" si="96"/>
        <v>1.2373817281306602E-2</v>
      </c>
      <c r="F854" s="5">
        <f t="shared" si="97"/>
        <v>2.0786287834960752E-4</v>
      </c>
      <c r="G854" s="10">
        <f t="shared" si="93"/>
        <v>3.0118419402595764</v>
      </c>
      <c r="H854" s="9">
        <f t="shared" si="94"/>
        <v>1.1325464740732597E-2</v>
      </c>
      <c r="I854" s="9">
        <f t="shared" si="95"/>
        <v>1.4417450480220403E-2</v>
      </c>
      <c r="J854" s="9">
        <f>GARCH!I854</f>
        <v>1.5426042892752271E-2</v>
      </c>
    </row>
    <row r="855" spans="1:10" x14ac:dyDescent="0.25">
      <c r="A855" s="8">
        <v>43195</v>
      </c>
      <c r="B855" s="9">
        <v>6.8628081173975897E-3</v>
      </c>
      <c r="C855" s="9">
        <f t="shared" si="91"/>
        <v>6.6217865990698703E-3</v>
      </c>
      <c r="D855" s="5">
        <f t="shared" si="92"/>
        <v>4.3848057763621317E-5</v>
      </c>
      <c r="E855" s="9">
        <f t="shared" si="96"/>
        <v>1.1325464740732597E-2</v>
      </c>
      <c r="F855" s="5">
        <f t="shared" si="97"/>
        <v>1.5545307203524122E-4</v>
      </c>
      <c r="G855" s="10">
        <f t="shared" si="93"/>
        <v>3.3246116950510012</v>
      </c>
      <c r="H855" s="9">
        <f t="shared" si="94"/>
        <v>6.6217865990698703E-3</v>
      </c>
      <c r="I855" s="9">
        <f t="shared" si="95"/>
        <v>1.24680821313962E-2</v>
      </c>
      <c r="J855" s="9">
        <f>GARCH!I855</f>
        <v>1.4311557648852597E-2</v>
      </c>
    </row>
    <row r="856" spans="1:10" x14ac:dyDescent="0.25">
      <c r="A856" s="8">
        <v>43196</v>
      </c>
      <c r="B856" s="9">
        <v>-2.192020549488527E-2</v>
      </c>
      <c r="C856" s="9">
        <f t="shared" si="91"/>
        <v>-2.2161227013212988E-2</v>
      </c>
      <c r="D856" s="5">
        <f t="shared" si="92"/>
        <v>4.9111998273116103E-4</v>
      </c>
      <c r="E856" s="9">
        <f t="shared" si="96"/>
        <v>6.6217865990698703E-3</v>
      </c>
      <c r="F856" s="5">
        <f t="shared" si="97"/>
        <v>1.2108808314360262E-4</v>
      </c>
      <c r="G856" s="10">
        <f t="shared" si="93"/>
        <v>1.5626124718986878</v>
      </c>
      <c r="H856" s="9">
        <f t="shared" si="94"/>
        <v>2.2161227013212988E-2</v>
      </c>
      <c r="I856" s="9">
        <f t="shared" si="95"/>
        <v>1.1004003050872105E-2</v>
      </c>
      <c r="J856" s="9">
        <f>GARCH!I856</f>
        <v>1.2801279380643765E-2</v>
      </c>
    </row>
    <row r="857" spans="1:10" x14ac:dyDescent="0.25">
      <c r="A857" s="8">
        <v>43199</v>
      </c>
      <c r="B857" s="9">
        <v>3.336571356168383E-3</v>
      </c>
      <c r="C857" s="9">
        <f t="shared" si="91"/>
        <v>3.0955498378406636E-3</v>
      </c>
      <c r="D857" s="5">
        <f t="shared" si="92"/>
        <v>9.5824287985553593E-6</v>
      </c>
      <c r="E857" s="9">
        <f t="shared" si="96"/>
        <v>-2.2161227013212988E-2</v>
      </c>
      <c r="F857" s="5">
        <f t="shared" si="97"/>
        <v>2.3050321353460817E-4</v>
      </c>
      <c r="G857" s="10">
        <f t="shared" si="93"/>
        <v>3.24789845399857</v>
      </c>
      <c r="H857" s="9">
        <f t="shared" si="94"/>
        <v>3.0955498378406636E-3</v>
      </c>
      <c r="I857" s="9">
        <f t="shared" si="95"/>
        <v>1.5182332282446203E-2</v>
      </c>
      <c r="J857" s="9">
        <f>GARCH!I857</f>
        <v>1.5251791241827779E-2</v>
      </c>
    </row>
    <row r="858" spans="1:10" x14ac:dyDescent="0.25">
      <c r="A858" s="8">
        <v>43200</v>
      </c>
      <c r="B858" s="9">
        <v>1.6726874741691988E-2</v>
      </c>
      <c r="C858" s="9">
        <f t="shared" si="91"/>
        <v>1.648585322336427E-2</v>
      </c>
      <c r="D858" s="5">
        <f t="shared" si="92"/>
        <v>2.7178335650231009E-4</v>
      </c>
      <c r="E858" s="9">
        <f t="shared" si="96"/>
        <v>3.0955498378406636E-3</v>
      </c>
      <c r="F858" s="5">
        <f t="shared" si="97"/>
        <v>1.7841488206597446E-4</v>
      </c>
      <c r="G858" s="10">
        <f t="shared" si="93"/>
        <v>2.6350998112492894</v>
      </c>
      <c r="H858" s="9">
        <f t="shared" si="94"/>
        <v>1.648585322336427E-2</v>
      </c>
      <c r="I858" s="9">
        <f t="shared" si="95"/>
        <v>1.3357203377428019E-2</v>
      </c>
      <c r="J858" s="9">
        <f>GARCH!I858</f>
        <v>1.3351182332371815E-2</v>
      </c>
    </row>
    <row r="859" spans="1:10" x14ac:dyDescent="0.25">
      <c r="A859" s="8">
        <v>43201</v>
      </c>
      <c r="B859" s="9">
        <v>-5.5252985656053522E-3</v>
      </c>
      <c r="C859" s="9">
        <f t="shared" si="91"/>
        <v>-5.7663200839330716E-3</v>
      </c>
      <c r="D859" s="5">
        <f t="shared" si="92"/>
        <v>3.3250447310369905E-5</v>
      </c>
      <c r="E859" s="9">
        <f t="shared" si="96"/>
        <v>1.648585322336427E-2</v>
      </c>
      <c r="F859" s="5">
        <f t="shared" si="97"/>
        <v>1.3066494618078496E-4</v>
      </c>
      <c r="G859" s="10">
        <f t="shared" si="93"/>
        <v>3.4252630239394</v>
      </c>
      <c r="H859" s="9">
        <f t="shared" si="94"/>
        <v>5.7663200839330716E-3</v>
      </c>
      <c r="I859" s="9">
        <f t="shared" si="95"/>
        <v>1.143087687715973E-2</v>
      </c>
      <c r="J859" s="9">
        <f>GARCH!I859</f>
        <v>1.3745482626792592E-2</v>
      </c>
    </row>
    <row r="860" spans="1:10" x14ac:dyDescent="0.25">
      <c r="A860" s="8">
        <v>43202</v>
      </c>
      <c r="B860" s="9">
        <v>8.2507314008453125E-3</v>
      </c>
      <c r="C860" s="9">
        <f t="shared" si="91"/>
        <v>8.009709882517594E-3</v>
      </c>
      <c r="D860" s="5">
        <f t="shared" si="92"/>
        <v>6.4155452402100006E-5</v>
      </c>
      <c r="E860" s="9">
        <f t="shared" si="96"/>
        <v>-5.7663200839330716E-3</v>
      </c>
      <c r="F860" s="5">
        <f t="shared" si="97"/>
        <v>1.3216744043782676E-4</v>
      </c>
      <c r="G860" s="10">
        <f t="shared" si="93"/>
        <v>3.3040767337313941</v>
      </c>
      <c r="H860" s="9">
        <f t="shared" si="94"/>
        <v>8.009709882517594E-3</v>
      </c>
      <c r="I860" s="9">
        <f t="shared" si="95"/>
        <v>1.1496409893433113E-2</v>
      </c>
      <c r="J860" s="9">
        <f>GARCH!I860</f>
        <v>1.2360758710587862E-2</v>
      </c>
    </row>
    <row r="861" spans="1:10" x14ac:dyDescent="0.25">
      <c r="A861" s="8">
        <v>43203</v>
      </c>
      <c r="B861" s="9">
        <v>-2.8866474724003055E-3</v>
      </c>
      <c r="C861" s="9">
        <f t="shared" si="91"/>
        <v>-3.1276689907280249E-3</v>
      </c>
      <c r="D861" s="5">
        <f t="shared" si="92"/>
        <v>9.7823133155616621E-6</v>
      </c>
      <c r="E861" s="9">
        <f t="shared" si="96"/>
        <v>8.009709882517594E-3</v>
      </c>
      <c r="F861" s="5">
        <f t="shared" si="97"/>
        <v>1.0298771660116774E-4</v>
      </c>
      <c r="G861" s="10">
        <f t="shared" si="93"/>
        <v>3.6240192617312816</v>
      </c>
      <c r="H861" s="9">
        <f t="shared" si="94"/>
        <v>3.1276689907280249E-3</v>
      </c>
      <c r="I861" s="9">
        <f t="shared" si="95"/>
        <v>1.0148286387423629E-2</v>
      </c>
      <c r="J861" s="9">
        <f>GARCH!I861</f>
        <v>1.1362841344004415E-2</v>
      </c>
    </row>
    <row r="862" spans="1:10" x14ac:dyDescent="0.25">
      <c r="A862" s="8">
        <v>43206</v>
      </c>
      <c r="B862" s="9">
        <v>8.1090238301395612E-3</v>
      </c>
      <c r="C862" s="9">
        <f t="shared" si="91"/>
        <v>7.8680023118118426E-3</v>
      </c>
      <c r="D862" s="5">
        <f t="shared" si="92"/>
        <v>6.1905460378676504E-5</v>
      </c>
      <c r="E862" s="9">
        <f t="shared" si="96"/>
        <v>-3.1276689907280249E-3</v>
      </c>
      <c r="F862" s="5">
        <f t="shared" si="97"/>
        <v>9.7786482075563484E-5</v>
      </c>
      <c r="G862" s="10">
        <f t="shared" si="93"/>
        <v>3.380889737007295</v>
      </c>
      <c r="H862" s="9">
        <f t="shared" si="94"/>
        <v>7.8680023118118426E-3</v>
      </c>
      <c r="I862" s="9">
        <f t="shared" si="95"/>
        <v>9.888704772393779E-3</v>
      </c>
      <c r="J862" s="9">
        <f>GARCH!I862</f>
        <v>1.0144341463617699E-2</v>
      </c>
    </row>
    <row r="863" spans="1:10" x14ac:dyDescent="0.25">
      <c r="A863" s="8">
        <v>43207</v>
      </c>
      <c r="B863" s="9">
        <v>1.0661577988229309E-2</v>
      </c>
      <c r="C863" s="9">
        <f t="shared" si="91"/>
        <v>1.0420556469901591E-2</v>
      </c>
      <c r="D863" s="5">
        <f t="shared" si="92"/>
        <v>1.0858799714240791E-4</v>
      </c>
      <c r="E863" s="9">
        <f t="shared" si="96"/>
        <v>7.8680023118118426E-3</v>
      </c>
      <c r="F863" s="5">
        <f t="shared" si="97"/>
        <v>7.7413921729901266E-5</v>
      </c>
      <c r="G863" s="10">
        <f t="shared" si="93"/>
        <v>3.1128867294992189</v>
      </c>
      <c r="H863" s="9">
        <f t="shared" si="94"/>
        <v>1.0420556469901591E-2</v>
      </c>
      <c r="I863" s="9">
        <f t="shared" si="95"/>
        <v>8.7985181553430492E-3</v>
      </c>
      <c r="J863" s="9">
        <f>GARCH!I863</f>
        <v>9.5733948660496025E-3</v>
      </c>
    </row>
    <row r="864" spans="1:10" x14ac:dyDescent="0.25">
      <c r="A864" s="8">
        <v>43208</v>
      </c>
      <c r="B864" s="9">
        <v>8.3136576768305659E-4</v>
      </c>
      <c r="C864" s="9">
        <f t="shared" si="91"/>
        <v>5.9034424935533729E-4</v>
      </c>
      <c r="D864" s="5">
        <f t="shared" si="92"/>
        <v>3.4850633274691664E-7</v>
      </c>
      <c r="E864" s="9">
        <f t="shared" si="96"/>
        <v>1.0420556469901591E-2</v>
      </c>
      <c r="F864" s="5">
        <f t="shared" si="97"/>
        <v>6.0651782937664509E-5</v>
      </c>
      <c r="G864" s="10">
        <f t="shared" si="93"/>
        <v>3.9333692199257113</v>
      </c>
      <c r="H864" s="9">
        <f t="shared" si="94"/>
        <v>5.9034424935533729E-4</v>
      </c>
      <c r="I864" s="9">
        <f t="shared" si="95"/>
        <v>7.7879254578908565E-3</v>
      </c>
      <c r="J864" s="9">
        <f>GARCH!I864</f>
        <v>9.6093959899145372E-3</v>
      </c>
    </row>
    <row r="865" spans="1:10" x14ac:dyDescent="0.25">
      <c r="A865" s="8">
        <v>43209</v>
      </c>
      <c r="B865" s="9">
        <v>-5.7261208576997458E-3</v>
      </c>
      <c r="C865" s="9">
        <f t="shared" si="91"/>
        <v>-5.9671423760274652E-3</v>
      </c>
      <c r="D865" s="5">
        <f t="shared" si="92"/>
        <v>3.5606788135782702E-5</v>
      </c>
      <c r="E865" s="9">
        <f t="shared" si="96"/>
        <v>5.9034424935533729E-4</v>
      </c>
      <c r="F865" s="5">
        <f t="shared" si="97"/>
        <v>5.2477144511186227E-5</v>
      </c>
      <c r="G865" s="10">
        <f t="shared" si="93"/>
        <v>3.6693679174064253</v>
      </c>
      <c r="H865" s="9">
        <f t="shared" si="94"/>
        <v>5.9671423760274652E-3</v>
      </c>
      <c r="I865" s="9">
        <f t="shared" si="95"/>
        <v>7.2441110228368411E-3</v>
      </c>
      <c r="J865" s="9">
        <f>GARCH!I865</f>
        <v>8.5315592578506221E-3</v>
      </c>
    </row>
    <row r="866" spans="1:10" x14ac:dyDescent="0.25">
      <c r="A866" s="8">
        <v>43210</v>
      </c>
      <c r="B866" s="9">
        <v>-8.5365355552833311E-3</v>
      </c>
      <c r="C866" s="9">
        <f t="shared" si="91"/>
        <v>-8.7775570736110496E-3</v>
      </c>
      <c r="D866" s="5">
        <f t="shared" si="92"/>
        <v>7.7045508180499368E-5</v>
      </c>
      <c r="E866" s="9">
        <f t="shared" si="96"/>
        <v>-5.9671423760274652E-3</v>
      </c>
      <c r="F866" s="5">
        <f t="shared" si="97"/>
        <v>6.4979020901850227E-5</v>
      </c>
      <c r="G866" s="10">
        <f t="shared" si="93"/>
        <v>3.3089354140989089</v>
      </c>
      <c r="H866" s="9">
        <f t="shared" si="94"/>
        <v>8.7775570736110496E-3</v>
      </c>
      <c r="I866" s="9">
        <f t="shared" si="95"/>
        <v>8.0609565748644384E-3</v>
      </c>
      <c r="J866" s="9">
        <f>GARCH!I866</f>
        <v>8.1908049676517498E-3</v>
      </c>
    </row>
    <row r="867" spans="1:10" x14ac:dyDescent="0.25">
      <c r="A867" s="8">
        <v>43213</v>
      </c>
      <c r="B867" s="9">
        <v>5.6176829679399631E-5</v>
      </c>
      <c r="C867" s="9">
        <f t="shared" si="91"/>
        <v>-1.8484468864831964E-4</v>
      </c>
      <c r="D867" s="5">
        <f t="shared" si="92"/>
        <v>3.4167558921494227E-8</v>
      </c>
      <c r="E867" s="9">
        <f t="shared" si="96"/>
        <v>-8.7775570736110496E-3</v>
      </c>
      <c r="F867" s="5">
        <f t="shared" si="97"/>
        <v>8.8364760876578577E-5</v>
      </c>
      <c r="G867" s="10">
        <f t="shared" si="93"/>
        <v>3.7478867845097605</v>
      </c>
      <c r="H867" s="9">
        <f t="shared" si="94"/>
        <v>1.8484468864831964E-4</v>
      </c>
      <c r="I867" s="9">
        <f t="shared" si="95"/>
        <v>9.4002532347048275E-3</v>
      </c>
      <c r="J867" s="9">
        <f>GARCH!I867</f>
        <v>8.4898747449038275E-3</v>
      </c>
    </row>
    <row r="868" spans="1:10" x14ac:dyDescent="0.25">
      <c r="A868" s="8">
        <v>43214</v>
      </c>
      <c r="B868" s="9">
        <v>-1.3380569151665189E-2</v>
      </c>
      <c r="C868" s="9">
        <f t="shared" si="91"/>
        <v>-1.3621590669992908E-2</v>
      </c>
      <c r="D868" s="5">
        <f t="shared" si="92"/>
        <v>1.8554773238083782E-4</v>
      </c>
      <c r="E868" s="9">
        <f t="shared" si="96"/>
        <v>-1.8484468864831964E-4</v>
      </c>
      <c r="F868" s="5">
        <f t="shared" si="97"/>
        <v>7.5309327488848736E-5</v>
      </c>
      <c r="G868" s="10">
        <f t="shared" si="93"/>
        <v>2.5961106880074007</v>
      </c>
      <c r="H868" s="9">
        <f t="shared" si="94"/>
        <v>1.3621590669992908E-2</v>
      </c>
      <c r="I868" s="9">
        <f t="shared" si="95"/>
        <v>8.6780946923186268E-3</v>
      </c>
      <c r="J868" s="9">
        <f>GARCH!I868</f>
        <v>7.6066076071951566E-3</v>
      </c>
    </row>
    <row r="869" spans="1:10" x14ac:dyDescent="0.25">
      <c r="A869" s="8">
        <v>43215</v>
      </c>
      <c r="B869" s="9">
        <v>1.8371189116968001E-3</v>
      </c>
      <c r="C869" s="9">
        <f t="shared" si="91"/>
        <v>1.5960973933690809E-3</v>
      </c>
      <c r="D869" s="5">
        <f t="shared" si="92"/>
        <v>2.5475268891195746E-6</v>
      </c>
      <c r="E869" s="9">
        <f t="shared" si="96"/>
        <v>-1.3621590669992908E-2</v>
      </c>
      <c r="F869" s="5">
        <f t="shared" si="97"/>
        <v>1.2362669691851394E-4</v>
      </c>
      <c r="G869" s="10">
        <f t="shared" si="93"/>
        <v>3.5698801836543472</v>
      </c>
      <c r="H869" s="9">
        <f t="shared" si="94"/>
        <v>1.5960973933690809E-3</v>
      </c>
      <c r="I869" s="9">
        <f t="shared" si="95"/>
        <v>1.111875428807175E-2</v>
      </c>
      <c r="J869" s="9">
        <f>GARCH!I869</f>
        <v>9.4221845925186419E-3</v>
      </c>
    </row>
    <row r="870" spans="1:10" x14ac:dyDescent="0.25">
      <c r="A870" s="8">
        <v>43216</v>
      </c>
      <c r="B870" s="9">
        <v>1.0434189588542919E-2</v>
      </c>
      <c r="C870" s="9">
        <f t="shared" si="91"/>
        <v>1.0193168070215201E-2</v>
      </c>
      <c r="D870" s="5">
        <f t="shared" si="92"/>
        <v>1.0390067530765468E-4</v>
      </c>
      <c r="E870" s="9">
        <f t="shared" si="96"/>
        <v>1.5960973933690809E-3</v>
      </c>
      <c r="F870" s="5">
        <f t="shared" si="97"/>
        <v>1.0079900537869744E-4</v>
      </c>
      <c r="G870" s="10">
        <f t="shared" si="93"/>
        <v>3.1668670823036753</v>
      </c>
      <c r="H870" s="9">
        <f t="shared" si="94"/>
        <v>1.0193168070215201E-2</v>
      </c>
      <c r="I870" s="9">
        <f t="shared" si="95"/>
        <v>1.0039870784960206E-2</v>
      </c>
      <c r="J870" s="9">
        <f>GARCH!I870</f>
        <v>8.3881756766840537E-3</v>
      </c>
    </row>
    <row r="871" spans="1:10" x14ac:dyDescent="0.25">
      <c r="A871" s="8">
        <v>43217</v>
      </c>
      <c r="B871" s="9">
        <v>1.1136358523251566E-3</v>
      </c>
      <c r="C871" s="9">
        <f t="shared" si="91"/>
        <v>8.7261433399743731E-4</v>
      </c>
      <c r="D871" s="5">
        <f t="shared" si="92"/>
        <v>7.614557758977911E-7</v>
      </c>
      <c r="E871" s="9">
        <f t="shared" si="96"/>
        <v>1.0193168070215201E-2</v>
      </c>
      <c r="F871" s="5">
        <f t="shared" si="97"/>
        <v>7.8352927262470039E-5</v>
      </c>
      <c r="G871" s="10">
        <f t="shared" si="93"/>
        <v>3.8033459404720062</v>
      </c>
      <c r="H871" s="9">
        <f t="shared" si="94"/>
        <v>8.7261433399743731E-4</v>
      </c>
      <c r="I871" s="9">
        <f t="shared" si="95"/>
        <v>8.851718887451749E-3</v>
      </c>
      <c r="J871" s="9">
        <f>GARCH!I871</f>
        <v>8.6959875756488971E-3</v>
      </c>
    </row>
    <row r="872" spans="1:10" x14ac:dyDescent="0.25">
      <c r="A872" s="8">
        <v>43220</v>
      </c>
      <c r="B872" s="9">
        <v>-8.1875419021614215E-3</v>
      </c>
      <c r="C872" s="9">
        <f t="shared" si="91"/>
        <v>-8.4285634204891401E-3</v>
      </c>
      <c r="D872" s="5">
        <f t="shared" si="92"/>
        <v>7.1040681333207597E-5</v>
      </c>
      <c r="E872" s="9">
        <f t="shared" si="96"/>
        <v>8.7261433399743731E-4</v>
      </c>
      <c r="F872" s="5">
        <f t="shared" si="97"/>
        <v>6.6368270639195474E-5</v>
      </c>
      <c r="G872" s="10">
        <f t="shared" si="93"/>
        <v>3.3560065643947379</v>
      </c>
      <c r="H872" s="9">
        <f t="shared" si="94"/>
        <v>8.4285634204891401E-3</v>
      </c>
      <c r="I872" s="9">
        <f t="shared" si="95"/>
        <v>8.1466723660151858E-3</v>
      </c>
      <c r="J872" s="9">
        <f>GARCH!I872</f>
        <v>7.7713134435332979E-3</v>
      </c>
    </row>
    <row r="873" spans="1:10" x14ac:dyDescent="0.25">
      <c r="A873" s="8">
        <v>43221</v>
      </c>
      <c r="B873" s="9">
        <v>2.5490455240648746E-3</v>
      </c>
      <c r="C873" s="9">
        <f t="shared" si="91"/>
        <v>2.3080240057371552E-3</v>
      </c>
      <c r="D873" s="5">
        <f t="shared" si="92"/>
        <v>5.3269748110589842E-6</v>
      </c>
      <c r="E873" s="9">
        <f t="shared" si="96"/>
        <v>-8.4285634204891401E-3</v>
      </c>
      <c r="F873" s="5">
        <f t="shared" si="97"/>
        <v>8.8100272724042555E-5</v>
      </c>
      <c r="G873" s="10">
        <f t="shared" si="93"/>
        <v>3.7193464779190788</v>
      </c>
      <c r="H873" s="9">
        <f t="shared" si="94"/>
        <v>2.3080240057371552E-3</v>
      </c>
      <c r="I873" s="9">
        <f t="shared" si="95"/>
        <v>9.3861745521827238E-3</v>
      </c>
      <c r="J873" s="9">
        <f>GARCH!I873</f>
        <v>8.1107596290847066E-3</v>
      </c>
    </row>
    <row r="874" spans="1:10" x14ac:dyDescent="0.25">
      <c r="A874" s="8">
        <v>43222</v>
      </c>
      <c r="B874" s="9">
        <v>-7.205815880669042E-3</v>
      </c>
      <c r="C874" s="9">
        <f t="shared" si="91"/>
        <v>-7.4468373989967614E-3</v>
      </c>
      <c r="D874" s="5">
        <f t="shared" si="92"/>
        <v>5.5455387247096853E-5</v>
      </c>
      <c r="E874" s="9">
        <f t="shared" si="96"/>
        <v>2.3080240057371552E-3</v>
      </c>
      <c r="F874" s="5">
        <f t="shared" si="97"/>
        <v>7.3170893905724933E-5</v>
      </c>
      <c r="G874" s="10">
        <f t="shared" si="93"/>
        <v>3.4634735807716703</v>
      </c>
      <c r="H874" s="9">
        <f t="shared" si="94"/>
        <v>7.4468373989967614E-3</v>
      </c>
      <c r="I874" s="9">
        <f t="shared" si="95"/>
        <v>8.5539987085412241E-3</v>
      </c>
      <c r="J874" s="9">
        <f>GARCH!I874</f>
        <v>7.3279394146977695E-3</v>
      </c>
    </row>
    <row r="875" spans="1:10" x14ac:dyDescent="0.25">
      <c r="A875" s="8">
        <v>43223</v>
      </c>
      <c r="B875" s="9">
        <v>-2.2536964035709817E-3</v>
      </c>
      <c r="C875" s="9">
        <f t="shared" si="91"/>
        <v>-2.4947179218987011E-3</v>
      </c>
      <c r="D875" s="5">
        <f t="shared" si="92"/>
        <v>6.2236175098425732E-6</v>
      </c>
      <c r="E875" s="9">
        <f t="shared" si="96"/>
        <v>-7.4468373989967614E-3</v>
      </c>
      <c r="F875" s="5">
        <f t="shared" si="97"/>
        <v>9.0063358725663372E-5</v>
      </c>
      <c r="G875" s="10">
        <f t="shared" si="93"/>
        <v>3.7040087123469432</v>
      </c>
      <c r="H875" s="9">
        <f t="shared" si="94"/>
        <v>2.4947179218987011E-3</v>
      </c>
      <c r="I875" s="9">
        <f t="shared" si="95"/>
        <v>9.4901716910529791E-3</v>
      </c>
      <c r="J875" s="9">
        <f>GARCH!I875</f>
        <v>7.573930507399497E-3</v>
      </c>
    </row>
    <row r="876" spans="1:10" x14ac:dyDescent="0.25">
      <c r="A876" s="8">
        <v>43224</v>
      </c>
      <c r="B876" s="9">
        <v>1.2811201149927953E-2</v>
      </c>
      <c r="C876" s="9">
        <f t="shared" si="91"/>
        <v>1.2570179631600235E-2</v>
      </c>
      <c r="D876" s="5">
        <f t="shared" si="92"/>
        <v>1.5800941597069742E-4</v>
      </c>
      <c r="E876" s="9">
        <f t="shared" si="96"/>
        <v>-2.4947179218987011E-3</v>
      </c>
      <c r="F876" s="5">
        <f t="shared" si="97"/>
        <v>8.4786032887353103E-5</v>
      </c>
      <c r="G876" s="10">
        <f t="shared" si="93"/>
        <v>2.8369385665042577</v>
      </c>
      <c r="H876" s="9">
        <f t="shared" si="94"/>
        <v>1.2570179631600235E-2</v>
      </c>
      <c r="I876" s="9">
        <f t="shared" si="95"/>
        <v>9.2079331495918838E-3</v>
      </c>
      <c r="J876" s="9">
        <f>GARCH!I876</f>
        <v>6.9825345481318796E-3</v>
      </c>
    </row>
    <row r="877" spans="1:10" x14ac:dyDescent="0.25">
      <c r="A877" s="8">
        <v>43227</v>
      </c>
      <c r="B877" s="9">
        <v>3.4579600663808829E-3</v>
      </c>
      <c r="C877" s="9">
        <f t="shared" si="91"/>
        <v>3.2169385480531635E-3</v>
      </c>
      <c r="D877" s="5">
        <f t="shared" si="92"/>
        <v>1.0348693621950397E-5</v>
      </c>
      <c r="E877" s="9">
        <f t="shared" si="96"/>
        <v>1.2570179631600235E-2</v>
      </c>
      <c r="F877" s="5">
        <f t="shared" si="97"/>
        <v>6.5105916182058517E-5</v>
      </c>
      <c r="G877" s="10">
        <f t="shared" si="93"/>
        <v>3.8213332027506612</v>
      </c>
      <c r="H877" s="9">
        <f t="shared" si="94"/>
        <v>3.2169385480531635E-3</v>
      </c>
      <c r="I877" s="9">
        <f t="shared" si="95"/>
        <v>8.068823717374083E-3</v>
      </c>
      <c r="J877" s="9">
        <f>GARCH!I877</f>
        <v>8.378765569704268E-3</v>
      </c>
    </row>
    <row r="878" spans="1:10" x14ac:dyDescent="0.25">
      <c r="A878" s="8">
        <v>43228</v>
      </c>
      <c r="B878" s="9">
        <v>-2.6565592693339468E-4</v>
      </c>
      <c r="C878" s="9">
        <f t="shared" si="91"/>
        <v>-5.0667744526111398E-4</v>
      </c>
      <c r="D878" s="5">
        <f t="shared" si="92"/>
        <v>2.5672203353632914E-7</v>
      </c>
      <c r="E878" s="9">
        <f t="shared" si="96"/>
        <v>3.2169385480531635E-3</v>
      </c>
      <c r="F878" s="5">
        <f t="shared" si="97"/>
        <v>5.4726759931335203E-5</v>
      </c>
      <c r="G878" s="10">
        <f t="shared" si="93"/>
        <v>3.9852948554958112</v>
      </c>
      <c r="H878" s="9">
        <f t="shared" si="94"/>
        <v>5.0667744526111398E-4</v>
      </c>
      <c r="I878" s="9">
        <f t="shared" si="95"/>
        <v>7.3977537084803794E-3</v>
      </c>
      <c r="J878" s="9">
        <f>GARCH!I878</f>
        <v>7.6029418223718288E-3</v>
      </c>
    </row>
    <row r="879" spans="1:10" x14ac:dyDescent="0.25">
      <c r="A879" s="8">
        <v>43229</v>
      </c>
      <c r="B879" s="9">
        <v>9.682176113057217E-3</v>
      </c>
      <c r="C879" s="9">
        <f t="shared" si="91"/>
        <v>9.4411545947294985E-3</v>
      </c>
      <c r="D879" s="5">
        <f t="shared" si="92"/>
        <v>8.9135400081581925E-5</v>
      </c>
      <c r="E879" s="9">
        <f t="shared" si="96"/>
        <v>-5.0667744526111398E-4</v>
      </c>
      <c r="F879" s="5">
        <f t="shared" si="97"/>
        <v>4.9371710436087413E-5</v>
      </c>
      <c r="G879" s="10">
        <f t="shared" si="93"/>
        <v>3.1364308431013184</v>
      </c>
      <c r="H879" s="9">
        <f t="shared" si="94"/>
        <v>9.4411545947294985E-3</v>
      </c>
      <c r="I879" s="9">
        <f t="shared" si="95"/>
        <v>7.0265005825152693E-3</v>
      </c>
      <c r="J879" s="9">
        <f>GARCH!I879</f>
        <v>6.8836722955295127E-3</v>
      </c>
    </row>
    <row r="880" spans="1:10" x14ac:dyDescent="0.25">
      <c r="A880" s="8">
        <v>43230</v>
      </c>
      <c r="B880" s="9">
        <v>9.3706329996035009E-3</v>
      </c>
      <c r="C880" s="9">
        <f t="shared" si="91"/>
        <v>9.1296114812757824E-3</v>
      </c>
      <c r="D880" s="5">
        <f t="shared" si="92"/>
        <v>8.3349805799042581E-5</v>
      </c>
      <c r="E880" s="9">
        <f t="shared" si="96"/>
        <v>9.4411545947294985E-3</v>
      </c>
      <c r="F880" s="5">
        <f t="shared" si="97"/>
        <v>3.9573737943104547E-5</v>
      </c>
      <c r="G880" s="10">
        <f t="shared" si="93"/>
        <v>3.0966389554843743</v>
      </c>
      <c r="H880" s="9">
        <f t="shared" si="94"/>
        <v>9.1296114812757824E-3</v>
      </c>
      <c r="I880" s="9">
        <f t="shared" si="95"/>
        <v>6.2907660855498785E-3</v>
      </c>
      <c r="J880" s="9">
        <f>GARCH!I880</f>
        <v>7.4623702323592242E-3</v>
      </c>
    </row>
    <row r="881" spans="1:10" x14ac:dyDescent="0.25">
      <c r="A881" s="8">
        <v>43231</v>
      </c>
      <c r="B881" s="9">
        <v>1.7076314600799058E-3</v>
      </c>
      <c r="C881" s="9">
        <f t="shared" si="91"/>
        <v>1.4666099417521867E-3</v>
      </c>
      <c r="D881" s="5">
        <f t="shared" si="92"/>
        <v>2.1509447212463523E-6</v>
      </c>
      <c r="E881" s="9">
        <f t="shared" si="96"/>
        <v>9.1296114812757824E-3</v>
      </c>
      <c r="F881" s="5">
        <f t="shared" si="97"/>
        <v>3.2009778744497847E-5</v>
      </c>
      <c r="G881" s="10">
        <f t="shared" si="93"/>
        <v>4.2221977807114106</v>
      </c>
      <c r="H881" s="9">
        <f t="shared" si="94"/>
        <v>1.4666099417521867E-3</v>
      </c>
      <c r="I881" s="9">
        <f t="shared" si="95"/>
        <v>5.6577185105391951E-3</v>
      </c>
      <c r="J881" s="9">
        <f>GARCH!I881</f>
        <v>7.7928179263552014E-3</v>
      </c>
    </row>
    <row r="882" spans="1:10" x14ac:dyDescent="0.25">
      <c r="A882" s="8">
        <v>43234</v>
      </c>
      <c r="B882" s="9">
        <v>8.8352176909656244E-4</v>
      </c>
      <c r="C882" s="9">
        <f t="shared" si="91"/>
        <v>6.4250025076884314E-4</v>
      </c>
      <c r="D882" s="5">
        <f t="shared" si="92"/>
        <v>4.1280657223802632E-7</v>
      </c>
      <c r="E882" s="9">
        <f t="shared" si="96"/>
        <v>1.4666099417521867E-3</v>
      </c>
      <c r="F882" s="5">
        <f t="shared" si="97"/>
        <v>2.869708275838601E-5</v>
      </c>
      <c r="G882" s="10">
        <f t="shared" si="93"/>
        <v>4.3032265267853793</v>
      </c>
      <c r="H882" s="9">
        <f t="shared" si="94"/>
        <v>6.4250025076884314E-4</v>
      </c>
      <c r="I882" s="9">
        <f t="shared" si="95"/>
        <v>5.3569658164287371E-3</v>
      </c>
      <c r="J882" s="9">
        <f>GARCH!I882</f>
        <v>7.0345736308487158E-3</v>
      </c>
    </row>
    <row r="883" spans="1:10" x14ac:dyDescent="0.25">
      <c r="A883" s="8">
        <v>43235</v>
      </c>
      <c r="B883" s="9">
        <v>-6.8421650251088151E-3</v>
      </c>
      <c r="C883" s="9">
        <f t="shared" si="91"/>
        <v>-7.0831865434365345E-3</v>
      </c>
      <c r="D883" s="5">
        <f t="shared" si="92"/>
        <v>5.0171531609120404E-5</v>
      </c>
      <c r="E883" s="9">
        <f t="shared" si="96"/>
        <v>6.4250025076884314E-4</v>
      </c>
      <c r="F883" s="5">
        <f t="shared" si="97"/>
        <v>2.6207021297152808E-5</v>
      </c>
      <c r="G883" s="10">
        <f t="shared" si="93"/>
        <v>3.3985876095287466</v>
      </c>
      <c r="H883" s="9">
        <f t="shared" si="94"/>
        <v>7.0831865434365345E-3</v>
      </c>
      <c r="I883" s="9">
        <f t="shared" si="95"/>
        <v>5.1192793728368456E-3</v>
      </c>
      <c r="J883" s="9">
        <f>GARCH!I883</f>
        <v>6.4009300274743327E-3</v>
      </c>
    </row>
    <row r="884" spans="1:10" x14ac:dyDescent="0.25">
      <c r="A884" s="8">
        <v>43236</v>
      </c>
      <c r="B884" s="9">
        <v>4.060558004020054E-3</v>
      </c>
      <c r="C884" s="9">
        <f t="shared" si="91"/>
        <v>3.8195364856923346E-3</v>
      </c>
      <c r="D884" s="5">
        <f t="shared" si="92"/>
        <v>1.4588858965534949E-5</v>
      </c>
      <c r="E884" s="9">
        <f t="shared" si="96"/>
        <v>-7.0831865434365345E-3</v>
      </c>
      <c r="F884" s="5">
        <f t="shared" si="97"/>
        <v>4.3171553101996031E-5</v>
      </c>
      <c r="G884" s="10">
        <f t="shared" si="93"/>
        <v>3.9372620573062904</v>
      </c>
      <c r="H884" s="9">
        <f t="shared" si="94"/>
        <v>3.8195364856923346E-3</v>
      </c>
      <c r="I884" s="9">
        <f t="shared" si="95"/>
        <v>6.5705063048440973E-3</v>
      </c>
      <c r="J884" s="9">
        <f>GARCH!I884</f>
        <v>6.8365926918406419E-3</v>
      </c>
    </row>
    <row r="885" spans="1:10" x14ac:dyDescent="0.25">
      <c r="A885" s="8">
        <v>43237</v>
      </c>
      <c r="B885" s="9">
        <v>-8.5584361202728498E-4</v>
      </c>
      <c r="C885" s="9">
        <f t="shared" si="91"/>
        <v>-1.0968651303550042E-3</v>
      </c>
      <c r="D885" s="5">
        <f t="shared" si="92"/>
        <v>1.2031131141887002E-6</v>
      </c>
      <c r="E885" s="9">
        <f t="shared" si="96"/>
        <v>3.8195364856923346E-3</v>
      </c>
      <c r="F885" s="5">
        <f t="shared" si="97"/>
        <v>3.6953135887991401E-5</v>
      </c>
      <c r="G885" s="10">
        <f t="shared" si="93"/>
        <v>4.167712585524491</v>
      </c>
      <c r="H885" s="9">
        <f t="shared" si="94"/>
        <v>1.0968651303550042E-3</v>
      </c>
      <c r="I885" s="9">
        <f t="shared" si="95"/>
        <v>6.0789091034486936E-3</v>
      </c>
      <c r="J885" s="9">
        <f>GARCH!I885</f>
        <v>6.4124253945589838E-3</v>
      </c>
    </row>
    <row r="886" spans="1:10" x14ac:dyDescent="0.25">
      <c r="A886" s="8">
        <v>43238</v>
      </c>
      <c r="B886" s="9">
        <v>-2.6322271362031469E-3</v>
      </c>
      <c r="C886" s="9">
        <f t="shared" si="91"/>
        <v>-2.8732486545308663E-3</v>
      </c>
      <c r="D886" s="5">
        <f t="shared" si="92"/>
        <v>8.2555578307634332E-6</v>
      </c>
      <c r="E886" s="9">
        <f t="shared" si="96"/>
        <v>-1.0968651303550042E-3</v>
      </c>
      <c r="F886" s="5">
        <f t="shared" si="97"/>
        <v>3.5987087130251845E-5</v>
      </c>
      <c r="G886" s="10">
        <f t="shared" si="93"/>
        <v>4.0825349862717504</v>
      </c>
      <c r="H886" s="9">
        <f t="shared" si="94"/>
        <v>2.8732486545308663E-3</v>
      </c>
      <c r="I886" s="9">
        <f t="shared" si="95"/>
        <v>5.9989238310093462E-3</v>
      </c>
      <c r="J886" s="9">
        <f>GARCH!I886</f>
        <v>5.9439708903561879E-3</v>
      </c>
    </row>
    <row r="887" spans="1:10" x14ac:dyDescent="0.25">
      <c r="A887" s="8">
        <v>43241</v>
      </c>
      <c r="B887" s="9">
        <v>7.386738519040259E-3</v>
      </c>
      <c r="C887" s="9">
        <f t="shared" si="91"/>
        <v>7.1457170007125396E-3</v>
      </c>
      <c r="D887" s="5">
        <f t="shared" si="92"/>
        <v>5.1061271454272212E-5</v>
      </c>
      <c r="E887" s="9">
        <f t="shared" si="96"/>
        <v>-2.8732486545308663E-3</v>
      </c>
      <c r="F887" s="5">
        <f t="shared" si="97"/>
        <v>3.9749388704046206E-5</v>
      </c>
      <c r="G887" s="10">
        <f t="shared" si="93"/>
        <v>3.505229492998355</v>
      </c>
      <c r="H887" s="9">
        <f t="shared" si="94"/>
        <v>7.1457170007125396E-3</v>
      </c>
      <c r="I887" s="9">
        <f t="shared" si="95"/>
        <v>6.3047116273503108E-3</v>
      </c>
      <c r="J887" s="9">
        <f>GARCH!I887</f>
        <v>5.7363651012587386E-3</v>
      </c>
    </row>
    <row r="888" spans="1:10" x14ac:dyDescent="0.25">
      <c r="A888" s="8">
        <v>43242</v>
      </c>
      <c r="B888" s="9">
        <v>-3.1357367883761977E-3</v>
      </c>
      <c r="C888" s="9">
        <f t="shared" si="91"/>
        <v>-3.3767583067039171E-3</v>
      </c>
      <c r="D888" s="5">
        <f t="shared" si="92"/>
        <v>1.1402496661893905E-5</v>
      </c>
      <c r="E888" s="9">
        <f t="shared" si="96"/>
        <v>7.1457170007125396E-3</v>
      </c>
      <c r="F888" s="5">
        <f t="shared" si="97"/>
        <v>3.2892386896473846E-5</v>
      </c>
      <c r="G888" s="10">
        <f t="shared" si="93"/>
        <v>4.0688657992487993</v>
      </c>
      <c r="H888" s="9">
        <f t="shared" si="94"/>
        <v>3.3767583067039171E-3</v>
      </c>
      <c r="I888" s="9">
        <f t="shared" si="95"/>
        <v>5.7351884795945329E-3</v>
      </c>
      <c r="J888" s="9">
        <f>GARCH!I888</f>
        <v>6.1324802355494541E-3</v>
      </c>
    </row>
    <row r="889" spans="1:10" x14ac:dyDescent="0.25">
      <c r="A889" s="8">
        <v>43243</v>
      </c>
      <c r="B889" s="9">
        <v>3.248373977771557E-3</v>
      </c>
      <c r="C889" s="9">
        <f t="shared" si="91"/>
        <v>3.0073524594438376E-3</v>
      </c>
      <c r="D889" s="5">
        <f t="shared" si="92"/>
        <v>9.0441688153228981E-6</v>
      </c>
      <c r="E889" s="9">
        <f t="shared" si="96"/>
        <v>-3.3767583067039171E-3</v>
      </c>
      <c r="F889" s="5">
        <f t="shared" si="97"/>
        <v>3.8287711184396592E-5</v>
      </c>
      <c r="G889" s="10">
        <f t="shared" si="93"/>
        <v>4.0481442671056556</v>
      </c>
      <c r="H889" s="9">
        <f t="shared" si="94"/>
        <v>3.0073524594438376E-3</v>
      </c>
      <c r="I889" s="9">
        <f t="shared" si="95"/>
        <v>6.1877064559008122E-3</v>
      </c>
      <c r="J889" s="9">
        <f>GARCH!I889</f>
        <v>5.9467619126206267E-3</v>
      </c>
    </row>
    <row r="890" spans="1:10" x14ac:dyDescent="0.25">
      <c r="A890" s="8">
        <v>43244</v>
      </c>
      <c r="B890" s="9">
        <v>-2.0232028068736252E-3</v>
      </c>
      <c r="C890" s="9">
        <f t="shared" si="91"/>
        <v>-2.2642243252013446E-3</v>
      </c>
      <c r="D890" s="5">
        <f t="shared" si="92"/>
        <v>5.1267117948334844E-6</v>
      </c>
      <c r="E890" s="9">
        <f t="shared" si="96"/>
        <v>3.0073524594438376E-3</v>
      </c>
      <c r="F890" s="5">
        <f t="shared" si="97"/>
        <v>3.3304870985131957E-5</v>
      </c>
      <c r="G890" s="10">
        <f t="shared" si="93"/>
        <v>4.1589985184644025</v>
      </c>
      <c r="H890" s="9">
        <f t="shared" si="94"/>
        <v>2.2642243252013446E-3</v>
      </c>
      <c r="I890" s="9">
        <f t="shared" si="95"/>
        <v>5.7710372538333143E-3</v>
      </c>
      <c r="J890" s="9">
        <f>GARCH!I890</f>
        <v>5.6319099293331105E-3</v>
      </c>
    </row>
    <row r="891" spans="1:10" x14ac:dyDescent="0.25">
      <c r="A891" s="8">
        <v>43245</v>
      </c>
      <c r="B891" s="9">
        <v>-2.357245505469785E-3</v>
      </c>
      <c r="C891" s="9">
        <f t="shared" si="91"/>
        <v>-2.5982670237975044E-3</v>
      </c>
      <c r="D891" s="5">
        <f t="shared" si="92"/>
        <v>6.7509915269535408E-6</v>
      </c>
      <c r="E891" s="9">
        <f t="shared" si="96"/>
        <v>-2.2642243252013446E-3</v>
      </c>
      <c r="F891" s="5">
        <f t="shared" si="97"/>
        <v>3.5698527320585983E-5</v>
      </c>
      <c r="G891" s="10">
        <f t="shared" si="93"/>
        <v>4.1067064249512999</v>
      </c>
      <c r="H891" s="9">
        <f t="shared" si="94"/>
        <v>2.5982670237975044E-3</v>
      </c>
      <c r="I891" s="9">
        <f t="shared" si="95"/>
        <v>5.9748244593951028E-3</v>
      </c>
      <c r="J891" s="9">
        <f>GARCH!I891</f>
        <v>5.4254113749808959E-3</v>
      </c>
    </row>
    <row r="892" spans="1:10" x14ac:dyDescent="0.25">
      <c r="A892" s="8">
        <v>43249</v>
      </c>
      <c r="B892" s="9">
        <v>-1.1564198388288038E-2</v>
      </c>
      <c r="C892" s="9">
        <f t="shared" si="91"/>
        <v>-1.1805219906615757E-2</v>
      </c>
      <c r="D892" s="5">
        <f t="shared" si="92"/>
        <v>1.3936321704355694E-4</v>
      </c>
      <c r="E892" s="9">
        <f t="shared" si="96"/>
        <v>-2.5982670237975044E-3</v>
      </c>
      <c r="F892" s="5">
        <f t="shared" si="97"/>
        <v>3.8739485914070661E-5</v>
      </c>
      <c r="G892" s="10">
        <f t="shared" si="93"/>
        <v>2.3616639434955999</v>
      </c>
      <c r="H892" s="9">
        <f t="shared" si="94"/>
        <v>1.1805219906615757E-2</v>
      </c>
      <c r="I892" s="9">
        <f t="shared" si="95"/>
        <v>6.2241052299965701E-3</v>
      </c>
      <c r="J892" s="9">
        <f>GARCH!I892</f>
        <v>5.305998162886163E-3</v>
      </c>
    </row>
    <row r="893" spans="1:10" x14ac:dyDescent="0.25">
      <c r="A893" s="8">
        <v>43250</v>
      </c>
      <c r="B893" s="9">
        <v>1.269582803565994E-2</v>
      </c>
      <c r="C893" s="9">
        <f t="shared" si="91"/>
        <v>1.2454806517332221E-2</v>
      </c>
      <c r="D893" s="5">
        <f t="shared" si="92"/>
        <v>1.5512220538418118E-4</v>
      </c>
      <c r="E893" s="9">
        <f t="shared" si="96"/>
        <v>-1.1805219906615757E-2</v>
      </c>
      <c r="F893" s="5">
        <f t="shared" si="97"/>
        <v>7.6636809458783262E-5</v>
      </c>
      <c r="G893" s="10">
        <f t="shared" si="93"/>
        <v>2.807217298862148</v>
      </c>
      <c r="H893" s="9">
        <f t="shared" si="94"/>
        <v>1.2454806517332221E-2</v>
      </c>
      <c r="I893" s="9">
        <f t="shared" si="95"/>
        <v>8.7542452249627593E-3</v>
      </c>
      <c r="J893" s="9">
        <f>GARCH!I893</f>
        <v>7.5336070015074924E-3</v>
      </c>
    </row>
    <row r="894" spans="1:10" x14ac:dyDescent="0.25">
      <c r="A894" s="8">
        <v>43251</v>
      </c>
      <c r="B894" s="9">
        <v>-6.8795635845684266E-3</v>
      </c>
      <c r="C894" s="9">
        <f t="shared" si="91"/>
        <v>-7.1205851028961461E-3</v>
      </c>
      <c r="D894" s="5">
        <f t="shared" si="92"/>
        <v>5.0702732207586517E-5</v>
      </c>
      <c r="E894" s="9">
        <f t="shared" si="96"/>
        <v>1.2454806517332221E-2</v>
      </c>
      <c r="F894" s="5">
        <f t="shared" si="97"/>
        <v>5.9056958445243267E-5</v>
      </c>
      <c r="G894" s="10">
        <f t="shared" si="93"/>
        <v>3.5202958026293913</v>
      </c>
      <c r="H894" s="9">
        <f t="shared" si="94"/>
        <v>7.1205851028961461E-3</v>
      </c>
      <c r="I894" s="9">
        <f t="shared" si="95"/>
        <v>7.6848525324330896E-3</v>
      </c>
      <c r="J894" s="9">
        <f>GARCH!I894</f>
        <v>8.6932791518452308E-3</v>
      </c>
    </row>
    <row r="895" spans="1:10" x14ac:dyDescent="0.25">
      <c r="A895" s="8">
        <v>43252</v>
      </c>
      <c r="B895" s="9">
        <v>1.0849194350286639E-2</v>
      </c>
      <c r="C895" s="9">
        <f t="shared" si="91"/>
        <v>1.0608172831958921E-2</v>
      </c>
      <c r="D895" s="5">
        <f t="shared" si="92"/>
        <v>1.1253333083271135E-4</v>
      </c>
      <c r="E895" s="9">
        <f t="shared" si="96"/>
        <v>-7.1205851028961461E-3</v>
      </c>
      <c r="F895" s="5">
        <f t="shared" si="97"/>
        <v>7.5629456642729059E-5</v>
      </c>
      <c r="G895" s="10">
        <f t="shared" si="93"/>
        <v>3.0819156442681002</v>
      </c>
      <c r="H895" s="9">
        <f t="shared" si="94"/>
        <v>1.0608172831958921E-2</v>
      </c>
      <c r="I895" s="9">
        <f t="shared" si="95"/>
        <v>8.6965198006288165E-3</v>
      </c>
      <c r="J895" s="9">
        <f>GARCH!I895</f>
        <v>8.5174049853793416E-3</v>
      </c>
    </row>
    <row r="896" spans="1:10" x14ac:dyDescent="0.25">
      <c r="A896" s="8">
        <v>43255</v>
      </c>
      <c r="B896" s="9">
        <v>4.4795986279628774E-3</v>
      </c>
      <c r="C896" s="9">
        <f t="shared" si="91"/>
        <v>4.238577109635158E-3</v>
      </c>
      <c r="D896" s="5">
        <f t="shared" si="92"/>
        <v>1.796553591432313E-5</v>
      </c>
      <c r="E896" s="9">
        <f t="shared" si="96"/>
        <v>1.0608172831958921E-2</v>
      </c>
      <c r="F896" s="5">
        <f t="shared" si="97"/>
        <v>5.9206590796137783E-5</v>
      </c>
      <c r="G896" s="10">
        <f t="shared" si="93"/>
        <v>3.7965812582370839</v>
      </c>
      <c r="H896" s="9">
        <f t="shared" si="94"/>
        <v>4.238577109635158E-3</v>
      </c>
      <c r="I896" s="9">
        <f t="shared" si="95"/>
        <v>7.6945819117179969E-3</v>
      </c>
      <c r="J896" s="9">
        <f>GARCH!I896</f>
        <v>8.8841878522718017E-3</v>
      </c>
    </row>
    <row r="897" spans="1:10" x14ac:dyDescent="0.25">
      <c r="A897" s="8">
        <v>43256</v>
      </c>
      <c r="B897" s="9">
        <v>7.0261788872438835E-4</v>
      </c>
      <c r="C897" s="9">
        <f t="shared" si="91"/>
        <v>4.6159637039666906E-4</v>
      </c>
      <c r="D897" s="5">
        <f t="shared" si="92"/>
        <v>2.130712091633789E-7</v>
      </c>
      <c r="E897" s="9">
        <f t="shared" si="96"/>
        <v>4.238577109635158E-3</v>
      </c>
      <c r="F897" s="5">
        <f t="shared" si="97"/>
        <v>4.9579100292712368E-5</v>
      </c>
      <c r="G897" s="10">
        <f t="shared" si="93"/>
        <v>4.0348832551615619</v>
      </c>
      <c r="H897" s="9">
        <f t="shared" si="94"/>
        <v>4.6159637039666906E-4</v>
      </c>
      <c r="I897" s="9">
        <f t="shared" si="95"/>
        <v>7.0412428088166626E-3</v>
      </c>
      <c r="J897" s="9">
        <f>GARCH!I897</f>
        <v>8.1004511410295507E-3</v>
      </c>
    </row>
    <row r="898" spans="1:10" x14ac:dyDescent="0.25">
      <c r="A898" s="8">
        <v>43257</v>
      </c>
      <c r="B898" s="9">
        <v>8.5673748544818906E-3</v>
      </c>
      <c r="C898" s="9">
        <f t="shared" si="91"/>
        <v>8.3263533361541721E-3</v>
      </c>
      <c r="D898" s="5">
        <f t="shared" si="92"/>
        <v>6.9328159878485706E-5</v>
      </c>
      <c r="E898" s="9">
        <f t="shared" si="96"/>
        <v>4.6159637039666906E-4</v>
      </c>
      <c r="F898" s="5">
        <f t="shared" si="97"/>
        <v>4.3595493795131817E-5</v>
      </c>
      <c r="G898" s="10">
        <f t="shared" si="93"/>
        <v>3.3062099655879611</v>
      </c>
      <c r="H898" s="9">
        <f t="shared" si="94"/>
        <v>8.3263533361541721E-3</v>
      </c>
      <c r="I898" s="9">
        <f t="shared" si="95"/>
        <v>6.6026883763457911E-3</v>
      </c>
      <c r="J898" s="9">
        <f>GARCH!I898</f>
        <v>7.2766577790582083E-3</v>
      </c>
    </row>
    <row r="899" spans="1:10" x14ac:dyDescent="0.25">
      <c r="A899" s="8">
        <v>43258</v>
      </c>
      <c r="B899" s="9">
        <v>-7.1419553808138581E-4</v>
      </c>
      <c r="C899" s="9">
        <f t="shared" si="91"/>
        <v>-9.552170564091051E-4</v>
      </c>
      <c r="D899" s="5">
        <f t="shared" si="92"/>
        <v>9.1243962485487552E-7</v>
      </c>
      <c r="E899" s="9">
        <f t="shared" si="96"/>
        <v>8.3263533361541721E-3</v>
      </c>
      <c r="F899" s="5">
        <f t="shared" si="97"/>
        <v>3.5490275052803796E-5</v>
      </c>
      <c r="G899" s="10">
        <f t="shared" si="93"/>
        <v>4.1913326035992311</v>
      </c>
      <c r="H899" s="9">
        <f t="shared" si="94"/>
        <v>9.552170564091051E-4</v>
      </c>
      <c r="I899" s="9">
        <f t="shared" si="95"/>
        <v>5.9573714885680744E-3</v>
      </c>
      <c r="J899" s="9">
        <f>GARCH!I899</f>
        <v>7.4824147254303423E-3</v>
      </c>
    </row>
    <row r="900" spans="1:10" x14ac:dyDescent="0.25">
      <c r="A900" s="8">
        <v>43259</v>
      </c>
      <c r="B900" s="9">
        <v>3.1259362467830343E-3</v>
      </c>
      <c r="C900" s="9">
        <f t="shared" si="91"/>
        <v>2.8849147284553149E-3</v>
      </c>
      <c r="D900" s="5">
        <f t="shared" si="92"/>
        <v>8.3227329904584036E-6</v>
      </c>
      <c r="E900" s="9">
        <f t="shared" si="96"/>
        <v>-9.552170564091051E-4</v>
      </c>
      <c r="F900" s="5">
        <f t="shared" si="97"/>
        <v>3.4381401300968348E-5</v>
      </c>
      <c r="G900" s="10">
        <f t="shared" si="93"/>
        <v>4.099023471384224</v>
      </c>
      <c r="H900" s="9">
        <f t="shared" si="94"/>
        <v>2.8849147284553149E-3</v>
      </c>
      <c r="I900" s="9">
        <f t="shared" si="95"/>
        <v>5.8635655791479252E-3</v>
      </c>
      <c r="J900" s="9">
        <f>GARCH!I900</f>
        <v>6.802605539177187E-3</v>
      </c>
    </row>
    <row r="901" spans="1:10" x14ac:dyDescent="0.25">
      <c r="A901" s="8">
        <v>43262</v>
      </c>
      <c r="B901" s="9">
        <v>1.0687182218256375E-3</v>
      </c>
      <c r="C901" s="9">
        <f t="shared" si="91"/>
        <v>8.2769670349791818E-4</v>
      </c>
      <c r="D901" s="5">
        <f t="shared" si="92"/>
        <v>6.8508183298132067E-7</v>
      </c>
      <c r="E901" s="9">
        <f t="shared" si="96"/>
        <v>2.8849147284553149E-3</v>
      </c>
      <c r="F901" s="5">
        <f t="shared" si="97"/>
        <v>3.0140876669139612E-5</v>
      </c>
      <c r="G901" s="10">
        <f t="shared" si="93"/>
        <v>4.2745109427537331</v>
      </c>
      <c r="H901" s="9">
        <f t="shared" si="94"/>
        <v>8.2769670349791818E-4</v>
      </c>
      <c r="I901" s="9">
        <f t="shared" si="95"/>
        <v>5.4900707344386389E-3</v>
      </c>
      <c r="J901" s="9">
        <f>GARCH!I901</f>
        <v>6.3007053232725834E-3</v>
      </c>
    </row>
    <row r="902" spans="1:10" x14ac:dyDescent="0.25">
      <c r="A902" s="8">
        <v>43263</v>
      </c>
      <c r="B902" s="9">
        <v>1.7433501078361058E-3</v>
      </c>
      <c r="C902" s="9">
        <f t="shared" si="91"/>
        <v>1.5023285895083866E-3</v>
      </c>
      <c r="D902" s="5">
        <f t="shared" si="92"/>
        <v>2.2569911908542583E-6</v>
      </c>
      <c r="E902" s="9">
        <f t="shared" si="96"/>
        <v>8.2769670349791818E-4</v>
      </c>
      <c r="F902" s="5">
        <f t="shared" si="97"/>
        <v>2.7361050924617473E-5</v>
      </c>
      <c r="G902" s="10">
        <f t="shared" si="93"/>
        <v>4.2930118944778082</v>
      </c>
      <c r="H902" s="9">
        <f t="shared" si="94"/>
        <v>1.5023285895083866E-3</v>
      </c>
      <c r="I902" s="9">
        <f t="shared" si="95"/>
        <v>5.2307791890518068E-3</v>
      </c>
      <c r="J902" s="9">
        <f>GARCH!I902</f>
        <v>5.806829233712377E-3</v>
      </c>
    </row>
    <row r="903" spans="1:10" x14ac:dyDescent="0.25">
      <c r="A903" s="8">
        <v>43264</v>
      </c>
      <c r="B903" s="9">
        <v>-4.0260509177026949E-3</v>
      </c>
      <c r="C903" s="9">
        <f t="shared" si="91"/>
        <v>-4.2670724360304143E-3</v>
      </c>
      <c r="D903" s="5">
        <f t="shared" si="92"/>
        <v>1.8207907174330532E-5</v>
      </c>
      <c r="E903" s="9">
        <f t="shared" si="96"/>
        <v>1.5023285895083866E-3</v>
      </c>
      <c r="F903" s="5">
        <f t="shared" si="97"/>
        <v>2.4775036800065225E-5</v>
      </c>
      <c r="G903" s="10">
        <f t="shared" si="93"/>
        <v>4.0164336773361944</v>
      </c>
      <c r="H903" s="9">
        <f t="shared" si="94"/>
        <v>4.2670724360304143E-3</v>
      </c>
      <c r="I903" s="9">
        <f t="shared" si="95"/>
        <v>4.9774528425757308E-3</v>
      </c>
      <c r="J903" s="9">
        <f>GARCH!I903</f>
        <v>5.4264998499809871E-3</v>
      </c>
    </row>
    <row r="904" spans="1:10" x14ac:dyDescent="0.25">
      <c r="A904" s="8">
        <v>43265</v>
      </c>
      <c r="B904" s="9">
        <v>2.4715109722837081E-3</v>
      </c>
      <c r="C904" s="9">
        <f t="shared" si="91"/>
        <v>2.2304894539559887E-3</v>
      </c>
      <c r="D904" s="5">
        <f t="shared" si="92"/>
        <v>4.9750832042088848E-6</v>
      </c>
      <c r="E904" s="9">
        <f t="shared" si="96"/>
        <v>-4.2670724360304143E-3</v>
      </c>
      <c r="F904" s="5">
        <f t="shared" si="97"/>
        <v>3.2944684100730913E-5</v>
      </c>
      <c r="G904" s="10">
        <f t="shared" si="93"/>
        <v>4.1658951722499884</v>
      </c>
      <c r="H904" s="9">
        <f t="shared" si="94"/>
        <v>2.2304894539559887E-3</v>
      </c>
      <c r="I904" s="9">
        <f t="shared" si="95"/>
        <v>5.7397459961857989E-3</v>
      </c>
      <c r="J904" s="9">
        <f>GARCH!I904</f>
        <v>5.5605587502403761E-3</v>
      </c>
    </row>
    <row r="905" spans="1:10" x14ac:dyDescent="0.25">
      <c r="A905" s="8">
        <v>43266</v>
      </c>
      <c r="B905" s="9">
        <v>-1.0170746345898873E-3</v>
      </c>
      <c r="C905" s="9">
        <f t="shared" si="91"/>
        <v>-1.2580961529176065E-3</v>
      </c>
      <c r="D905" s="5">
        <f t="shared" si="92"/>
        <v>1.5828059299860816E-6</v>
      </c>
      <c r="E905" s="9">
        <f t="shared" si="96"/>
        <v>2.2304894539559887E-3</v>
      </c>
      <c r="F905" s="5">
        <f t="shared" si="97"/>
        <v>2.9194405584205796E-5</v>
      </c>
      <c r="G905" s="10">
        <f t="shared" si="93"/>
        <v>4.2747201602252005</v>
      </c>
      <c r="H905" s="9">
        <f t="shared" si="94"/>
        <v>1.2580961529176065E-3</v>
      </c>
      <c r="I905" s="9">
        <f t="shared" si="95"/>
        <v>5.4031847631009064E-3</v>
      </c>
      <c r="J905" s="9">
        <f>GARCH!I905</f>
        <v>5.2687635399095694E-3</v>
      </c>
    </row>
    <row r="906" spans="1:10" x14ac:dyDescent="0.25">
      <c r="A906" s="8">
        <v>43269</v>
      </c>
      <c r="B906" s="9">
        <v>-2.1261593144484836E-3</v>
      </c>
      <c r="C906" s="9">
        <f t="shared" si="91"/>
        <v>-2.367180832776203E-3</v>
      </c>
      <c r="D906" s="5">
        <f t="shared" si="92"/>
        <v>5.6035450950630383E-6</v>
      </c>
      <c r="E906" s="9">
        <f t="shared" si="96"/>
        <v>-1.2580961529176065E-3</v>
      </c>
      <c r="F906" s="5">
        <f t="shared" si="97"/>
        <v>2.9584618012850676E-5</v>
      </c>
      <c r="G906" s="10">
        <f t="shared" si="93"/>
        <v>4.2004857716706443</v>
      </c>
      <c r="H906" s="9">
        <f t="shared" si="94"/>
        <v>2.367180832776203E-3</v>
      </c>
      <c r="I906" s="9">
        <f t="shared" si="95"/>
        <v>5.4391743870601059E-3</v>
      </c>
      <c r="J906" s="9">
        <f>GARCH!I906</f>
        <v>5.0525916613656163E-3</v>
      </c>
    </row>
    <row r="907" spans="1:10" x14ac:dyDescent="0.25">
      <c r="A907" s="8">
        <v>43270</v>
      </c>
      <c r="B907" s="9">
        <v>-4.0234339792698526E-3</v>
      </c>
      <c r="C907" s="9">
        <f t="shared" si="91"/>
        <v>-4.264455497597572E-3</v>
      </c>
      <c r="D907" s="5">
        <f t="shared" si="92"/>
        <v>1.8185580690990155E-5</v>
      </c>
      <c r="E907" s="9">
        <f t="shared" si="96"/>
        <v>-2.367180832776203E-3</v>
      </c>
      <c r="F907" s="5">
        <f t="shared" si="97"/>
        <v>3.2573769194344749E-5</v>
      </c>
      <c r="G907" s="10">
        <f t="shared" si="93"/>
        <v>3.967918520304567</v>
      </c>
      <c r="H907" s="9">
        <f t="shared" si="94"/>
        <v>4.264455497597572E-3</v>
      </c>
      <c r="I907" s="9">
        <f t="shared" si="95"/>
        <v>5.7073434445760098E-3</v>
      </c>
      <c r="J907" s="9">
        <f>GARCH!I907</f>
        <v>4.9962282270986135E-3</v>
      </c>
    </row>
    <row r="908" spans="1:10" x14ac:dyDescent="0.25">
      <c r="A908" s="8">
        <v>43271</v>
      </c>
      <c r="B908" s="9">
        <v>1.7121614137458607E-3</v>
      </c>
      <c r="C908" s="9">
        <f t="shared" si="91"/>
        <v>1.4711398954181415E-3</v>
      </c>
      <c r="D908" s="5">
        <f t="shared" si="92"/>
        <v>2.1642525918909006E-6</v>
      </c>
      <c r="E908" s="9">
        <f t="shared" si="96"/>
        <v>-4.264455497597572E-3</v>
      </c>
      <c r="F908" s="5">
        <f t="shared" si="97"/>
        <v>4.0523634910615325E-5</v>
      </c>
      <c r="G908" s="10">
        <f t="shared" si="93"/>
        <v>4.1111704706331871</v>
      </c>
      <c r="H908" s="9">
        <f t="shared" si="94"/>
        <v>1.4711398954181415E-3</v>
      </c>
      <c r="I908" s="9">
        <f t="shared" si="95"/>
        <v>6.3658176937935731E-3</v>
      </c>
      <c r="J908" s="9">
        <f>GARCH!I908</f>
        <v>5.2521538657003802E-3</v>
      </c>
    </row>
    <row r="909" spans="1:10" x14ac:dyDescent="0.25">
      <c r="A909" s="8">
        <v>43272</v>
      </c>
      <c r="B909" s="9">
        <v>-6.3454894988652644E-3</v>
      </c>
      <c r="C909" s="9">
        <f t="shared" si="91"/>
        <v>-6.5865110171929838E-3</v>
      </c>
      <c r="D909" s="5">
        <f t="shared" si="92"/>
        <v>4.3382127379604551E-5</v>
      </c>
      <c r="E909" s="9">
        <f t="shared" si="96"/>
        <v>1.4711398954181415E-3</v>
      </c>
      <c r="F909" s="5">
        <f t="shared" si="97"/>
        <v>3.5753695033222634E-5</v>
      </c>
      <c r="G909" s="10">
        <f t="shared" si="93"/>
        <v>3.5938095998242834</v>
      </c>
      <c r="H909" s="9">
        <f t="shared" si="94"/>
        <v>6.5865110171929838E-3</v>
      </c>
      <c r="I909" s="9">
        <f t="shared" si="95"/>
        <v>5.9794393577678028E-3</v>
      </c>
      <c r="J909" s="9">
        <f>GARCH!I909</f>
        <v>4.9880765664678207E-3</v>
      </c>
    </row>
    <row r="910" spans="1:10" x14ac:dyDescent="0.25">
      <c r="A910" s="8">
        <v>43273</v>
      </c>
      <c r="B910" s="9">
        <v>1.8619806819504259E-3</v>
      </c>
      <c r="C910" s="9">
        <f t="shared" si="91"/>
        <v>1.6209591636227067E-3</v>
      </c>
      <c r="D910" s="5">
        <f t="shared" si="92"/>
        <v>2.6275086101324246E-6</v>
      </c>
      <c r="E910" s="9">
        <f t="shared" si="96"/>
        <v>-6.5865110171929838E-3</v>
      </c>
      <c r="F910" s="5">
        <f t="shared" si="97"/>
        <v>5.1160925903812197E-5</v>
      </c>
      <c r="G910" s="10">
        <f t="shared" si="93"/>
        <v>3.9956498474020541</v>
      </c>
      <c r="H910" s="9">
        <f t="shared" si="94"/>
        <v>1.6209591636227067E-3</v>
      </c>
      <c r="I910" s="9">
        <f t="shared" si="95"/>
        <v>7.1526866213900489E-3</v>
      </c>
      <c r="J910" s="9">
        <f>GARCH!I910</f>
        <v>5.7683390872429029E-3</v>
      </c>
    </row>
    <row r="911" spans="1:10" x14ac:dyDescent="0.25">
      <c r="A911" s="8">
        <v>43276</v>
      </c>
      <c r="B911" s="9">
        <v>-1.3724735741665661E-2</v>
      </c>
      <c r="C911" s="9">
        <f t="shared" si="91"/>
        <v>-1.396575725999338E-2</v>
      </c>
      <c r="D911" s="5">
        <f t="shared" si="92"/>
        <v>1.950423758450578E-4</v>
      </c>
      <c r="E911" s="9">
        <f t="shared" si="96"/>
        <v>1.6209591636227067E-3</v>
      </c>
      <c r="F911" s="5">
        <f t="shared" si="97"/>
        <v>4.4356089169436314E-5</v>
      </c>
      <c r="G911" s="10">
        <f t="shared" si="93"/>
        <v>1.8940942208157077</v>
      </c>
      <c r="H911" s="9">
        <f t="shared" si="94"/>
        <v>1.396575725999338E-2</v>
      </c>
      <c r="I911" s="9">
        <f t="shared" si="95"/>
        <v>6.6600367243309037E-3</v>
      </c>
      <c r="J911" s="9">
        <f>GARCH!I911</f>
        <v>5.400457939897252E-3</v>
      </c>
    </row>
    <row r="912" spans="1:10" x14ac:dyDescent="0.25">
      <c r="A912" s="8">
        <v>43277</v>
      </c>
      <c r="B912" s="9">
        <v>2.2045806696182613E-3</v>
      </c>
      <c r="C912" s="9">
        <f t="shared" ref="C912:C975" si="98">B912-B$5</f>
        <v>1.9635591512905419E-3</v>
      </c>
      <c r="D912" s="5">
        <f t="shared" ref="D912:D975" si="99">C912^2</f>
        <v>3.8555645406168328E-6</v>
      </c>
      <c r="E912" s="9">
        <f t="shared" si="96"/>
        <v>-1.396575725999338E-2</v>
      </c>
      <c r="F912" s="5">
        <f t="shared" si="97"/>
        <v>9.4370813087507214E-5</v>
      </c>
      <c r="G912" s="10">
        <f t="shared" ref="G912:G975" si="100">IFERROR(LN(1/SQRT(2*PI()*F912)*EXP(-D912/(2*F912))),-1000)</f>
        <v>3.6947730865303479</v>
      </c>
      <c r="H912" s="9">
        <f t="shared" ref="H912:H975" si="101">SQRT(D912)</f>
        <v>1.9635591512905419E-3</v>
      </c>
      <c r="I912" s="9">
        <f t="shared" ref="I912:I975" si="102">SQRT(F912)</f>
        <v>9.7144641173616576E-3</v>
      </c>
      <c r="J912" s="9">
        <f>GARCH!I912</f>
        <v>8.3376025342025255E-3</v>
      </c>
    </row>
    <row r="913" spans="1:10" x14ac:dyDescent="0.25">
      <c r="A913" s="8">
        <v>43278</v>
      </c>
      <c r="B913" s="9">
        <v>-8.6042907611290076E-3</v>
      </c>
      <c r="C913" s="9">
        <f t="shared" si="98"/>
        <v>-8.8453122794567261E-3</v>
      </c>
      <c r="D913" s="5">
        <f t="shared" si="99"/>
        <v>7.823954932110795E-5</v>
      </c>
      <c r="E913" s="9">
        <f t="shared" ref="E913:E976" si="103">C912</f>
        <v>1.9635591512905419E-3</v>
      </c>
      <c r="F913" s="5">
        <f t="shared" ref="F913:F976" si="104">EXP(B$6 + B$7*ABS(E913/SQRT(F912)) + B$8*E913/SQRT(F912) + B$9*LN(F912))</f>
        <v>7.8216409984484565E-5</v>
      </c>
      <c r="G913" s="10">
        <f t="shared" si="100"/>
        <v>3.3089290911522502</v>
      </c>
      <c r="H913" s="9">
        <f t="shared" si="101"/>
        <v>8.8453122794567261E-3</v>
      </c>
      <c r="I913" s="9">
        <f t="shared" si="102"/>
        <v>8.8440041827491551E-3</v>
      </c>
      <c r="J913" s="9">
        <f>GARCH!I913</f>
        <v>7.4996894336449502E-3</v>
      </c>
    </row>
    <row r="914" spans="1:10" x14ac:dyDescent="0.25">
      <c r="A914" s="8">
        <v>43279</v>
      </c>
      <c r="B914" s="9">
        <v>6.1786244781691924E-3</v>
      </c>
      <c r="C914" s="9">
        <f t="shared" si="98"/>
        <v>5.937602959841473E-3</v>
      </c>
      <c r="D914" s="5">
        <f t="shared" si="99"/>
        <v>3.525512890871822E-5</v>
      </c>
      <c r="E914" s="9">
        <f t="shared" si="103"/>
        <v>-8.8453122794567261E-3</v>
      </c>
      <c r="F914" s="5">
        <f t="shared" si="104"/>
        <v>1.0107657467930054E-4</v>
      </c>
      <c r="G914" s="10">
        <f t="shared" si="100"/>
        <v>3.5064794298590236</v>
      </c>
      <c r="H914" s="9">
        <f t="shared" si="101"/>
        <v>5.937602959841473E-3</v>
      </c>
      <c r="I914" s="9">
        <f t="shared" si="102"/>
        <v>1.0053684631979488E-2</v>
      </c>
      <c r="J914" s="9">
        <f>GARCH!I914</f>
        <v>8.0180886406119849E-3</v>
      </c>
    </row>
    <row r="915" spans="1:10" x14ac:dyDescent="0.25">
      <c r="A915" s="8">
        <v>43280</v>
      </c>
      <c r="B915" s="9">
        <v>7.5838177527609574E-4</v>
      </c>
      <c r="C915" s="9">
        <f t="shared" si="98"/>
        <v>5.1736025694837644E-4</v>
      </c>
      <c r="D915" s="5">
        <f t="shared" si="99"/>
        <v>2.676616354696901E-7</v>
      </c>
      <c r="E915" s="9">
        <f t="shared" si="103"/>
        <v>5.937602959841473E-3</v>
      </c>
      <c r="F915" s="5">
        <f t="shared" si="104"/>
        <v>8.1015213962705229E-5</v>
      </c>
      <c r="G915" s="10">
        <f t="shared" si="100"/>
        <v>3.7898463418671775</v>
      </c>
      <c r="H915" s="9">
        <f t="shared" si="101"/>
        <v>5.1736025694837644E-4</v>
      </c>
      <c r="I915" s="9">
        <f t="shared" si="102"/>
        <v>9.0008451804652889E-3</v>
      </c>
      <c r="J915" s="9">
        <f>GARCH!I915</f>
        <v>7.6107837117107783E-3</v>
      </c>
    </row>
    <row r="916" spans="1:10" x14ac:dyDescent="0.25">
      <c r="A916" s="8">
        <v>43283</v>
      </c>
      <c r="B916" s="9">
        <v>3.0680150237090142E-3</v>
      </c>
      <c r="C916" s="9">
        <f t="shared" si="98"/>
        <v>2.8269935053812948E-3</v>
      </c>
      <c r="D916" s="5">
        <f t="shared" si="99"/>
        <v>7.9918922794680214E-6</v>
      </c>
      <c r="E916" s="9">
        <f t="shared" si="103"/>
        <v>5.1736025694837644E-4</v>
      </c>
      <c r="F916" s="5">
        <f t="shared" si="104"/>
        <v>6.8653104976258123E-5</v>
      </c>
      <c r="G916" s="10">
        <f t="shared" si="100"/>
        <v>3.8160786797729274</v>
      </c>
      <c r="H916" s="9">
        <f t="shared" si="101"/>
        <v>2.8269935053812948E-3</v>
      </c>
      <c r="I916" s="9">
        <f t="shared" si="102"/>
        <v>8.2857169259067821E-3</v>
      </c>
      <c r="J916" s="9">
        <f>GARCH!I916</f>
        <v>6.8728690458554811E-3</v>
      </c>
    </row>
    <row r="917" spans="1:10" x14ac:dyDescent="0.25">
      <c r="A917" s="8">
        <v>43284</v>
      </c>
      <c r="B917" s="9">
        <v>-4.9473541374037699E-3</v>
      </c>
      <c r="C917" s="9">
        <f t="shared" si="98"/>
        <v>-5.1883756557314894E-3</v>
      </c>
      <c r="D917" s="5">
        <f t="shared" si="99"/>
        <v>2.6919241944987161E-5</v>
      </c>
      <c r="E917" s="9">
        <f t="shared" si="103"/>
        <v>2.8269935053812948E-3</v>
      </c>
      <c r="F917" s="5">
        <f t="shared" si="104"/>
        <v>5.7715635091445863E-5</v>
      </c>
      <c r="G917" s="10">
        <f t="shared" si="100"/>
        <v>3.7278468892596308</v>
      </c>
      <c r="H917" s="9">
        <f t="shared" si="101"/>
        <v>5.1883756557314894E-3</v>
      </c>
      <c r="I917" s="9">
        <f t="shared" si="102"/>
        <v>7.5970806953359303E-3</v>
      </c>
      <c r="J917" s="9">
        <f>GARCH!I917</f>
        <v>6.3527519080782916E-3</v>
      </c>
    </row>
    <row r="918" spans="1:10" x14ac:dyDescent="0.25">
      <c r="A918" s="8">
        <v>43286</v>
      </c>
      <c r="B918" s="9">
        <v>8.6207532009938692E-3</v>
      </c>
      <c r="C918" s="9">
        <f t="shared" si="98"/>
        <v>8.3797316826661507E-3</v>
      </c>
      <c r="D918" s="5">
        <f t="shared" si="99"/>
        <v>7.0219903073478871E-5</v>
      </c>
      <c r="E918" s="9">
        <f t="shared" si="103"/>
        <v>-5.1883756557314894E-3</v>
      </c>
      <c r="F918" s="5">
        <f t="shared" si="104"/>
        <v>6.6920882704929702E-5</v>
      </c>
      <c r="G918" s="10">
        <f t="shared" si="100"/>
        <v>3.3624125510484926</v>
      </c>
      <c r="H918" s="9">
        <f t="shared" si="101"/>
        <v>8.3797316826661507E-3</v>
      </c>
      <c r="I918" s="9">
        <f t="shared" si="102"/>
        <v>8.1805184863142817E-3</v>
      </c>
      <c r="J918" s="9">
        <f>GARCH!I918</f>
        <v>6.405888019203599E-3</v>
      </c>
    </row>
    <row r="919" spans="1:10" x14ac:dyDescent="0.25">
      <c r="A919" s="8">
        <v>43287</v>
      </c>
      <c r="B919" s="9">
        <v>8.4812962022355887E-3</v>
      </c>
      <c r="C919" s="9">
        <f t="shared" si="98"/>
        <v>8.2402746839078701E-3</v>
      </c>
      <c r="D919" s="5">
        <f t="shared" si="99"/>
        <v>6.7902126866252951E-5</v>
      </c>
      <c r="E919" s="9">
        <f t="shared" si="103"/>
        <v>8.3797316826661507E-3</v>
      </c>
      <c r="F919" s="5">
        <f t="shared" si="104"/>
        <v>5.3638167049215942E-5</v>
      </c>
      <c r="G919" s="10">
        <f t="shared" si="100"/>
        <v>3.364721656259015</v>
      </c>
      <c r="H919" s="9">
        <f t="shared" si="101"/>
        <v>8.2402746839078701E-3</v>
      </c>
      <c r="I919" s="9">
        <f t="shared" si="102"/>
        <v>7.3238082340552815E-3</v>
      </c>
      <c r="J919" s="9">
        <f>GARCH!I919</f>
        <v>6.8784320173509422E-3</v>
      </c>
    </row>
    <row r="920" spans="1:10" x14ac:dyDescent="0.25">
      <c r="A920" s="8">
        <v>43290</v>
      </c>
      <c r="B920" s="9">
        <v>8.8230391837147426E-3</v>
      </c>
      <c r="C920" s="9">
        <f t="shared" si="98"/>
        <v>8.5820176653870241E-3</v>
      </c>
      <c r="D920" s="5">
        <f t="shared" si="99"/>
        <v>7.3651027209014952E-5</v>
      </c>
      <c r="E920" s="9">
        <f t="shared" si="103"/>
        <v>8.2402746839078701E-3</v>
      </c>
      <c r="F920" s="5">
        <f t="shared" si="104"/>
        <v>4.3406033196151961E-5</v>
      </c>
      <c r="G920" s="10">
        <f t="shared" si="100"/>
        <v>3.2551213235597301</v>
      </c>
      <c r="H920" s="9">
        <f t="shared" si="101"/>
        <v>8.5820176653870241E-3</v>
      </c>
      <c r="I920" s="9">
        <f t="shared" si="102"/>
        <v>6.5883255229346373E-3</v>
      </c>
      <c r="J920" s="9">
        <f>GARCH!I920</f>
        <v>7.1782336828982449E-3</v>
      </c>
    </row>
    <row r="921" spans="1:10" x14ac:dyDescent="0.25">
      <c r="A921" s="8">
        <v>43291</v>
      </c>
      <c r="B921" s="9">
        <v>3.4732074550045677E-3</v>
      </c>
      <c r="C921" s="9">
        <f t="shared" si="98"/>
        <v>3.2321859366768483E-3</v>
      </c>
      <c r="D921" s="5">
        <f t="shared" si="99"/>
        <v>1.0447025929251595E-5</v>
      </c>
      <c r="E921" s="9">
        <f t="shared" si="103"/>
        <v>8.5820176653870241E-3</v>
      </c>
      <c r="F921" s="5">
        <f t="shared" si="104"/>
        <v>3.524118132528638E-5</v>
      </c>
      <c r="G921" s="10">
        <f t="shared" si="100"/>
        <v>4.0594872380030118</v>
      </c>
      <c r="H921" s="9">
        <f t="shared" si="101"/>
        <v>3.2321859366768483E-3</v>
      </c>
      <c r="I921" s="9">
        <f t="shared" si="102"/>
        <v>5.9364283306788416E-3</v>
      </c>
      <c r="J921" s="9">
        <f>GARCH!I921</f>
        <v>7.467508452993139E-3</v>
      </c>
    </row>
    <row r="922" spans="1:10" x14ac:dyDescent="0.25">
      <c r="A922" s="8">
        <v>43292</v>
      </c>
      <c r="B922" s="9">
        <v>-7.0941786215388269E-3</v>
      </c>
      <c r="C922" s="9">
        <f t="shared" si="98"/>
        <v>-7.3352001398665463E-3</v>
      </c>
      <c r="D922" s="5">
        <f t="shared" si="99"/>
        <v>5.38051610918982E-5</v>
      </c>
      <c r="E922" s="9">
        <f t="shared" si="103"/>
        <v>3.2321859366768483E-3</v>
      </c>
      <c r="F922" s="5">
        <f t="shared" si="104"/>
        <v>3.0718951473214547E-5</v>
      </c>
      <c r="G922" s="10">
        <f t="shared" si="100"/>
        <v>3.4006119226077329</v>
      </c>
      <c r="H922" s="9">
        <f t="shared" si="101"/>
        <v>7.3352001398665463E-3</v>
      </c>
      <c r="I922" s="9">
        <f t="shared" si="102"/>
        <v>5.5424679947848636E-3</v>
      </c>
      <c r="J922" s="9">
        <f>GARCH!I922</f>
        <v>6.8630082024318329E-3</v>
      </c>
    </row>
    <row r="923" spans="1:10" x14ac:dyDescent="0.25">
      <c r="A923" s="8">
        <v>43293</v>
      </c>
      <c r="B923" s="9">
        <v>8.7490356954889048E-3</v>
      </c>
      <c r="C923" s="9">
        <f t="shared" si="98"/>
        <v>8.5080141771611863E-3</v>
      </c>
      <c r="D923" s="5">
        <f t="shared" si="99"/>
        <v>7.2386305238775737E-5</v>
      </c>
      <c r="E923" s="9">
        <f t="shared" si="103"/>
        <v>-7.3352001398665463E-3</v>
      </c>
      <c r="F923" s="5">
        <f t="shared" si="104"/>
        <v>4.8760200563872707E-5</v>
      </c>
      <c r="G923" s="10">
        <f t="shared" si="100"/>
        <v>3.3030912073161458</v>
      </c>
      <c r="H923" s="9">
        <f t="shared" si="101"/>
        <v>8.5080141771611863E-3</v>
      </c>
      <c r="I923" s="9">
        <f t="shared" si="102"/>
        <v>6.9828504612280441E-3</v>
      </c>
      <c r="J923" s="9">
        <f>GARCH!I923</f>
        <v>7.2179629897591007E-3</v>
      </c>
    </row>
    <row r="924" spans="1:10" x14ac:dyDescent="0.25">
      <c r="A924" s="8">
        <v>43294</v>
      </c>
      <c r="B924" s="9">
        <v>1.0792305300737493E-3</v>
      </c>
      <c r="C924" s="9">
        <f t="shared" si="98"/>
        <v>8.3820901174602995E-4</v>
      </c>
      <c r="D924" s="5">
        <f t="shared" si="99"/>
        <v>7.0259434737225614E-7</v>
      </c>
      <c r="E924" s="9">
        <f t="shared" si="103"/>
        <v>8.5080141771611863E-3</v>
      </c>
      <c r="F924" s="5">
        <f t="shared" si="104"/>
        <v>3.9478641093039357E-5</v>
      </c>
      <c r="G924" s="10">
        <f t="shared" si="100"/>
        <v>4.142038437871097</v>
      </c>
      <c r="H924" s="9">
        <f t="shared" si="101"/>
        <v>8.3820901174602995E-4</v>
      </c>
      <c r="I924" s="9">
        <f t="shared" si="102"/>
        <v>6.2832030918186432E-3</v>
      </c>
      <c r="J924" s="9">
        <f>GARCH!I924</f>
        <v>7.4795922639202747E-3</v>
      </c>
    </row>
    <row r="925" spans="1:10" x14ac:dyDescent="0.25">
      <c r="A925" s="8">
        <v>43297</v>
      </c>
      <c r="B925" s="9">
        <v>-1.028090429120665E-3</v>
      </c>
      <c r="C925" s="9">
        <f t="shared" si="98"/>
        <v>-1.2691119474483841E-3</v>
      </c>
      <c r="D925" s="5">
        <f t="shared" si="99"/>
        <v>1.6106451351562302E-6</v>
      </c>
      <c r="E925" s="9">
        <f t="shared" si="103"/>
        <v>8.3820901174602995E-4</v>
      </c>
      <c r="F925" s="5">
        <f t="shared" si="104"/>
        <v>3.515010938096151E-5</v>
      </c>
      <c r="G925" s="10">
        <f t="shared" si="100"/>
        <v>4.1860919259250444</v>
      </c>
      <c r="H925" s="9">
        <f t="shared" si="101"/>
        <v>1.2691119474483841E-3</v>
      </c>
      <c r="I925" s="9">
        <f t="shared" si="102"/>
        <v>5.9287527677380431E-3</v>
      </c>
      <c r="J925" s="9">
        <f>GARCH!I925</f>
        <v>6.7661936624085449E-3</v>
      </c>
    </row>
    <row r="926" spans="1:10" x14ac:dyDescent="0.25">
      <c r="A926" s="8">
        <v>43298</v>
      </c>
      <c r="B926" s="9">
        <v>3.9736566574830601E-3</v>
      </c>
      <c r="C926" s="9">
        <f t="shared" si="98"/>
        <v>3.7326351391553407E-3</v>
      </c>
      <c r="D926" s="5">
        <f t="shared" si="99"/>
        <v>1.393256508205721E-5</v>
      </c>
      <c r="E926" s="9">
        <f t="shared" si="103"/>
        <v>-1.2691119474483841E-3</v>
      </c>
      <c r="F926" s="5">
        <f t="shared" si="104"/>
        <v>3.4845237635929898E-5</v>
      </c>
      <c r="G926" s="10">
        <f t="shared" si="100"/>
        <v>4.0134378589188513</v>
      </c>
      <c r="H926" s="9">
        <f t="shared" si="101"/>
        <v>3.7326351391553407E-3</v>
      </c>
      <c r="I926" s="9">
        <f t="shared" si="102"/>
        <v>5.9029854849838399E-3</v>
      </c>
      <c r="J926" s="9">
        <f>GARCH!I926</f>
        <v>6.2383148807274467E-3</v>
      </c>
    </row>
    <row r="927" spans="1:10" x14ac:dyDescent="0.25">
      <c r="A927" s="8">
        <v>43299</v>
      </c>
      <c r="B927" s="9">
        <v>2.1604883344306103E-3</v>
      </c>
      <c r="C927" s="9">
        <f t="shared" si="98"/>
        <v>1.9194668161028911E-3</v>
      </c>
      <c r="D927" s="5">
        <f t="shared" si="99"/>
        <v>3.68435285812017E-6</v>
      </c>
      <c r="E927" s="9">
        <f t="shared" si="103"/>
        <v>3.7326351391553407E-3</v>
      </c>
      <c r="F927" s="5">
        <f t="shared" si="104"/>
        <v>3.0206498560556851E-5</v>
      </c>
      <c r="G927" s="10">
        <f t="shared" si="100"/>
        <v>4.2238021068336691</v>
      </c>
      <c r="H927" s="9">
        <f t="shared" si="101"/>
        <v>1.9194668161028911E-3</v>
      </c>
      <c r="I927" s="9">
        <f t="shared" si="102"/>
        <v>5.4960439008942472E-3</v>
      </c>
      <c r="J927" s="9">
        <f>GARCH!I927</f>
        <v>5.9326533381342207E-3</v>
      </c>
    </row>
    <row r="928" spans="1:10" x14ac:dyDescent="0.25">
      <c r="A928" s="8">
        <v>43300</v>
      </c>
      <c r="B928" s="9">
        <v>-3.9529481961344537E-3</v>
      </c>
      <c r="C928" s="9">
        <f t="shared" si="98"/>
        <v>-4.1939697144621731E-3</v>
      </c>
      <c r="D928" s="5">
        <f t="shared" si="99"/>
        <v>1.7589381965825923E-5</v>
      </c>
      <c r="E928" s="9">
        <f t="shared" si="103"/>
        <v>1.9194668161028911E-3</v>
      </c>
      <c r="F928" s="5">
        <f t="shared" si="104"/>
        <v>2.702329988357303E-5</v>
      </c>
      <c r="G928" s="10">
        <f t="shared" si="100"/>
        <v>4.0150185724066416</v>
      </c>
      <c r="H928" s="9">
        <f t="shared" si="101"/>
        <v>4.1939697144621731E-3</v>
      </c>
      <c r="I928" s="9">
        <f t="shared" si="102"/>
        <v>5.1983939715620851E-3</v>
      </c>
      <c r="J928" s="9">
        <f>GARCH!I928</f>
        <v>5.5444494612205035E-3</v>
      </c>
    </row>
    <row r="929" spans="1:10" x14ac:dyDescent="0.25">
      <c r="A929" s="8">
        <v>43301</v>
      </c>
      <c r="B929" s="9">
        <v>-9.4847904610106948E-4</v>
      </c>
      <c r="C929" s="9">
        <f t="shared" si="98"/>
        <v>-1.1895005644287887E-3</v>
      </c>
      <c r="D929" s="5">
        <f t="shared" si="99"/>
        <v>1.4149115927764068E-6</v>
      </c>
      <c r="E929" s="9">
        <f t="shared" si="103"/>
        <v>-4.1939697144621731E-3</v>
      </c>
      <c r="F929" s="5">
        <f t="shared" si="104"/>
        <v>3.4956104921743367E-5</v>
      </c>
      <c r="G929" s="10">
        <f t="shared" si="100"/>
        <v>4.1915317764785076</v>
      </c>
      <c r="H929" s="9">
        <f t="shared" si="101"/>
        <v>1.1895005644287887E-3</v>
      </c>
      <c r="I929" s="9">
        <f t="shared" si="102"/>
        <v>5.9123688079942517E-3</v>
      </c>
      <c r="J929" s="9">
        <f>GARCH!I929</f>
        <v>5.6334385109944587E-3</v>
      </c>
    </row>
    <row r="930" spans="1:10" x14ac:dyDescent="0.25">
      <c r="A930" s="8">
        <v>43304</v>
      </c>
      <c r="B930" s="9">
        <v>1.83808439484201E-3</v>
      </c>
      <c r="C930" s="9">
        <f t="shared" si="98"/>
        <v>1.5970628765142908E-3</v>
      </c>
      <c r="D930" s="5">
        <f t="shared" si="99"/>
        <v>2.5506098315401008E-6</v>
      </c>
      <c r="E930" s="9">
        <f t="shared" si="103"/>
        <v>-1.1895005644287887E-3</v>
      </c>
      <c r="F930" s="5">
        <f t="shared" si="104"/>
        <v>3.4482866042672044E-5</v>
      </c>
      <c r="G930" s="10">
        <f t="shared" si="100"/>
        <v>4.1816017363190765</v>
      </c>
      <c r="H930" s="9">
        <f t="shared" si="101"/>
        <v>1.5970628765142908E-3</v>
      </c>
      <c r="I930" s="9">
        <f t="shared" si="102"/>
        <v>5.8722113417921228E-3</v>
      </c>
      <c r="J930" s="9">
        <f>GARCH!I930</f>
        <v>5.3319456376469928E-3</v>
      </c>
    </row>
    <row r="931" spans="1:10" x14ac:dyDescent="0.25">
      <c r="A931" s="8">
        <v>43305</v>
      </c>
      <c r="B931" s="9">
        <v>4.7809389450583772E-3</v>
      </c>
      <c r="C931" s="9">
        <f t="shared" si="98"/>
        <v>4.5399174267306578E-3</v>
      </c>
      <c r="D931" s="5">
        <f t="shared" si="99"/>
        <v>2.0610850241532718E-5</v>
      </c>
      <c r="E931" s="9">
        <f t="shared" si="103"/>
        <v>1.5970628765142908E-3</v>
      </c>
      <c r="F931" s="5">
        <f t="shared" si="104"/>
        <v>3.0710370659068707E-5</v>
      </c>
      <c r="G931" s="10">
        <f t="shared" si="100"/>
        <v>3.9409483008640298</v>
      </c>
      <c r="H931" s="9">
        <f t="shared" si="101"/>
        <v>4.5399174267306578E-3</v>
      </c>
      <c r="I931" s="9">
        <f t="shared" si="102"/>
        <v>5.5416938438593577E-3</v>
      </c>
      <c r="J931" s="9">
        <f>GARCH!I931</f>
        <v>5.0555202647233986E-3</v>
      </c>
    </row>
    <row r="932" spans="1:10" x14ac:dyDescent="0.25">
      <c r="A932" s="8">
        <v>43306</v>
      </c>
      <c r="B932" s="9">
        <v>9.1015458800169924E-3</v>
      </c>
      <c r="C932" s="9">
        <f t="shared" si="98"/>
        <v>8.8605243616892738E-3</v>
      </c>
      <c r="D932" s="5">
        <f t="shared" si="99"/>
        <v>7.8508891964089111E-5</v>
      </c>
      <c r="E932" s="9">
        <f t="shared" si="103"/>
        <v>4.5399174267306578E-3</v>
      </c>
      <c r="F932" s="5">
        <f t="shared" si="104"/>
        <v>2.651764679376948E-5</v>
      </c>
      <c r="G932" s="10">
        <f t="shared" si="100"/>
        <v>2.8695974492782783</v>
      </c>
      <c r="H932" s="9">
        <f t="shared" si="101"/>
        <v>8.8605243616892738E-3</v>
      </c>
      <c r="I932" s="9">
        <f t="shared" si="102"/>
        <v>5.149528793372213E-3</v>
      </c>
      <c r="J932" s="9">
        <f>GARCH!I932</f>
        <v>5.1448986689287164E-3</v>
      </c>
    </row>
    <row r="933" spans="1:10" x14ac:dyDescent="0.25">
      <c r="A933" s="8">
        <v>43307</v>
      </c>
      <c r="B933" s="9">
        <v>-3.0322514906520048E-3</v>
      </c>
      <c r="C933" s="9">
        <f t="shared" si="98"/>
        <v>-3.2732730089797242E-3</v>
      </c>
      <c r="D933" s="5">
        <f t="shared" si="99"/>
        <v>1.0714316191315178E-5</v>
      </c>
      <c r="E933" s="9">
        <f t="shared" si="103"/>
        <v>8.8605243616892738E-3</v>
      </c>
      <c r="F933" s="5">
        <f t="shared" si="104"/>
        <v>2.16869328869016E-5</v>
      </c>
      <c r="G933" s="10">
        <f t="shared" si="100"/>
        <v>4.2034393970375135</v>
      </c>
      <c r="H933" s="9">
        <f t="shared" si="101"/>
        <v>3.2732730089797242E-3</v>
      </c>
      <c r="I933" s="9">
        <f t="shared" si="102"/>
        <v>4.6569231136987434E-3</v>
      </c>
      <c r="J933" s="9">
        <f>GARCH!I933</f>
        <v>6.1724692734302688E-3</v>
      </c>
    </row>
    <row r="934" spans="1:10" x14ac:dyDescent="0.25">
      <c r="A934" s="8">
        <v>43308</v>
      </c>
      <c r="B934" s="9">
        <v>-6.5622532987481552E-3</v>
      </c>
      <c r="C934" s="9">
        <f t="shared" si="98"/>
        <v>-6.8032748170758746E-3</v>
      </c>
      <c r="D934" s="5">
        <f t="shared" si="99"/>
        <v>4.6284548236658774E-5</v>
      </c>
      <c r="E934" s="9">
        <f t="shared" si="103"/>
        <v>-3.2732730089797242E-3</v>
      </c>
      <c r="F934" s="5">
        <f t="shared" si="104"/>
        <v>2.7324932818810051E-5</v>
      </c>
      <c r="G934" s="10">
        <f t="shared" si="100"/>
        <v>3.4879881011018257</v>
      </c>
      <c r="H934" s="9">
        <f t="shared" si="101"/>
        <v>6.8032748170758746E-3</v>
      </c>
      <c r="I934" s="9">
        <f t="shared" si="102"/>
        <v>5.2273255895161196E-3</v>
      </c>
      <c r="J934" s="9">
        <f>GARCH!I934</f>
        <v>5.9634643357382878E-3</v>
      </c>
    </row>
    <row r="935" spans="1:10" x14ac:dyDescent="0.25">
      <c r="A935" s="8">
        <v>43311</v>
      </c>
      <c r="B935" s="9">
        <v>-5.7541808274385042E-3</v>
      </c>
      <c r="C935" s="9">
        <f t="shared" si="98"/>
        <v>-5.9952023457662236E-3</v>
      </c>
      <c r="D935" s="5">
        <f t="shared" si="99"/>
        <v>3.5942451166680834E-5</v>
      </c>
      <c r="E935" s="9">
        <f t="shared" si="103"/>
        <v>-6.8032748170758746E-3</v>
      </c>
      <c r="F935" s="5">
        <f t="shared" si="104"/>
        <v>4.3365586675063546E-5</v>
      </c>
      <c r="G935" s="10">
        <f t="shared" si="100"/>
        <v>3.6895715092097898</v>
      </c>
      <c r="H935" s="9">
        <f t="shared" si="101"/>
        <v>5.9952023457662236E-3</v>
      </c>
      <c r="I935" s="9">
        <f t="shared" si="102"/>
        <v>6.5852552475256076E-3</v>
      </c>
      <c r="J935" s="9">
        <f>GARCH!I935</f>
        <v>6.4695182194971874E-3</v>
      </c>
    </row>
    <row r="936" spans="1:10" x14ac:dyDescent="0.25">
      <c r="A936" s="8">
        <v>43312</v>
      </c>
      <c r="B936" s="9">
        <v>4.8847498751158902E-3</v>
      </c>
      <c r="C936" s="9">
        <f t="shared" si="98"/>
        <v>4.6437283567881708E-3</v>
      </c>
      <c r="D936" s="5">
        <f t="shared" si="99"/>
        <v>2.1564213051638566E-5</v>
      </c>
      <c r="E936" s="9">
        <f t="shared" si="103"/>
        <v>-5.9952023457662236E-3</v>
      </c>
      <c r="F936" s="5">
        <f t="shared" si="104"/>
        <v>5.6481121526074269E-5</v>
      </c>
      <c r="G936" s="10">
        <f t="shared" si="100"/>
        <v>3.7809659919127894</v>
      </c>
      <c r="H936" s="9">
        <f t="shared" si="101"/>
        <v>4.6437283567881708E-3</v>
      </c>
      <c r="I936" s="9">
        <f t="shared" si="102"/>
        <v>7.5153923068642442E-3</v>
      </c>
      <c r="J936" s="9">
        <f>GARCH!I936</f>
        <v>6.6483069269905656E-3</v>
      </c>
    </row>
    <row r="937" spans="1:10" x14ac:dyDescent="0.25">
      <c r="A937" s="8">
        <v>43313</v>
      </c>
      <c r="B937" s="9">
        <v>-1.0403758135703045E-3</v>
      </c>
      <c r="C937" s="9">
        <f t="shared" si="98"/>
        <v>-1.2813973318980237E-3</v>
      </c>
      <c r="D937" s="5">
        <f t="shared" si="99"/>
        <v>1.6419791221953738E-6</v>
      </c>
      <c r="E937" s="9">
        <f t="shared" si="103"/>
        <v>4.6437283567881708E-3</v>
      </c>
      <c r="F937" s="5">
        <f t="shared" si="104"/>
        <v>4.7236729513962828E-5</v>
      </c>
      <c r="G937" s="10">
        <f t="shared" si="100"/>
        <v>4.0438505451261912</v>
      </c>
      <c r="H937" s="9">
        <f t="shared" si="101"/>
        <v>1.2813973318980237E-3</v>
      </c>
      <c r="I937" s="9">
        <f t="shared" si="102"/>
        <v>6.8728981888256449E-3</v>
      </c>
      <c r="J937" s="9">
        <f>GARCH!I937</f>
        <v>6.3626014648183434E-3</v>
      </c>
    </row>
    <row r="938" spans="1:10" x14ac:dyDescent="0.25">
      <c r="A938" s="8">
        <v>43314</v>
      </c>
      <c r="B938" s="9">
        <v>4.9264935877384453E-3</v>
      </c>
      <c r="C938" s="9">
        <f t="shared" si="98"/>
        <v>4.6854720694107259E-3</v>
      </c>
      <c r="D938" s="5">
        <f t="shared" si="99"/>
        <v>2.1953648513228031E-5</v>
      </c>
      <c r="E938" s="9">
        <f t="shared" si="103"/>
        <v>-1.2813973318980237E-3</v>
      </c>
      <c r="F938" s="5">
        <f t="shared" si="104"/>
        <v>4.5259079086489143E-5</v>
      </c>
      <c r="G938" s="10">
        <f t="shared" si="100"/>
        <v>3.8400820103594238</v>
      </c>
      <c r="H938" s="9">
        <f t="shared" si="101"/>
        <v>4.6854720694107259E-3</v>
      </c>
      <c r="I938" s="9">
        <f t="shared" si="102"/>
        <v>6.7274868328737105E-3</v>
      </c>
      <c r="J938" s="9">
        <f>GARCH!I938</f>
        <v>5.9154090119201471E-3</v>
      </c>
    </row>
    <row r="939" spans="1:10" x14ac:dyDescent="0.25">
      <c r="A939" s="8">
        <v>43315</v>
      </c>
      <c r="B939" s="9">
        <v>4.6441380578801095E-3</v>
      </c>
      <c r="C939" s="9">
        <f t="shared" si="98"/>
        <v>4.4031165395523901E-3</v>
      </c>
      <c r="D939" s="5">
        <f t="shared" si="99"/>
        <v>1.9387435260879814E-5</v>
      </c>
      <c r="E939" s="9">
        <f t="shared" si="103"/>
        <v>4.6854720694107259E-3</v>
      </c>
      <c r="F939" s="5">
        <f t="shared" si="104"/>
        <v>3.8278579895784348E-5</v>
      </c>
      <c r="G939" s="10">
        <f t="shared" si="100"/>
        <v>3.9131302040156588</v>
      </c>
      <c r="H939" s="9">
        <f t="shared" si="101"/>
        <v>4.4031165395523901E-3</v>
      </c>
      <c r="I939" s="9">
        <f t="shared" si="102"/>
        <v>6.1869685546141534E-3</v>
      </c>
      <c r="J939" s="9">
        <f>GARCH!I939</f>
        <v>5.8066546809992558E-3</v>
      </c>
    </row>
    <row r="940" spans="1:10" x14ac:dyDescent="0.25">
      <c r="A940" s="8">
        <v>43318</v>
      </c>
      <c r="B940" s="9">
        <v>3.5382963367192044E-3</v>
      </c>
      <c r="C940" s="9">
        <f t="shared" si="98"/>
        <v>3.297274818391485E-3</v>
      </c>
      <c r="D940" s="5">
        <f t="shared" si="99"/>
        <v>1.08720212279986E-5</v>
      </c>
      <c r="E940" s="9">
        <f t="shared" si="103"/>
        <v>4.4031165395523901E-3</v>
      </c>
      <c r="F940" s="5">
        <f t="shared" si="104"/>
        <v>3.2755744276246361E-5</v>
      </c>
      <c r="G940" s="10">
        <f t="shared" si="100"/>
        <v>4.0783216249366792</v>
      </c>
      <c r="H940" s="9">
        <f t="shared" si="101"/>
        <v>3.297274818391485E-3</v>
      </c>
      <c r="I940" s="9">
        <f t="shared" si="102"/>
        <v>5.723263428870487E-3</v>
      </c>
      <c r="J940" s="9">
        <f>GARCH!I940</f>
        <v>5.6838873917691045E-3</v>
      </c>
    </row>
    <row r="941" spans="1:10" x14ac:dyDescent="0.25">
      <c r="A941" s="8">
        <v>43319</v>
      </c>
      <c r="B941" s="9">
        <v>2.824165029469361E-3</v>
      </c>
      <c r="C941" s="9">
        <f t="shared" si="98"/>
        <v>2.5831435111416416E-3</v>
      </c>
      <c r="D941" s="5">
        <f t="shared" si="99"/>
        <v>6.6726303991531682E-6</v>
      </c>
      <c r="E941" s="9">
        <f t="shared" si="103"/>
        <v>3.297274818391485E-3</v>
      </c>
      <c r="F941" s="5">
        <f t="shared" si="104"/>
        <v>2.8646551905375198E-5</v>
      </c>
      <c r="G941" s="10">
        <f t="shared" si="100"/>
        <v>4.1948353948710313</v>
      </c>
      <c r="H941" s="9">
        <f t="shared" si="101"/>
        <v>2.5831435111416416E-3</v>
      </c>
      <c r="I941" s="9">
        <f t="shared" si="102"/>
        <v>5.3522473695986061E-3</v>
      </c>
      <c r="J941" s="9">
        <f>GARCH!I941</f>
        <v>5.4551263728568221E-3</v>
      </c>
    </row>
    <row r="942" spans="1:10" x14ac:dyDescent="0.25">
      <c r="A942" s="8">
        <v>43320</v>
      </c>
      <c r="B942" s="9">
        <v>-2.6237996116773576E-4</v>
      </c>
      <c r="C942" s="9">
        <f t="shared" si="98"/>
        <v>-5.0340147949545506E-4</v>
      </c>
      <c r="D942" s="5">
        <f t="shared" si="99"/>
        <v>2.5341304955821307E-7</v>
      </c>
      <c r="E942" s="9">
        <f t="shared" si="103"/>
        <v>2.5831435111416416E-3</v>
      </c>
      <c r="F942" s="5">
        <f t="shared" si="104"/>
        <v>2.5483528287776907E-5</v>
      </c>
      <c r="G942" s="10">
        <f t="shared" si="100"/>
        <v>4.3648285037554029</v>
      </c>
      <c r="H942" s="9">
        <f t="shared" si="101"/>
        <v>5.0340147949545506E-4</v>
      </c>
      <c r="I942" s="9">
        <f t="shared" si="102"/>
        <v>5.0481212631806804E-3</v>
      </c>
      <c r="J942" s="9">
        <f>GARCH!I942</f>
        <v>5.2120914409926628E-3</v>
      </c>
    </row>
    <row r="943" spans="1:10" x14ac:dyDescent="0.25">
      <c r="A943" s="8">
        <v>43321</v>
      </c>
      <c r="B943" s="9">
        <v>-1.4417188648213619E-3</v>
      </c>
      <c r="C943" s="9">
        <f t="shared" si="98"/>
        <v>-1.6827403831490811E-3</v>
      </c>
      <c r="D943" s="5">
        <f t="shared" si="99"/>
        <v>2.8316151970807164E-6</v>
      </c>
      <c r="E943" s="9">
        <f t="shared" si="103"/>
        <v>-5.0340147949545506E-4</v>
      </c>
      <c r="F943" s="5">
        <f t="shared" si="104"/>
        <v>2.4691306620616197E-5</v>
      </c>
      <c r="G943" s="10">
        <f t="shared" si="100"/>
        <v>4.3282508071605408</v>
      </c>
      <c r="H943" s="9">
        <f t="shared" si="101"/>
        <v>1.6827403831490811E-3</v>
      </c>
      <c r="I943" s="9">
        <f t="shared" si="102"/>
        <v>4.9690347775615531E-3</v>
      </c>
      <c r="J943" s="9">
        <f>GARCH!I943</f>
        <v>4.9635227093498269E-3</v>
      </c>
    </row>
    <row r="944" spans="1:10" x14ac:dyDescent="0.25">
      <c r="A944" s="8">
        <v>43322</v>
      </c>
      <c r="B944" s="9">
        <v>-7.1138709971333425E-3</v>
      </c>
      <c r="C944" s="9">
        <f t="shared" si="98"/>
        <v>-7.3548925154610619E-3</v>
      </c>
      <c r="D944" s="5">
        <f t="shared" si="99"/>
        <v>5.4094443913985148E-5</v>
      </c>
      <c r="E944" s="9">
        <f t="shared" si="103"/>
        <v>-1.6827403831490811E-3</v>
      </c>
      <c r="F944" s="5">
        <f t="shared" si="104"/>
        <v>2.6481549796867019E-5</v>
      </c>
      <c r="G944" s="10">
        <f t="shared" si="100"/>
        <v>3.3292316260630765</v>
      </c>
      <c r="H944" s="9">
        <f t="shared" si="101"/>
        <v>7.3548925154610619E-3</v>
      </c>
      <c r="I944" s="9">
        <f t="shared" si="102"/>
        <v>5.1460227163185957E-3</v>
      </c>
      <c r="J944" s="9">
        <f>GARCH!I944</f>
        <v>4.8546049268198719E-3</v>
      </c>
    </row>
    <row r="945" spans="1:10" x14ac:dyDescent="0.25">
      <c r="A945" s="8">
        <v>43325</v>
      </c>
      <c r="B945" s="9">
        <v>-4.0059577592049811E-3</v>
      </c>
      <c r="C945" s="9">
        <f t="shared" si="98"/>
        <v>-4.2469792775327005E-3</v>
      </c>
      <c r="D945" s="5">
        <f t="shared" si="99"/>
        <v>1.8036832983792177E-5</v>
      </c>
      <c r="E945" s="9">
        <f t="shared" si="103"/>
        <v>-7.3548925154610619E-3</v>
      </c>
      <c r="F945" s="5">
        <f t="shared" si="104"/>
        <v>4.4422028482777513E-5</v>
      </c>
      <c r="G945" s="10">
        <f t="shared" si="100"/>
        <v>3.8889322396483941</v>
      </c>
      <c r="H945" s="9">
        <f t="shared" si="101"/>
        <v>4.2469792775327005E-3</v>
      </c>
      <c r="I945" s="9">
        <f t="shared" si="102"/>
        <v>6.6649852575063895E-3</v>
      </c>
      <c r="J945" s="9">
        <f>GARCH!I945</f>
        <v>5.8899436644674515E-3</v>
      </c>
    </row>
    <row r="946" spans="1:10" x14ac:dyDescent="0.25">
      <c r="A946" s="8">
        <v>43326</v>
      </c>
      <c r="B946" s="9">
        <v>6.3892442406439098E-3</v>
      </c>
      <c r="C946" s="9">
        <f t="shared" si="98"/>
        <v>6.1482227223161904E-3</v>
      </c>
      <c r="D946" s="5">
        <f t="shared" si="99"/>
        <v>3.7800642643205107E-5</v>
      </c>
      <c r="E946" s="9">
        <f t="shared" si="103"/>
        <v>-4.2469792775327005E-3</v>
      </c>
      <c r="F946" s="5">
        <f t="shared" si="104"/>
        <v>5.1560212633859814E-5</v>
      </c>
      <c r="G946" s="10">
        <f t="shared" si="100"/>
        <v>3.6508736471695182</v>
      </c>
      <c r="H946" s="9">
        <f t="shared" si="101"/>
        <v>6.1482227223161904E-3</v>
      </c>
      <c r="I946" s="9">
        <f t="shared" si="102"/>
        <v>7.180544034671733E-3</v>
      </c>
      <c r="J946" s="9">
        <f>GARCH!I946</f>
        <v>5.8968997303835416E-3</v>
      </c>
    </row>
    <row r="947" spans="1:10" x14ac:dyDescent="0.25">
      <c r="A947" s="8">
        <v>43327</v>
      </c>
      <c r="B947" s="9">
        <v>-7.6022197495739796E-3</v>
      </c>
      <c r="C947" s="9">
        <f t="shared" si="98"/>
        <v>-7.8432412679016981E-3</v>
      </c>
      <c r="D947" s="5">
        <f t="shared" si="99"/>
        <v>6.1516433586516231E-5</v>
      </c>
      <c r="E947" s="9">
        <f t="shared" si="103"/>
        <v>6.1482227223161904E-3</v>
      </c>
      <c r="F947" s="5">
        <f t="shared" si="104"/>
        <v>4.2676886330611325E-5</v>
      </c>
      <c r="G947" s="10">
        <f t="shared" si="100"/>
        <v>3.3912649347361294</v>
      </c>
      <c r="H947" s="9">
        <f t="shared" si="101"/>
        <v>7.8432412679016981E-3</v>
      </c>
      <c r="I947" s="9">
        <f t="shared" si="102"/>
        <v>6.5327548806465505E-3</v>
      </c>
      <c r="J947" s="9">
        <f>GARCH!I947</f>
        <v>6.0404609118484068E-3</v>
      </c>
    </row>
    <row r="948" spans="1:10" x14ac:dyDescent="0.25">
      <c r="A948" s="8">
        <v>43328</v>
      </c>
      <c r="B948" s="9">
        <v>7.9194711836985121E-3</v>
      </c>
      <c r="C948" s="9">
        <f t="shared" si="98"/>
        <v>7.6784496653707927E-3</v>
      </c>
      <c r="D948" s="5">
        <f t="shared" si="99"/>
        <v>5.8958589263632837E-5</v>
      </c>
      <c r="E948" s="9">
        <f t="shared" si="103"/>
        <v>-7.8432412679016981E-3</v>
      </c>
      <c r="F948" s="5">
        <f t="shared" si="104"/>
        <v>6.2775732080964868E-5</v>
      </c>
      <c r="G948" s="10">
        <f t="shared" si="100"/>
        <v>3.4494354754595546</v>
      </c>
      <c r="H948" s="9">
        <f t="shared" si="101"/>
        <v>7.6784496653707927E-3</v>
      </c>
      <c r="I948" s="9">
        <f t="shared" si="102"/>
        <v>7.9231137869504864E-3</v>
      </c>
      <c r="J948" s="9">
        <f>GARCH!I948</f>
        <v>6.7772578191622624E-3</v>
      </c>
    </row>
    <row r="949" spans="1:10" x14ac:dyDescent="0.25">
      <c r="A949" s="8">
        <v>43329</v>
      </c>
      <c r="B949" s="9">
        <v>3.3231362802699227E-3</v>
      </c>
      <c r="C949" s="9">
        <f t="shared" si="98"/>
        <v>3.0821147619422033E-3</v>
      </c>
      <c r="D949" s="5">
        <f t="shared" si="99"/>
        <v>9.4994314057820439E-6</v>
      </c>
      <c r="E949" s="9">
        <f t="shared" si="103"/>
        <v>7.6784496653707927E-3</v>
      </c>
      <c r="F949" s="5">
        <f t="shared" si="104"/>
        <v>5.0765761328167785E-5</v>
      </c>
      <c r="G949" s="10">
        <f t="shared" si="100"/>
        <v>3.9316442768843487</v>
      </c>
      <c r="H949" s="9">
        <f t="shared" si="101"/>
        <v>3.0821147619422033E-3</v>
      </c>
      <c r="I949" s="9">
        <f t="shared" si="102"/>
        <v>7.1250095668825442E-3</v>
      </c>
      <c r="J949" s="9">
        <f>GARCH!I949</f>
        <v>6.9846099117828351E-3</v>
      </c>
    </row>
    <row r="950" spans="1:10" x14ac:dyDescent="0.25">
      <c r="A950" s="8">
        <v>43332</v>
      </c>
      <c r="B950" s="9">
        <v>2.4279594264120519E-3</v>
      </c>
      <c r="C950" s="9">
        <f t="shared" si="98"/>
        <v>2.1869379080843325E-3</v>
      </c>
      <c r="D950" s="5">
        <f t="shared" si="99"/>
        <v>4.7826974138162761E-6</v>
      </c>
      <c r="E950" s="9">
        <f t="shared" si="103"/>
        <v>3.0821147619422033E-3</v>
      </c>
      <c r="F950" s="5">
        <f t="shared" si="104"/>
        <v>4.3385099855492946E-5</v>
      </c>
      <c r="G950" s="10">
        <f t="shared" si="100"/>
        <v>4.0486395911599278</v>
      </c>
      <c r="H950" s="9">
        <f t="shared" si="101"/>
        <v>2.1869379080843325E-3</v>
      </c>
      <c r="I950" s="9">
        <f t="shared" si="102"/>
        <v>6.5867366620727249E-3</v>
      </c>
      <c r="J950" s="9">
        <f>GARCH!I950</f>
        <v>6.4621117657145E-3</v>
      </c>
    </row>
    <row r="951" spans="1:10" x14ac:dyDescent="0.25">
      <c r="A951" s="8">
        <v>43333</v>
      </c>
      <c r="B951" s="9">
        <v>2.0685672284348477E-3</v>
      </c>
      <c r="C951" s="9">
        <f t="shared" si="98"/>
        <v>1.8275457101071286E-3</v>
      </c>
      <c r="D951" s="5">
        <f t="shared" si="99"/>
        <v>3.3399233225309686E-6</v>
      </c>
      <c r="E951" s="9">
        <f t="shared" si="103"/>
        <v>2.1869379080843325E-3</v>
      </c>
      <c r="F951" s="5">
        <f t="shared" si="104"/>
        <v>3.780083173382546E-5</v>
      </c>
      <c r="G951" s="10">
        <f t="shared" si="100"/>
        <v>4.1284732849582726</v>
      </c>
      <c r="H951" s="9">
        <f t="shared" si="101"/>
        <v>1.8275457101071286E-3</v>
      </c>
      <c r="I951" s="9">
        <f t="shared" si="102"/>
        <v>6.148238099962091E-3</v>
      </c>
      <c r="J951" s="9">
        <f>GARCH!I951</f>
        <v>5.9814270145362681E-3</v>
      </c>
    </row>
    <row r="952" spans="1:10" x14ac:dyDescent="0.25">
      <c r="A952" s="8">
        <v>43334</v>
      </c>
      <c r="B952" s="9">
        <v>-3.9818928661239372E-4</v>
      </c>
      <c r="C952" s="9">
        <f t="shared" si="98"/>
        <v>-6.3921080494011302E-4</v>
      </c>
      <c r="D952" s="5">
        <f t="shared" si="99"/>
        <v>4.0859045315218719E-7</v>
      </c>
      <c r="E952" s="9">
        <f t="shared" si="103"/>
        <v>1.8275457101071286E-3</v>
      </c>
      <c r="F952" s="5">
        <f t="shared" si="104"/>
        <v>3.3368352412760679E-5</v>
      </c>
      <c r="G952" s="10">
        <f t="shared" si="100"/>
        <v>4.2288903619116169</v>
      </c>
      <c r="H952" s="9">
        <f t="shared" si="101"/>
        <v>6.3921080494011302E-4</v>
      </c>
      <c r="I952" s="9">
        <f t="shared" si="102"/>
        <v>5.7765346370259631E-3</v>
      </c>
      <c r="J952" s="9">
        <f>GARCH!I952</f>
        <v>5.5787690981646734E-3</v>
      </c>
    </row>
    <row r="953" spans="1:10" x14ac:dyDescent="0.25">
      <c r="A953" s="8">
        <v>43335</v>
      </c>
      <c r="B953" s="9">
        <v>-1.691231454109654E-3</v>
      </c>
      <c r="C953" s="9">
        <f t="shared" si="98"/>
        <v>-1.9322529724373732E-3</v>
      </c>
      <c r="D953" s="5">
        <f t="shared" si="99"/>
        <v>3.7336015494930644E-6</v>
      </c>
      <c r="E953" s="9">
        <f t="shared" si="103"/>
        <v>-6.3921080494011302E-4</v>
      </c>
      <c r="F953" s="5">
        <f t="shared" si="104"/>
        <v>3.181559531567577E-5</v>
      </c>
      <c r="G953" s="10">
        <f t="shared" si="100"/>
        <v>4.2001628003860647</v>
      </c>
      <c r="H953" s="9">
        <f t="shared" si="101"/>
        <v>1.9322529724373732E-3</v>
      </c>
      <c r="I953" s="9">
        <f t="shared" si="102"/>
        <v>5.6405314745754031E-3</v>
      </c>
      <c r="J953" s="9">
        <f>GARCH!I953</f>
        <v>5.2571824487133061E-3</v>
      </c>
    </row>
    <row r="954" spans="1:10" x14ac:dyDescent="0.25">
      <c r="A954" s="8">
        <v>43336</v>
      </c>
      <c r="B954" s="9">
        <v>6.1988533346399866E-3</v>
      </c>
      <c r="C954" s="9">
        <f t="shared" si="98"/>
        <v>5.9578318163122672E-3</v>
      </c>
      <c r="D954" s="5">
        <f t="shared" si="99"/>
        <v>3.5495759951462726E-5</v>
      </c>
      <c r="E954" s="9">
        <f t="shared" si="103"/>
        <v>-1.9322529724373732E-3</v>
      </c>
      <c r="F954" s="5">
        <f t="shared" si="104"/>
        <v>3.3521942844641065E-5</v>
      </c>
      <c r="G954" s="10">
        <f t="shared" si="100"/>
        <v>3.7032759555562413</v>
      </c>
      <c r="H954" s="9">
        <f t="shared" si="101"/>
        <v>5.9578318163122672E-3</v>
      </c>
      <c r="I954" s="9">
        <f t="shared" si="102"/>
        <v>5.7898137141570508E-3</v>
      </c>
      <c r="J954" s="9">
        <f>GARCH!I954</f>
        <v>5.1029610798084988E-3</v>
      </c>
    </row>
    <row r="955" spans="1:10" x14ac:dyDescent="0.25">
      <c r="A955" s="8">
        <v>43339</v>
      </c>
      <c r="B955" s="9">
        <v>7.670392285776817E-3</v>
      </c>
      <c r="C955" s="9">
        <f t="shared" si="98"/>
        <v>7.4293707674490976E-3</v>
      </c>
      <c r="D955" s="5">
        <f t="shared" si="99"/>
        <v>5.5195550000227195E-5</v>
      </c>
      <c r="E955" s="9">
        <f t="shared" si="103"/>
        <v>5.9578318163122672E-3</v>
      </c>
      <c r="F955" s="5">
        <f t="shared" si="104"/>
        <v>2.8316978674961501E-5</v>
      </c>
      <c r="G955" s="10">
        <f t="shared" si="100"/>
        <v>3.3424842764259526</v>
      </c>
      <c r="H955" s="9">
        <f t="shared" si="101"/>
        <v>7.4293707674490976E-3</v>
      </c>
      <c r="I955" s="9">
        <f t="shared" si="102"/>
        <v>5.3213699998178573E-3</v>
      </c>
      <c r="J955" s="9">
        <f>GARCH!I955</f>
        <v>5.4379890830621135E-3</v>
      </c>
    </row>
    <row r="956" spans="1:10" x14ac:dyDescent="0.25">
      <c r="A956" s="8">
        <v>43340</v>
      </c>
      <c r="B956" s="9">
        <v>2.6926821185191407E-4</v>
      </c>
      <c r="C956" s="9">
        <f t="shared" si="98"/>
        <v>2.8246693524194806E-5</v>
      </c>
      <c r="D956" s="5">
        <f t="shared" si="99"/>
        <v>7.9787569504978882E-10</v>
      </c>
      <c r="E956" s="9">
        <f t="shared" si="103"/>
        <v>7.4293707674490976E-3</v>
      </c>
      <c r="F956" s="5">
        <f t="shared" si="104"/>
        <v>2.3592612821748534E-5</v>
      </c>
      <c r="G956" s="10">
        <f t="shared" si="100"/>
        <v>4.4083330128363487</v>
      </c>
      <c r="H956" s="9">
        <f t="shared" si="101"/>
        <v>2.8246693524194806E-5</v>
      </c>
      <c r="I956" s="9">
        <f t="shared" si="102"/>
        <v>4.8572227478002831E-3</v>
      </c>
      <c r="J956" s="9">
        <f>GARCH!I956</f>
        <v>5.9933173925629645E-3</v>
      </c>
    </row>
    <row r="957" spans="1:10" x14ac:dyDescent="0.25">
      <c r="A957" s="8">
        <v>43341</v>
      </c>
      <c r="B957" s="9">
        <v>5.7014274275932753E-3</v>
      </c>
      <c r="C957" s="9">
        <f t="shared" si="98"/>
        <v>5.4604059092655559E-3</v>
      </c>
      <c r="D957" s="5">
        <f t="shared" si="99"/>
        <v>2.9816032693942203E-5</v>
      </c>
      <c r="E957" s="9">
        <f t="shared" si="103"/>
        <v>2.8246693524194806E-5</v>
      </c>
      <c r="F957" s="5">
        <f t="shared" si="104"/>
        <v>2.2052717142569817E-5</v>
      </c>
      <c r="G957" s="10">
        <f t="shared" si="100"/>
        <v>3.7660816239959409</v>
      </c>
      <c r="H957" s="9">
        <f t="shared" si="101"/>
        <v>5.4604059092655559E-3</v>
      </c>
      <c r="I957" s="9">
        <f t="shared" si="102"/>
        <v>4.6960320636224174E-3</v>
      </c>
      <c r="J957" s="9">
        <f>GARCH!I957</f>
        <v>5.5640971238537047E-3</v>
      </c>
    </row>
    <row r="958" spans="1:10" x14ac:dyDescent="0.25">
      <c r="A958" s="8">
        <v>43342</v>
      </c>
      <c r="B958" s="9">
        <v>-4.4302754938161382E-3</v>
      </c>
      <c r="C958" s="9">
        <f t="shared" si="98"/>
        <v>-4.6712970121438576E-3</v>
      </c>
      <c r="D958" s="5">
        <f t="shared" si="99"/>
        <v>2.1821015775664131E-5</v>
      </c>
      <c r="E958" s="9">
        <f t="shared" si="103"/>
        <v>5.4604059092655559E-3</v>
      </c>
      <c r="F958" s="5">
        <f t="shared" si="104"/>
        <v>1.9048496709978793E-5</v>
      </c>
      <c r="G958" s="10">
        <f t="shared" si="100"/>
        <v>3.9425473807909128</v>
      </c>
      <c r="H958" s="9">
        <f t="shared" si="101"/>
        <v>4.6712970121438576E-3</v>
      </c>
      <c r="I958" s="9">
        <f t="shared" si="102"/>
        <v>4.3644583524165741E-3</v>
      </c>
      <c r="J958" s="9">
        <f>GARCH!I958</f>
        <v>5.6715472216486229E-3</v>
      </c>
    </row>
    <row r="959" spans="1:10" x14ac:dyDescent="0.25">
      <c r="A959" s="8">
        <v>43343</v>
      </c>
      <c r="B959" s="9">
        <v>1.3443037712890238E-4</v>
      </c>
      <c r="C959" s="9">
        <f t="shared" si="98"/>
        <v>-1.0659114119881689E-4</v>
      </c>
      <c r="D959" s="5">
        <f t="shared" si="99"/>
        <v>1.1361671382066119E-8</v>
      </c>
      <c r="E959" s="9">
        <f t="shared" si="103"/>
        <v>-4.6712970121438576E-3</v>
      </c>
      <c r="F959" s="5">
        <f t="shared" si="104"/>
        <v>2.8232957901829587E-5</v>
      </c>
      <c r="G959" s="10">
        <f t="shared" si="100"/>
        <v>4.3183705251420399</v>
      </c>
      <c r="H959" s="9">
        <f t="shared" si="101"/>
        <v>1.0659114119881689E-4</v>
      </c>
      <c r="I959" s="9">
        <f t="shared" si="102"/>
        <v>5.3134694787708705E-3</v>
      </c>
      <c r="J959" s="9">
        <f>GARCH!I959</f>
        <v>5.8120495667640798E-3</v>
      </c>
    </row>
    <row r="960" spans="1:10" x14ac:dyDescent="0.25">
      <c r="A960" s="8">
        <v>43347</v>
      </c>
      <c r="B960" s="9">
        <v>-1.6543053296204091E-3</v>
      </c>
      <c r="C960" s="9">
        <f t="shared" si="98"/>
        <v>-1.8953268479481283E-3</v>
      </c>
      <c r="D960" s="5">
        <f t="shared" si="99"/>
        <v>3.5922638605529872E-6</v>
      </c>
      <c r="E960" s="9">
        <f t="shared" si="103"/>
        <v>-1.0659114119881689E-4</v>
      </c>
      <c r="F960" s="5">
        <f t="shared" si="104"/>
        <v>2.6259131952941545E-5</v>
      </c>
      <c r="G960" s="10">
        <f t="shared" si="100"/>
        <v>4.2864095613693145</v>
      </c>
      <c r="H960" s="9">
        <f t="shared" si="101"/>
        <v>1.8953268479481283E-3</v>
      </c>
      <c r="I960" s="9">
        <f t="shared" si="102"/>
        <v>5.1243664928400214E-3</v>
      </c>
      <c r="J960" s="9">
        <f>GARCH!I960</f>
        <v>5.4225598363833744E-3</v>
      </c>
    </row>
    <row r="961" spans="1:10" x14ac:dyDescent="0.25">
      <c r="A961" s="8">
        <v>43348</v>
      </c>
      <c r="B961" s="9">
        <v>-2.8031704824766912E-3</v>
      </c>
      <c r="C961" s="9">
        <f t="shared" si="98"/>
        <v>-3.0441920008044106E-3</v>
      </c>
      <c r="D961" s="5">
        <f t="shared" si="99"/>
        <v>9.2671049377615607E-6</v>
      </c>
      <c r="E961" s="9">
        <f t="shared" si="103"/>
        <v>-1.8953268479481283E-3</v>
      </c>
      <c r="F961" s="5">
        <f t="shared" si="104"/>
        <v>2.8396391758366616E-5</v>
      </c>
      <c r="G961" s="10">
        <f t="shared" si="100"/>
        <v>4.1525117152846773</v>
      </c>
      <c r="H961" s="9">
        <f t="shared" si="101"/>
        <v>3.0441920008044106E-3</v>
      </c>
      <c r="I961" s="9">
        <f t="shared" si="102"/>
        <v>5.3288264897974127E-3</v>
      </c>
      <c r="J961" s="9">
        <f>GARCH!I961</f>
        <v>5.2262444426209535E-3</v>
      </c>
    </row>
    <row r="962" spans="1:10" x14ac:dyDescent="0.25">
      <c r="A962" s="8">
        <v>43349</v>
      </c>
      <c r="B962" s="9">
        <v>-3.6522883057535926E-3</v>
      </c>
      <c r="C962" s="9">
        <f t="shared" si="98"/>
        <v>-3.893309824081312E-3</v>
      </c>
      <c r="D962" s="5">
        <f t="shared" si="99"/>
        <v>1.5157861386288057E-5</v>
      </c>
      <c r="E962" s="9">
        <f t="shared" si="103"/>
        <v>-3.0441920008044106E-3</v>
      </c>
      <c r="F962" s="5">
        <f t="shared" si="104"/>
        <v>3.3185696615845467E-5</v>
      </c>
      <c r="G962" s="10">
        <f t="shared" si="100"/>
        <v>4.0093778301393082</v>
      </c>
      <c r="H962" s="9">
        <f t="shared" si="101"/>
        <v>3.893309824081312E-3</v>
      </c>
      <c r="I962" s="9">
        <f t="shared" si="102"/>
        <v>5.7607027883623254E-3</v>
      </c>
      <c r="J962" s="9">
        <f>GARCH!I962</f>
        <v>5.215625182113293E-3</v>
      </c>
    </row>
    <row r="963" spans="1:10" x14ac:dyDescent="0.25">
      <c r="A963" s="8">
        <v>43350</v>
      </c>
      <c r="B963" s="9">
        <v>-2.2133041469051262E-3</v>
      </c>
      <c r="C963" s="9">
        <f t="shared" si="98"/>
        <v>-2.4543256652328456E-3</v>
      </c>
      <c r="D963" s="5">
        <f t="shared" si="99"/>
        <v>6.0237144710206499E-6</v>
      </c>
      <c r="E963" s="9">
        <f t="shared" si="103"/>
        <v>-3.893309824081312E-3</v>
      </c>
      <c r="F963" s="5">
        <f t="shared" si="104"/>
        <v>4.0023297172215105E-5</v>
      </c>
      <c r="G963" s="10">
        <f t="shared" si="100"/>
        <v>4.0688332872735673</v>
      </c>
      <c r="H963" s="9">
        <f t="shared" si="101"/>
        <v>2.4543256652328456E-3</v>
      </c>
      <c r="I963" s="9">
        <f t="shared" si="102"/>
        <v>6.3263968554158143E-3</v>
      </c>
      <c r="J963" s="9">
        <f>GARCH!I963</f>
        <v>5.3419201769694712E-3</v>
      </c>
    </row>
    <row r="964" spans="1:10" x14ac:dyDescent="0.25">
      <c r="A964" s="8">
        <v>43353</v>
      </c>
      <c r="B964" s="9">
        <v>1.8978437708938589E-3</v>
      </c>
      <c r="C964" s="9">
        <f t="shared" si="98"/>
        <v>1.6568222525661397E-3</v>
      </c>
      <c r="D964" s="5">
        <f t="shared" si="99"/>
        <v>2.7450599765983371E-6</v>
      </c>
      <c r="E964" s="9">
        <f t="shared" si="103"/>
        <v>-2.4543256652328456E-3</v>
      </c>
      <c r="F964" s="5">
        <f t="shared" si="104"/>
        <v>4.2224304779608561E-5</v>
      </c>
      <c r="G964" s="10">
        <f t="shared" si="100"/>
        <v>4.0848130609347963</v>
      </c>
      <c r="H964" s="9">
        <f t="shared" si="101"/>
        <v>1.6568222525661397E-3</v>
      </c>
      <c r="I964" s="9">
        <f t="shared" si="102"/>
        <v>6.4980231439729858E-3</v>
      </c>
      <c r="J964" s="9">
        <f>GARCH!I964</f>
        <v>5.2251573463638198E-3</v>
      </c>
    </row>
    <row r="965" spans="1:10" x14ac:dyDescent="0.25">
      <c r="A965" s="8">
        <v>43354</v>
      </c>
      <c r="B965" s="9">
        <v>3.7398379635260603E-3</v>
      </c>
      <c r="C965" s="9">
        <f t="shared" si="98"/>
        <v>3.4988164451983409E-3</v>
      </c>
      <c r="D965" s="5">
        <f t="shared" si="99"/>
        <v>1.2241716517190356E-5</v>
      </c>
      <c r="E965" s="9">
        <f t="shared" si="103"/>
        <v>1.6568222525661397E-3</v>
      </c>
      <c r="F965" s="5">
        <f t="shared" si="104"/>
        <v>3.7072881338384997E-5</v>
      </c>
      <c r="G965" s="10">
        <f t="shared" si="100"/>
        <v>4.0172704886642858</v>
      </c>
      <c r="H965" s="9">
        <f t="shared" si="101"/>
        <v>3.4988164451983409E-3</v>
      </c>
      <c r="I965" s="9">
        <f t="shared" si="102"/>
        <v>6.0887503921892711E-3</v>
      </c>
      <c r="J965" s="9">
        <f>GARCH!I965</f>
        <v>4.97468599864516E-3</v>
      </c>
    </row>
    <row r="966" spans="1:10" x14ac:dyDescent="0.25">
      <c r="A966" s="8">
        <v>43355</v>
      </c>
      <c r="B966" s="9">
        <v>3.5666178420923345E-4</v>
      </c>
      <c r="C966" s="9">
        <f t="shared" si="98"/>
        <v>1.1564026588151418E-4</v>
      </c>
      <c r="D966" s="5">
        <f t="shared" si="99"/>
        <v>1.3372671093147291E-8</v>
      </c>
      <c r="E966" s="9">
        <f t="shared" si="103"/>
        <v>3.4988164451983409E-3</v>
      </c>
      <c r="F966" s="5">
        <f t="shared" si="104"/>
        <v>3.2120135359422358E-5</v>
      </c>
      <c r="G966" s="10">
        <f t="shared" si="100"/>
        <v>4.2538670276722481</v>
      </c>
      <c r="H966" s="9">
        <f t="shared" si="101"/>
        <v>1.1564026588151418E-4</v>
      </c>
      <c r="I966" s="9">
        <f t="shared" si="102"/>
        <v>5.6674628679350301E-3</v>
      </c>
      <c r="J966" s="9">
        <f>GARCH!I966</f>
        <v>4.9378395043712126E-3</v>
      </c>
    </row>
    <row r="967" spans="1:10" x14ac:dyDescent="0.25">
      <c r="A967" s="8">
        <v>43356</v>
      </c>
      <c r="B967" s="9">
        <v>5.2822508065297757E-3</v>
      </c>
      <c r="C967" s="9">
        <f t="shared" si="98"/>
        <v>5.0412292882020563E-3</v>
      </c>
      <c r="D967" s="5">
        <f t="shared" si="99"/>
        <v>2.541399273622621E-5</v>
      </c>
      <c r="E967" s="9">
        <f t="shared" si="103"/>
        <v>1.1564026588151418E-4</v>
      </c>
      <c r="F967" s="5">
        <f t="shared" si="104"/>
        <v>2.9292631826918655E-5</v>
      </c>
      <c r="G967" s="10">
        <f t="shared" si="100"/>
        <v>3.866353769516929</v>
      </c>
      <c r="H967" s="9">
        <f t="shared" si="101"/>
        <v>5.0412292882020563E-3</v>
      </c>
      <c r="I967" s="9">
        <f t="shared" si="102"/>
        <v>5.4122667919198749E-3</v>
      </c>
      <c r="J967" s="9">
        <f>GARCH!I967</f>
        <v>4.7302829567015684E-3</v>
      </c>
    </row>
    <row r="968" spans="1:10" x14ac:dyDescent="0.25">
      <c r="A968" s="8">
        <v>43357</v>
      </c>
      <c r="B968" s="9">
        <v>2.7546501938591206E-4</v>
      </c>
      <c r="C968" s="9">
        <f t="shared" si="98"/>
        <v>3.4443501058192789E-5</v>
      </c>
      <c r="D968" s="5">
        <f t="shared" si="99"/>
        <v>1.1863547651457277E-9</v>
      </c>
      <c r="E968" s="9">
        <f t="shared" si="103"/>
        <v>5.0412292882020563E-3</v>
      </c>
      <c r="F968" s="5">
        <f t="shared" si="104"/>
        <v>2.5178774770879958E-5</v>
      </c>
      <c r="G968" s="10">
        <f t="shared" si="100"/>
        <v>4.3757925028441758</v>
      </c>
      <c r="H968" s="9">
        <f t="shared" si="101"/>
        <v>3.4443501058192789E-5</v>
      </c>
      <c r="I968" s="9">
        <f t="shared" si="102"/>
        <v>5.0178456304354321E-3</v>
      </c>
      <c r="J968" s="9">
        <f>GARCH!I968</f>
        <v>4.9982264201102987E-3</v>
      </c>
    </row>
    <row r="969" spans="1:10" x14ac:dyDescent="0.25">
      <c r="A969" s="8">
        <v>43360</v>
      </c>
      <c r="B969" s="9">
        <v>-5.5697457469585654E-3</v>
      </c>
      <c r="C969" s="9">
        <f t="shared" si="98"/>
        <v>-5.8107672652862848E-3</v>
      </c>
      <c r="D969" s="5">
        <f t="shared" si="99"/>
        <v>3.3765016211322648E-5</v>
      </c>
      <c r="E969" s="9">
        <f t="shared" si="103"/>
        <v>3.4443501058192789E-5</v>
      </c>
      <c r="F969" s="5">
        <f t="shared" si="104"/>
        <v>2.3416779904118989E-5</v>
      </c>
      <c r="G969" s="10">
        <f t="shared" si="100"/>
        <v>3.6911326042678301</v>
      </c>
      <c r="H969" s="9">
        <f t="shared" si="101"/>
        <v>5.8107672652862848E-3</v>
      </c>
      <c r="I969" s="9">
        <f t="shared" si="102"/>
        <v>4.8390887472869303E-3</v>
      </c>
      <c r="J969" s="9">
        <f>GARCH!I969</f>
        <v>4.778860164209261E-3</v>
      </c>
    </row>
    <row r="970" spans="1:10" x14ac:dyDescent="0.25">
      <c r="A970" s="8">
        <v>43361</v>
      </c>
      <c r="B970" s="9">
        <v>5.3690113541955409E-3</v>
      </c>
      <c r="C970" s="9">
        <f t="shared" si="98"/>
        <v>5.1279898358678215E-3</v>
      </c>
      <c r="D970" s="5">
        <f t="shared" si="99"/>
        <v>2.6296279756763687E-5</v>
      </c>
      <c r="E970" s="9">
        <f t="shared" si="103"/>
        <v>-5.8107672652862848E-3</v>
      </c>
      <c r="F970" s="5">
        <f t="shared" si="104"/>
        <v>3.606528671883507E-5</v>
      </c>
      <c r="G970" s="10">
        <f t="shared" si="100"/>
        <v>3.8315863758916096</v>
      </c>
      <c r="H970" s="9">
        <f t="shared" si="101"/>
        <v>5.1279898358678215E-3</v>
      </c>
      <c r="I970" s="9">
        <f t="shared" si="102"/>
        <v>6.0054380954960374E-3</v>
      </c>
      <c r="J970" s="9">
        <f>GARCH!I970</f>
        <v>5.4395038837564986E-3</v>
      </c>
    </row>
    <row r="971" spans="1:10" x14ac:dyDescent="0.25">
      <c r="A971" s="8">
        <v>43362</v>
      </c>
      <c r="B971" s="9">
        <v>1.25330973621951E-3</v>
      </c>
      <c r="C971" s="9">
        <f t="shared" si="98"/>
        <v>1.0122882178917908E-3</v>
      </c>
      <c r="D971" s="5">
        <f t="shared" si="99"/>
        <v>1.0247274360825378E-6</v>
      </c>
      <c r="E971" s="9">
        <f t="shared" si="103"/>
        <v>5.1279898358678215E-3</v>
      </c>
      <c r="F971" s="5">
        <f t="shared" si="104"/>
        <v>3.0683746072966072E-5</v>
      </c>
      <c r="G971" s="10">
        <f t="shared" si="100"/>
        <v>4.2602519978323619</v>
      </c>
      <c r="H971" s="9">
        <f t="shared" si="101"/>
        <v>1.0122882178917908E-3</v>
      </c>
      <c r="I971" s="9">
        <f t="shared" si="102"/>
        <v>5.5392911164666254E-3</v>
      </c>
      <c r="J971" s="9">
        <f>GARCH!I971</f>
        <v>5.5225979868120546E-3</v>
      </c>
    </row>
    <row r="972" spans="1:10" x14ac:dyDescent="0.25">
      <c r="A972" s="8">
        <v>43363</v>
      </c>
      <c r="B972" s="9">
        <v>7.8405749754981713E-3</v>
      </c>
      <c r="C972" s="9">
        <f t="shared" si="98"/>
        <v>7.5995534571704519E-3</v>
      </c>
      <c r="D972" s="5">
        <f t="shared" si="99"/>
        <v>5.7753212748391367E-5</v>
      </c>
      <c r="E972" s="9">
        <f t="shared" si="103"/>
        <v>1.0122882178917908E-3</v>
      </c>
      <c r="F972" s="5">
        <f t="shared" si="104"/>
        <v>2.7751262859567807E-5</v>
      </c>
      <c r="G972" s="10">
        <f t="shared" si="100"/>
        <v>3.2866249979431275</v>
      </c>
      <c r="H972" s="9">
        <f t="shared" si="101"/>
        <v>7.5995534571704519E-3</v>
      </c>
      <c r="I972" s="9">
        <f t="shared" si="102"/>
        <v>5.2679467403883087E-3</v>
      </c>
      <c r="J972" s="9">
        <f>GARCH!I972</f>
        <v>5.1880774398216463E-3</v>
      </c>
    </row>
    <row r="973" spans="1:10" x14ac:dyDescent="0.25">
      <c r="A973" s="8">
        <v>43364</v>
      </c>
      <c r="B973" s="9">
        <v>-3.6850635502849727E-4</v>
      </c>
      <c r="C973" s="9">
        <f t="shared" si="98"/>
        <v>-6.0952787335621656E-4</v>
      </c>
      <c r="D973" s="5">
        <f t="shared" si="99"/>
        <v>3.7152422839815198E-7</v>
      </c>
      <c r="E973" s="9">
        <f t="shared" si="103"/>
        <v>7.5995534571704519E-3</v>
      </c>
      <c r="F973" s="5">
        <f t="shared" si="104"/>
        <v>2.3078888966875283E-5</v>
      </c>
      <c r="G973" s="10">
        <f t="shared" si="100"/>
        <v>4.4113085887799723</v>
      </c>
      <c r="H973" s="9">
        <f t="shared" si="101"/>
        <v>6.0952787335621656E-4</v>
      </c>
      <c r="I973" s="9">
        <f t="shared" si="102"/>
        <v>4.8040492261086669E-3</v>
      </c>
      <c r="J973" s="9">
        <f>GARCH!I973</f>
        <v>5.8683014032401446E-3</v>
      </c>
    </row>
    <row r="974" spans="1:10" x14ac:dyDescent="0.25">
      <c r="A974" s="8">
        <v>43367</v>
      </c>
      <c r="B974" s="9">
        <v>-3.5157543341060027E-3</v>
      </c>
      <c r="C974" s="9">
        <f t="shared" si="98"/>
        <v>-3.7567758524337221E-3</v>
      </c>
      <c r="D974" s="5">
        <f t="shared" si="99"/>
        <v>1.4113364805429119E-5</v>
      </c>
      <c r="E974" s="9">
        <f t="shared" si="103"/>
        <v>-6.0952787335621656E-4</v>
      </c>
      <c r="F974" s="5">
        <f t="shared" si="104"/>
        <v>2.2786903400391985E-5</v>
      </c>
      <c r="G974" s="10">
        <f t="shared" si="100"/>
        <v>4.116042267443027</v>
      </c>
      <c r="H974" s="9">
        <f t="shared" si="101"/>
        <v>3.7567758524337221E-3</v>
      </c>
      <c r="I974" s="9">
        <f t="shared" si="102"/>
        <v>4.7735629670500827E-3</v>
      </c>
      <c r="J974" s="9">
        <f>GARCH!I974</f>
        <v>5.4848860075797888E-3</v>
      </c>
    </row>
    <row r="975" spans="1:10" x14ac:dyDescent="0.25">
      <c r="A975" s="8">
        <v>43368</v>
      </c>
      <c r="B975" s="9">
        <v>-1.3050760951849316E-3</v>
      </c>
      <c r="C975" s="9">
        <f t="shared" si="98"/>
        <v>-1.5460976135126508E-3</v>
      </c>
      <c r="D975" s="5">
        <f t="shared" si="99"/>
        <v>2.3904178305095141E-6</v>
      </c>
      <c r="E975" s="9">
        <f t="shared" si="103"/>
        <v>-3.7567758524337221E-3</v>
      </c>
      <c r="F975" s="5">
        <f t="shared" si="104"/>
        <v>2.9618630309064911E-5</v>
      </c>
      <c r="G975" s="10">
        <f t="shared" si="100"/>
        <v>4.2542616818209824</v>
      </c>
      <c r="H975" s="9">
        <f t="shared" si="101"/>
        <v>1.5460976135126508E-3</v>
      </c>
      <c r="I975" s="9">
        <f t="shared" si="102"/>
        <v>5.4423000936244699E-3</v>
      </c>
      <c r="J975" s="9">
        <f>GARCH!I975</f>
        <v>5.516109160819258E-3</v>
      </c>
    </row>
    <row r="976" spans="1:10" x14ac:dyDescent="0.25">
      <c r="A976" s="8">
        <v>43369</v>
      </c>
      <c r="B976" s="9">
        <v>-3.2892480346828901E-3</v>
      </c>
      <c r="C976" s="9">
        <f t="shared" ref="C976:C1039" si="105">B976-B$5</f>
        <v>-3.5302695530106095E-3</v>
      </c>
      <c r="D976" s="5">
        <f t="shared" ref="D976:D1039" si="106">C976^2</f>
        <v>1.2462803116913729E-5</v>
      </c>
      <c r="E976" s="9">
        <f t="shared" si="103"/>
        <v>-1.5460976135126508E-3</v>
      </c>
      <c r="F976" s="5">
        <f t="shared" si="104"/>
        <v>3.0625933927067442E-5</v>
      </c>
      <c r="G976" s="10">
        <f t="shared" ref="G976:G1039" si="107">IFERROR(LN(1/SQRT(2*PI()*F976)*EXP(-D976/(2*F976))),-1000)</f>
        <v>4.0744250320642026</v>
      </c>
      <c r="H976" s="9">
        <f t="shared" ref="H976:H1039" si="108">SQRT(D976)</f>
        <v>3.5302695530106095E-3</v>
      </c>
      <c r="I976" s="9">
        <f t="shared" ref="I976:I1039" si="109">SQRT(F976)</f>
        <v>5.5340702856999787E-3</v>
      </c>
      <c r="J976" s="9">
        <f>GARCH!I976</f>
        <v>5.2671976754370027E-3</v>
      </c>
    </row>
    <row r="977" spans="1:10" x14ac:dyDescent="0.25">
      <c r="A977" s="8">
        <v>43370</v>
      </c>
      <c r="B977" s="9">
        <v>2.7632769780832067E-3</v>
      </c>
      <c r="C977" s="9">
        <f t="shared" si="105"/>
        <v>2.5222554597554873E-3</v>
      </c>
      <c r="D977" s="5">
        <f t="shared" si="106"/>
        <v>6.3617726042663647E-6</v>
      </c>
      <c r="E977" s="9">
        <f t="shared" ref="E977:E1040" si="110">C976</f>
        <v>-3.5302695530106095E-3</v>
      </c>
      <c r="F977" s="5">
        <f t="shared" ref="F977:F1040" si="111">EXP(B$6 + B$7*ABS(E977/SQRT(F976)) + B$8*E977/SQRT(F976) + B$9*LN(F976))</f>
        <v>3.6583113273372329E-5</v>
      </c>
      <c r="G977" s="10">
        <f t="shared" si="107"/>
        <v>4.1020737926730293</v>
      </c>
      <c r="H977" s="9">
        <f t="shared" si="108"/>
        <v>2.5222554597554873E-3</v>
      </c>
      <c r="I977" s="9">
        <f t="shared" si="109"/>
        <v>6.0483975789767932E-3</v>
      </c>
      <c r="J977" s="9">
        <f>GARCH!I977</f>
        <v>5.3193744562134698E-3</v>
      </c>
    </row>
    <row r="978" spans="1:10" x14ac:dyDescent="0.25">
      <c r="A978" s="8">
        <v>43371</v>
      </c>
      <c r="B978" s="9">
        <v>-6.8634179821724928E-6</v>
      </c>
      <c r="C978" s="9">
        <f t="shared" si="105"/>
        <v>-2.4788493630989179E-4</v>
      </c>
      <c r="D978" s="5">
        <f t="shared" si="106"/>
        <v>6.1446941649359113E-8</v>
      </c>
      <c r="E978" s="9">
        <f t="shared" si="110"/>
        <v>2.5222554597554873E-3</v>
      </c>
      <c r="F978" s="5">
        <f t="shared" si="111"/>
        <v>3.2093708325839327E-5</v>
      </c>
      <c r="G978" s="10">
        <f t="shared" si="107"/>
        <v>4.253529436364925</v>
      </c>
      <c r="H978" s="9">
        <f t="shared" si="108"/>
        <v>2.4788493630989179E-4</v>
      </c>
      <c r="I978" s="9">
        <f t="shared" si="109"/>
        <v>5.6651309186848738E-3</v>
      </c>
      <c r="J978" s="9">
        <f>GARCH!I978</f>
        <v>5.1019599538470999E-3</v>
      </c>
    </row>
    <row r="979" spans="1:10" x14ac:dyDescent="0.25">
      <c r="A979" s="8">
        <v>43374</v>
      </c>
      <c r="B979" s="9">
        <v>3.6410682297065566E-3</v>
      </c>
      <c r="C979" s="9">
        <f t="shared" si="105"/>
        <v>3.4000467113788372E-3</v>
      </c>
      <c r="D979" s="5">
        <f t="shared" si="106"/>
        <v>1.1560317639558046E-5</v>
      </c>
      <c r="E979" s="9">
        <f t="shared" si="110"/>
        <v>-2.4788493630989179E-4</v>
      </c>
      <c r="F979" s="5">
        <f t="shared" si="111"/>
        <v>2.9851046252574771E-5</v>
      </c>
      <c r="G979" s="10">
        <f t="shared" si="107"/>
        <v>4.0970734264450241</v>
      </c>
      <c r="H979" s="9">
        <f t="shared" si="108"/>
        <v>3.4000467113788372E-3</v>
      </c>
      <c r="I979" s="9">
        <f t="shared" si="109"/>
        <v>5.4636111000486457E-3</v>
      </c>
      <c r="J979" s="9">
        <f>GARCH!I979</f>
        <v>4.8676306651264031E-3</v>
      </c>
    </row>
    <row r="980" spans="1:10" x14ac:dyDescent="0.25">
      <c r="A980" s="8">
        <v>43375</v>
      </c>
      <c r="B980" s="9">
        <v>-3.9663679353352244E-4</v>
      </c>
      <c r="C980" s="9">
        <f t="shared" si="105"/>
        <v>-6.3765831186124173E-4</v>
      </c>
      <c r="D980" s="5">
        <f t="shared" si="106"/>
        <v>4.0660812268572863E-7</v>
      </c>
      <c r="E980" s="9">
        <f t="shared" si="110"/>
        <v>3.4000467113788372E-3</v>
      </c>
      <c r="F980" s="5">
        <f t="shared" si="111"/>
        <v>2.6204095390751276E-5</v>
      </c>
      <c r="G980" s="10">
        <f t="shared" si="107"/>
        <v>4.348100405940877</v>
      </c>
      <c r="H980" s="9">
        <f t="shared" si="108"/>
        <v>6.3765831186124173E-4</v>
      </c>
      <c r="I980" s="9">
        <f t="shared" si="109"/>
        <v>5.1189935915911516E-3</v>
      </c>
      <c r="J980" s="9">
        <f>GARCH!I980</f>
        <v>4.8458533768830584E-3</v>
      </c>
    </row>
    <row r="981" spans="1:10" x14ac:dyDescent="0.25">
      <c r="A981" s="8">
        <v>43376</v>
      </c>
      <c r="B981" s="9">
        <v>7.1149300650286129E-4</v>
      </c>
      <c r="C981" s="9">
        <f t="shared" si="105"/>
        <v>4.70471488175142E-4</v>
      </c>
      <c r="D981" s="5">
        <f t="shared" si="106"/>
        <v>2.2134342118573277E-7</v>
      </c>
      <c r="E981" s="9">
        <f t="shared" si="110"/>
        <v>-6.3765831186124173E-4</v>
      </c>
      <c r="F981" s="5">
        <f t="shared" si="111"/>
        <v>2.5598027725596044E-5</v>
      </c>
      <c r="G981" s="10">
        <f t="shared" si="107"/>
        <v>4.3632356457212147</v>
      </c>
      <c r="H981" s="9">
        <f t="shared" si="108"/>
        <v>4.70471488175142E-4</v>
      </c>
      <c r="I981" s="9">
        <f t="shared" si="109"/>
        <v>5.0594493500376149E-3</v>
      </c>
      <c r="J981" s="9">
        <f>GARCH!I981</f>
        <v>4.686663712777258E-3</v>
      </c>
    </row>
    <row r="982" spans="1:10" x14ac:dyDescent="0.25">
      <c r="A982" s="8">
        <v>43377</v>
      </c>
      <c r="B982" s="9">
        <v>-8.1695157425543119E-3</v>
      </c>
      <c r="C982" s="9">
        <f t="shared" si="105"/>
        <v>-8.4105372608820304E-3</v>
      </c>
      <c r="D982" s="5">
        <f t="shared" si="106"/>
        <v>7.0737137016685009E-5</v>
      </c>
      <c r="E982" s="9">
        <f t="shared" si="110"/>
        <v>4.70471488175142E-4</v>
      </c>
      <c r="F982" s="5">
        <f t="shared" si="111"/>
        <v>2.3628251498535747E-5</v>
      </c>
      <c r="G982" s="10">
        <f t="shared" si="107"/>
        <v>2.9107189485665685</v>
      </c>
      <c r="H982" s="9">
        <f t="shared" si="108"/>
        <v>8.4105372608820304E-3</v>
      </c>
      <c r="I982" s="9">
        <f t="shared" si="109"/>
        <v>4.8608899903758102E-3</v>
      </c>
      <c r="J982" s="9">
        <f>GARCH!I982</f>
        <v>4.5321976478633836E-3</v>
      </c>
    </row>
    <row r="983" spans="1:10" x14ac:dyDescent="0.25">
      <c r="A983" s="8">
        <v>43378</v>
      </c>
      <c r="B983" s="9">
        <v>-5.5279655088037449E-3</v>
      </c>
      <c r="C983" s="9">
        <f t="shared" si="105"/>
        <v>-5.7689870271314643E-3</v>
      </c>
      <c r="D983" s="5">
        <f t="shared" si="106"/>
        <v>3.3281211319211128E-5</v>
      </c>
      <c r="E983" s="9">
        <f t="shared" si="110"/>
        <v>-8.4105372608820304E-3</v>
      </c>
      <c r="F983" s="5">
        <f t="shared" si="111"/>
        <v>4.5303166921853323E-5</v>
      </c>
      <c r="G983" s="10">
        <f t="shared" si="107"/>
        <v>3.7148116665707582</v>
      </c>
      <c r="H983" s="9">
        <f t="shared" si="108"/>
        <v>5.7689870271314643E-3</v>
      </c>
      <c r="I983" s="9">
        <f t="shared" si="109"/>
        <v>6.7307627295762939E-3</v>
      </c>
      <c r="J983" s="9">
        <f>GARCH!I983</f>
        <v>6.0108336695957549E-3</v>
      </c>
    </row>
    <row r="984" spans="1:10" x14ac:dyDescent="0.25">
      <c r="A984" s="8">
        <v>43381</v>
      </c>
      <c r="B984" s="9">
        <v>-3.9506925841348295E-4</v>
      </c>
      <c r="C984" s="9">
        <f t="shared" si="105"/>
        <v>-6.3609077674120224E-4</v>
      </c>
      <c r="D984" s="5">
        <f t="shared" si="106"/>
        <v>4.0461147625522598E-7</v>
      </c>
      <c r="E984" s="9">
        <f t="shared" si="110"/>
        <v>-5.7689870271314643E-3</v>
      </c>
      <c r="F984" s="5">
        <f t="shared" si="111"/>
        <v>5.7521441174720576E-5</v>
      </c>
      <c r="G984" s="10">
        <f t="shared" si="107"/>
        <v>3.9592208124407064</v>
      </c>
      <c r="H984" s="9">
        <f t="shared" si="108"/>
        <v>6.3609077674120224E-4</v>
      </c>
      <c r="I984" s="9">
        <f t="shared" si="109"/>
        <v>7.5842891014728979E-3</v>
      </c>
      <c r="J984" s="9">
        <f>GARCH!I984</f>
        <v>6.2727346617083429E-3</v>
      </c>
    </row>
    <row r="985" spans="1:10" x14ac:dyDescent="0.25">
      <c r="A985" s="8">
        <v>43382</v>
      </c>
      <c r="B985" s="9">
        <v>-1.4179577940874877E-3</v>
      </c>
      <c r="C985" s="9">
        <f t="shared" si="105"/>
        <v>-1.6589793124152069E-3</v>
      </c>
      <c r="D985" s="5">
        <f t="shared" si="106"/>
        <v>2.7522123590216325E-6</v>
      </c>
      <c r="E985" s="9">
        <f t="shared" si="110"/>
        <v>-6.3609077674120224E-4</v>
      </c>
      <c r="F985" s="5">
        <f t="shared" si="111"/>
        <v>5.2026739772142876E-5</v>
      </c>
      <c r="G985" s="10">
        <f t="shared" si="107"/>
        <v>3.986487860279599</v>
      </c>
      <c r="H985" s="9">
        <f t="shared" si="108"/>
        <v>1.6589793124152069E-3</v>
      </c>
      <c r="I985" s="9">
        <f t="shared" si="109"/>
        <v>7.2129563822431976E-3</v>
      </c>
      <c r="J985" s="9">
        <f>GARCH!I985</f>
        <v>5.8088287146515101E-3</v>
      </c>
    </row>
    <row r="986" spans="1:10" x14ac:dyDescent="0.25">
      <c r="A986" s="8">
        <v>43383</v>
      </c>
      <c r="B986" s="9">
        <v>-3.2864175757028824E-2</v>
      </c>
      <c r="C986" s="9">
        <f t="shared" si="105"/>
        <v>-3.3105197275356546E-2</v>
      </c>
      <c r="D986" s="5">
        <f t="shared" si="106"/>
        <v>1.0959540866402745E-3</v>
      </c>
      <c r="E986" s="9">
        <f t="shared" si="110"/>
        <v>-1.6589793124152069E-3</v>
      </c>
      <c r="F986" s="5">
        <f t="shared" si="111"/>
        <v>5.0384502851622115E-5</v>
      </c>
      <c r="G986" s="10">
        <f t="shared" si="107"/>
        <v>-6.8469296167776568</v>
      </c>
      <c r="H986" s="9">
        <f t="shared" si="108"/>
        <v>3.3105197275356546E-2</v>
      </c>
      <c r="I986" s="9">
        <f t="shared" si="109"/>
        <v>7.0982041990648673E-3</v>
      </c>
      <c r="J986" s="9">
        <f>GARCH!I986</f>
        <v>5.5050587076379805E-3</v>
      </c>
    </row>
    <row r="987" spans="1:10" x14ac:dyDescent="0.25">
      <c r="A987" s="8">
        <v>43384</v>
      </c>
      <c r="B987" s="9">
        <v>-2.0573073719881707E-2</v>
      </c>
      <c r="C987" s="9">
        <f t="shared" si="105"/>
        <v>-2.0814095238209426E-2</v>
      </c>
      <c r="D987" s="5">
        <f t="shared" si="106"/>
        <v>4.3322656058525231E-4</v>
      </c>
      <c r="E987" s="9">
        <f t="shared" si="110"/>
        <v>-3.3105197275356546E-2</v>
      </c>
      <c r="F987" s="5">
        <f t="shared" si="111"/>
        <v>3.0806409649682137E-4</v>
      </c>
      <c r="G987" s="10">
        <f t="shared" si="107"/>
        <v>2.4205192693266517</v>
      </c>
      <c r="H987" s="9">
        <f t="shared" si="108"/>
        <v>2.0814095238209426E-2</v>
      </c>
      <c r="I987" s="9">
        <f t="shared" si="109"/>
        <v>1.7551754798219504E-2</v>
      </c>
      <c r="J987" s="9">
        <f>GARCH!I987</f>
        <v>1.6154968986875781E-2</v>
      </c>
    </row>
    <row r="988" spans="1:10" x14ac:dyDescent="0.25">
      <c r="A988" s="8">
        <v>43385</v>
      </c>
      <c r="B988" s="9">
        <v>1.4206284338267983E-2</v>
      </c>
      <c r="C988" s="9">
        <f t="shared" si="105"/>
        <v>1.3965262819940264E-2</v>
      </c>
      <c r="D988" s="5">
        <f t="shared" si="106"/>
        <v>1.9502856563000589E-4</v>
      </c>
      <c r="E988" s="9">
        <f t="shared" si="110"/>
        <v>-2.0814095238209426E-2</v>
      </c>
      <c r="F988" s="5">
        <f t="shared" si="111"/>
        <v>3.8721844824574097E-4</v>
      </c>
      <c r="G988" s="10">
        <f t="shared" si="107"/>
        <v>2.7574895059743327</v>
      </c>
      <c r="H988" s="9">
        <f t="shared" si="108"/>
        <v>1.3965262819940264E-2</v>
      </c>
      <c r="I988" s="9">
        <f t="shared" si="109"/>
        <v>1.9677866963818538E-2</v>
      </c>
      <c r="J988" s="9">
        <f>GARCH!I988</f>
        <v>1.7100791501035051E-2</v>
      </c>
    </row>
    <row r="989" spans="1:10" x14ac:dyDescent="0.25">
      <c r="A989" s="8">
        <v>43388</v>
      </c>
      <c r="B989" s="9">
        <v>-5.9050351808552781E-3</v>
      </c>
      <c r="C989" s="9">
        <f t="shared" si="105"/>
        <v>-6.1460566991829975E-3</v>
      </c>
      <c r="D989" s="5">
        <f t="shared" si="106"/>
        <v>3.7774012949572202E-5</v>
      </c>
      <c r="E989" s="9">
        <f t="shared" si="110"/>
        <v>1.3965262819940264E-2</v>
      </c>
      <c r="F989" s="5">
        <f t="shared" si="111"/>
        <v>2.7766287311380004E-4</v>
      </c>
      <c r="G989" s="10">
        <f t="shared" si="107"/>
        <v>3.1075915393953593</v>
      </c>
      <c r="H989" s="9">
        <f t="shared" si="108"/>
        <v>6.1460566991829975E-3</v>
      </c>
      <c r="I989" s="9">
        <f t="shared" si="109"/>
        <v>1.6663219170190376E-2</v>
      </c>
      <c r="J989" s="9">
        <f>GARCH!I989</f>
        <v>1.6076090076254095E-2</v>
      </c>
    </row>
    <row r="990" spans="1:10" x14ac:dyDescent="0.25">
      <c r="A990" s="8">
        <v>43389</v>
      </c>
      <c r="B990" s="9">
        <v>2.1495643069809001E-2</v>
      </c>
      <c r="C990" s="9">
        <f t="shared" si="105"/>
        <v>2.1254621551481282E-2</v>
      </c>
      <c r="D990" s="5">
        <f t="shared" si="106"/>
        <v>4.5175893729669259E-4</v>
      </c>
      <c r="E990" s="9">
        <f t="shared" si="110"/>
        <v>-6.1460566991829975E-3</v>
      </c>
      <c r="F990" s="5">
        <f t="shared" si="111"/>
        <v>2.5061816192704207E-4</v>
      </c>
      <c r="G990" s="10">
        <f t="shared" si="107"/>
        <v>2.3255621853116817</v>
      </c>
      <c r="H990" s="9">
        <f t="shared" si="108"/>
        <v>2.1254621551481282E-2</v>
      </c>
      <c r="I990" s="9">
        <f t="shared" si="109"/>
        <v>1.583092422845369E-2</v>
      </c>
      <c r="J990" s="9">
        <f>GARCH!I990</f>
        <v>1.4332197749594558E-2</v>
      </c>
    </row>
    <row r="991" spans="1:10" x14ac:dyDescent="0.25">
      <c r="A991" s="8">
        <v>43390</v>
      </c>
      <c r="B991" s="9">
        <v>-2.5267623277536178E-4</v>
      </c>
      <c r="C991" s="9">
        <f t="shared" si="105"/>
        <v>-4.9369775110308107E-4</v>
      </c>
      <c r="D991" s="5">
        <f t="shared" si="106"/>
        <v>2.4373746944423978E-7</v>
      </c>
      <c r="E991" s="9">
        <f t="shared" si="110"/>
        <v>2.1254621551481282E-2</v>
      </c>
      <c r="F991" s="5">
        <f t="shared" si="111"/>
        <v>1.7743377691437654E-4</v>
      </c>
      <c r="G991" s="10">
        <f t="shared" si="107"/>
        <v>3.3988311793573298</v>
      </c>
      <c r="H991" s="9">
        <f t="shared" si="108"/>
        <v>4.9369775110308107E-4</v>
      </c>
      <c r="I991" s="9">
        <f t="shared" si="109"/>
        <v>1.3320427054504541E-2</v>
      </c>
      <c r="J991" s="9">
        <f>GARCH!I991</f>
        <v>1.5657972012657027E-2</v>
      </c>
    </row>
    <row r="992" spans="1:10" x14ac:dyDescent="0.25">
      <c r="A992" s="8">
        <v>43391</v>
      </c>
      <c r="B992" s="9">
        <v>-1.4391946490294405E-2</v>
      </c>
      <c r="C992" s="9">
        <f t="shared" si="105"/>
        <v>-1.4632968008622124E-2</v>
      </c>
      <c r="D992" s="5">
        <f t="shared" si="106"/>
        <v>2.1412375274135851E-4</v>
      </c>
      <c r="E992" s="9">
        <f t="shared" si="110"/>
        <v>-4.9369775110308107E-4</v>
      </c>
      <c r="F992" s="5">
        <f t="shared" si="111"/>
        <v>1.4440969926315874E-4</v>
      </c>
      <c r="G992" s="10">
        <f t="shared" si="107"/>
        <v>2.7611136101169245</v>
      </c>
      <c r="H992" s="9">
        <f t="shared" si="108"/>
        <v>1.4632968008622124E-2</v>
      </c>
      <c r="I992" s="9">
        <f t="shared" si="109"/>
        <v>1.2017058677694752E-2</v>
      </c>
      <c r="J992" s="9">
        <f>GARCH!I992</f>
        <v>1.365594609701132E-2</v>
      </c>
    </row>
    <row r="993" spans="1:10" x14ac:dyDescent="0.25">
      <c r="A993" s="8">
        <v>43392</v>
      </c>
      <c r="B993" s="9">
        <v>-3.6116990154511086E-4</v>
      </c>
      <c r="C993" s="9">
        <f t="shared" si="105"/>
        <v>-6.0219141987283016E-4</v>
      </c>
      <c r="D993" s="5">
        <f t="shared" si="106"/>
        <v>3.6263450616845521E-7</v>
      </c>
      <c r="E993" s="9">
        <f t="shared" si="110"/>
        <v>-1.4632968008622124E-2</v>
      </c>
      <c r="F993" s="5">
        <f t="shared" si="111"/>
        <v>1.9489522308796907E-4</v>
      </c>
      <c r="G993" s="10">
        <f t="shared" si="107"/>
        <v>3.3516553654970425</v>
      </c>
      <c r="H993" s="9">
        <f t="shared" si="108"/>
        <v>6.0219141987283016E-4</v>
      </c>
      <c r="I993" s="9">
        <f t="shared" si="109"/>
        <v>1.3960487924423311E-2</v>
      </c>
      <c r="J993" s="9">
        <f>GARCH!I993</f>
        <v>1.3798983758164239E-2</v>
      </c>
    </row>
    <row r="994" spans="1:10" x14ac:dyDescent="0.25">
      <c r="A994" s="8">
        <v>43395</v>
      </c>
      <c r="B994" s="9">
        <v>-4.2994746692295305E-3</v>
      </c>
      <c r="C994" s="9">
        <f t="shared" si="105"/>
        <v>-4.5404961875572499E-3</v>
      </c>
      <c r="D994" s="5">
        <f t="shared" si="106"/>
        <v>2.0616105629221922E-5</v>
      </c>
      <c r="E994" s="9">
        <f t="shared" si="110"/>
        <v>-6.0219141987283016E-4</v>
      </c>
      <c r="F994" s="5">
        <f t="shared" si="111"/>
        <v>1.5788442644044771E-4</v>
      </c>
      <c r="G994" s="10">
        <f t="shared" si="107"/>
        <v>3.3925965044204274</v>
      </c>
      <c r="H994" s="9">
        <f t="shared" si="108"/>
        <v>4.5404961875572499E-3</v>
      </c>
      <c r="I994" s="9">
        <f t="shared" si="109"/>
        <v>1.2565206979610312E-2</v>
      </c>
      <c r="J994" s="9">
        <f>GARCH!I994</f>
        <v>1.2078065853017537E-2</v>
      </c>
    </row>
    <row r="995" spans="1:10" x14ac:dyDescent="0.25">
      <c r="A995" s="8">
        <v>43396</v>
      </c>
      <c r="B995" s="9">
        <v>-5.5118510239923202E-3</v>
      </c>
      <c r="C995" s="9">
        <f t="shared" si="105"/>
        <v>-5.7528725423200396E-3</v>
      </c>
      <c r="D995" s="5">
        <f t="shared" si="106"/>
        <v>3.3095542488179833E-5</v>
      </c>
      <c r="E995" s="9">
        <f t="shared" si="110"/>
        <v>-4.5404961875572499E-3</v>
      </c>
      <c r="F995" s="5">
        <f t="shared" si="111"/>
        <v>1.483299283391926E-4</v>
      </c>
      <c r="G995" s="10">
        <f t="shared" si="107"/>
        <v>3.3775366574066226</v>
      </c>
      <c r="H995" s="9">
        <f t="shared" si="108"/>
        <v>5.7528725423200396E-3</v>
      </c>
      <c r="I995" s="9">
        <f t="shared" si="109"/>
        <v>1.2179077483093397E-2</v>
      </c>
      <c r="J995" s="9">
        <f>GARCH!I995</f>
        <v>1.0859261963001606E-2</v>
      </c>
    </row>
    <row r="996" spans="1:10" x14ac:dyDescent="0.25">
      <c r="A996" s="8">
        <v>43397</v>
      </c>
      <c r="B996" s="9">
        <v>-3.0864490329077787E-2</v>
      </c>
      <c r="C996" s="9">
        <f t="shared" si="105"/>
        <v>-3.1105511847405506E-2</v>
      </c>
      <c r="D996" s="5">
        <f t="shared" si="106"/>
        <v>9.675528672890843E-4</v>
      </c>
      <c r="E996" s="9">
        <f t="shared" si="110"/>
        <v>-5.7528725423200396E-3</v>
      </c>
      <c r="F996" s="5">
        <f t="shared" si="111"/>
        <v>1.4662198245753472E-4</v>
      </c>
      <c r="G996" s="10">
        <f t="shared" si="107"/>
        <v>0.19540696189627116</v>
      </c>
      <c r="H996" s="9">
        <f t="shared" si="108"/>
        <v>3.1105511847405506E-2</v>
      </c>
      <c r="I996" s="9">
        <f t="shared" si="109"/>
        <v>1.2108756437286809E-2</v>
      </c>
      <c r="J996" s="9">
        <f>GARCH!I996</f>
        <v>1.0001515827303367E-2</v>
      </c>
    </row>
    <row r="997" spans="1:10" x14ac:dyDescent="0.25">
      <c r="A997" s="8">
        <v>43398</v>
      </c>
      <c r="B997" s="9">
        <v>1.8625051767629408E-2</v>
      </c>
      <c r="C997" s="9">
        <f t="shared" si="105"/>
        <v>1.838403024930169E-2</v>
      </c>
      <c r="D997" s="5">
        <f t="shared" si="106"/>
        <v>3.3797256820723953E-4</v>
      </c>
      <c r="E997" s="9">
        <f t="shared" si="110"/>
        <v>-3.1105511847405506E-2</v>
      </c>
      <c r="F997" s="5">
        <f t="shared" si="111"/>
        <v>3.4629513497281764E-4</v>
      </c>
      <c r="G997" s="10">
        <f t="shared" si="107"/>
        <v>2.5771876249663115</v>
      </c>
      <c r="H997" s="9">
        <f t="shared" si="108"/>
        <v>1.838403024930169E-2</v>
      </c>
      <c r="I997" s="9">
        <f t="shared" si="109"/>
        <v>1.8609006823923132E-2</v>
      </c>
      <c r="J997" s="9">
        <f>GARCH!I997</f>
        <v>1.6904155112543947E-2</v>
      </c>
    </row>
    <row r="998" spans="1:10" x14ac:dyDescent="0.25">
      <c r="A998" s="8">
        <v>43399</v>
      </c>
      <c r="B998" s="9">
        <v>-1.7327217554896079E-2</v>
      </c>
      <c r="C998" s="9">
        <f t="shared" si="105"/>
        <v>-1.7568239073223798E-2</v>
      </c>
      <c r="D998" s="5">
        <f t="shared" si="106"/>
        <v>3.0864302413394738E-4</v>
      </c>
      <c r="E998" s="9">
        <f t="shared" si="110"/>
        <v>1.838403024930169E-2</v>
      </c>
      <c r="F998" s="5">
        <f t="shared" si="111"/>
        <v>2.454328051541897E-4</v>
      </c>
      <c r="G998" s="10">
        <f t="shared" si="107"/>
        <v>2.6085321811312348</v>
      </c>
      <c r="H998" s="9">
        <f t="shared" si="108"/>
        <v>1.7568239073223798E-2</v>
      </c>
      <c r="I998" s="9">
        <f t="shared" si="109"/>
        <v>1.5666295195552446E-2</v>
      </c>
      <c r="J998" s="9">
        <f>GARCH!I998</f>
        <v>1.6792201901254116E-2</v>
      </c>
    </row>
    <row r="999" spans="1:10" x14ac:dyDescent="0.25">
      <c r="A999" s="8">
        <v>43402</v>
      </c>
      <c r="B999" s="9">
        <v>-6.5596214677152709E-3</v>
      </c>
      <c r="C999" s="9">
        <f t="shared" si="105"/>
        <v>-6.8006429860429903E-3</v>
      </c>
      <c r="D999" s="5">
        <f t="shared" si="106"/>
        <v>4.6248745023615719E-5</v>
      </c>
      <c r="E999" s="9">
        <f t="shared" si="110"/>
        <v>-1.7568239073223798E-2</v>
      </c>
      <c r="F999" s="5">
        <f t="shared" si="111"/>
        <v>3.0561438623727795E-4</v>
      </c>
      <c r="G999" s="10">
        <f t="shared" si="107"/>
        <v>3.0519894837422901</v>
      </c>
      <c r="H999" s="9">
        <f t="shared" si="108"/>
        <v>6.8006429860429903E-3</v>
      </c>
      <c r="I999" s="9">
        <f t="shared" si="109"/>
        <v>1.7481830174134457E-2</v>
      </c>
      <c r="J999" s="9">
        <f>GARCH!I999</f>
        <v>1.6778676294778333E-2</v>
      </c>
    </row>
    <row r="1000" spans="1:10" x14ac:dyDescent="0.25">
      <c r="A1000" s="8">
        <v>43403</v>
      </c>
      <c r="B1000" s="9">
        <v>1.5666824420255576E-2</v>
      </c>
      <c r="C1000" s="9">
        <f t="shared" si="105"/>
        <v>1.5425802901927858E-2</v>
      </c>
      <c r="D1000" s="5">
        <f t="shared" si="106"/>
        <v>2.3795539516912592E-4</v>
      </c>
      <c r="E1000" s="9">
        <f t="shared" si="110"/>
        <v>-6.8006429860429903E-3</v>
      </c>
      <c r="F1000" s="5">
        <f t="shared" si="111"/>
        <v>2.7613406759610914E-4</v>
      </c>
      <c r="G1000" s="10">
        <f t="shared" si="107"/>
        <v>2.7475041770740276</v>
      </c>
      <c r="H1000" s="9">
        <f t="shared" si="108"/>
        <v>1.5425802901927858E-2</v>
      </c>
      <c r="I1000" s="9">
        <f t="shared" si="109"/>
        <v>1.6617282196439619E-2</v>
      </c>
      <c r="J1000" s="9">
        <f>GARCH!I1000</f>
        <v>1.4981773715095462E-2</v>
      </c>
    </row>
    <row r="1001" spans="1:10" x14ac:dyDescent="0.25">
      <c r="A1001" s="8">
        <v>43404</v>
      </c>
      <c r="B1001" s="9">
        <v>1.0851291456518197E-2</v>
      </c>
      <c r="C1001" s="9">
        <f t="shared" si="105"/>
        <v>1.0610269938190479E-2</v>
      </c>
      <c r="D1001" s="5">
        <f t="shared" si="106"/>
        <v>1.1257782816126858E-4</v>
      </c>
      <c r="E1001" s="9">
        <f t="shared" si="110"/>
        <v>1.5425802901927858E-2</v>
      </c>
      <c r="F1001" s="5">
        <f t="shared" si="111"/>
        <v>1.9998867279354617E-4</v>
      </c>
      <c r="G1001" s="10">
        <f t="shared" si="107"/>
        <v>3.058225870111754</v>
      </c>
      <c r="H1001" s="9">
        <f t="shared" si="108"/>
        <v>1.0610269938190479E-2</v>
      </c>
      <c r="I1001" s="9">
        <f t="shared" si="109"/>
        <v>1.414173514083566E-2</v>
      </c>
      <c r="J1001" s="9">
        <f>GARCH!I1001</f>
        <v>1.4713809099008594E-2</v>
      </c>
    </row>
    <row r="1002" spans="1:10" x14ac:dyDescent="0.25">
      <c r="A1002" s="8">
        <v>43405</v>
      </c>
      <c r="B1002" s="9">
        <v>1.05577968389301E-2</v>
      </c>
      <c r="C1002" s="9">
        <f t="shared" si="105"/>
        <v>1.0316775320602382E-2</v>
      </c>
      <c r="D1002" s="5">
        <f t="shared" si="106"/>
        <v>1.0643585301579037E-4</v>
      </c>
      <c r="E1002" s="9">
        <f t="shared" si="110"/>
        <v>1.0610269938190479E-2</v>
      </c>
      <c r="F1002" s="5">
        <f t="shared" si="111"/>
        <v>1.5039145435697836E-4</v>
      </c>
      <c r="G1002" s="10">
        <f t="shared" si="107"/>
        <v>3.1283332478033286</v>
      </c>
      <c r="H1002" s="9">
        <f t="shared" si="108"/>
        <v>1.0316775320602382E-2</v>
      </c>
      <c r="I1002" s="9">
        <f t="shared" si="109"/>
        <v>1.2263419358277624E-2</v>
      </c>
      <c r="J1002" s="9">
        <f>GARCH!I1002</f>
        <v>1.3631182108107171E-2</v>
      </c>
    </row>
    <row r="1003" spans="1:10" x14ac:dyDescent="0.25">
      <c r="A1003" s="8">
        <v>43406</v>
      </c>
      <c r="B1003" s="9">
        <v>-6.3166652678288138E-3</v>
      </c>
      <c r="C1003" s="9">
        <f t="shared" si="105"/>
        <v>-6.5576867861565332E-3</v>
      </c>
      <c r="D1003" s="5">
        <f t="shared" si="106"/>
        <v>4.3003255985332E-5</v>
      </c>
      <c r="E1003" s="9">
        <f t="shared" si="110"/>
        <v>1.0316775320602382E-2</v>
      </c>
      <c r="F1003" s="5">
        <f t="shared" si="111"/>
        <v>1.1482368312664121E-4</v>
      </c>
      <c r="G1003" s="10">
        <f t="shared" si="107"/>
        <v>3.4298600849759762</v>
      </c>
      <c r="H1003" s="9">
        <f t="shared" si="108"/>
        <v>6.5576867861565332E-3</v>
      </c>
      <c r="I1003" s="9">
        <f t="shared" si="109"/>
        <v>1.0715581324717815E-2</v>
      </c>
      <c r="J1003" s="9">
        <f>GARCH!I1003</f>
        <v>1.2721083534123457E-2</v>
      </c>
    </row>
    <row r="1004" spans="1:10" x14ac:dyDescent="0.25">
      <c r="A1004" s="8">
        <v>43409</v>
      </c>
      <c r="B1004" s="9">
        <v>5.6003172901073484E-3</v>
      </c>
      <c r="C1004" s="9">
        <f t="shared" si="105"/>
        <v>5.359295771779629E-3</v>
      </c>
      <c r="D1004" s="5">
        <f t="shared" si="106"/>
        <v>2.8722051169415009E-5</v>
      </c>
      <c r="E1004" s="9">
        <f t="shared" si="110"/>
        <v>-6.5576867861565332E-3</v>
      </c>
      <c r="F1004" s="5">
        <f t="shared" si="111"/>
        <v>1.2265050270500818E-4</v>
      </c>
      <c r="G1004" s="10">
        <f t="shared" si="107"/>
        <v>3.4670583039599383</v>
      </c>
      <c r="H1004" s="9">
        <f t="shared" si="108"/>
        <v>5.359295771779629E-3</v>
      </c>
      <c r="I1004" s="9">
        <f t="shared" si="109"/>
        <v>1.1074768742732652E-2</v>
      </c>
      <c r="J1004" s="9">
        <f>GARCH!I1004</f>
        <v>1.1612912086807713E-2</v>
      </c>
    </row>
    <row r="1005" spans="1:10" x14ac:dyDescent="0.25">
      <c r="A1005" s="8">
        <v>43410</v>
      </c>
      <c r="B1005" s="9">
        <v>6.2593351373656514E-3</v>
      </c>
      <c r="C1005" s="9">
        <f t="shared" si="105"/>
        <v>6.018313619037932E-3</v>
      </c>
      <c r="D1005" s="5">
        <f t="shared" si="106"/>
        <v>3.6220098817097451E-5</v>
      </c>
      <c r="E1005" s="9">
        <f t="shared" si="110"/>
        <v>5.359295771779629E-3</v>
      </c>
      <c r="F1005" s="5">
        <f t="shared" si="111"/>
        <v>9.7618031574259645E-5</v>
      </c>
      <c r="G1005" s="10">
        <f t="shared" si="107"/>
        <v>3.5127661224888076</v>
      </c>
      <c r="H1005" s="9">
        <f t="shared" si="108"/>
        <v>6.018313619037932E-3</v>
      </c>
      <c r="I1005" s="9">
        <f t="shared" si="109"/>
        <v>9.8801837824131419E-3</v>
      </c>
      <c r="J1005" s="9">
        <f>GARCH!I1005</f>
        <v>1.0445195039656041E-2</v>
      </c>
    </row>
    <row r="1006" spans="1:10" x14ac:dyDescent="0.25">
      <c r="A1006" s="8">
        <v>43411</v>
      </c>
      <c r="B1006" s="9">
        <v>2.1208876952947708E-2</v>
      </c>
      <c r="C1006" s="9">
        <f t="shared" si="105"/>
        <v>2.096785543461999E-2</v>
      </c>
      <c r="D1006" s="5">
        <f t="shared" si="106"/>
        <v>4.3965096152712304E-4</v>
      </c>
      <c r="E1006" s="9">
        <f t="shared" si="110"/>
        <v>6.018313619037932E-3</v>
      </c>
      <c r="F1006" s="5">
        <f t="shared" si="111"/>
        <v>7.8345979280121318E-5</v>
      </c>
      <c r="G1006" s="10">
        <f t="shared" si="107"/>
        <v>1.0024196540687758</v>
      </c>
      <c r="H1006" s="9">
        <f t="shared" si="108"/>
        <v>2.096785543461999E-2</v>
      </c>
      <c r="I1006" s="9">
        <f t="shared" si="109"/>
        <v>8.8513264136015971E-3</v>
      </c>
      <c r="J1006" s="9">
        <f>GARCH!I1006</f>
        <v>9.5589858675054536E-3</v>
      </c>
    </row>
    <row r="1007" spans="1:10" x14ac:dyDescent="0.25">
      <c r="A1007" s="8">
        <v>43412</v>
      </c>
      <c r="B1007" s="9">
        <v>-2.5089822274502183E-3</v>
      </c>
      <c r="C1007" s="9">
        <f t="shared" si="105"/>
        <v>-2.7500037457779377E-3</v>
      </c>
      <c r="D1007" s="5">
        <f t="shared" si="106"/>
        <v>7.5625206017926878E-6</v>
      </c>
      <c r="E1007" s="9">
        <f t="shared" si="110"/>
        <v>2.096785543461999E-2</v>
      </c>
      <c r="F1007" s="5">
        <f t="shared" si="111"/>
        <v>5.6265782905385382E-5</v>
      </c>
      <c r="G1007" s="10">
        <f t="shared" si="107"/>
        <v>3.9065699033786943</v>
      </c>
      <c r="H1007" s="9">
        <f t="shared" si="108"/>
        <v>2.7500037457779377E-3</v>
      </c>
      <c r="I1007" s="9">
        <f t="shared" si="109"/>
        <v>7.5010521198952736E-3</v>
      </c>
      <c r="J1007" s="9">
        <f>GARCH!I1007</f>
        <v>1.2572721820882085E-2</v>
      </c>
    </row>
    <row r="1008" spans="1:10" x14ac:dyDescent="0.25">
      <c r="A1008" s="8">
        <v>43413</v>
      </c>
      <c r="B1008" s="9">
        <v>-9.1989896074931021E-3</v>
      </c>
      <c r="C1008" s="9">
        <f t="shared" si="105"/>
        <v>-9.4400111258208207E-3</v>
      </c>
      <c r="D1008" s="5">
        <f t="shared" si="106"/>
        <v>8.9113810055620874E-5</v>
      </c>
      <c r="E1008" s="9">
        <f t="shared" si="110"/>
        <v>-2.7500037457779377E-3</v>
      </c>
      <c r="F1008" s="5">
        <f t="shared" si="111"/>
        <v>5.7324346344641438E-5</v>
      </c>
      <c r="G1008" s="10">
        <f t="shared" si="107"/>
        <v>3.1871768744556781</v>
      </c>
      <c r="H1008" s="9">
        <f t="shared" si="108"/>
        <v>9.4400111258208207E-3</v>
      </c>
      <c r="I1008" s="9">
        <f t="shared" si="109"/>
        <v>7.5712843259675196E-3</v>
      </c>
      <c r="J1008" s="9">
        <f>GARCH!I1008</f>
        <v>1.1129268936298802E-2</v>
      </c>
    </row>
    <row r="1009" spans="1:10" x14ac:dyDescent="0.25">
      <c r="A1009" s="8">
        <v>43416</v>
      </c>
      <c r="B1009" s="9">
        <v>-1.9701475363267495E-2</v>
      </c>
      <c r="C1009" s="9">
        <f t="shared" si="105"/>
        <v>-1.9942496881595214E-2</v>
      </c>
      <c r="D1009" s="5">
        <f t="shared" si="106"/>
        <v>3.9770318187243482E-4</v>
      </c>
      <c r="E1009" s="9">
        <f t="shared" si="110"/>
        <v>-9.4400111258208207E-3</v>
      </c>
      <c r="F1009" s="5">
        <f t="shared" si="111"/>
        <v>8.4037218693693006E-5</v>
      </c>
      <c r="G1009" s="10">
        <f t="shared" si="107"/>
        <v>1.4069544406163956</v>
      </c>
      <c r="H1009" s="9">
        <f t="shared" si="108"/>
        <v>1.9942496881595214E-2</v>
      </c>
      <c r="I1009" s="9">
        <f t="shared" si="109"/>
        <v>9.1671816112528833E-3</v>
      </c>
      <c r="J1009" s="9">
        <f>GARCH!I1009</f>
        <v>1.0810860201203079E-2</v>
      </c>
    </row>
    <row r="1010" spans="1:10" x14ac:dyDescent="0.25">
      <c r="A1010" s="8">
        <v>43417</v>
      </c>
      <c r="B1010" s="9">
        <v>-1.4819053487979961E-3</v>
      </c>
      <c r="C1010" s="9">
        <f t="shared" si="105"/>
        <v>-1.7229268671257153E-3</v>
      </c>
      <c r="D1010" s="5">
        <f t="shared" si="106"/>
        <v>2.9684769894636323E-6</v>
      </c>
      <c r="E1010" s="9">
        <f t="shared" si="110"/>
        <v>-1.9942496881595214E-2</v>
      </c>
      <c r="F1010" s="5">
        <f t="shared" si="111"/>
        <v>1.7590765158161765E-4</v>
      </c>
      <c r="G1010" s="10">
        <f t="shared" si="107"/>
        <v>3.3953995700401953</v>
      </c>
      <c r="H1010" s="9">
        <f t="shared" si="108"/>
        <v>1.7229268671257153E-3</v>
      </c>
      <c r="I1010" s="9">
        <f t="shared" si="109"/>
        <v>1.3263018192765087E-2</v>
      </c>
      <c r="J1010" s="9">
        <f>GARCH!I1010</f>
        <v>1.333807684094698E-2</v>
      </c>
    </row>
    <row r="1011" spans="1:10" x14ac:dyDescent="0.25">
      <c r="A1011" s="8">
        <v>43418</v>
      </c>
      <c r="B1011" s="9">
        <v>-7.5674643116913076E-3</v>
      </c>
      <c r="C1011" s="9">
        <f t="shared" si="105"/>
        <v>-7.808485830019027E-3</v>
      </c>
      <c r="D1011" s="5">
        <f t="shared" si="106"/>
        <v>6.0972450957607931E-5</v>
      </c>
      <c r="E1011" s="9">
        <f t="shared" si="110"/>
        <v>-1.7229268671257153E-3</v>
      </c>
      <c r="F1011" s="5">
        <f t="shared" si="111"/>
        <v>1.48890260788481E-4</v>
      </c>
      <c r="G1011" s="10">
        <f t="shared" si="107"/>
        <v>3.2824556367173847</v>
      </c>
      <c r="H1011" s="9">
        <f t="shared" si="108"/>
        <v>7.808485830019027E-3</v>
      </c>
      <c r="I1011" s="9">
        <f t="shared" si="109"/>
        <v>1.2202059694513915E-2</v>
      </c>
      <c r="J1011" s="9">
        <f>GARCH!I1011</f>
        <v>1.1721526811872785E-2</v>
      </c>
    </row>
    <row r="1012" spans="1:10" x14ac:dyDescent="0.25">
      <c r="A1012" s="8">
        <v>43419</v>
      </c>
      <c r="B1012" s="9">
        <v>1.0593800664796094E-2</v>
      </c>
      <c r="C1012" s="9">
        <f t="shared" si="105"/>
        <v>1.0352779146468375E-2</v>
      </c>
      <c r="D1012" s="5">
        <f t="shared" si="106"/>
        <v>1.0718003605555046E-4</v>
      </c>
      <c r="E1012" s="9">
        <f t="shared" si="110"/>
        <v>-7.808485830019027E-3</v>
      </c>
      <c r="F1012" s="5">
        <f t="shared" si="111"/>
        <v>1.5773090934415957E-4</v>
      </c>
      <c r="G1012" s="10">
        <f t="shared" si="107"/>
        <v>3.1186155384169645</v>
      </c>
      <c r="H1012" s="9">
        <f t="shared" si="108"/>
        <v>1.0352779146468375E-2</v>
      </c>
      <c r="I1012" s="9">
        <f t="shared" si="109"/>
        <v>1.2559096677076722E-2</v>
      </c>
      <c r="J1012" s="9">
        <f>GARCH!I1012</f>
        <v>1.0987551378422429E-2</v>
      </c>
    </row>
    <row r="1013" spans="1:10" x14ac:dyDescent="0.25">
      <c r="A1013" s="8">
        <v>43420</v>
      </c>
      <c r="B1013" s="9">
        <v>2.2232803457622463E-3</v>
      </c>
      <c r="C1013" s="9">
        <f t="shared" si="105"/>
        <v>1.9822588274345269E-3</v>
      </c>
      <c r="D1013" s="5">
        <f t="shared" si="106"/>
        <v>3.9293500589421055E-6</v>
      </c>
      <c r="E1013" s="9">
        <f t="shared" si="110"/>
        <v>1.0352779146468375E-2</v>
      </c>
      <c r="F1013" s="5">
        <f t="shared" si="111"/>
        <v>1.2013731009546881E-4</v>
      </c>
      <c r="G1013" s="10">
        <f t="shared" si="107"/>
        <v>3.5781454967505271</v>
      </c>
      <c r="H1013" s="9">
        <f t="shared" si="108"/>
        <v>1.9822588274345269E-3</v>
      </c>
      <c r="I1013" s="9">
        <f t="shared" si="109"/>
        <v>1.0960716678003716E-2</v>
      </c>
      <c r="J1013" s="9">
        <f>GARCH!I1013</f>
        <v>1.0660787135830197E-2</v>
      </c>
    </row>
    <row r="1014" spans="1:10" x14ac:dyDescent="0.25">
      <c r="A1014" s="8">
        <v>43423</v>
      </c>
      <c r="B1014" s="9">
        <v>-1.6643094431470606E-2</v>
      </c>
      <c r="C1014" s="9">
        <f t="shared" si="105"/>
        <v>-1.6884115949798325E-2</v>
      </c>
      <c r="D1014" s="5">
        <f t="shared" si="106"/>
        <v>2.8507337140623422E-4</v>
      </c>
      <c r="E1014" s="9">
        <f t="shared" si="110"/>
        <v>1.9822588274345269E-3</v>
      </c>
      <c r="F1014" s="5">
        <f t="shared" si="111"/>
        <v>9.790272590474659E-5</v>
      </c>
      <c r="G1014" s="10">
        <f t="shared" si="107"/>
        <v>2.2409284558017291</v>
      </c>
      <c r="H1014" s="9">
        <f t="shared" si="108"/>
        <v>1.6884115949798325E-2</v>
      </c>
      <c r="I1014" s="9">
        <f t="shared" si="109"/>
        <v>9.8945806330913589E-3</v>
      </c>
      <c r="J1014" s="9">
        <f>GARCH!I1014</f>
        <v>9.4352698591714228E-3</v>
      </c>
    </row>
    <row r="1015" spans="1:10" x14ac:dyDescent="0.25">
      <c r="A1015" s="8">
        <v>43424</v>
      </c>
      <c r="B1015" s="9">
        <v>-1.8151208036480848E-2</v>
      </c>
      <c r="C1015" s="9">
        <f t="shared" si="105"/>
        <v>-1.8392229554808567E-2</v>
      </c>
      <c r="D1015" s="5">
        <f t="shared" si="106"/>
        <v>3.3827410799677375E-4</v>
      </c>
      <c r="E1015" s="9">
        <f t="shared" si="110"/>
        <v>-1.6884115949798325E-2</v>
      </c>
      <c r="F1015" s="5">
        <f t="shared" si="111"/>
        <v>1.6672317680708465E-4</v>
      </c>
      <c r="G1015" s="10">
        <f t="shared" si="107"/>
        <v>2.4161709851083657</v>
      </c>
      <c r="H1015" s="9">
        <f t="shared" si="108"/>
        <v>1.8392229554808567E-2</v>
      </c>
      <c r="I1015" s="9">
        <f t="shared" si="109"/>
        <v>1.2912132930197266E-2</v>
      </c>
      <c r="J1015" s="9">
        <f>GARCH!I1015</f>
        <v>1.1543006720953626E-2</v>
      </c>
    </row>
    <row r="1016" spans="1:10" x14ac:dyDescent="0.25">
      <c r="A1016" s="8">
        <v>43425</v>
      </c>
      <c r="B1016" s="9">
        <v>3.0432758366170098E-3</v>
      </c>
      <c r="C1016" s="9">
        <f t="shared" si="105"/>
        <v>2.8022543182892904E-3</v>
      </c>
      <c r="D1016" s="5">
        <f t="shared" si="106"/>
        <v>7.8526292643709761E-6</v>
      </c>
      <c r="E1016" s="9">
        <f t="shared" si="110"/>
        <v>-1.8392229554808567E-2</v>
      </c>
      <c r="F1016" s="5">
        <f t="shared" si="111"/>
        <v>2.4248996050197697E-4</v>
      </c>
      <c r="G1016" s="10">
        <f t="shared" si="107"/>
        <v>3.2271449325046295</v>
      </c>
      <c r="H1016" s="9">
        <f t="shared" si="108"/>
        <v>2.8022543182892904E-3</v>
      </c>
      <c r="I1016" s="9">
        <f t="shared" si="109"/>
        <v>1.5572089150206435E-2</v>
      </c>
      <c r="J1016" s="9">
        <f>GARCH!I1016</f>
        <v>1.3319660138057632E-2</v>
      </c>
    </row>
    <row r="1017" spans="1:10" x14ac:dyDescent="0.25">
      <c r="A1017" s="8">
        <v>43427</v>
      </c>
      <c r="B1017" s="9">
        <v>-6.5548901291732076E-3</v>
      </c>
      <c r="C1017" s="9">
        <f t="shared" si="105"/>
        <v>-6.795911647500927E-3</v>
      </c>
      <c r="D1017" s="5">
        <f t="shared" si="106"/>
        <v>4.6184415120638761E-5</v>
      </c>
      <c r="E1017" s="9">
        <f t="shared" si="110"/>
        <v>2.8022543182892904E-3</v>
      </c>
      <c r="F1017" s="5">
        <f t="shared" si="111"/>
        <v>1.8729253199577258E-4</v>
      </c>
      <c r="G1017" s="10">
        <f t="shared" si="107"/>
        <v>3.2491860117927507</v>
      </c>
      <c r="H1017" s="9">
        <f t="shared" si="108"/>
        <v>6.795911647500927E-3</v>
      </c>
      <c r="I1017" s="9">
        <f t="shared" si="109"/>
        <v>1.3685486180467707E-2</v>
      </c>
      <c r="J1017" s="9">
        <f>GARCH!I1017</f>
        <v>1.1703877060123085E-2</v>
      </c>
    </row>
    <row r="1018" spans="1:10" x14ac:dyDescent="0.25">
      <c r="A1018" s="8">
        <v>43430</v>
      </c>
      <c r="B1018" s="9">
        <v>1.5532409517731827E-2</v>
      </c>
      <c r="C1018" s="9">
        <f t="shared" si="105"/>
        <v>1.5291387999404108E-2</v>
      </c>
      <c r="D1018" s="5">
        <f t="shared" si="106"/>
        <v>2.3382654694831996E-4</v>
      </c>
      <c r="E1018" s="9">
        <f t="shared" si="110"/>
        <v>-6.795911647500927E-3</v>
      </c>
      <c r="F1018" s="5">
        <f t="shared" si="111"/>
        <v>1.8370155775901482E-4</v>
      </c>
      <c r="G1018" s="10">
        <f t="shared" si="107"/>
        <v>2.7457300139836205</v>
      </c>
      <c r="H1018" s="9">
        <f t="shared" si="108"/>
        <v>1.5291387999404108E-2</v>
      </c>
      <c r="I1018" s="9">
        <f t="shared" si="109"/>
        <v>1.3553654774968072E-2</v>
      </c>
      <c r="J1018" s="9">
        <f>GARCH!I1018</f>
        <v>1.082252631859818E-2</v>
      </c>
    </row>
    <row r="1019" spans="1:10" x14ac:dyDescent="0.25">
      <c r="A1019" s="8">
        <v>43431</v>
      </c>
      <c r="B1019" s="9">
        <v>3.261703042884756E-3</v>
      </c>
      <c r="C1019" s="9">
        <f t="shared" si="105"/>
        <v>3.0206815245570366E-3</v>
      </c>
      <c r="D1019" s="5">
        <f t="shared" si="106"/>
        <v>9.1245168728002224E-6</v>
      </c>
      <c r="E1019" s="9">
        <f t="shared" si="110"/>
        <v>1.5291387999404108E-2</v>
      </c>
      <c r="F1019" s="5">
        <f t="shared" si="111"/>
        <v>1.35275341164071E-4</v>
      </c>
      <c r="G1019" s="10">
        <f t="shared" si="107"/>
        <v>3.5014348918492049</v>
      </c>
      <c r="H1019" s="9">
        <f t="shared" si="108"/>
        <v>3.0206815245570366E-3</v>
      </c>
      <c r="I1019" s="9">
        <f t="shared" si="109"/>
        <v>1.1630792800324103E-2</v>
      </c>
      <c r="J1019" s="9">
        <f>GARCH!I1019</f>
        <v>1.1661603198394365E-2</v>
      </c>
    </row>
    <row r="1020" spans="1:10" x14ac:dyDescent="0.25">
      <c r="A1020" s="8">
        <v>43432</v>
      </c>
      <c r="B1020" s="9">
        <v>2.297393528374414E-2</v>
      </c>
      <c r="C1020" s="9">
        <f t="shared" si="105"/>
        <v>2.2732913765416422E-2</v>
      </c>
      <c r="D1020" s="5">
        <f t="shared" si="106"/>
        <v>5.167853682658594E-4</v>
      </c>
      <c r="E1020" s="9">
        <f t="shared" si="110"/>
        <v>3.0206815245570366E-3</v>
      </c>
      <c r="F1020" s="5">
        <f t="shared" si="111"/>
        <v>1.0861886991142898E-4</v>
      </c>
      <c r="G1020" s="10">
        <f t="shared" si="107"/>
        <v>1.2660010349717203</v>
      </c>
      <c r="H1020" s="9">
        <f t="shared" si="108"/>
        <v>2.2732913765416422E-2</v>
      </c>
      <c r="I1020" s="9">
        <f t="shared" si="109"/>
        <v>1.0422037704375713E-2</v>
      </c>
      <c r="J1020" s="9">
        <f>GARCH!I1020</f>
        <v>1.0317028559858939E-2</v>
      </c>
    </row>
    <row r="1021" spans="1:10" x14ac:dyDescent="0.25">
      <c r="A1021" s="8">
        <v>43433</v>
      </c>
      <c r="B1021" s="9">
        <v>-2.1976900564546487E-3</v>
      </c>
      <c r="C1021" s="9">
        <f t="shared" si="105"/>
        <v>-2.4387115747823681E-3</v>
      </c>
      <c r="D1021" s="5">
        <f t="shared" si="106"/>
        <v>5.9473141449774975E-6</v>
      </c>
      <c r="E1021" s="9">
        <f t="shared" si="110"/>
        <v>2.2732913765416422E-2</v>
      </c>
      <c r="F1021" s="5">
        <f t="shared" si="111"/>
        <v>7.7127718495318047E-5</v>
      </c>
      <c r="G1021" s="10">
        <f t="shared" si="107"/>
        <v>3.77753040842896</v>
      </c>
      <c r="H1021" s="9">
        <f t="shared" si="108"/>
        <v>2.4387115747823681E-3</v>
      </c>
      <c r="I1021" s="9">
        <f t="shared" si="109"/>
        <v>8.7822388088299019E-3</v>
      </c>
      <c r="J1021" s="9">
        <f>GARCH!I1021</f>
        <v>1.359352752325849E-2</v>
      </c>
    </row>
    <row r="1022" spans="1:10" x14ac:dyDescent="0.25">
      <c r="A1022" s="8">
        <v>43434</v>
      </c>
      <c r="B1022" s="9">
        <v>8.1855239319734707E-3</v>
      </c>
      <c r="C1022" s="9">
        <f t="shared" si="105"/>
        <v>7.9445024136457522E-3</v>
      </c>
      <c r="D1022" s="5">
        <f t="shared" si="106"/>
        <v>6.3115118600423178E-5</v>
      </c>
      <c r="E1022" s="9">
        <f t="shared" si="110"/>
        <v>-2.4387115747823681E-3</v>
      </c>
      <c r="F1022" s="5">
        <f t="shared" si="111"/>
        <v>7.3927270634463365E-5</v>
      </c>
      <c r="G1022" s="10">
        <f t="shared" si="107"/>
        <v>3.4104028080741742</v>
      </c>
      <c r="H1022" s="9">
        <f t="shared" si="108"/>
        <v>7.9445024136457522E-3</v>
      </c>
      <c r="I1022" s="9">
        <f t="shared" si="109"/>
        <v>8.5980969193457778E-3</v>
      </c>
      <c r="J1022" s="9">
        <f>GARCH!I1022</f>
        <v>1.197015801991801E-2</v>
      </c>
    </row>
    <row r="1023" spans="1:10" x14ac:dyDescent="0.25">
      <c r="A1023" s="8">
        <v>43437</v>
      </c>
      <c r="B1023" s="9">
        <v>1.0941355061463431E-2</v>
      </c>
      <c r="C1023" s="9">
        <f t="shared" si="105"/>
        <v>1.0700333543135713E-2</v>
      </c>
      <c r="D1023" s="5">
        <f t="shared" si="106"/>
        <v>1.1449713793435527E-4</v>
      </c>
      <c r="E1023" s="9">
        <f t="shared" si="110"/>
        <v>7.9445024136457522E-3</v>
      </c>
      <c r="F1023" s="5">
        <f t="shared" si="111"/>
        <v>5.9235209958024028E-5</v>
      </c>
      <c r="G1023" s="10">
        <f t="shared" si="107"/>
        <v>2.9815968594157245</v>
      </c>
      <c r="H1023" s="9">
        <f t="shared" si="108"/>
        <v>1.0700333543135713E-2</v>
      </c>
      <c r="I1023" s="9">
        <f t="shared" si="109"/>
        <v>7.6964413827446268E-3</v>
      </c>
      <c r="J1023" s="9">
        <f>GARCH!I1023</f>
        <v>1.1038963873611642E-2</v>
      </c>
    </row>
    <row r="1024" spans="1:10" x14ac:dyDescent="0.25">
      <c r="A1024" s="8">
        <v>43438</v>
      </c>
      <c r="B1024" s="9">
        <v>-3.2364883510072162E-2</v>
      </c>
      <c r="C1024" s="9">
        <f t="shared" si="105"/>
        <v>-3.2605905028399884E-2</v>
      </c>
      <c r="D1024" s="5">
        <f t="shared" si="106"/>
        <v>1.0631450427210328E-3</v>
      </c>
      <c r="E1024" s="9">
        <f t="shared" si="110"/>
        <v>1.0700333543135713E-2</v>
      </c>
      <c r="F1024" s="5">
        <f t="shared" si="111"/>
        <v>4.6664725277027007E-5</v>
      </c>
      <c r="G1024" s="10">
        <f t="shared" si="107"/>
        <v>-7.3239911559884128</v>
      </c>
      <c r="H1024" s="9">
        <f t="shared" si="108"/>
        <v>3.2605905028399884E-2</v>
      </c>
      <c r="I1024" s="9">
        <f t="shared" si="109"/>
        <v>6.8311584139900466E-3</v>
      </c>
      <c r="J1024" s="9">
        <f>GARCH!I1024</f>
        <v>1.0766787380578853E-2</v>
      </c>
    </row>
    <row r="1025" spans="1:10" x14ac:dyDescent="0.25">
      <c r="A1025" s="8">
        <v>43440</v>
      </c>
      <c r="B1025" s="9">
        <v>-1.5221883958135285E-3</v>
      </c>
      <c r="C1025" s="9">
        <f t="shared" si="105"/>
        <v>-1.7632099141412477E-3</v>
      </c>
      <c r="D1025" s="5">
        <f t="shared" si="106"/>
        <v>3.1089092013259859E-6</v>
      </c>
      <c r="E1025" s="9">
        <f t="shared" si="110"/>
        <v>-3.2605905028399884E-2</v>
      </c>
      <c r="F1025" s="5">
        <f t="shared" si="111"/>
        <v>3.0030894495783599E-4</v>
      </c>
      <c r="G1025" s="10">
        <f t="shared" si="107"/>
        <v>3.1312346803200612</v>
      </c>
      <c r="H1025" s="9">
        <f t="shared" si="108"/>
        <v>1.7632099141412477E-3</v>
      </c>
      <c r="I1025" s="9">
        <f t="shared" si="109"/>
        <v>1.7329424253501209E-2</v>
      </c>
      <c r="J1025" s="9">
        <f>GARCH!I1025</f>
        <v>1.7822795037118384E-2</v>
      </c>
    </row>
    <row r="1026" spans="1:10" x14ac:dyDescent="0.25">
      <c r="A1026" s="8">
        <v>43441</v>
      </c>
      <c r="B1026" s="9">
        <v>-2.3320165433335149E-2</v>
      </c>
      <c r="C1026" s="9">
        <f t="shared" si="105"/>
        <v>-2.3561186951662868E-2</v>
      </c>
      <c r="D1026" s="5">
        <f t="shared" si="106"/>
        <v>5.5512953057120862E-4</v>
      </c>
      <c r="E1026" s="9">
        <f t="shared" si="110"/>
        <v>-1.7632099141412477E-3</v>
      </c>
      <c r="F1026" s="5">
        <f t="shared" si="111"/>
        <v>2.4116607847824895E-4</v>
      </c>
      <c r="G1026" s="10">
        <f t="shared" si="107"/>
        <v>2.0951459488511892</v>
      </c>
      <c r="H1026" s="9">
        <f t="shared" si="108"/>
        <v>2.3561186951662868E-2</v>
      </c>
      <c r="I1026" s="9">
        <f t="shared" si="109"/>
        <v>1.5529522802657169E-2</v>
      </c>
      <c r="J1026" s="9">
        <f>GARCH!I1026</f>
        <v>1.5530112792514152E-2</v>
      </c>
    </row>
    <row r="1027" spans="1:10" x14ac:dyDescent="0.25">
      <c r="A1027" s="8">
        <v>43444</v>
      </c>
      <c r="B1027" s="9">
        <v>1.762194844060927E-3</v>
      </c>
      <c r="C1027" s="9">
        <f t="shared" si="105"/>
        <v>1.5211733257332078E-3</v>
      </c>
      <c r="D1027" s="5">
        <f t="shared" si="106"/>
        <v>2.313968286922228E-6</v>
      </c>
      <c r="E1027" s="9">
        <f t="shared" si="110"/>
        <v>-2.3561186951662868E-2</v>
      </c>
      <c r="F1027" s="5">
        <f t="shared" si="111"/>
        <v>3.5438858556020804E-4</v>
      </c>
      <c r="G1027" s="10">
        <f t="shared" si="107"/>
        <v>3.0503550074708219</v>
      </c>
      <c r="H1027" s="9">
        <f t="shared" si="108"/>
        <v>1.5211733257332078E-3</v>
      </c>
      <c r="I1027" s="9">
        <f t="shared" si="109"/>
        <v>1.8825211434674725E-2</v>
      </c>
      <c r="J1027" s="9">
        <f>GARCH!I1027</f>
        <v>1.7423200516094358E-2</v>
      </c>
    </row>
    <row r="1028" spans="1:10" x14ac:dyDescent="0.25">
      <c r="A1028" s="8">
        <v>43445</v>
      </c>
      <c r="B1028" s="9">
        <v>-3.5636837875119287E-4</v>
      </c>
      <c r="C1028" s="9">
        <f t="shared" si="105"/>
        <v>-5.9738989707891217E-4</v>
      </c>
      <c r="D1028" s="5">
        <f t="shared" si="106"/>
        <v>3.5687468913195329E-7</v>
      </c>
      <c r="E1028" s="9">
        <f t="shared" si="110"/>
        <v>1.5211733257332078E-3</v>
      </c>
      <c r="F1028" s="5">
        <f t="shared" si="111"/>
        <v>2.6781748115356854E-4</v>
      </c>
      <c r="G1028" s="10">
        <f t="shared" si="107"/>
        <v>3.1929976270241802</v>
      </c>
      <c r="H1028" s="9">
        <f t="shared" si="108"/>
        <v>5.9738989707891217E-4</v>
      </c>
      <c r="I1028" s="9">
        <f t="shared" si="109"/>
        <v>1.6365130037783646E-2</v>
      </c>
      <c r="J1028" s="9">
        <f>GARCH!I1028</f>
        <v>1.5159017769496401E-2</v>
      </c>
    </row>
    <row r="1029" spans="1:10" x14ac:dyDescent="0.25">
      <c r="A1029" s="8">
        <v>43446</v>
      </c>
      <c r="B1029" s="9">
        <v>5.4194889220944287E-3</v>
      </c>
      <c r="C1029" s="9">
        <f t="shared" si="105"/>
        <v>5.1784674037667093E-3</v>
      </c>
      <c r="D1029" s="5">
        <f t="shared" si="106"/>
        <v>2.6816524651874322E-5</v>
      </c>
      <c r="E1029" s="9">
        <f t="shared" si="110"/>
        <v>-5.9738989707891217E-4</v>
      </c>
      <c r="F1029" s="5">
        <f t="shared" si="111"/>
        <v>2.1116827125939943E-4</v>
      </c>
      <c r="G1029" s="10">
        <f t="shared" si="107"/>
        <v>3.248993461337649</v>
      </c>
      <c r="H1029" s="9">
        <f t="shared" si="108"/>
        <v>5.1784674037667093E-3</v>
      </c>
      <c r="I1029" s="9">
        <f t="shared" si="109"/>
        <v>1.4531630027612161E-2</v>
      </c>
      <c r="J1029" s="9">
        <f>GARCH!I1029</f>
        <v>1.3233170747912986E-2</v>
      </c>
    </row>
    <row r="1030" spans="1:10" x14ac:dyDescent="0.25">
      <c r="A1030" s="8">
        <v>43447</v>
      </c>
      <c r="B1030" s="9">
        <v>-1.9991927787654795E-4</v>
      </c>
      <c r="C1030" s="9">
        <f t="shared" si="105"/>
        <v>-4.4094079620426725E-4</v>
      </c>
      <c r="D1030" s="5">
        <f t="shared" si="106"/>
        <v>1.9442878575725313E-7</v>
      </c>
      <c r="E1030" s="9">
        <f t="shared" si="110"/>
        <v>5.1784674037667093E-3</v>
      </c>
      <c r="F1030" s="5">
        <f t="shared" si="111"/>
        <v>1.62733785684089E-4</v>
      </c>
      <c r="G1030" s="10">
        <f t="shared" si="107"/>
        <v>3.4421615383071273</v>
      </c>
      <c r="H1030" s="9">
        <f t="shared" si="108"/>
        <v>4.4094079620426725E-4</v>
      </c>
      <c r="I1030" s="9">
        <f t="shared" si="109"/>
        <v>1.2756715317200153E-2</v>
      </c>
      <c r="J1030" s="9">
        <f>GARCH!I1030</f>
        <v>1.1774481064692222E-2</v>
      </c>
    </row>
    <row r="1031" spans="1:10" x14ac:dyDescent="0.25">
      <c r="A1031" s="8">
        <v>43448</v>
      </c>
      <c r="B1031" s="9">
        <v>-1.9086676677205427E-2</v>
      </c>
      <c r="C1031" s="9">
        <f t="shared" si="105"/>
        <v>-1.9327698195533146E-2</v>
      </c>
      <c r="D1031" s="5">
        <f t="shared" si="106"/>
        <v>3.7355991753761525E-4</v>
      </c>
      <c r="E1031" s="9">
        <f t="shared" si="110"/>
        <v>-4.4094079620426725E-4</v>
      </c>
      <c r="F1031" s="5">
        <f t="shared" si="111"/>
        <v>1.3318610578391584E-4</v>
      </c>
      <c r="G1031" s="10">
        <f t="shared" si="107"/>
        <v>2.1405447967361146</v>
      </c>
      <c r="H1031" s="9">
        <f t="shared" si="108"/>
        <v>1.9327698195533146E-2</v>
      </c>
      <c r="I1031" s="9">
        <f t="shared" si="109"/>
        <v>1.1540628483055671E-2</v>
      </c>
      <c r="J1031" s="9">
        <f>GARCH!I1031</f>
        <v>1.036192057642382E-2</v>
      </c>
    </row>
    <row r="1032" spans="1:10" x14ac:dyDescent="0.25">
      <c r="A1032" s="8">
        <v>43451</v>
      </c>
      <c r="B1032" s="9">
        <v>-2.0773476413007863E-2</v>
      </c>
      <c r="C1032" s="9">
        <f t="shared" si="105"/>
        <v>-2.1014497931335582E-2</v>
      </c>
      <c r="D1032" s="5">
        <f t="shared" si="106"/>
        <v>4.4160912330610744E-4</v>
      </c>
      <c r="E1032" s="9">
        <f t="shared" si="110"/>
        <v>-1.9327698195533146E-2</v>
      </c>
      <c r="F1032" s="5">
        <f t="shared" si="111"/>
        <v>2.1864369437144251E-4</v>
      </c>
      <c r="G1032" s="10">
        <f t="shared" si="107"/>
        <v>2.2852119732292815</v>
      </c>
      <c r="H1032" s="9">
        <f t="shared" si="108"/>
        <v>2.1014497931335582E-2</v>
      </c>
      <c r="I1032" s="9">
        <f t="shared" si="109"/>
        <v>1.4786605234855041E-2</v>
      </c>
      <c r="J1032" s="9">
        <f>GARCH!I1032</f>
        <v>1.2873039437809904E-2</v>
      </c>
    </row>
    <row r="1033" spans="1:10" x14ac:dyDescent="0.25">
      <c r="A1033" s="8">
        <v>43452</v>
      </c>
      <c r="B1033" s="9">
        <v>8.6412091408138991E-5</v>
      </c>
      <c r="C1033" s="9">
        <f t="shared" si="105"/>
        <v>-1.5460942691958028E-4</v>
      </c>
      <c r="D1033" s="5">
        <f t="shared" si="106"/>
        <v>2.3904074892401035E-8</v>
      </c>
      <c r="E1033" s="9">
        <f t="shared" si="110"/>
        <v>-2.1014497931335582E-2</v>
      </c>
      <c r="F1033" s="5">
        <f t="shared" si="111"/>
        <v>3.1106507792434711E-4</v>
      </c>
      <c r="G1033" s="10">
        <f t="shared" si="107"/>
        <v>3.1187772507966622</v>
      </c>
      <c r="H1033" s="9">
        <f t="shared" si="108"/>
        <v>1.5460942691958028E-4</v>
      </c>
      <c r="I1033" s="9">
        <f t="shared" si="109"/>
        <v>1.7637037107301985E-2</v>
      </c>
      <c r="J1033" s="9">
        <f>GARCH!I1033</f>
        <v>1.4949480336701113E-2</v>
      </c>
    </row>
    <row r="1034" spans="1:10" x14ac:dyDescent="0.25">
      <c r="A1034" s="8">
        <v>43453</v>
      </c>
      <c r="B1034" s="9">
        <v>-1.5395733182517968E-2</v>
      </c>
      <c r="C1034" s="9">
        <f t="shared" si="105"/>
        <v>-1.5636754700845686E-2</v>
      </c>
      <c r="D1034" s="5">
        <f t="shared" si="106"/>
        <v>2.4450809757441968E-4</v>
      </c>
      <c r="E1034" s="9">
        <f t="shared" si="110"/>
        <v>-1.5460942691958028E-4</v>
      </c>
      <c r="F1034" s="5">
        <f t="shared" si="111"/>
        <v>2.3970167882593602E-4</v>
      </c>
      <c r="G1034" s="10">
        <f t="shared" si="107"/>
        <v>2.7390933385840399</v>
      </c>
      <c r="H1034" s="9">
        <f t="shared" si="108"/>
        <v>1.5636754700845686E-2</v>
      </c>
      <c r="I1034" s="9">
        <f t="shared" si="109"/>
        <v>1.5482302116479191E-2</v>
      </c>
      <c r="J1034" s="9">
        <f>GARCH!I1034</f>
        <v>1.3048396112904415E-2</v>
      </c>
    </row>
    <row r="1035" spans="1:10" x14ac:dyDescent="0.25">
      <c r="A1035" s="8">
        <v>43454</v>
      </c>
      <c r="B1035" s="9">
        <v>-1.5772090500047797E-2</v>
      </c>
      <c r="C1035" s="9">
        <f t="shared" si="105"/>
        <v>-1.6013112018375516E-2</v>
      </c>
      <c r="D1035" s="5">
        <f t="shared" si="106"/>
        <v>2.564197565130424E-4</v>
      </c>
      <c r="E1035" s="9">
        <f t="shared" si="110"/>
        <v>-1.5636754700845686E-2</v>
      </c>
      <c r="F1035" s="5">
        <f t="shared" si="111"/>
        <v>2.8550381722476409E-4</v>
      </c>
      <c r="G1035" s="10">
        <f t="shared" si="107"/>
        <v>2.7126236728312518</v>
      </c>
      <c r="H1035" s="9">
        <f t="shared" si="108"/>
        <v>1.6013112018375516E-2</v>
      </c>
      <c r="I1035" s="9">
        <f t="shared" si="109"/>
        <v>1.6896858205736477E-2</v>
      </c>
      <c r="J1035" s="9">
        <f>GARCH!I1035</f>
        <v>1.3597037201642959E-2</v>
      </c>
    </row>
    <row r="1036" spans="1:10" x14ac:dyDescent="0.25">
      <c r="A1036" s="8">
        <v>43455</v>
      </c>
      <c r="B1036" s="9">
        <v>-2.0588306814405377E-2</v>
      </c>
      <c r="C1036" s="9">
        <f t="shared" si="105"/>
        <v>-2.0829328332733096E-2</v>
      </c>
      <c r="D1036" s="5">
        <f t="shared" si="106"/>
        <v>4.338609187927977E-4</v>
      </c>
      <c r="E1036" s="9">
        <f t="shared" si="110"/>
        <v>-1.6013112018375516E-2</v>
      </c>
      <c r="F1036" s="5">
        <f t="shared" si="111"/>
        <v>3.2698012685663462E-4</v>
      </c>
      <c r="G1036" s="10">
        <f t="shared" si="107"/>
        <v>2.4304308282619398</v>
      </c>
      <c r="H1036" s="9">
        <f t="shared" si="108"/>
        <v>2.0829328332733096E-2</v>
      </c>
      <c r="I1036" s="9">
        <f t="shared" si="109"/>
        <v>1.8082591818006474E-2</v>
      </c>
      <c r="J1036" s="9">
        <f>GARCH!I1036</f>
        <v>1.4081260492456955E-2</v>
      </c>
    </row>
    <row r="1037" spans="1:10" x14ac:dyDescent="0.25">
      <c r="A1037" s="8">
        <v>43458</v>
      </c>
      <c r="B1037" s="9">
        <v>-2.711224768478282E-2</v>
      </c>
      <c r="C1037" s="9">
        <f t="shared" si="105"/>
        <v>-2.7353269203110538E-2</v>
      </c>
      <c r="D1037" s="5">
        <f t="shared" si="106"/>
        <v>7.4820133609783542E-4</v>
      </c>
      <c r="E1037" s="9">
        <f t="shared" si="110"/>
        <v>-2.0829328332733096E-2</v>
      </c>
      <c r="F1037" s="5">
        <f t="shared" si="111"/>
        <v>4.0339880713632551E-4</v>
      </c>
      <c r="G1037" s="10">
        <f t="shared" si="107"/>
        <v>2.0614821359318793</v>
      </c>
      <c r="H1037" s="9">
        <f t="shared" si="108"/>
        <v>2.7353269203110538E-2</v>
      </c>
      <c r="I1037" s="9">
        <f t="shared" si="109"/>
        <v>2.0084790442927842E-2</v>
      </c>
      <c r="J1037" s="9">
        <f>GARCH!I1037</f>
        <v>1.5685056961443677E-2</v>
      </c>
    </row>
    <row r="1038" spans="1:10" x14ac:dyDescent="0.25">
      <c r="A1038" s="8">
        <v>43460</v>
      </c>
      <c r="B1038" s="9">
        <v>4.9593807154098002E-2</v>
      </c>
      <c r="C1038" s="9">
        <f t="shared" si="105"/>
        <v>4.935278563577028E-2</v>
      </c>
      <c r="D1038" s="5">
        <f t="shared" si="106"/>
        <v>2.4356974500102935E-3</v>
      </c>
      <c r="E1038" s="9">
        <f t="shared" si="110"/>
        <v>-2.7353269203110538E-2</v>
      </c>
      <c r="F1038" s="5">
        <f t="shared" si="111"/>
        <v>5.3434947548044423E-4</v>
      </c>
      <c r="G1038" s="10">
        <f t="shared" si="107"/>
        <v>0.5691676884139184</v>
      </c>
      <c r="H1038" s="9">
        <f t="shared" si="108"/>
        <v>4.935278563577028E-2</v>
      </c>
      <c r="I1038" s="9">
        <f t="shared" si="109"/>
        <v>2.3116000421362779E-2</v>
      </c>
      <c r="J1038" s="9">
        <f>GARCH!I1038</f>
        <v>1.8653086951168983E-2</v>
      </c>
    </row>
    <row r="1039" spans="1:10" x14ac:dyDescent="0.25">
      <c r="A1039" s="8">
        <v>43461</v>
      </c>
      <c r="B1039" s="9">
        <v>8.5626291688616352E-3</v>
      </c>
      <c r="C1039" s="9">
        <f t="shared" si="105"/>
        <v>8.3216076505339166E-3</v>
      </c>
      <c r="D1039" s="5">
        <f t="shared" si="106"/>
        <v>6.9249153889424614E-5</v>
      </c>
      <c r="E1039" s="9">
        <f t="shared" si="110"/>
        <v>4.935278563577028E-2</v>
      </c>
      <c r="F1039" s="5">
        <f t="shared" si="111"/>
        <v>3.3704879274940388E-4</v>
      </c>
      <c r="G1039" s="10">
        <f t="shared" si="107"/>
        <v>2.975974214907473</v>
      </c>
      <c r="H1039" s="9">
        <f t="shared" si="108"/>
        <v>8.3216076505339166E-3</v>
      </c>
      <c r="I1039" s="9">
        <f t="shared" si="109"/>
        <v>1.8358888657797452E-2</v>
      </c>
      <c r="J1039" s="9">
        <f>GARCH!I1039</f>
        <v>2.7465156770143533E-2</v>
      </c>
    </row>
    <row r="1040" spans="1:10" x14ac:dyDescent="0.25">
      <c r="A1040" s="8">
        <v>43462</v>
      </c>
      <c r="B1040" s="9">
        <v>-1.2415472330372657E-3</v>
      </c>
      <c r="C1040" s="9">
        <f t="shared" ref="C1040:C1103" si="112">B1040-B$5</f>
        <v>-1.4825687513649849E-3</v>
      </c>
      <c r="D1040" s="5">
        <f t="shared" ref="D1040:D1103" si="113">C1040^2</f>
        <v>2.1980101025239301E-6</v>
      </c>
      <c r="E1040" s="9">
        <f t="shared" si="110"/>
        <v>8.3216076505339166E-3</v>
      </c>
      <c r="F1040" s="5">
        <f t="shared" si="111"/>
        <v>2.4886145157194972E-4</v>
      </c>
      <c r="G1040" s="10">
        <f t="shared" ref="G1040:G1103" si="114">IFERROR(LN(1/SQRT(2*PI()*F1040)*EXP(-D1040/(2*F1040))),-1000)</f>
        <v>3.2259524525431389</v>
      </c>
      <c r="H1040" s="9">
        <f t="shared" ref="H1040:H1103" si="115">SQRT(D1040)</f>
        <v>1.4825687513649849E-3</v>
      </c>
      <c r="I1040" s="9">
        <f t="shared" ref="I1040:I1103" si="116">SQRT(F1040)</f>
        <v>1.5775343152272463E-2</v>
      </c>
      <c r="J1040" s="9">
        <f>GARCH!I1040</f>
        <v>2.4014474363290524E-2</v>
      </c>
    </row>
    <row r="1041" spans="1:10" x14ac:dyDescent="0.25">
      <c r="A1041" s="8">
        <v>43465</v>
      </c>
      <c r="B1041" s="9">
        <v>8.4924408827955489E-3</v>
      </c>
      <c r="C1041" s="9">
        <f t="shared" si="112"/>
        <v>8.2514193644678303E-3</v>
      </c>
      <c r="D1041" s="5">
        <f t="shared" si="113"/>
        <v>6.8085921528314699E-5</v>
      </c>
      <c r="E1041" s="9">
        <f t="shared" ref="E1041:E1104" si="117">C1040</f>
        <v>-1.4825687513649849E-3</v>
      </c>
      <c r="F1041" s="5">
        <f t="shared" ref="F1041:F1104" si="118">EXP(B$6 + B$7*ABS(E1041/SQRT(F1040)) + B$8*E1041/SQRT(F1040) + B$9*LN(F1040))</f>
        <v>2.0209000001877685E-4</v>
      </c>
      <c r="G1041" s="10">
        <f t="shared" si="114"/>
        <v>3.1660057196131244</v>
      </c>
      <c r="H1041" s="9">
        <f t="shared" si="115"/>
        <v>8.2514193644678303E-3</v>
      </c>
      <c r="I1041" s="9">
        <f t="shared" si="116"/>
        <v>1.4215836240572583E-2</v>
      </c>
      <c r="J1041" s="9">
        <f>GARCH!I1041</f>
        <v>2.0814652078482654E-2</v>
      </c>
    </row>
    <row r="1042" spans="1:10" x14ac:dyDescent="0.25">
      <c r="A1042" s="8">
        <v>43467</v>
      </c>
      <c r="B1042" s="9">
        <v>1.2685242435728217E-3</v>
      </c>
      <c r="C1042" s="9">
        <f t="shared" si="112"/>
        <v>1.0275027252451025E-3</v>
      </c>
      <c r="D1042" s="5">
        <f t="shared" si="113"/>
        <v>1.0557618503861126E-6</v>
      </c>
      <c r="E1042" s="9">
        <f t="shared" si="117"/>
        <v>8.2514193644678303E-3</v>
      </c>
      <c r="F1042" s="5">
        <f t="shared" si="118"/>
        <v>1.5373684613377925E-4</v>
      </c>
      <c r="G1042" s="10">
        <f t="shared" si="114"/>
        <v>3.4677619054311921</v>
      </c>
      <c r="H1042" s="9">
        <f t="shared" si="115"/>
        <v>1.0275027252451025E-3</v>
      </c>
      <c r="I1042" s="9">
        <f t="shared" si="116"/>
        <v>1.2399066341212118E-2</v>
      </c>
      <c r="J1042" s="9">
        <f>GARCH!I1042</f>
        <v>1.8387235594662352E-2</v>
      </c>
    </row>
    <row r="1043" spans="1:10" x14ac:dyDescent="0.25">
      <c r="A1043" s="8">
        <v>43468</v>
      </c>
      <c r="B1043" s="9">
        <v>-2.4756676215025419E-2</v>
      </c>
      <c r="C1043" s="9">
        <f t="shared" si="112"/>
        <v>-2.4997697733353138E-2</v>
      </c>
      <c r="D1043" s="5">
        <f t="shared" si="113"/>
        <v>6.2488489196808861E-4</v>
      </c>
      <c r="E1043" s="9">
        <f t="shared" si="117"/>
        <v>1.0275027252451025E-3</v>
      </c>
      <c r="F1043" s="5">
        <f t="shared" si="118"/>
        <v>1.2382279622934485E-4</v>
      </c>
      <c r="G1043" s="10">
        <f t="shared" si="114"/>
        <v>1.0560879020562084</v>
      </c>
      <c r="H1043" s="9">
        <f t="shared" si="115"/>
        <v>2.4997697733353138E-2</v>
      </c>
      <c r="I1043" s="9">
        <f t="shared" si="116"/>
        <v>1.1127569196789784E-2</v>
      </c>
      <c r="J1043" s="9">
        <f>GARCH!I1043</f>
        <v>1.5977532926985057E-2</v>
      </c>
    </row>
    <row r="1044" spans="1:10" x14ac:dyDescent="0.25">
      <c r="A1044" s="8">
        <v>43469</v>
      </c>
      <c r="B1044" s="9">
        <v>3.4335693188827898E-2</v>
      </c>
      <c r="C1044" s="9">
        <f t="shared" si="112"/>
        <v>3.4094671670500176E-2</v>
      </c>
      <c r="D1044" s="5">
        <f t="shared" si="113"/>
        <v>1.1624466363192073E-3</v>
      </c>
      <c r="E1044" s="9">
        <f t="shared" si="117"/>
        <v>-2.4997697733353138E-2</v>
      </c>
      <c r="F1044" s="5">
        <f t="shared" si="118"/>
        <v>2.5914945188876899E-4</v>
      </c>
      <c r="G1044" s="10">
        <f t="shared" si="114"/>
        <v>0.96730298454870967</v>
      </c>
      <c r="H1044" s="9">
        <f t="shared" si="115"/>
        <v>3.4094671670500176E-2</v>
      </c>
      <c r="I1044" s="9">
        <f t="shared" si="116"/>
        <v>1.6098119514054089E-2</v>
      </c>
      <c r="J1044" s="9">
        <f>GARCH!I1044</f>
        <v>1.8132363575883829E-2</v>
      </c>
    </row>
    <row r="1045" spans="1:10" x14ac:dyDescent="0.25">
      <c r="A1045" s="8">
        <v>43472</v>
      </c>
      <c r="B1045" s="9">
        <v>7.0104346864459099E-3</v>
      </c>
      <c r="C1045" s="9">
        <f t="shared" si="112"/>
        <v>6.7694131681181905E-3</v>
      </c>
      <c r="D1045" s="5">
        <f t="shared" si="113"/>
        <v>4.5824954640691957E-5</v>
      </c>
      <c r="E1045" s="9">
        <f t="shared" si="117"/>
        <v>3.4094671670500176E-2</v>
      </c>
      <c r="F1045" s="5">
        <f t="shared" si="118"/>
        <v>1.729749571543686E-4</v>
      </c>
      <c r="G1045" s="10">
        <f t="shared" si="114"/>
        <v>3.2797820918953282</v>
      </c>
      <c r="H1045" s="9">
        <f t="shared" si="115"/>
        <v>6.7694131681181905E-3</v>
      </c>
      <c r="I1045" s="9">
        <f t="shared" si="116"/>
        <v>1.3151994417363802E-2</v>
      </c>
      <c r="J1045" s="9">
        <f>GARCH!I1045</f>
        <v>2.1922685897856519E-2</v>
      </c>
    </row>
    <row r="1046" spans="1:10" x14ac:dyDescent="0.25">
      <c r="A1046" s="8">
        <v>43473</v>
      </c>
      <c r="B1046" s="9">
        <v>9.6952962909215845E-3</v>
      </c>
      <c r="C1046" s="9">
        <f t="shared" si="112"/>
        <v>9.454274772593866E-3</v>
      </c>
      <c r="D1046" s="5">
        <f t="shared" si="113"/>
        <v>8.9383311475704801E-5</v>
      </c>
      <c r="E1046" s="9">
        <f t="shared" si="117"/>
        <v>6.7694131681181905E-3</v>
      </c>
      <c r="F1046" s="5">
        <f t="shared" si="118"/>
        <v>1.3380022336112539E-4</v>
      </c>
      <c r="G1046" s="10">
        <f t="shared" si="114"/>
        <v>3.2066250410504971</v>
      </c>
      <c r="H1046" s="9">
        <f t="shared" si="115"/>
        <v>9.454274772593866E-3</v>
      </c>
      <c r="I1046" s="9">
        <f t="shared" si="116"/>
        <v>1.1567204647672028E-2</v>
      </c>
      <c r="J1046" s="9">
        <f>GARCH!I1046</f>
        <v>1.9209226811771427E-2</v>
      </c>
    </row>
    <row r="1047" spans="1:10" x14ac:dyDescent="0.25">
      <c r="A1047" s="8">
        <v>43474</v>
      </c>
      <c r="B1047" s="9">
        <v>4.0980263439003295E-3</v>
      </c>
      <c r="C1047" s="9">
        <f t="shared" si="112"/>
        <v>3.8570048255726101E-3</v>
      </c>
      <c r="D1047" s="5">
        <f t="shared" si="113"/>
        <v>1.48764862244904E-5</v>
      </c>
      <c r="E1047" s="9">
        <f t="shared" si="117"/>
        <v>9.454274772593866E-3</v>
      </c>
      <c r="F1047" s="5">
        <f t="shared" si="118"/>
        <v>1.0325278643011858E-4</v>
      </c>
      <c r="G1047" s="10">
        <f t="shared" si="114"/>
        <v>3.598187485048717</v>
      </c>
      <c r="H1047" s="9">
        <f t="shared" si="115"/>
        <v>3.8570048255726101E-3</v>
      </c>
      <c r="I1047" s="9">
        <f t="shared" si="116"/>
        <v>1.016133782678829E-2</v>
      </c>
      <c r="J1047" s="9">
        <f>GARCH!I1047</f>
        <v>1.7161148860346535E-2</v>
      </c>
    </row>
    <row r="1048" spans="1:10" x14ac:dyDescent="0.25">
      <c r="A1048" s="8">
        <v>43475</v>
      </c>
      <c r="B1048" s="9">
        <v>4.5184451596929076E-3</v>
      </c>
      <c r="C1048" s="9">
        <f t="shared" si="112"/>
        <v>4.2774236413651882E-3</v>
      </c>
      <c r="D1048" s="5">
        <f t="shared" si="113"/>
        <v>1.8296353007709827E-5</v>
      </c>
      <c r="E1048" s="9">
        <f t="shared" si="117"/>
        <v>3.8570048255726101E-3</v>
      </c>
      <c r="F1048" s="5">
        <f t="shared" si="118"/>
        <v>8.3902114631817287E-5</v>
      </c>
      <c r="G1048" s="10">
        <f t="shared" si="114"/>
        <v>3.6649574165159526</v>
      </c>
      <c r="H1048" s="9">
        <f t="shared" si="115"/>
        <v>4.2774236413651882E-3</v>
      </c>
      <c r="I1048" s="9">
        <f t="shared" si="116"/>
        <v>9.1598097486693085E-3</v>
      </c>
      <c r="J1048" s="9">
        <f>GARCH!I1048</f>
        <v>1.5003892807639663E-2</v>
      </c>
    </row>
    <row r="1049" spans="1:10" x14ac:dyDescent="0.25">
      <c r="A1049" s="8">
        <v>43476</v>
      </c>
      <c r="B1049" s="9">
        <v>-1.4634296629478794E-4</v>
      </c>
      <c r="C1049" s="9">
        <f t="shared" si="112"/>
        <v>-3.8736448462250723E-4</v>
      </c>
      <c r="D1049" s="5">
        <f t="shared" si="113"/>
        <v>1.5005124394686063E-7</v>
      </c>
      <c r="E1049" s="9">
        <f t="shared" si="117"/>
        <v>4.2774236413651882E-3</v>
      </c>
      <c r="F1049" s="5">
        <f t="shared" si="118"/>
        <v>6.8829544530055095E-5</v>
      </c>
      <c r="G1049" s="10">
        <f t="shared" si="114"/>
        <v>3.8719101856339417</v>
      </c>
      <c r="H1049" s="9">
        <f t="shared" si="115"/>
        <v>3.8736448462250723E-4</v>
      </c>
      <c r="I1049" s="9">
        <f t="shared" si="116"/>
        <v>8.2963573048691133E-3</v>
      </c>
      <c r="J1049" s="9">
        <f>GARCH!I1049</f>
        <v>1.3198854416819264E-2</v>
      </c>
    </row>
    <row r="1050" spans="1:10" x14ac:dyDescent="0.25">
      <c r="A1050" s="8">
        <v>43479</v>
      </c>
      <c r="B1050" s="9">
        <v>-5.2575628018766141E-3</v>
      </c>
      <c r="C1050" s="9">
        <f t="shared" si="112"/>
        <v>-5.4985843202043335E-3</v>
      </c>
      <c r="D1050" s="5">
        <f t="shared" si="113"/>
        <v>3.0234429526396952E-5</v>
      </c>
      <c r="E1050" s="9">
        <f t="shared" si="117"/>
        <v>-3.8736448462250723E-4</v>
      </c>
      <c r="F1050" s="5">
        <f t="shared" si="118"/>
        <v>6.0466018296835787E-5</v>
      </c>
      <c r="G1050" s="10">
        <f t="shared" si="114"/>
        <v>3.687764237423957</v>
      </c>
      <c r="H1050" s="9">
        <f t="shared" si="115"/>
        <v>5.4985843202043335E-3</v>
      </c>
      <c r="I1050" s="9">
        <f t="shared" si="116"/>
        <v>7.7759898596150307E-3</v>
      </c>
      <c r="J1050" s="9">
        <f>GARCH!I1050</f>
        <v>1.1565321167113268E-2</v>
      </c>
    </row>
    <row r="1051" spans="1:10" x14ac:dyDescent="0.25">
      <c r="A1051" s="8">
        <v>43480</v>
      </c>
      <c r="B1051" s="9">
        <v>1.0721711756711327E-2</v>
      </c>
      <c r="C1051" s="9">
        <f t="shared" si="112"/>
        <v>1.0480690238383609E-2</v>
      </c>
      <c r="D1051" s="5">
        <f t="shared" si="113"/>
        <v>1.0984486787294946E-4</v>
      </c>
      <c r="E1051" s="9">
        <f t="shared" si="117"/>
        <v>-5.4985843202043335E-3</v>
      </c>
      <c r="F1051" s="5">
        <f t="shared" si="118"/>
        <v>7.0565488586532953E-5</v>
      </c>
      <c r="G1051" s="10">
        <f t="shared" si="114"/>
        <v>3.0822275249919993</v>
      </c>
      <c r="H1051" s="9">
        <f t="shared" si="115"/>
        <v>1.0480690238383609E-2</v>
      </c>
      <c r="I1051" s="9">
        <f t="shared" si="116"/>
        <v>8.4003266952263796E-3</v>
      </c>
      <c r="J1051" s="9">
        <f>GARCH!I1051</f>
        <v>1.0542036221697478E-2</v>
      </c>
    </row>
    <row r="1052" spans="1:10" x14ac:dyDescent="0.25">
      <c r="A1052" s="8">
        <v>43481</v>
      </c>
      <c r="B1052" s="9">
        <v>2.2219668237366541E-3</v>
      </c>
      <c r="C1052" s="9">
        <f t="shared" si="112"/>
        <v>1.9809453054089347E-3</v>
      </c>
      <c r="D1052" s="5">
        <f t="shared" si="113"/>
        <v>3.9241443030216973E-6</v>
      </c>
      <c r="E1052" s="9">
        <f t="shared" si="117"/>
        <v>1.0480690238383609E-2</v>
      </c>
      <c r="F1052" s="5">
        <f t="shared" si="118"/>
        <v>5.5423462420826526E-5</v>
      </c>
      <c r="G1052" s="10">
        <f t="shared" si="114"/>
        <v>3.945913767055123</v>
      </c>
      <c r="H1052" s="9">
        <f t="shared" si="115"/>
        <v>1.9809453054089347E-3</v>
      </c>
      <c r="I1052" s="9">
        <f t="shared" si="116"/>
        <v>7.4446935746762958E-3</v>
      </c>
      <c r="J1052" s="9">
        <f>GARCH!I1052</f>
        <v>1.0346591025476359E-2</v>
      </c>
    </row>
    <row r="1053" spans="1:10" x14ac:dyDescent="0.25">
      <c r="A1053" s="8">
        <v>43482</v>
      </c>
      <c r="B1053" s="9">
        <v>7.5914529261114083E-3</v>
      </c>
      <c r="C1053" s="9">
        <f t="shared" si="112"/>
        <v>7.3504314077836889E-3</v>
      </c>
      <c r="D1053" s="5">
        <f t="shared" si="113"/>
        <v>5.4028841880532903E-5</v>
      </c>
      <c r="E1053" s="9">
        <f t="shared" si="117"/>
        <v>1.9809453054089347E-3</v>
      </c>
      <c r="F1053" s="5">
        <f t="shared" si="118"/>
        <v>4.7621756076010377E-5</v>
      </c>
      <c r="G1053" s="10">
        <f t="shared" si="114"/>
        <v>3.4899013123998346</v>
      </c>
      <c r="H1053" s="9">
        <f t="shared" si="115"/>
        <v>7.3504314077836889E-3</v>
      </c>
      <c r="I1053" s="9">
        <f t="shared" si="116"/>
        <v>6.9008518369843572E-3</v>
      </c>
      <c r="J1053" s="9">
        <f>GARCH!I1053</f>
        <v>9.1718722248243303E-3</v>
      </c>
    </row>
    <row r="1054" spans="1:10" x14ac:dyDescent="0.25">
      <c r="A1054" s="8">
        <v>43483</v>
      </c>
      <c r="B1054" s="9">
        <v>1.3183052853609212E-2</v>
      </c>
      <c r="C1054" s="9">
        <f t="shared" si="112"/>
        <v>1.2942031335281493E-2</v>
      </c>
      <c r="D1054" s="5">
        <f t="shared" si="113"/>
        <v>1.6749617508340808E-4</v>
      </c>
      <c r="E1054" s="9">
        <f t="shared" si="117"/>
        <v>7.3504314077836889E-3</v>
      </c>
      <c r="F1054" s="5">
        <f t="shared" si="118"/>
        <v>3.9059403579855685E-5</v>
      </c>
      <c r="G1054" s="10">
        <f t="shared" si="114"/>
        <v>2.0121539157640895</v>
      </c>
      <c r="H1054" s="9">
        <f t="shared" si="115"/>
        <v>1.2942031335281493E-2</v>
      </c>
      <c r="I1054" s="9">
        <f t="shared" si="116"/>
        <v>6.2497522814792972E-3</v>
      </c>
      <c r="J1054" s="9">
        <f>GARCH!I1054</f>
        <v>8.7291172751690436E-3</v>
      </c>
    </row>
    <row r="1055" spans="1:10" x14ac:dyDescent="0.25">
      <c r="A1055" s="8">
        <v>43487</v>
      </c>
      <c r="B1055" s="9">
        <v>-1.4157284018107563E-2</v>
      </c>
      <c r="C1055" s="9">
        <f t="shared" si="112"/>
        <v>-1.4398305536435282E-2</v>
      </c>
      <c r="D1055" s="5">
        <f t="shared" si="113"/>
        <v>2.073112023205429E-4</v>
      </c>
      <c r="E1055" s="9">
        <f t="shared" si="117"/>
        <v>1.2942031335281493E-2</v>
      </c>
      <c r="F1055" s="5">
        <f t="shared" si="118"/>
        <v>3.0232563479705073E-5</v>
      </c>
      <c r="G1055" s="10">
        <f t="shared" si="114"/>
        <v>0.85574920312764602</v>
      </c>
      <c r="H1055" s="9">
        <f t="shared" si="115"/>
        <v>1.4398305536435282E-2</v>
      </c>
      <c r="I1055" s="9">
        <f t="shared" si="116"/>
        <v>5.4984146333015909E-3</v>
      </c>
      <c r="J1055" s="9">
        <f>GARCH!I1055</f>
        <v>9.6151039148982577E-3</v>
      </c>
    </row>
    <row r="1056" spans="1:10" x14ac:dyDescent="0.25">
      <c r="A1056" s="8">
        <v>43488</v>
      </c>
      <c r="B1056" s="9">
        <v>2.2028941471379238E-3</v>
      </c>
      <c r="C1056" s="9">
        <f t="shared" si="112"/>
        <v>1.9618726288102043E-3</v>
      </c>
      <c r="D1056" s="5">
        <f t="shared" si="113"/>
        <v>3.8489442116746618E-6</v>
      </c>
      <c r="E1056" s="9">
        <f t="shared" si="117"/>
        <v>-1.4398305536435282E-2</v>
      </c>
      <c r="F1056" s="5">
        <f t="shared" si="118"/>
        <v>8.2246914295150926E-5</v>
      </c>
      <c r="G1056" s="10">
        <f t="shared" si="114"/>
        <v>3.7605550944076187</v>
      </c>
      <c r="H1056" s="9">
        <f t="shared" si="115"/>
        <v>1.9618726288102043E-3</v>
      </c>
      <c r="I1056" s="9">
        <f t="shared" si="116"/>
        <v>9.0690084515977227E-3</v>
      </c>
      <c r="J1056" s="9">
        <f>GARCH!I1056</f>
        <v>1.0914948633127728E-2</v>
      </c>
    </row>
    <row r="1057" spans="1:10" x14ac:dyDescent="0.25">
      <c r="A1057" s="8">
        <v>43489</v>
      </c>
      <c r="B1057" s="9">
        <v>1.3756774169098041E-3</v>
      </c>
      <c r="C1057" s="9">
        <f t="shared" si="112"/>
        <v>1.1346558985820849E-3</v>
      </c>
      <c r="D1057" s="5">
        <f t="shared" si="113"/>
        <v>1.2874440081871184E-6</v>
      </c>
      <c r="E1057" s="9">
        <f t="shared" si="117"/>
        <v>1.9618726288102043E-3</v>
      </c>
      <c r="F1057" s="5">
        <f t="shared" si="118"/>
        <v>6.8817188383241002E-5</v>
      </c>
      <c r="G1057" s="10">
        <f t="shared" si="114"/>
        <v>3.8637358857975972</v>
      </c>
      <c r="H1057" s="9">
        <f t="shared" si="115"/>
        <v>1.1346558985820849E-3</v>
      </c>
      <c r="I1057" s="9">
        <f t="shared" si="116"/>
        <v>8.2956125984306305E-3</v>
      </c>
      <c r="J1057" s="9">
        <f>GARCH!I1057</f>
        <v>9.6479897261096993E-3</v>
      </c>
    </row>
    <row r="1058" spans="1:10" x14ac:dyDescent="0.25">
      <c r="A1058" s="8">
        <v>43490</v>
      </c>
      <c r="B1058" s="9">
        <v>8.4887201825663006E-3</v>
      </c>
      <c r="C1058" s="9">
        <f t="shared" si="112"/>
        <v>8.247698664238582E-3</v>
      </c>
      <c r="D1058" s="5">
        <f t="shared" si="113"/>
        <v>6.8024533256082884E-5</v>
      </c>
      <c r="E1058" s="9">
        <f t="shared" si="117"/>
        <v>1.1346558985820849E-3</v>
      </c>
      <c r="F1058" s="5">
        <f t="shared" si="118"/>
        <v>5.8709019259668469E-5</v>
      </c>
      <c r="G1058" s="10">
        <f t="shared" si="114"/>
        <v>3.3731837524313715</v>
      </c>
      <c r="H1058" s="9">
        <f t="shared" si="115"/>
        <v>8.247698664238582E-3</v>
      </c>
      <c r="I1058" s="9">
        <f t="shared" si="116"/>
        <v>7.6621811032935305E-3</v>
      </c>
      <c r="J1058" s="9">
        <f>GARCH!I1058</f>
        <v>8.5677306320257902E-3</v>
      </c>
    </row>
    <row r="1059" spans="1:10" x14ac:dyDescent="0.25">
      <c r="A1059" s="8">
        <v>43493</v>
      </c>
      <c r="B1059" s="9">
        <v>-7.8468605052613993E-3</v>
      </c>
      <c r="C1059" s="9">
        <f t="shared" si="112"/>
        <v>-8.0878820235891179E-3</v>
      </c>
      <c r="D1059" s="5">
        <f t="shared" si="113"/>
        <v>6.541383562749601E-5</v>
      </c>
      <c r="E1059" s="9">
        <f t="shared" si="117"/>
        <v>8.247698664238582E-3</v>
      </c>
      <c r="F1059" s="5">
        <f t="shared" si="118"/>
        <v>4.7349999606643475E-5</v>
      </c>
      <c r="G1059" s="10">
        <f t="shared" si="114"/>
        <v>3.3692853340864475</v>
      </c>
      <c r="H1059" s="9">
        <f t="shared" si="115"/>
        <v>8.0878820235891179E-3</v>
      </c>
      <c r="I1059" s="9">
        <f t="shared" si="116"/>
        <v>6.8811335989532622E-3</v>
      </c>
      <c r="J1059" s="9">
        <f>GARCH!I1059</f>
        <v>8.4215642222190933E-3</v>
      </c>
    </row>
    <row r="1060" spans="1:10" x14ac:dyDescent="0.25">
      <c r="A1060" s="8">
        <v>43494</v>
      </c>
      <c r="B1060" s="9">
        <v>-1.4562096941959091E-3</v>
      </c>
      <c r="C1060" s="9">
        <f t="shared" si="112"/>
        <v>-1.6972312125236283E-3</v>
      </c>
      <c r="D1060" s="5">
        <f t="shared" si="113"/>
        <v>2.8805937887644255E-6</v>
      </c>
      <c r="E1060" s="9">
        <f t="shared" si="117"/>
        <v>-8.0878820235891179E-3</v>
      </c>
      <c r="F1060" s="5">
        <f t="shared" si="118"/>
        <v>6.8378726515174303E-5</v>
      </c>
      <c r="G1060" s="10">
        <f t="shared" si="114"/>
        <v>3.8552223423510728</v>
      </c>
      <c r="H1060" s="9">
        <f t="shared" si="115"/>
        <v>1.6972312125236283E-3</v>
      </c>
      <c r="I1060" s="9">
        <f t="shared" si="116"/>
        <v>8.2691430339046808E-3</v>
      </c>
      <c r="J1060" s="9">
        <f>GARCH!I1060</f>
        <v>8.5064346201357381E-3</v>
      </c>
    </row>
    <row r="1061" spans="1:10" x14ac:dyDescent="0.25">
      <c r="A1061" s="8">
        <v>43495</v>
      </c>
      <c r="B1061" s="9">
        <v>1.5549242424242493E-2</v>
      </c>
      <c r="C1061" s="9">
        <f t="shared" si="112"/>
        <v>1.5308220905914775E-2</v>
      </c>
      <c r="D1061" s="5">
        <f t="shared" si="113"/>
        <v>2.3434162730428615E-4</v>
      </c>
      <c r="E1061" s="9">
        <f t="shared" si="117"/>
        <v>-1.6972312125236283E-3</v>
      </c>
      <c r="F1061" s="5">
        <f t="shared" si="118"/>
        <v>6.4188283157109091E-5</v>
      </c>
      <c r="G1061" s="10">
        <f t="shared" si="114"/>
        <v>2.0824826965230314</v>
      </c>
      <c r="H1061" s="9">
        <f t="shared" si="115"/>
        <v>1.5308220905914775E-2</v>
      </c>
      <c r="I1061" s="9">
        <f t="shared" si="116"/>
        <v>8.0117590551082533E-3</v>
      </c>
      <c r="J1061" s="9">
        <f>GARCH!I1061</f>
        <v>7.6818750110951997E-3</v>
      </c>
    </row>
    <row r="1062" spans="1:10" x14ac:dyDescent="0.25">
      <c r="A1062" s="8">
        <v>43496</v>
      </c>
      <c r="B1062" s="9">
        <v>8.5973778929895328E-3</v>
      </c>
      <c r="C1062" s="9">
        <f t="shared" si="112"/>
        <v>8.3563563746618143E-3</v>
      </c>
      <c r="D1062" s="5">
        <f t="shared" si="113"/>
        <v>6.9828691860351137E-5</v>
      </c>
      <c r="E1062" s="9">
        <f t="shared" si="117"/>
        <v>1.5308220905914775E-2</v>
      </c>
      <c r="F1062" s="5">
        <f t="shared" si="118"/>
        <v>4.8391264609180587E-5</v>
      </c>
      <c r="G1062" s="10">
        <f t="shared" si="114"/>
        <v>3.3276560861516198</v>
      </c>
      <c r="H1062" s="9">
        <f t="shared" si="115"/>
        <v>8.3563563746618143E-3</v>
      </c>
      <c r="I1062" s="9">
        <f t="shared" si="116"/>
        <v>6.9563830119668216E-3</v>
      </c>
      <c r="J1062" s="9">
        <f>GARCH!I1062</f>
        <v>9.6410051822684115E-3</v>
      </c>
    </row>
    <row r="1063" spans="1:10" x14ac:dyDescent="0.25">
      <c r="A1063" s="8">
        <v>43497</v>
      </c>
      <c r="B1063" s="9">
        <v>8.98635405495396E-4</v>
      </c>
      <c r="C1063" s="9">
        <f t="shared" si="112"/>
        <v>6.576138871676767E-4</v>
      </c>
      <c r="D1063" s="5">
        <f t="shared" si="113"/>
        <v>4.3245602459578182E-7</v>
      </c>
      <c r="E1063" s="9">
        <f t="shared" si="117"/>
        <v>8.3563563746618143E-3</v>
      </c>
      <c r="F1063" s="5">
        <f t="shared" si="118"/>
        <v>3.9251641180835037E-5</v>
      </c>
      <c r="G1063" s="10">
        <f t="shared" si="114"/>
        <v>4.1483113537350329</v>
      </c>
      <c r="H1063" s="9">
        <f t="shared" si="115"/>
        <v>6.576138871676767E-4</v>
      </c>
      <c r="I1063" s="9">
        <f t="shared" si="116"/>
        <v>6.2651130221916219E-3</v>
      </c>
      <c r="J1063" s="9">
        <f>GARCH!I1063</f>
        <v>9.2617083054273627E-3</v>
      </c>
    </row>
    <row r="1064" spans="1:10" x14ac:dyDescent="0.25">
      <c r="A1064" s="8">
        <v>43500</v>
      </c>
      <c r="B1064" s="9">
        <v>6.7762042172079262E-3</v>
      </c>
      <c r="C1064" s="9">
        <f t="shared" si="112"/>
        <v>6.5351826988802068E-3</v>
      </c>
      <c r="D1064" s="5">
        <f t="shared" si="113"/>
        <v>4.2708612907743186E-5</v>
      </c>
      <c r="E1064" s="9">
        <f t="shared" si="117"/>
        <v>6.576138871676767E-4</v>
      </c>
      <c r="F1064" s="5">
        <f t="shared" si="118"/>
        <v>3.503577362404222E-5</v>
      </c>
      <c r="G1064" s="10">
        <f t="shared" si="114"/>
        <v>3.6011318548986209</v>
      </c>
      <c r="H1064" s="9">
        <f t="shared" si="115"/>
        <v>6.5351826988802068E-3</v>
      </c>
      <c r="I1064" s="9">
        <f t="shared" si="116"/>
        <v>5.9191024339879626E-3</v>
      </c>
      <c r="J1064" s="9">
        <f>GARCH!I1064</f>
        <v>8.241231892669872E-3</v>
      </c>
    </row>
    <row r="1065" spans="1:10" x14ac:dyDescent="0.25">
      <c r="A1065" s="8">
        <v>43501</v>
      </c>
      <c r="B1065" s="9">
        <v>4.7084815055395968E-3</v>
      </c>
      <c r="C1065" s="9">
        <f t="shared" si="112"/>
        <v>4.4674599872118774E-3</v>
      </c>
      <c r="D1065" s="5">
        <f t="shared" si="113"/>
        <v>1.9958198737339147E-5</v>
      </c>
      <c r="E1065" s="9">
        <f t="shared" si="117"/>
        <v>6.5351826988802068E-3</v>
      </c>
      <c r="F1065" s="5">
        <f t="shared" si="118"/>
        <v>2.9335463038282734E-5</v>
      </c>
      <c r="G1065" s="10">
        <f t="shared" si="114"/>
        <v>3.9592463107097577</v>
      </c>
      <c r="H1065" s="9">
        <f t="shared" si="115"/>
        <v>4.4674599872118774E-3</v>
      </c>
      <c r="I1065" s="9">
        <f t="shared" si="116"/>
        <v>5.4162222109402722E-3</v>
      </c>
      <c r="J1065" s="9">
        <f>GARCH!I1065</f>
        <v>7.8751475940830925E-3</v>
      </c>
    </row>
    <row r="1066" spans="1:10" x14ac:dyDescent="0.25">
      <c r="A1066" s="8">
        <v>43502</v>
      </c>
      <c r="B1066" s="9">
        <v>-2.224495014062744E-3</v>
      </c>
      <c r="C1066" s="9">
        <f t="shared" si="112"/>
        <v>-2.4655165323904634E-3</v>
      </c>
      <c r="D1066" s="5">
        <f t="shared" si="113"/>
        <v>6.078771771490695E-6</v>
      </c>
      <c r="E1066" s="9">
        <f t="shared" si="117"/>
        <v>4.4674599872118774E-3</v>
      </c>
      <c r="F1066" s="5">
        <f t="shared" si="118"/>
        <v>2.54089552184953E-5</v>
      </c>
      <c r="G1066" s="10">
        <f t="shared" si="114"/>
        <v>4.251647218042323</v>
      </c>
      <c r="H1066" s="9">
        <f t="shared" si="115"/>
        <v>2.4655165323904634E-3</v>
      </c>
      <c r="I1066" s="9">
        <f t="shared" si="116"/>
        <v>5.0407296315608217E-3</v>
      </c>
      <c r="J1066" s="9">
        <f>GARCH!I1066</f>
        <v>7.3089348810112401E-3</v>
      </c>
    </row>
    <row r="1067" spans="1:10" x14ac:dyDescent="0.25">
      <c r="A1067" s="8">
        <v>43503</v>
      </c>
      <c r="B1067" s="9">
        <v>-9.3571190616522637E-3</v>
      </c>
      <c r="C1067" s="9">
        <f t="shared" si="112"/>
        <v>-9.5981405799799822E-3</v>
      </c>
      <c r="D1067" s="5">
        <f t="shared" si="113"/>
        <v>9.2124302593058467E-5</v>
      </c>
      <c r="E1067" s="9">
        <f t="shared" si="117"/>
        <v>-2.4655165323904634E-3</v>
      </c>
      <c r="F1067" s="5">
        <f t="shared" si="118"/>
        <v>2.8943950364335734E-5</v>
      </c>
      <c r="G1067" s="10">
        <f t="shared" si="114"/>
        <v>2.714710272117252</v>
      </c>
      <c r="H1067" s="9">
        <f t="shared" si="115"/>
        <v>9.5981405799799822E-3</v>
      </c>
      <c r="I1067" s="9">
        <f t="shared" si="116"/>
        <v>5.3799582121365711E-3</v>
      </c>
      <c r="J1067" s="9">
        <f>GARCH!I1067</f>
        <v>6.766904700296881E-3</v>
      </c>
    </row>
    <row r="1068" spans="1:10" x14ac:dyDescent="0.25">
      <c r="A1068" s="8">
        <v>43504</v>
      </c>
      <c r="B1068" s="9">
        <v>6.7626244895691023E-4</v>
      </c>
      <c r="C1068" s="9">
        <f t="shared" si="112"/>
        <v>4.3524093062919094E-4</v>
      </c>
      <c r="D1068" s="5">
        <f t="shared" si="113"/>
        <v>1.8943466769496421E-7</v>
      </c>
      <c r="E1068" s="9">
        <f t="shared" si="117"/>
        <v>-9.5981405799799822E-3</v>
      </c>
      <c r="F1068" s="5">
        <f t="shared" si="118"/>
        <v>5.5874868203728834E-5</v>
      </c>
      <c r="G1068" s="10">
        <f t="shared" si="114"/>
        <v>3.9755642298868645</v>
      </c>
      <c r="H1068" s="9">
        <f t="shared" si="115"/>
        <v>4.3524093062919094E-4</v>
      </c>
      <c r="I1068" s="9">
        <f t="shared" si="116"/>
        <v>7.4749493780044314E-3</v>
      </c>
      <c r="J1068" s="9">
        <f>GARCH!I1068</f>
        <v>7.7183608675087103E-3</v>
      </c>
    </row>
    <row r="1069" spans="1:10" x14ac:dyDescent="0.25">
      <c r="A1069" s="8">
        <v>43507</v>
      </c>
      <c r="B1069" s="9">
        <v>7.0904175960539995E-4</v>
      </c>
      <c r="C1069" s="9">
        <f t="shared" si="112"/>
        <v>4.6802024127768065E-4</v>
      </c>
      <c r="D1069" s="5">
        <f t="shared" si="113"/>
        <v>2.1904294624561841E-7</v>
      </c>
      <c r="E1069" s="9">
        <f t="shared" si="117"/>
        <v>4.3524093062919094E-4</v>
      </c>
      <c r="F1069" s="5">
        <f t="shared" si="118"/>
        <v>4.8710406542928065E-5</v>
      </c>
      <c r="G1069" s="10">
        <f t="shared" si="114"/>
        <v>4.0436219783626104</v>
      </c>
      <c r="H1069" s="9">
        <f t="shared" si="115"/>
        <v>4.6802024127768065E-4</v>
      </c>
      <c r="I1069" s="9">
        <f t="shared" si="116"/>
        <v>6.9792840995999052E-3</v>
      </c>
      <c r="J1069" s="9">
        <f>GARCH!I1069</f>
        <v>6.9615853252080777E-3</v>
      </c>
    </row>
    <row r="1070" spans="1:10" x14ac:dyDescent="0.25">
      <c r="A1070" s="8">
        <v>43508</v>
      </c>
      <c r="B1070" s="9">
        <v>1.2890250202966858E-2</v>
      </c>
      <c r="C1070" s="9">
        <f t="shared" si="112"/>
        <v>1.2649228684639139E-2</v>
      </c>
      <c r="D1070" s="5">
        <f t="shared" si="113"/>
        <v>1.6000298631629761E-4</v>
      </c>
      <c r="E1070" s="9">
        <f t="shared" si="117"/>
        <v>4.6802024127768065E-4</v>
      </c>
      <c r="F1070" s="5">
        <f t="shared" si="118"/>
        <v>4.2884877949420871E-5</v>
      </c>
      <c r="G1070" s="10">
        <f t="shared" si="114"/>
        <v>2.2440628631528492</v>
      </c>
      <c r="H1070" s="9">
        <f t="shared" si="115"/>
        <v>1.2649228684639139E-2</v>
      </c>
      <c r="I1070" s="9">
        <f t="shared" si="116"/>
        <v>6.5486546671374322E-3</v>
      </c>
      <c r="J1070" s="9">
        <f>GARCH!I1070</f>
        <v>6.3414701005603952E-3</v>
      </c>
    </row>
    <row r="1071" spans="1:10" x14ac:dyDescent="0.25">
      <c r="A1071" s="8">
        <v>43509</v>
      </c>
      <c r="B1071" s="9">
        <v>3.0239768574686909E-3</v>
      </c>
      <c r="C1071" s="9">
        <f t="shared" si="112"/>
        <v>2.7829553391409715E-3</v>
      </c>
      <c r="D1071" s="5">
        <f t="shared" si="113"/>
        <v>7.7448404196532396E-6</v>
      </c>
      <c r="E1071" s="9">
        <f t="shared" si="117"/>
        <v>1.2649228684639139E-2</v>
      </c>
      <c r="F1071" s="5">
        <f t="shared" si="118"/>
        <v>3.3292562609491491E-5</v>
      </c>
      <c r="G1071" s="10">
        <f t="shared" si="114"/>
        <v>4.119834858744599</v>
      </c>
      <c r="H1071" s="9">
        <f t="shared" si="115"/>
        <v>2.7829553391409715E-3</v>
      </c>
      <c r="I1071" s="9">
        <f t="shared" si="116"/>
        <v>5.7699707633134065E-3</v>
      </c>
      <c r="J1071" s="9">
        <f>GARCH!I1071</f>
        <v>8.0159657277513226E-3</v>
      </c>
    </row>
    <row r="1072" spans="1:10" x14ac:dyDescent="0.25">
      <c r="A1072" s="8">
        <v>43510</v>
      </c>
      <c r="B1072" s="9">
        <v>-2.6516238471793185E-3</v>
      </c>
      <c r="C1072" s="9">
        <f t="shared" si="112"/>
        <v>-2.8926453655070379E-3</v>
      </c>
      <c r="D1072" s="5">
        <f t="shared" si="113"/>
        <v>8.3673972105893456E-6</v>
      </c>
      <c r="E1072" s="9">
        <f t="shared" si="117"/>
        <v>2.7829553391409715E-3</v>
      </c>
      <c r="F1072" s="5">
        <f t="shared" si="118"/>
        <v>2.927884653517847E-5</v>
      </c>
      <c r="G1072" s="10">
        <f t="shared" si="114"/>
        <v>4.1574925883260523</v>
      </c>
      <c r="H1072" s="9">
        <f t="shared" si="115"/>
        <v>2.8926453655070379E-3</v>
      </c>
      <c r="I1072" s="9">
        <f t="shared" si="116"/>
        <v>5.410993119121338E-3</v>
      </c>
      <c r="J1072" s="9">
        <f>GARCH!I1072</f>
        <v>7.2768308828841891E-3</v>
      </c>
    </row>
    <row r="1073" spans="1:10" x14ac:dyDescent="0.25">
      <c r="A1073" s="8">
        <v>43511</v>
      </c>
      <c r="B1073" s="9">
        <v>1.0878709851296353E-2</v>
      </c>
      <c r="C1073" s="9">
        <f t="shared" si="112"/>
        <v>1.0637688332968635E-2</v>
      </c>
      <c r="D1073" s="5">
        <f t="shared" si="113"/>
        <v>1.1316041306937701E-4</v>
      </c>
      <c r="E1073" s="9">
        <f t="shared" si="117"/>
        <v>-2.8926453655070379E-3</v>
      </c>
      <c r="F1073" s="5">
        <f t="shared" si="118"/>
        <v>3.36212397198052E-5</v>
      </c>
      <c r="G1073" s="10">
        <f t="shared" si="114"/>
        <v>2.5483668273923201</v>
      </c>
      <c r="H1073" s="9">
        <f t="shared" si="115"/>
        <v>1.0637688332968635E-2</v>
      </c>
      <c r="I1073" s="9">
        <f t="shared" si="116"/>
        <v>5.7983825089248124E-3</v>
      </c>
      <c r="J1073" s="9">
        <f>GARCH!I1073</f>
        <v>6.7835167521610191E-3</v>
      </c>
    </row>
    <row r="1074" spans="1:10" x14ac:dyDescent="0.25">
      <c r="A1074" s="8">
        <v>43515</v>
      </c>
      <c r="B1074" s="9">
        <v>1.4987750396311394E-3</v>
      </c>
      <c r="C1074" s="9">
        <f t="shared" si="112"/>
        <v>1.2577535213034203E-3</v>
      </c>
      <c r="D1074" s="5">
        <f t="shared" si="113"/>
        <v>1.5819439203511533E-6</v>
      </c>
      <c r="E1074" s="9">
        <f t="shared" si="117"/>
        <v>1.0637688332968635E-2</v>
      </c>
      <c r="F1074" s="5">
        <f t="shared" si="118"/>
        <v>2.6779274150693082E-5</v>
      </c>
      <c r="G1074" s="10">
        <f t="shared" si="114"/>
        <v>4.3154659064968692</v>
      </c>
      <c r="H1074" s="9">
        <f t="shared" si="115"/>
        <v>1.2577535213034203E-3</v>
      </c>
      <c r="I1074" s="9">
        <f t="shared" si="116"/>
        <v>5.1748694815128508E-3</v>
      </c>
      <c r="J1074" s="9">
        <f>GARCH!I1074</f>
        <v>7.7042157365198385E-3</v>
      </c>
    </row>
    <row r="1075" spans="1:10" x14ac:dyDescent="0.25">
      <c r="A1075" s="8">
        <v>43516</v>
      </c>
      <c r="B1075" s="9">
        <v>1.7771318387196366E-3</v>
      </c>
      <c r="C1075" s="9">
        <f t="shared" si="112"/>
        <v>1.5361103203919175E-3</v>
      </c>
      <c r="D1075" s="5">
        <f t="shared" si="113"/>
        <v>2.3596349164145594E-6</v>
      </c>
      <c r="E1075" s="9">
        <f t="shared" si="117"/>
        <v>1.2577535213034203E-3</v>
      </c>
      <c r="F1075" s="5">
        <f t="shared" si="118"/>
        <v>2.4366219503077156E-5</v>
      </c>
      <c r="G1075" s="10">
        <f t="shared" si="114"/>
        <v>4.3437976728301333</v>
      </c>
      <c r="H1075" s="9">
        <f t="shared" si="115"/>
        <v>1.5361103203919175E-3</v>
      </c>
      <c r="I1075" s="9">
        <f t="shared" si="116"/>
        <v>4.9362150989474881E-3</v>
      </c>
      <c r="J1075" s="9">
        <f>GARCH!I1075</f>
        <v>6.9568023270598113E-3</v>
      </c>
    </row>
    <row r="1076" spans="1:10" x14ac:dyDescent="0.25">
      <c r="A1076" s="8">
        <v>43517</v>
      </c>
      <c r="B1076" s="9">
        <v>-3.526412180845262E-3</v>
      </c>
      <c r="C1076" s="9">
        <f t="shared" si="112"/>
        <v>-3.7674336991729814E-3</v>
      </c>
      <c r="D1076" s="5">
        <f t="shared" si="113"/>
        <v>1.4193556677664214E-5</v>
      </c>
      <c r="E1076" s="9">
        <f t="shared" si="117"/>
        <v>1.5361103203919175E-3</v>
      </c>
      <c r="F1076" s="5">
        <f t="shared" si="118"/>
        <v>2.222088437396864E-5</v>
      </c>
      <c r="G1076" s="10">
        <f t="shared" si="114"/>
        <v>4.1189262010730854</v>
      </c>
      <c r="H1076" s="9">
        <f t="shared" si="115"/>
        <v>3.7674336991729814E-3</v>
      </c>
      <c r="I1076" s="9">
        <f t="shared" si="116"/>
        <v>4.7139033055386952E-3</v>
      </c>
      <c r="J1076" s="9">
        <f>GARCH!I1076</f>
        <v>6.3527438502146592E-3</v>
      </c>
    </row>
    <row r="1077" spans="1:10" x14ac:dyDescent="0.25">
      <c r="A1077" s="8">
        <v>43518</v>
      </c>
      <c r="B1077" s="9">
        <v>6.4110880470507059E-3</v>
      </c>
      <c r="C1077" s="9">
        <f t="shared" si="112"/>
        <v>6.1700665287229865E-3</v>
      </c>
      <c r="D1077" s="5">
        <f t="shared" si="113"/>
        <v>3.8069720968867727E-5</v>
      </c>
      <c r="E1077" s="9">
        <f t="shared" si="117"/>
        <v>-3.7674336991729814E-3</v>
      </c>
      <c r="F1077" s="5">
        <f t="shared" si="118"/>
        <v>2.9085666642702524E-5</v>
      </c>
      <c r="G1077" s="10">
        <f t="shared" si="114"/>
        <v>3.6492527315168894</v>
      </c>
      <c r="H1077" s="9">
        <f t="shared" si="115"/>
        <v>6.1700665287229865E-3</v>
      </c>
      <c r="I1077" s="9">
        <f t="shared" si="116"/>
        <v>5.3931128898533657E-3</v>
      </c>
      <c r="J1077" s="9">
        <f>GARCH!I1077</f>
        <v>6.1703892872370754E-3</v>
      </c>
    </row>
    <row r="1078" spans="1:10" x14ac:dyDescent="0.25">
      <c r="A1078" s="8">
        <v>43521</v>
      </c>
      <c r="B1078" s="9">
        <v>1.2317960947767492E-3</v>
      </c>
      <c r="C1078" s="9">
        <f t="shared" si="112"/>
        <v>9.9077457644903004E-4</v>
      </c>
      <c r="D1078" s="5">
        <f t="shared" si="113"/>
        <v>9.8163426133775495E-7</v>
      </c>
      <c r="E1078" s="9">
        <f t="shared" si="117"/>
        <v>6.1700665287229865E-3</v>
      </c>
      <c r="F1078" s="5">
        <f t="shared" si="118"/>
        <v>2.4630749317450993E-5</v>
      </c>
      <c r="G1078" s="10">
        <f t="shared" si="114"/>
        <v>4.3668919207895689</v>
      </c>
      <c r="H1078" s="9">
        <f t="shared" si="115"/>
        <v>9.9077457644903004E-4</v>
      </c>
      <c r="I1078" s="9">
        <f t="shared" si="116"/>
        <v>4.9629375693686691E-3</v>
      </c>
      <c r="J1078" s="9">
        <f>GARCH!I1078</f>
        <v>6.2440255669952835E-3</v>
      </c>
    </row>
    <row r="1079" spans="1:10" x14ac:dyDescent="0.25">
      <c r="A1079" s="8">
        <v>43522</v>
      </c>
      <c r="B1079" s="9">
        <v>-7.9038378318452285E-4</v>
      </c>
      <c r="C1079" s="9">
        <f t="shared" si="112"/>
        <v>-1.031405301512242E-3</v>
      </c>
      <c r="D1079" s="5">
        <f t="shared" si="113"/>
        <v>1.0637968959875588E-6</v>
      </c>
      <c r="E1079" s="9">
        <f t="shared" si="117"/>
        <v>9.9077457644903004E-4</v>
      </c>
      <c r="F1079" s="5">
        <f t="shared" si="118"/>
        <v>2.2626349740828251E-5</v>
      </c>
      <c r="G1079" s="10">
        <f t="shared" si="114"/>
        <v>4.4057512520926592</v>
      </c>
      <c r="H1079" s="9">
        <f t="shared" si="115"/>
        <v>1.031405301512242E-3</v>
      </c>
      <c r="I1079" s="9">
        <f t="shared" si="116"/>
        <v>4.7567162771000177E-3</v>
      </c>
      <c r="J1079" s="9">
        <f>GARCH!I1079</f>
        <v>5.7632040302185101E-3</v>
      </c>
    </row>
    <row r="1080" spans="1:10" x14ac:dyDescent="0.25">
      <c r="A1080" s="8">
        <v>43523</v>
      </c>
      <c r="B1080" s="9">
        <v>-5.4404237803784561E-4</v>
      </c>
      <c r="C1080" s="9">
        <f t="shared" si="112"/>
        <v>-7.850638963655649E-4</v>
      </c>
      <c r="D1080" s="5">
        <f t="shared" si="113"/>
        <v>6.1632532137668242E-7</v>
      </c>
      <c r="E1080" s="9">
        <f t="shared" si="117"/>
        <v>-1.031405301512242E-3</v>
      </c>
      <c r="F1080" s="5">
        <f t="shared" si="118"/>
        <v>2.3225043901441956E-5</v>
      </c>
      <c r="G1080" s="10">
        <f t="shared" si="114"/>
        <v>4.4029326081043667</v>
      </c>
      <c r="H1080" s="9">
        <f t="shared" si="115"/>
        <v>7.850638963655649E-4</v>
      </c>
      <c r="I1080" s="9">
        <f t="shared" si="116"/>
        <v>4.8192368588233919E-3</v>
      </c>
      <c r="J1080" s="9">
        <f>GARCH!I1080</f>
        <v>5.4238447098241844E-3</v>
      </c>
    </row>
    <row r="1081" spans="1:10" x14ac:dyDescent="0.25">
      <c r="A1081" s="8">
        <v>43524</v>
      </c>
      <c r="B1081" s="9">
        <v>-2.8255466662847617E-3</v>
      </c>
      <c r="C1081" s="9">
        <f t="shared" si="112"/>
        <v>-3.0665681846124811E-3</v>
      </c>
      <c r="D1081" s="5">
        <f t="shared" si="113"/>
        <v>9.4038404308774872E-6</v>
      </c>
      <c r="E1081" s="9">
        <f t="shared" si="117"/>
        <v>-7.850638963655649E-4</v>
      </c>
      <c r="F1081" s="5">
        <f t="shared" si="118"/>
        <v>2.3265410861728481E-5</v>
      </c>
      <c r="G1081" s="10">
        <f t="shared" si="114"/>
        <v>4.2132337035729623</v>
      </c>
      <c r="H1081" s="9">
        <f t="shared" si="115"/>
        <v>3.0665681846124811E-3</v>
      </c>
      <c r="I1081" s="9">
        <f t="shared" si="116"/>
        <v>4.8234231476958853E-3</v>
      </c>
      <c r="J1081" s="9">
        <f>GARCH!I1081</f>
        <v>5.1429059273664784E-3</v>
      </c>
    </row>
    <row r="1082" spans="1:10" x14ac:dyDescent="0.25">
      <c r="A1082" s="8">
        <v>43525</v>
      </c>
      <c r="B1082" s="9">
        <v>6.8953381050032014E-3</v>
      </c>
      <c r="C1082" s="9">
        <f t="shared" si="112"/>
        <v>6.654316586675482E-3</v>
      </c>
      <c r="D1082" s="5">
        <f t="shared" si="113"/>
        <v>4.4279929235704436E-5</v>
      </c>
      <c r="E1082" s="9">
        <f t="shared" si="117"/>
        <v>-3.0665681846124811E-3</v>
      </c>
      <c r="F1082" s="5">
        <f t="shared" si="118"/>
        <v>2.8355747226424659E-5</v>
      </c>
      <c r="G1082" s="10">
        <f t="shared" si="114"/>
        <v>3.5356090315179647</v>
      </c>
      <c r="H1082" s="9">
        <f t="shared" si="115"/>
        <v>6.654316586675482E-3</v>
      </c>
      <c r="I1082" s="9">
        <f t="shared" si="116"/>
        <v>5.3250114766472253E-3</v>
      </c>
      <c r="J1082" s="9">
        <f>GARCH!I1082</f>
        <v>5.1570017202818147E-3</v>
      </c>
    </row>
    <row r="1083" spans="1:10" x14ac:dyDescent="0.25">
      <c r="A1083" s="8">
        <v>43528</v>
      </c>
      <c r="B1083" s="9">
        <v>-3.8806002090102654E-3</v>
      </c>
      <c r="C1083" s="9">
        <f t="shared" si="112"/>
        <v>-4.1216217273379848E-3</v>
      </c>
      <c r="D1083" s="5">
        <f t="shared" si="113"/>
        <v>1.6987765663264553E-5</v>
      </c>
      <c r="E1083" s="9">
        <f t="shared" si="117"/>
        <v>6.654316586675482E-3</v>
      </c>
      <c r="F1083" s="5">
        <f t="shared" si="118"/>
        <v>2.3875384985846639E-5</v>
      </c>
      <c r="G1083" s="10">
        <f t="shared" si="114"/>
        <v>4.0466337508316403</v>
      </c>
      <c r="H1083" s="9">
        <f t="shared" si="115"/>
        <v>4.1216217273379848E-3</v>
      </c>
      <c r="I1083" s="9">
        <f t="shared" si="116"/>
        <v>4.8862444664431841E-3</v>
      </c>
      <c r="J1083" s="9">
        <f>GARCH!I1083</f>
        <v>5.6245425977156467E-3</v>
      </c>
    </row>
    <row r="1084" spans="1:10" x14ac:dyDescent="0.25">
      <c r="A1084" s="8">
        <v>43529</v>
      </c>
      <c r="B1084" s="9">
        <v>-1.1314768996100177E-3</v>
      </c>
      <c r="C1084" s="9">
        <f t="shared" si="112"/>
        <v>-1.3724984179377369E-3</v>
      </c>
      <c r="D1084" s="5">
        <f t="shared" si="113"/>
        <v>1.8837519072415907E-6</v>
      </c>
      <c r="E1084" s="9">
        <f t="shared" si="117"/>
        <v>-4.1216217273379848E-3</v>
      </c>
      <c r="F1084" s="5">
        <f t="shared" si="118"/>
        <v>3.1656897668454587E-5</v>
      </c>
      <c r="G1084" s="10">
        <f t="shared" si="114"/>
        <v>4.2315860857536149</v>
      </c>
      <c r="H1084" s="9">
        <f t="shared" si="115"/>
        <v>1.3724984179377369E-3</v>
      </c>
      <c r="I1084" s="9">
        <f t="shared" si="116"/>
        <v>5.6264462734886738E-3</v>
      </c>
      <c r="J1084" s="9">
        <f>GARCH!I1084</f>
        <v>5.6796608974431376E-3</v>
      </c>
    </row>
    <row r="1085" spans="1:10" x14ac:dyDescent="0.25">
      <c r="A1085" s="8">
        <v>43530</v>
      </c>
      <c r="B1085" s="9">
        <v>-6.5241159285216455E-3</v>
      </c>
      <c r="C1085" s="9">
        <f t="shared" si="112"/>
        <v>-6.7651374468493649E-3</v>
      </c>
      <c r="D1085" s="5">
        <f t="shared" si="113"/>
        <v>4.5767084674763543E-5</v>
      </c>
      <c r="E1085" s="9">
        <f t="shared" si="117"/>
        <v>-1.3724984179377369E-3</v>
      </c>
      <c r="F1085" s="5">
        <f t="shared" si="118"/>
        <v>3.2029166917851931E-5</v>
      </c>
      <c r="G1085" s="10">
        <f t="shared" si="114"/>
        <v>3.5410337764758517</v>
      </c>
      <c r="H1085" s="9">
        <f t="shared" si="115"/>
        <v>6.7651374468493649E-3</v>
      </c>
      <c r="I1085" s="9">
        <f t="shared" si="116"/>
        <v>5.6594316779913448E-3</v>
      </c>
      <c r="J1085" s="9">
        <f>GARCH!I1085</f>
        <v>5.381220287158775E-3</v>
      </c>
    </row>
    <row r="1086" spans="1:10" x14ac:dyDescent="0.25">
      <c r="A1086" s="8">
        <v>43531</v>
      </c>
      <c r="B1086" s="9">
        <v>-8.1257103682187415E-3</v>
      </c>
      <c r="C1086" s="9">
        <f t="shared" si="112"/>
        <v>-8.36673188654646E-3</v>
      </c>
      <c r="D1086" s="5">
        <f t="shared" si="113"/>
        <v>7.0002202461353291E-5</v>
      </c>
      <c r="E1086" s="9">
        <f t="shared" si="117"/>
        <v>-6.7651374468493649E-3</v>
      </c>
      <c r="F1086" s="5">
        <f t="shared" si="118"/>
        <v>4.8054224393332418E-5</v>
      </c>
      <c r="G1086" s="10">
        <f t="shared" si="114"/>
        <v>3.324284930375601</v>
      </c>
      <c r="H1086" s="9">
        <f t="shared" si="115"/>
        <v>8.36673188654646E-3</v>
      </c>
      <c r="I1086" s="9">
        <f t="shared" si="116"/>
        <v>6.9321154342186497E-3</v>
      </c>
      <c r="J1086" s="9">
        <f>GARCH!I1086</f>
        <v>6.0691725536097443E-3</v>
      </c>
    </row>
    <row r="1087" spans="1:10" x14ac:dyDescent="0.25">
      <c r="A1087" s="8">
        <v>43532</v>
      </c>
      <c r="B1087" s="9">
        <v>-2.1317385309919112E-3</v>
      </c>
      <c r="C1087" s="9">
        <f t="shared" si="112"/>
        <v>-2.3727600493196306E-3</v>
      </c>
      <c r="D1087" s="5">
        <f t="shared" si="113"/>
        <v>5.6299902516472964E-6</v>
      </c>
      <c r="E1087" s="9">
        <f t="shared" si="117"/>
        <v>-8.36673188654646E-3</v>
      </c>
      <c r="F1087" s="5">
        <f t="shared" si="118"/>
        <v>7.0231998415486082E-5</v>
      </c>
      <c r="G1087" s="10">
        <f t="shared" si="114"/>
        <v>3.8228333573870255</v>
      </c>
      <c r="H1087" s="9">
        <f t="shared" si="115"/>
        <v>2.3727600493196306E-3</v>
      </c>
      <c r="I1087" s="9">
        <f t="shared" si="116"/>
        <v>8.3804533538160142E-3</v>
      </c>
      <c r="J1087" s="9">
        <f>GARCH!I1087</f>
        <v>6.9328983608713569E-3</v>
      </c>
    </row>
    <row r="1088" spans="1:10" x14ac:dyDescent="0.25">
      <c r="A1088" s="8">
        <v>43535</v>
      </c>
      <c r="B1088" s="9">
        <v>1.4666049353461608E-2</v>
      </c>
      <c r="C1088" s="9">
        <f t="shared" si="112"/>
        <v>1.4425027835133889E-2</v>
      </c>
      <c r="D1088" s="5">
        <f t="shared" si="113"/>
        <v>2.0808142804438749E-4</v>
      </c>
      <c r="E1088" s="9">
        <f t="shared" si="117"/>
        <v>-2.3727600493196306E-3</v>
      </c>
      <c r="F1088" s="5">
        <f t="shared" si="118"/>
        <v>6.7954786553155243E-5</v>
      </c>
      <c r="G1088" s="10">
        <f t="shared" si="114"/>
        <v>2.3483669688527291</v>
      </c>
      <c r="H1088" s="9">
        <f t="shared" si="115"/>
        <v>1.4425027835133889E-2</v>
      </c>
      <c r="I1088" s="9">
        <f t="shared" si="116"/>
        <v>8.2434693274831342E-3</v>
      </c>
      <c r="J1088" s="9">
        <f>GARCH!I1088</f>
        <v>6.4575986556684251E-3</v>
      </c>
    </row>
    <row r="1089" spans="1:10" x14ac:dyDescent="0.25">
      <c r="A1089" s="8">
        <v>43536</v>
      </c>
      <c r="B1089" s="9">
        <v>2.9533287823806376E-3</v>
      </c>
      <c r="C1089" s="9">
        <f t="shared" si="112"/>
        <v>2.7123072640529182E-3</v>
      </c>
      <c r="D1089" s="5">
        <f t="shared" si="113"/>
        <v>7.3566106946342261E-6</v>
      </c>
      <c r="E1089" s="9">
        <f t="shared" si="117"/>
        <v>1.4425027835133889E-2</v>
      </c>
      <c r="F1089" s="5">
        <f t="shared" si="118"/>
        <v>5.1607926272615632E-5</v>
      </c>
      <c r="G1089" s="10">
        <f t="shared" si="114"/>
        <v>3.9457050715142405</v>
      </c>
      <c r="H1089" s="9">
        <f t="shared" si="115"/>
        <v>2.7123072640529182E-3</v>
      </c>
      <c r="I1089" s="9">
        <f t="shared" si="116"/>
        <v>7.1838656914376981E-3</v>
      </c>
      <c r="J1089" s="9">
        <f>GARCH!I1089</f>
        <v>8.6531996665898895E-3</v>
      </c>
    </row>
    <row r="1090" spans="1:10" x14ac:dyDescent="0.25">
      <c r="A1090" s="8">
        <v>43537</v>
      </c>
      <c r="B1090" s="9">
        <v>6.9496188456468211E-3</v>
      </c>
      <c r="C1090" s="9">
        <f t="shared" si="112"/>
        <v>6.7085973273191017E-3</v>
      </c>
      <c r="D1090" s="5">
        <f t="shared" si="113"/>
        <v>4.5005278100112993E-5</v>
      </c>
      <c r="E1090" s="9">
        <f t="shared" si="117"/>
        <v>2.7123072640529182E-3</v>
      </c>
      <c r="F1090" s="5">
        <f t="shared" si="118"/>
        <v>4.4225935208437971E-5</v>
      </c>
      <c r="G1090" s="10">
        <f t="shared" si="114"/>
        <v>3.585350126488061</v>
      </c>
      <c r="H1090" s="9">
        <f t="shared" si="115"/>
        <v>6.7085973273191017E-3</v>
      </c>
      <c r="I1090" s="9">
        <f t="shared" si="116"/>
        <v>6.6502582813329865E-3</v>
      </c>
      <c r="J1090" s="9">
        <f>GARCH!I1090</f>
        <v>7.7958126357532747E-3</v>
      </c>
    </row>
    <row r="1091" spans="1:10" x14ac:dyDescent="0.25">
      <c r="A1091" s="8">
        <v>43538</v>
      </c>
      <c r="B1091" s="9">
        <v>-8.6804320293709658E-4</v>
      </c>
      <c r="C1091" s="9">
        <f t="shared" si="112"/>
        <v>-1.1090647212648158E-3</v>
      </c>
      <c r="D1091" s="5">
        <f t="shared" si="113"/>
        <v>1.2300245559542035E-6</v>
      </c>
      <c r="E1091" s="9">
        <f t="shared" si="117"/>
        <v>6.7085973273191017E-3</v>
      </c>
      <c r="F1091" s="5">
        <f t="shared" si="118"/>
        <v>3.6629703684776835E-5</v>
      </c>
      <c r="G1091" s="10">
        <f t="shared" si="114"/>
        <v>4.1715970143055197</v>
      </c>
      <c r="H1091" s="9">
        <f t="shared" si="115"/>
        <v>1.1090647212648158E-3</v>
      </c>
      <c r="I1091" s="9">
        <f t="shared" si="116"/>
        <v>6.05224782083292E-3</v>
      </c>
      <c r="J1091" s="9">
        <f>GARCH!I1091</f>
        <v>7.5596732425027421E-3</v>
      </c>
    </row>
    <row r="1092" spans="1:10" x14ac:dyDescent="0.25">
      <c r="A1092" s="8">
        <v>43539</v>
      </c>
      <c r="B1092" s="9">
        <v>4.9849028656070438E-3</v>
      </c>
      <c r="C1092" s="9">
        <f t="shared" si="112"/>
        <v>4.7438813472793244E-3</v>
      </c>
      <c r="D1092" s="5">
        <f t="shared" si="113"/>
        <v>2.2504410237064696E-5</v>
      </c>
      <c r="E1092" s="9">
        <f t="shared" si="117"/>
        <v>-1.1090647212648158E-3</v>
      </c>
      <c r="F1092" s="5">
        <f t="shared" si="118"/>
        <v>3.5737756662090088E-5</v>
      </c>
      <c r="G1092" s="10">
        <f t="shared" si="114"/>
        <v>3.8858580510646417</v>
      </c>
      <c r="H1092" s="9">
        <f t="shared" si="115"/>
        <v>4.7438813472793244E-3</v>
      </c>
      <c r="I1092" s="9">
        <f t="shared" si="116"/>
        <v>5.9781064445265687E-3</v>
      </c>
      <c r="J1092" s="9">
        <f>GARCH!I1092</f>
        <v>6.8731234165684534E-3</v>
      </c>
    </row>
    <row r="1093" spans="1:10" x14ac:dyDescent="0.25">
      <c r="A1093" s="8">
        <v>43542</v>
      </c>
      <c r="B1093" s="9">
        <v>3.7059607153993035E-3</v>
      </c>
      <c r="C1093" s="9">
        <f t="shared" si="112"/>
        <v>3.4649391970715841E-3</v>
      </c>
      <c r="D1093" s="5">
        <f t="shared" si="113"/>
        <v>1.2005803639403074E-5</v>
      </c>
      <c r="E1093" s="9">
        <f t="shared" si="117"/>
        <v>4.7438813472793244E-3</v>
      </c>
      <c r="F1093" s="5">
        <f t="shared" si="118"/>
        <v>3.0560085635380798E-5</v>
      </c>
      <c r="G1093" s="10">
        <f t="shared" si="114"/>
        <v>4.0825398795962897</v>
      </c>
      <c r="H1093" s="9">
        <f t="shared" si="115"/>
        <v>3.4649391970715841E-3</v>
      </c>
      <c r="I1093" s="9">
        <f t="shared" si="116"/>
        <v>5.5281177298770329E-3</v>
      </c>
      <c r="J1093" s="9">
        <f>GARCH!I1093</f>
        <v>6.5506018956522725E-3</v>
      </c>
    </row>
    <row r="1094" spans="1:10" x14ac:dyDescent="0.25">
      <c r="A1094" s="8">
        <v>43543</v>
      </c>
      <c r="B1094" s="9">
        <v>-1.3060636653083879E-4</v>
      </c>
      <c r="C1094" s="9">
        <f t="shared" si="112"/>
        <v>-3.7162788485855809E-4</v>
      </c>
      <c r="D1094" s="5">
        <f t="shared" si="113"/>
        <v>1.381072848044457E-7</v>
      </c>
      <c r="E1094" s="9">
        <f t="shared" si="117"/>
        <v>3.4649391970715841E-3</v>
      </c>
      <c r="F1094" s="5">
        <f t="shared" si="118"/>
        <v>2.6769694671368023E-5</v>
      </c>
      <c r="G1094" s="10">
        <f t="shared" si="114"/>
        <v>4.3426019744702549</v>
      </c>
      <c r="H1094" s="9">
        <f t="shared" si="115"/>
        <v>3.7162788485855809E-4</v>
      </c>
      <c r="I1094" s="9">
        <f t="shared" si="116"/>
        <v>5.1739438218218045E-3</v>
      </c>
      <c r="J1094" s="9">
        <f>GARCH!I1094</f>
        <v>6.150281291690581E-3</v>
      </c>
    </row>
    <row r="1095" spans="1:10" x14ac:dyDescent="0.25">
      <c r="A1095" s="8">
        <v>43544</v>
      </c>
      <c r="B1095" s="9">
        <v>-2.9443226469249018E-3</v>
      </c>
      <c r="C1095" s="9">
        <f t="shared" si="112"/>
        <v>-3.1853441652526212E-3</v>
      </c>
      <c r="D1095" s="5">
        <f t="shared" si="113"/>
        <v>1.0146417451108917E-5</v>
      </c>
      <c r="E1095" s="9">
        <f t="shared" si="117"/>
        <v>-3.7162788485855809E-4</v>
      </c>
      <c r="F1095" s="5">
        <f t="shared" si="118"/>
        <v>2.5542610227514289E-5</v>
      </c>
      <c r="G1095" s="10">
        <f t="shared" si="114"/>
        <v>4.1700252482032205</v>
      </c>
      <c r="H1095" s="9">
        <f t="shared" si="115"/>
        <v>3.1853441652526212E-3</v>
      </c>
      <c r="I1095" s="9">
        <f t="shared" si="116"/>
        <v>5.0539697493667581E-3</v>
      </c>
      <c r="J1095" s="9">
        <f>GARCH!I1095</f>
        <v>5.7005425294461773E-3</v>
      </c>
    </row>
    <row r="1096" spans="1:10" x14ac:dyDescent="0.25">
      <c r="A1096" s="8">
        <v>43545</v>
      </c>
      <c r="B1096" s="9">
        <v>1.0852515552911779E-2</v>
      </c>
      <c r="C1096" s="9">
        <f t="shared" si="112"/>
        <v>1.061149403458406E-2</v>
      </c>
      <c r="D1096" s="5">
        <f t="shared" si="113"/>
        <v>1.126038056460131E-4</v>
      </c>
      <c r="E1096" s="9">
        <f t="shared" si="117"/>
        <v>-3.1853441652526212E-3</v>
      </c>
      <c r="F1096" s="5">
        <f t="shared" si="118"/>
        <v>3.0839251978681424E-5</v>
      </c>
      <c r="G1096" s="10">
        <f t="shared" si="114"/>
        <v>2.4487653858810274</v>
      </c>
      <c r="H1096" s="9">
        <f t="shared" si="115"/>
        <v>1.061149403458406E-2</v>
      </c>
      <c r="I1096" s="9">
        <f t="shared" si="116"/>
        <v>5.5533100020331502E-3</v>
      </c>
      <c r="J1096" s="9">
        <f>GARCH!I1096</f>
        <v>5.591518191310779E-3</v>
      </c>
    </row>
    <row r="1097" spans="1:10" x14ac:dyDescent="0.25">
      <c r="A1097" s="8">
        <v>43546</v>
      </c>
      <c r="B1097" s="9">
        <v>-1.8974527826038257E-2</v>
      </c>
      <c r="C1097" s="9">
        <f t="shared" si="112"/>
        <v>-1.9215549344365975E-2</v>
      </c>
      <c r="D1097" s="5">
        <f t="shared" si="113"/>
        <v>3.6923733660576368E-4</v>
      </c>
      <c r="E1097" s="9">
        <f t="shared" si="117"/>
        <v>1.061149403458406E-2</v>
      </c>
      <c r="F1097" s="5">
        <f t="shared" si="118"/>
        <v>2.4589474882842642E-5</v>
      </c>
      <c r="G1097" s="10">
        <f t="shared" si="114"/>
        <v>-3.1203787350060543</v>
      </c>
      <c r="H1097" s="9">
        <f t="shared" si="115"/>
        <v>1.9215549344365975E-2</v>
      </c>
      <c r="I1097" s="9">
        <f t="shared" si="116"/>
        <v>4.9587775593227254E-3</v>
      </c>
      <c r="J1097" s="9">
        <f>GARCH!I1097</f>
        <v>6.9494299193167859E-3</v>
      </c>
    </row>
    <row r="1098" spans="1:10" x14ac:dyDescent="0.25">
      <c r="A1098" s="8">
        <v>43549</v>
      </c>
      <c r="B1098" s="9">
        <v>-8.3907294935925414E-4</v>
      </c>
      <c r="C1098" s="9">
        <f t="shared" si="112"/>
        <v>-1.0800944676869733E-3</v>
      </c>
      <c r="D1098" s="5">
        <f t="shared" si="113"/>
        <v>1.1666040591280064E-6</v>
      </c>
      <c r="E1098" s="9">
        <f t="shared" si="117"/>
        <v>-1.9215549344365975E-2</v>
      </c>
      <c r="F1098" s="5">
        <f t="shared" si="118"/>
        <v>1.1447882774268175E-4</v>
      </c>
      <c r="G1098" s="10">
        <f t="shared" si="114"/>
        <v>3.6135265150603653</v>
      </c>
      <c r="H1098" s="9">
        <f t="shared" si="115"/>
        <v>1.0800944676869733E-3</v>
      </c>
      <c r="I1098" s="9">
        <f t="shared" si="116"/>
        <v>1.0699477919164176E-2</v>
      </c>
      <c r="J1098" s="9">
        <f>GARCH!I1098</f>
        <v>1.099715200918556E-2</v>
      </c>
    </row>
    <row r="1099" spans="1:10" x14ac:dyDescent="0.25">
      <c r="A1099" s="8">
        <v>43550</v>
      </c>
      <c r="B1099" s="9">
        <v>7.1827784845408527E-3</v>
      </c>
      <c r="C1099" s="9">
        <f t="shared" si="112"/>
        <v>6.9417569662131333E-3</v>
      </c>
      <c r="D1099" s="5">
        <f t="shared" si="113"/>
        <v>4.8187989777968561E-5</v>
      </c>
      <c r="E1099" s="9">
        <f t="shared" si="117"/>
        <v>-1.0800944676869733E-3</v>
      </c>
      <c r="F1099" s="5">
        <f t="shared" si="118"/>
        <v>9.8934980961537286E-5</v>
      </c>
      <c r="G1099" s="10">
        <f t="shared" si="114"/>
        <v>3.4480516791749634</v>
      </c>
      <c r="H1099" s="9">
        <f t="shared" si="115"/>
        <v>6.9417569662131333E-3</v>
      </c>
      <c r="I1099" s="9">
        <f t="shared" si="116"/>
        <v>9.9466065048104367E-3</v>
      </c>
      <c r="J1099" s="9">
        <f>GARCH!I1099</f>
        <v>9.7251257720999702E-3</v>
      </c>
    </row>
    <row r="1100" spans="1:10" x14ac:dyDescent="0.25">
      <c r="A1100" s="8">
        <v>43551</v>
      </c>
      <c r="B1100" s="9">
        <v>-4.6443802643997278E-3</v>
      </c>
      <c r="C1100" s="9">
        <f t="shared" si="112"/>
        <v>-4.8854017827274472E-3</v>
      </c>
      <c r="D1100" s="5">
        <f t="shared" si="113"/>
        <v>2.3867150578676518E-5</v>
      </c>
      <c r="E1100" s="9">
        <f t="shared" si="117"/>
        <v>6.9417569662131333E-3</v>
      </c>
      <c r="F1100" s="5">
        <f t="shared" si="118"/>
        <v>7.8811357347202815E-5</v>
      </c>
      <c r="G1100" s="10">
        <f t="shared" si="114"/>
        <v>3.6538687012787561</v>
      </c>
      <c r="H1100" s="9">
        <f t="shared" si="115"/>
        <v>4.8854017827274472E-3</v>
      </c>
      <c r="I1100" s="9">
        <f t="shared" si="116"/>
        <v>8.8775760963904337E-3</v>
      </c>
      <c r="J1100" s="9">
        <f>GARCH!I1100</f>
        <v>9.1020940076971656E-3</v>
      </c>
    </row>
    <row r="1101" spans="1:10" x14ac:dyDescent="0.25">
      <c r="A1101" s="8">
        <v>43552</v>
      </c>
      <c r="B1101" s="9">
        <v>3.5895443381801506E-3</v>
      </c>
      <c r="C1101" s="9">
        <f t="shared" si="112"/>
        <v>3.3485228198524312E-3</v>
      </c>
      <c r="D1101" s="5">
        <f t="shared" si="113"/>
        <v>1.1212605075072478E-5</v>
      </c>
      <c r="E1101" s="9">
        <f t="shared" si="117"/>
        <v>-4.8854017827274472E-3</v>
      </c>
      <c r="F1101" s="5">
        <f t="shared" si="118"/>
        <v>8.4451251437621261E-5</v>
      </c>
      <c r="G1101" s="10">
        <f t="shared" si="114"/>
        <v>3.7043444413212852</v>
      </c>
      <c r="H1101" s="9">
        <f t="shared" si="115"/>
        <v>3.3485228198524312E-3</v>
      </c>
      <c r="I1101" s="9">
        <f t="shared" si="116"/>
        <v>9.1897362006545785E-3</v>
      </c>
      <c r="J1101" s="9">
        <f>GARCH!I1101</f>
        <v>8.4782034947036931E-3</v>
      </c>
    </row>
    <row r="1102" spans="1:10" x14ac:dyDescent="0.25">
      <c r="A1102" s="8">
        <v>43553</v>
      </c>
      <c r="B1102" s="9">
        <v>6.7342937515983969E-3</v>
      </c>
      <c r="C1102" s="9">
        <f t="shared" si="112"/>
        <v>6.4932722332706775E-3</v>
      </c>
      <c r="D1102" s="5">
        <f t="shared" si="113"/>
        <v>4.2162584295363971E-5</v>
      </c>
      <c r="E1102" s="9">
        <f t="shared" si="117"/>
        <v>3.3485228198524312E-3</v>
      </c>
      <c r="F1102" s="5">
        <f t="shared" si="118"/>
        <v>6.9763924024796676E-5</v>
      </c>
      <c r="G1102" s="10">
        <f t="shared" si="114"/>
        <v>3.5640778075048654</v>
      </c>
      <c r="H1102" s="9">
        <f t="shared" si="115"/>
        <v>6.4932722332706775E-3</v>
      </c>
      <c r="I1102" s="9">
        <f t="shared" si="116"/>
        <v>8.3524801122059952E-3</v>
      </c>
      <c r="J1102" s="9">
        <f>GARCH!I1102</f>
        <v>7.69395348949481E-3</v>
      </c>
    </row>
    <row r="1103" spans="1:10" x14ac:dyDescent="0.25">
      <c r="A1103" s="8">
        <v>43556</v>
      </c>
      <c r="B1103" s="9">
        <v>1.1568585944115251E-2</v>
      </c>
      <c r="C1103" s="9">
        <f t="shared" si="112"/>
        <v>1.1327564425787532E-2</v>
      </c>
      <c r="D1103" s="5">
        <f t="shared" si="113"/>
        <v>1.2831371582036722E-4</v>
      </c>
      <c r="E1103" s="9">
        <f t="shared" si="117"/>
        <v>6.4932722332706775E-3</v>
      </c>
      <c r="F1103" s="5">
        <f t="shared" si="118"/>
        <v>5.674904853669396E-5</v>
      </c>
      <c r="G1103" s="10">
        <f t="shared" si="114"/>
        <v>2.8389610261725005</v>
      </c>
      <c r="H1103" s="9">
        <f t="shared" si="115"/>
        <v>1.1327564425787532E-2</v>
      </c>
      <c r="I1103" s="9">
        <f t="shared" si="116"/>
        <v>7.5331964355573496E-3</v>
      </c>
      <c r="J1103" s="9">
        <f>GARCH!I1103</f>
        <v>7.4458230594117462E-3</v>
      </c>
    </row>
    <row r="1104" spans="1:10" x14ac:dyDescent="0.25">
      <c r="A1104" s="8">
        <v>43557</v>
      </c>
      <c r="B1104" s="9">
        <v>1.7438676892522764E-5</v>
      </c>
      <c r="C1104" s="9">
        <f t="shared" ref="C1104:C1167" si="119">B1104-B$5</f>
        <v>-2.235828414351965E-4</v>
      </c>
      <c r="D1104" s="5">
        <f t="shared" ref="D1104:D1167" si="120">C1104^2</f>
        <v>4.9989286984236221E-8</v>
      </c>
      <c r="E1104" s="9">
        <f t="shared" si="117"/>
        <v>1.1327564425787532E-2</v>
      </c>
      <c r="F1104" s="5">
        <f t="shared" si="118"/>
        <v>4.4484724722650154E-5</v>
      </c>
      <c r="G1104" s="10">
        <f t="shared" ref="G1104:G1167" si="121">IFERROR(LN(1/SQRT(2*PI()*F1104)*EXP(-D1104/(2*F1104))),-1000)</f>
        <v>4.0906819427334939</v>
      </c>
      <c r="H1104" s="9">
        <f t="shared" ref="H1104:H1167" si="122">SQRT(D1104)</f>
        <v>2.235828414351965E-4</v>
      </c>
      <c r="I1104" s="9">
        <f t="shared" ref="I1104:I1167" si="123">SQRT(F1104)</f>
        <v>6.6696870033495694E-3</v>
      </c>
      <c r="J1104" s="9">
        <f>GARCH!I1104</f>
        <v>8.3259414276748538E-3</v>
      </c>
    </row>
    <row r="1105" spans="1:10" x14ac:dyDescent="0.25">
      <c r="A1105" s="8">
        <v>43558</v>
      </c>
      <c r="B1105" s="9">
        <v>2.1484075277968806E-3</v>
      </c>
      <c r="C1105" s="9">
        <f t="shared" si="119"/>
        <v>1.9073860094691614E-3</v>
      </c>
      <c r="D1105" s="5">
        <f t="shared" si="120"/>
        <v>3.6381213891186921E-6</v>
      </c>
      <c r="E1105" s="9">
        <f t="shared" ref="E1105:E1168" si="124">C1104</f>
        <v>-2.235828414351965E-4</v>
      </c>
      <c r="F1105" s="5">
        <f t="shared" ref="F1105:F1168" si="125">EXP(B$6 + B$7*ABS(E1105/SQRT(F1104)) + B$8*E1105/SQRT(F1104) + B$9*LN(F1104))</f>
        <v>4.0185181005745225E-5</v>
      </c>
      <c r="G1105" s="10">
        <f t="shared" si="121"/>
        <v>4.0968006449270922</v>
      </c>
      <c r="H1105" s="9">
        <f t="shared" si="122"/>
        <v>1.9073860094691614E-3</v>
      </c>
      <c r="I1105" s="9">
        <f t="shared" si="123"/>
        <v>6.3391782595021906E-3</v>
      </c>
      <c r="J1105" s="9">
        <f>GARCH!I1105</f>
        <v>7.4716927368212675E-3</v>
      </c>
    </row>
    <row r="1106" spans="1:10" x14ac:dyDescent="0.25">
      <c r="A1106" s="8">
        <v>43559</v>
      </c>
      <c r="B1106" s="9">
        <v>2.0846384074615365E-3</v>
      </c>
      <c r="C1106" s="9">
        <f t="shared" si="119"/>
        <v>1.8436168891338173E-3</v>
      </c>
      <c r="D1106" s="5">
        <f t="shared" si="120"/>
        <v>3.3989232338994542E-6</v>
      </c>
      <c r="E1106" s="9">
        <f t="shared" si="124"/>
        <v>1.9073860094691614E-3</v>
      </c>
      <c r="F1106" s="5">
        <f t="shared" si="125"/>
        <v>3.5298276282662079E-5</v>
      </c>
      <c r="G1106" s="10">
        <f t="shared" si="121"/>
        <v>4.1587539401000875</v>
      </c>
      <c r="H1106" s="9">
        <f t="shared" si="122"/>
        <v>1.8436168891338173E-3</v>
      </c>
      <c r="I1106" s="9">
        <f t="shared" si="123"/>
        <v>5.9412352488907626E-3</v>
      </c>
      <c r="J1106" s="9">
        <f>GARCH!I1106</f>
        <v>6.7860312788671356E-3</v>
      </c>
    </row>
    <row r="1107" spans="1:10" x14ac:dyDescent="0.25">
      <c r="A1107" s="8">
        <v>43560</v>
      </c>
      <c r="B1107" s="9">
        <v>4.6363986816650993E-3</v>
      </c>
      <c r="C1107" s="9">
        <f t="shared" si="119"/>
        <v>4.3953771633373799E-3</v>
      </c>
      <c r="D1107" s="5">
        <f t="shared" si="120"/>
        <v>1.9319340407987753E-5</v>
      </c>
      <c r="E1107" s="9">
        <f t="shared" si="124"/>
        <v>1.8436168891338173E-3</v>
      </c>
      <c r="F1107" s="5">
        <f t="shared" si="125"/>
        <v>3.1293111012747728E-5</v>
      </c>
      <c r="G1107" s="10">
        <f t="shared" si="121"/>
        <v>3.9584341555140612</v>
      </c>
      <c r="H1107" s="9">
        <f t="shared" si="122"/>
        <v>4.3953771633373799E-3</v>
      </c>
      <c r="I1107" s="9">
        <f t="shared" si="123"/>
        <v>5.5940245809924473E-3</v>
      </c>
      <c r="J1107" s="9">
        <f>GARCH!I1107</f>
        <v>6.2255773246116756E-3</v>
      </c>
    </row>
    <row r="1108" spans="1:10" x14ac:dyDescent="0.25">
      <c r="A1108" s="8">
        <v>43563</v>
      </c>
      <c r="B1108" s="9">
        <v>1.0474498226595852E-3</v>
      </c>
      <c r="C1108" s="9">
        <f t="shared" si="119"/>
        <v>8.064283043318659E-4</v>
      </c>
      <c r="D1108" s="5">
        <f t="shared" si="120"/>
        <v>6.503266100275685E-7</v>
      </c>
      <c r="E1108" s="9">
        <f t="shared" si="124"/>
        <v>4.3953771633373799E-3</v>
      </c>
      <c r="F1108" s="5">
        <f t="shared" si="125"/>
        <v>2.7047822528352677E-5</v>
      </c>
      <c r="G1108" s="10">
        <f t="shared" si="121"/>
        <v>4.3279917014499203</v>
      </c>
      <c r="H1108" s="9">
        <f t="shared" si="122"/>
        <v>8.064283043318659E-4</v>
      </c>
      <c r="I1108" s="9">
        <f t="shared" si="123"/>
        <v>5.2007521117962037E-3</v>
      </c>
      <c r="J1108" s="9">
        <f>GARCH!I1108</f>
        <v>6.003044965611346E-3</v>
      </c>
    </row>
    <row r="1109" spans="1:10" x14ac:dyDescent="0.25">
      <c r="A1109" s="8">
        <v>43564</v>
      </c>
      <c r="B1109" s="9">
        <v>-6.0674708281390766E-3</v>
      </c>
      <c r="C1109" s="9">
        <f t="shared" si="119"/>
        <v>-6.308492346466796E-3</v>
      </c>
      <c r="D1109" s="5">
        <f t="shared" si="120"/>
        <v>3.9797075685430144E-5</v>
      </c>
      <c r="E1109" s="9">
        <f t="shared" si="124"/>
        <v>8.064283043318659E-4</v>
      </c>
      <c r="F1109" s="5">
        <f t="shared" si="125"/>
        <v>2.4749616862205694E-5</v>
      </c>
      <c r="G1109" s="10">
        <f t="shared" si="121"/>
        <v>3.5804179684322976</v>
      </c>
      <c r="H1109" s="9">
        <f t="shared" si="122"/>
        <v>6.308492346466796E-3</v>
      </c>
      <c r="I1109" s="9">
        <f t="shared" si="123"/>
        <v>4.9748986785869012E-3</v>
      </c>
      <c r="J1109" s="9">
        <f>GARCH!I1109</f>
        <v>5.5675899012256605E-3</v>
      </c>
    </row>
    <row r="1110" spans="1:10" x14ac:dyDescent="0.25">
      <c r="A1110" s="8">
        <v>43565</v>
      </c>
      <c r="B1110" s="9">
        <v>3.4778681120144483E-3</v>
      </c>
      <c r="C1110" s="9">
        <f t="shared" si="119"/>
        <v>3.2368465936867289E-3</v>
      </c>
      <c r="D1110" s="5">
        <f t="shared" si="120"/>
        <v>1.047717587106138E-5</v>
      </c>
      <c r="E1110" s="9">
        <f t="shared" si="124"/>
        <v>-6.308492346466796E-3</v>
      </c>
      <c r="F1110" s="5">
        <f t="shared" si="125"/>
        <v>3.9031709063632712E-5</v>
      </c>
      <c r="G1110" s="10">
        <f t="shared" si="121"/>
        <v>4.0224159166472813</v>
      </c>
      <c r="H1110" s="9">
        <f t="shared" si="122"/>
        <v>3.2368465936867289E-3</v>
      </c>
      <c r="I1110" s="9">
        <f t="shared" si="123"/>
        <v>6.2475362394813459E-3</v>
      </c>
      <c r="J1110" s="9">
        <f>GARCH!I1110</f>
        <v>6.0835429090184733E-3</v>
      </c>
    </row>
    <row r="1111" spans="1:10" x14ac:dyDescent="0.25">
      <c r="A1111" s="8">
        <v>43566</v>
      </c>
      <c r="B1111" s="9">
        <v>3.808587325715429E-5</v>
      </c>
      <c r="C1111" s="9">
        <f t="shared" si="119"/>
        <v>-2.0293564507056498E-4</v>
      </c>
      <c r="D1111" s="5">
        <f t="shared" si="120"/>
        <v>4.1182876040206324E-8</v>
      </c>
      <c r="E1111" s="9">
        <f t="shared" si="124"/>
        <v>3.2368465936867289E-3</v>
      </c>
      <c r="F1111" s="5">
        <f t="shared" si="125"/>
        <v>3.3823153812664019E-5</v>
      </c>
      <c r="G1111" s="10">
        <f t="shared" si="121"/>
        <v>4.2276351526703033</v>
      </c>
      <c r="H1111" s="9">
        <f t="shared" si="122"/>
        <v>2.0293564507056498E-4</v>
      </c>
      <c r="I1111" s="9">
        <f t="shared" si="123"/>
        <v>5.8157676890212883E-3</v>
      </c>
      <c r="J1111" s="9">
        <f>GARCH!I1111</f>
        <v>5.7604254141043225E-3</v>
      </c>
    </row>
    <row r="1112" spans="1:10" x14ac:dyDescent="0.25">
      <c r="A1112" s="8">
        <v>43567</v>
      </c>
      <c r="B1112" s="9">
        <v>6.6093784622200946E-3</v>
      </c>
      <c r="C1112" s="9">
        <f t="shared" si="119"/>
        <v>6.3683569438923752E-3</v>
      </c>
      <c r="D1112" s="5">
        <f t="shared" si="120"/>
        <v>4.0555970164822231E-5</v>
      </c>
      <c r="E1112" s="9">
        <f t="shared" si="124"/>
        <v>-2.0293564507056498E-4</v>
      </c>
      <c r="F1112" s="5">
        <f t="shared" si="125"/>
        <v>3.1218621233321273E-5</v>
      </c>
      <c r="G1112" s="10">
        <f t="shared" si="121"/>
        <v>3.6187616233190765</v>
      </c>
      <c r="H1112" s="9">
        <f t="shared" si="122"/>
        <v>6.3683569438923752E-3</v>
      </c>
      <c r="I1112" s="9">
        <f t="shared" si="123"/>
        <v>5.5873626366400517E-3</v>
      </c>
      <c r="J1112" s="9">
        <f>GARCH!I1112</f>
        <v>5.3841719722475751E-3</v>
      </c>
    </row>
    <row r="1113" spans="1:10" x14ac:dyDescent="0.25">
      <c r="A1113" s="8">
        <v>43570</v>
      </c>
      <c r="B1113" s="9">
        <v>-6.2942619032058111E-4</v>
      </c>
      <c r="C1113" s="9">
        <f t="shared" si="119"/>
        <v>-8.7044770864830041E-4</v>
      </c>
      <c r="D1113" s="5">
        <f t="shared" si="120"/>
        <v>7.5767921349107651E-7</v>
      </c>
      <c r="E1113" s="9">
        <f t="shared" si="124"/>
        <v>6.3683569438923752E-3</v>
      </c>
      <c r="F1113" s="5">
        <f t="shared" si="125"/>
        <v>2.6302555642224932E-5</v>
      </c>
      <c r="G1113" s="10">
        <f t="shared" si="121"/>
        <v>4.3395805439999142</v>
      </c>
      <c r="H1113" s="9">
        <f t="shared" si="122"/>
        <v>8.7044770864830041E-4</v>
      </c>
      <c r="I1113" s="9">
        <f t="shared" si="123"/>
        <v>5.1286017238839025E-3</v>
      </c>
      <c r="J1113" s="9">
        <f>GARCH!I1113</f>
        <v>5.7193303640574421E-3</v>
      </c>
    </row>
    <row r="1114" spans="1:10" x14ac:dyDescent="0.25">
      <c r="A1114" s="8">
        <v>43571</v>
      </c>
      <c r="B1114" s="9">
        <v>5.0936473956997297E-4</v>
      </c>
      <c r="C1114" s="9">
        <f t="shared" si="119"/>
        <v>2.6834322124225367E-4</v>
      </c>
      <c r="D1114" s="5">
        <f t="shared" si="120"/>
        <v>7.2008084386669103E-8</v>
      </c>
      <c r="E1114" s="9">
        <f t="shared" si="124"/>
        <v>-8.7044770864830041E-4</v>
      </c>
      <c r="F1114" s="5">
        <f t="shared" si="125"/>
        <v>2.6172808842739767E-5</v>
      </c>
      <c r="G1114" s="10">
        <f t="shared" si="121"/>
        <v>4.3550805973162241</v>
      </c>
      <c r="H1114" s="9">
        <f t="shared" si="122"/>
        <v>2.6834322124225367E-4</v>
      </c>
      <c r="I1114" s="9">
        <f t="shared" si="123"/>
        <v>5.1159367512450512E-3</v>
      </c>
      <c r="J1114" s="9">
        <f>GARCH!I1114</f>
        <v>5.3798872921620045E-3</v>
      </c>
    </row>
    <row r="1115" spans="1:10" x14ac:dyDescent="0.25">
      <c r="A1115" s="8">
        <v>43572</v>
      </c>
      <c r="B1115" s="9">
        <v>-2.2737748790875312E-3</v>
      </c>
      <c r="C1115" s="9">
        <f t="shared" si="119"/>
        <v>-2.5147963974152506E-3</v>
      </c>
      <c r="D1115" s="5">
        <f t="shared" si="120"/>
        <v>6.3242009204527233E-6</v>
      </c>
      <c r="E1115" s="9">
        <f t="shared" si="124"/>
        <v>2.6834322124225367E-4</v>
      </c>
      <c r="F1115" s="5">
        <f t="shared" si="125"/>
        <v>2.4189004288321873E-5</v>
      </c>
      <c r="G1115" s="10">
        <f t="shared" si="121"/>
        <v>4.2651429595203849</v>
      </c>
      <c r="H1115" s="9">
        <f t="shared" si="122"/>
        <v>2.5147963974152506E-3</v>
      </c>
      <c r="I1115" s="9">
        <f t="shared" si="123"/>
        <v>4.918231825394353E-3</v>
      </c>
      <c r="J1115" s="9">
        <f>GARCH!I1115</f>
        <v>5.0732749548509908E-3</v>
      </c>
    </row>
    <row r="1116" spans="1:10" x14ac:dyDescent="0.25">
      <c r="A1116" s="8">
        <v>43573</v>
      </c>
      <c r="B1116" s="9">
        <v>1.5790653174507785E-3</v>
      </c>
      <c r="C1116" s="9">
        <f t="shared" si="119"/>
        <v>1.3380437991230593E-3</v>
      </c>
      <c r="D1116" s="5">
        <f t="shared" si="120"/>
        <v>1.7903612083716699E-6</v>
      </c>
      <c r="E1116" s="9">
        <f t="shared" si="124"/>
        <v>-2.5147963974152506E-3</v>
      </c>
      <c r="F1116" s="5">
        <f t="shared" si="125"/>
        <v>2.7914162515600838E-5</v>
      </c>
      <c r="G1116" s="10">
        <f t="shared" si="121"/>
        <v>4.2921806097177519</v>
      </c>
      <c r="H1116" s="9">
        <f t="shared" si="122"/>
        <v>1.3380437991230593E-3</v>
      </c>
      <c r="I1116" s="9">
        <f t="shared" si="123"/>
        <v>5.2833855164658239E-3</v>
      </c>
      <c r="J1116" s="9">
        <f>GARCH!I1116</f>
        <v>5.0300302502001657E-3</v>
      </c>
    </row>
    <row r="1117" spans="1:10" x14ac:dyDescent="0.25">
      <c r="A1117" s="8">
        <v>43577</v>
      </c>
      <c r="B1117" s="9">
        <v>1.0120377414346571E-3</v>
      </c>
      <c r="C1117" s="9">
        <f t="shared" si="119"/>
        <v>7.7101622310693778E-4</v>
      </c>
      <c r="D1117" s="5">
        <f t="shared" si="120"/>
        <v>5.9446601629408725E-7</v>
      </c>
      <c r="E1117" s="9">
        <f t="shared" si="124"/>
        <v>1.3380437991230593E-3</v>
      </c>
      <c r="F1117" s="5">
        <f t="shared" si="125"/>
        <v>2.5299601719024849E-5</v>
      </c>
      <c r="G1117" s="10">
        <f t="shared" si="121"/>
        <v>4.3616738939460609</v>
      </c>
      <c r="H1117" s="9">
        <f t="shared" si="122"/>
        <v>7.7101622310693778E-4</v>
      </c>
      <c r="I1117" s="9">
        <f t="shared" si="123"/>
        <v>5.0298709445695377E-3</v>
      </c>
      <c r="J1117" s="9">
        <f>GARCH!I1117</f>
        <v>4.8103167686658743E-3</v>
      </c>
    </row>
    <row r="1118" spans="1:10" x14ac:dyDescent="0.25">
      <c r="A1118" s="8">
        <v>43578</v>
      </c>
      <c r="B1118" s="9">
        <v>8.8412191322468914E-3</v>
      </c>
      <c r="C1118" s="9">
        <f t="shared" si="119"/>
        <v>8.6001976139191728E-3</v>
      </c>
      <c r="D1118" s="5">
        <f t="shared" si="120"/>
        <v>7.3963398998461031E-5</v>
      </c>
      <c r="E1118" s="9">
        <f t="shared" si="124"/>
        <v>7.7101622310693778E-4</v>
      </c>
      <c r="F1118" s="5">
        <f t="shared" si="125"/>
        <v>2.327149572950149E-5</v>
      </c>
      <c r="G1118" s="10">
        <f t="shared" si="121"/>
        <v>2.8260606252281488</v>
      </c>
      <c r="H1118" s="9">
        <f t="shared" si="122"/>
        <v>8.6001976139191728E-3</v>
      </c>
      <c r="I1118" s="9">
        <f t="shared" si="123"/>
        <v>4.8240538688432456E-3</v>
      </c>
      <c r="J1118" s="9">
        <f>GARCH!I1118</f>
        <v>4.6281186576311644E-3</v>
      </c>
    </row>
    <row r="1119" spans="1:10" x14ac:dyDescent="0.25">
      <c r="A1119" s="8">
        <v>43579</v>
      </c>
      <c r="B1119" s="9">
        <v>-2.1917864252406494E-3</v>
      </c>
      <c r="C1119" s="9">
        <f t="shared" si="119"/>
        <v>-2.4328079435683688E-3</v>
      </c>
      <c r="D1119" s="5">
        <f t="shared" si="120"/>
        <v>5.9185544902893552E-6</v>
      </c>
      <c r="E1119" s="9">
        <f t="shared" si="124"/>
        <v>8.6001976139191728E-3</v>
      </c>
      <c r="F1119" s="5">
        <f t="shared" si="125"/>
        <v>1.9136454585795579E-5</v>
      </c>
      <c r="G1119" s="10">
        <f t="shared" si="121"/>
        <v>4.3583783479773075</v>
      </c>
      <c r="H1119" s="9">
        <f t="shared" si="122"/>
        <v>2.4328079435683688E-3</v>
      </c>
      <c r="I1119" s="9">
        <f t="shared" si="123"/>
        <v>4.3745233552691864E-3</v>
      </c>
      <c r="J1119" s="9">
        <f>GARCH!I1119</f>
        <v>5.7854527432207817E-3</v>
      </c>
    </row>
    <row r="1120" spans="1:10" x14ac:dyDescent="0.25">
      <c r="A1120" s="8">
        <v>43580</v>
      </c>
      <c r="B1120" s="9">
        <v>-3.6894696387390624E-4</v>
      </c>
      <c r="C1120" s="9">
        <f t="shared" si="119"/>
        <v>-6.0996848220162554E-4</v>
      </c>
      <c r="D1120" s="5">
        <f t="shared" si="120"/>
        <v>3.7206154927935477E-7</v>
      </c>
      <c r="E1120" s="9">
        <f t="shared" si="124"/>
        <v>-2.4328079435683688E-3</v>
      </c>
      <c r="F1120" s="5">
        <f t="shared" si="125"/>
        <v>2.2904687087939668E-5</v>
      </c>
      <c r="G1120" s="10">
        <f t="shared" si="121"/>
        <v>4.4150240105627017</v>
      </c>
      <c r="H1120" s="9">
        <f t="shared" si="122"/>
        <v>6.0996848220162554E-4</v>
      </c>
      <c r="I1120" s="9">
        <f t="shared" si="123"/>
        <v>4.78588414903032E-3</v>
      </c>
      <c r="J1120" s="9">
        <f>GARCH!I1120</f>
        <v>5.5623397518775449E-3</v>
      </c>
    </row>
    <row r="1121" spans="1:10" x14ac:dyDescent="0.25">
      <c r="A1121" s="8">
        <v>43581</v>
      </c>
      <c r="B1121" s="9">
        <v>4.6853053650335319E-3</v>
      </c>
      <c r="C1121" s="9">
        <f t="shared" si="119"/>
        <v>4.4442838467058125E-3</v>
      </c>
      <c r="D1121" s="5">
        <f t="shared" si="120"/>
        <v>1.9751658910090214E-5</v>
      </c>
      <c r="E1121" s="9">
        <f t="shared" si="124"/>
        <v>-6.0996848220162554E-4</v>
      </c>
      <c r="F1121" s="5">
        <f t="shared" si="125"/>
        <v>2.26333967614432E-5</v>
      </c>
      <c r="G1121" s="10">
        <f t="shared" si="121"/>
        <v>3.9927646595931336</v>
      </c>
      <c r="H1121" s="9">
        <f t="shared" si="122"/>
        <v>4.4442838467058125E-3</v>
      </c>
      <c r="I1121" s="9">
        <f t="shared" si="123"/>
        <v>4.757456963698484E-3</v>
      </c>
      <c r="J1121" s="9">
        <f>GARCH!I1121</f>
        <v>5.2428702338452983E-3</v>
      </c>
    </row>
    <row r="1122" spans="1:10" x14ac:dyDescent="0.25">
      <c r="A1122" s="8">
        <v>43584</v>
      </c>
      <c r="B1122" s="9">
        <v>1.0714723049920494E-3</v>
      </c>
      <c r="C1122" s="9">
        <f t="shared" si="119"/>
        <v>8.3045078666433008E-4</v>
      </c>
      <c r="D1122" s="5">
        <f t="shared" si="120"/>
        <v>6.8964850907140469E-7</v>
      </c>
      <c r="E1122" s="9">
        <f t="shared" si="124"/>
        <v>4.4442838467058125E-3</v>
      </c>
      <c r="F1122" s="5">
        <f t="shared" si="125"/>
        <v>1.9838229847259646E-5</v>
      </c>
      <c r="G1122" s="10">
        <f t="shared" si="121"/>
        <v>4.4776295019493979</v>
      </c>
      <c r="H1122" s="9">
        <f t="shared" si="122"/>
        <v>8.3045078666433008E-4</v>
      </c>
      <c r="I1122" s="9">
        <f t="shared" si="123"/>
        <v>4.4540127803206452E-3</v>
      </c>
      <c r="J1122" s="9">
        <f>GARCH!I1122</f>
        <v>5.2675658964148279E-3</v>
      </c>
    </row>
    <row r="1123" spans="1:10" x14ac:dyDescent="0.25">
      <c r="A1123" s="8">
        <v>43585</v>
      </c>
      <c r="B1123" s="9">
        <v>9.5140042745045506E-4</v>
      </c>
      <c r="C1123" s="9">
        <f t="shared" si="119"/>
        <v>7.1037890912273576E-4</v>
      </c>
      <c r="D1123" s="5">
        <f t="shared" si="120"/>
        <v>5.0463819452640806E-7</v>
      </c>
      <c r="E1123" s="9">
        <f t="shared" si="124"/>
        <v>8.3045078666433008E-4</v>
      </c>
      <c r="F1123" s="5">
        <f t="shared" si="125"/>
        <v>1.854558142325004E-5</v>
      </c>
      <c r="G1123" s="10">
        <f t="shared" si="121"/>
        <v>4.5150956161025775</v>
      </c>
      <c r="H1123" s="9">
        <f t="shared" si="122"/>
        <v>7.1037890912273576E-4</v>
      </c>
      <c r="I1123" s="9">
        <f t="shared" si="123"/>
        <v>4.3064581065244368E-3</v>
      </c>
      <c r="J1123" s="9">
        <f>GARCH!I1123</f>
        <v>4.9846171338459042E-3</v>
      </c>
    </row>
    <row r="1124" spans="1:10" x14ac:dyDescent="0.25">
      <c r="A1124" s="8">
        <v>43586</v>
      </c>
      <c r="B1124" s="9">
        <v>-7.502130129708795E-3</v>
      </c>
      <c r="C1124" s="9">
        <f t="shared" si="119"/>
        <v>-7.7431516480365144E-3</v>
      </c>
      <c r="D1124" s="5">
        <f t="shared" si="120"/>
        <v>5.9956397444490587E-5</v>
      </c>
      <c r="E1124" s="9">
        <f t="shared" si="124"/>
        <v>7.1037890912273576E-4</v>
      </c>
      <c r="F1124" s="5">
        <f t="shared" si="125"/>
        <v>1.7453949706376794E-5</v>
      </c>
      <c r="G1124" s="10">
        <f t="shared" si="121"/>
        <v>2.8414741709719111</v>
      </c>
      <c r="H1124" s="9">
        <f t="shared" si="122"/>
        <v>7.7431516480365144E-3</v>
      </c>
      <c r="I1124" s="9">
        <f t="shared" si="123"/>
        <v>4.177792444147602E-3</v>
      </c>
      <c r="J1124" s="9">
        <f>GARCH!I1124</f>
        <v>4.7626262331111942E-3</v>
      </c>
    </row>
    <row r="1125" spans="1:10" x14ac:dyDescent="0.25">
      <c r="A1125" s="8">
        <v>43587</v>
      </c>
      <c r="B1125" s="9">
        <v>-2.1239991380873624E-3</v>
      </c>
      <c r="C1125" s="9">
        <f t="shared" si="119"/>
        <v>-2.3650206564150818E-3</v>
      </c>
      <c r="D1125" s="5">
        <f t="shared" si="120"/>
        <v>5.5933227052700248E-6</v>
      </c>
      <c r="E1125" s="9">
        <f t="shared" si="124"/>
        <v>-7.7431516480365144E-3</v>
      </c>
      <c r="F1125" s="5">
        <f t="shared" si="125"/>
        <v>3.6045131476354649E-5</v>
      </c>
      <c r="G1125" s="10">
        <f t="shared" si="121"/>
        <v>4.1188430735703658</v>
      </c>
      <c r="H1125" s="9">
        <f t="shared" si="122"/>
        <v>2.3650206564150818E-3</v>
      </c>
      <c r="I1125" s="9">
        <f t="shared" si="123"/>
        <v>6.0037597783684392E-3</v>
      </c>
      <c r="J1125" s="9">
        <f>GARCH!I1125</f>
        <v>5.9444663056860397E-3</v>
      </c>
    </row>
    <row r="1126" spans="1:10" x14ac:dyDescent="0.25">
      <c r="A1126" s="8">
        <v>43588</v>
      </c>
      <c r="B1126" s="9">
        <v>9.6383229592256203E-3</v>
      </c>
      <c r="C1126" s="9">
        <f t="shared" si="119"/>
        <v>9.3973014408979018E-3</v>
      </c>
      <c r="D1126" s="5">
        <f t="shared" si="120"/>
        <v>8.8309274371101777E-5</v>
      </c>
      <c r="E1126" s="9">
        <f t="shared" si="124"/>
        <v>-2.3650206564150818E-3</v>
      </c>
      <c r="F1126" s="5">
        <f t="shared" si="125"/>
        <v>3.8428093990548999E-5</v>
      </c>
      <c r="G1126" s="10">
        <f t="shared" si="121"/>
        <v>3.0154026384771981</v>
      </c>
      <c r="H1126" s="9">
        <f t="shared" si="122"/>
        <v>9.3973014408979018E-3</v>
      </c>
      <c r="I1126" s="9">
        <f t="shared" si="123"/>
        <v>6.1990397635883088E-3</v>
      </c>
      <c r="J1126" s="9">
        <f>GARCH!I1126</f>
        <v>5.6781468216337786E-3</v>
      </c>
    </row>
    <row r="1127" spans="1:10" x14ac:dyDescent="0.25">
      <c r="A1127" s="8">
        <v>43591</v>
      </c>
      <c r="B1127" s="9">
        <v>-4.471014787957861E-3</v>
      </c>
      <c r="C1127" s="9">
        <f t="shared" si="119"/>
        <v>-4.7120363062855804E-3</v>
      </c>
      <c r="D1127" s="5">
        <f t="shared" si="120"/>
        <v>2.2203286151753457E-5</v>
      </c>
      <c r="E1127" s="9">
        <f t="shared" si="124"/>
        <v>9.3973014408979018E-3</v>
      </c>
      <c r="F1127" s="5">
        <f t="shared" si="125"/>
        <v>3.1006904020040061E-5</v>
      </c>
      <c r="G1127" s="10">
        <f t="shared" si="121"/>
        <v>3.9136740209043301</v>
      </c>
      <c r="H1127" s="9">
        <f t="shared" si="122"/>
        <v>4.7120363062855804E-3</v>
      </c>
      <c r="I1127" s="9">
        <f t="shared" si="123"/>
        <v>5.5683843276160515E-3</v>
      </c>
      <c r="J1127" s="9">
        <f>GARCH!I1127</f>
        <v>6.6545920477372456E-3</v>
      </c>
    </row>
    <row r="1128" spans="1:10" x14ac:dyDescent="0.25">
      <c r="A1128" s="8">
        <v>43592</v>
      </c>
      <c r="B1128" s="9">
        <v>-1.6511677868827124E-2</v>
      </c>
      <c r="C1128" s="9">
        <f t="shared" si="119"/>
        <v>-1.6752699387154842E-2</v>
      </c>
      <c r="D1128" s="5">
        <f t="shared" si="120"/>
        <v>2.8065293675637825E-4</v>
      </c>
      <c r="E1128" s="9">
        <f t="shared" si="124"/>
        <v>-4.7120363062855804E-3</v>
      </c>
      <c r="F1128" s="5">
        <f t="shared" si="125"/>
        <v>4.0344546709267279E-5</v>
      </c>
      <c r="G1128" s="10">
        <f t="shared" si="121"/>
        <v>0.66188699158421838</v>
      </c>
      <c r="H1128" s="9">
        <f t="shared" si="122"/>
        <v>1.6752699387154842E-2</v>
      </c>
      <c r="I1128" s="9">
        <f t="shared" si="123"/>
        <v>6.3517357241361415E-3</v>
      </c>
      <c r="J1128" s="9">
        <f>GARCH!I1128</f>
        <v>6.5470960157700776E-3</v>
      </c>
    </row>
    <row r="1129" spans="1:10" x14ac:dyDescent="0.25">
      <c r="A1129" s="8">
        <v>43593</v>
      </c>
      <c r="B1129" s="9">
        <v>-1.6053813214057522E-3</v>
      </c>
      <c r="C1129" s="9">
        <f t="shared" si="119"/>
        <v>-1.8464028397334714E-3</v>
      </c>
      <c r="D1129" s="5">
        <f t="shared" si="120"/>
        <v>3.4092034465758273E-6</v>
      </c>
      <c r="E1129" s="9">
        <f t="shared" si="124"/>
        <v>-1.6752699387154842E-2</v>
      </c>
      <c r="F1129" s="5">
        <f t="shared" si="125"/>
        <v>1.0820591445995302E-4</v>
      </c>
      <c r="G1129" s="10">
        <f t="shared" si="121"/>
        <v>3.6310454183929055</v>
      </c>
      <c r="H1129" s="9">
        <f t="shared" si="122"/>
        <v>1.8464028397334714E-3</v>
      </c>
      <c r="I1129" s="9">
        <f t="shared" si="123"/>
        <v>1.0402207191743154E-2</v>
      </c>
      <c r="J1129" s="9">
        <f>GARCH!I1129</f>
        <v>9.9008507577469096E-3</v>
      </c>
    </row>
    <row r="1130" spans="1:10" x14ac:dyDescent="0.25">
      <c r="A1130" s="8">
        <v>43594</v>
      </c>
      <c r="B1130" s="9">
        <v>-3.0214418181440106E-3</v>
      </c>
      <c r="C1130" s="9">
        <f t="shared" si="119"/>
        <v>-3.26246333647173E-3</v>
      </c>
      <c r="D1130" s="5">
        <f t="shared" si="120"/>
        <v>1.0643667021822253E-5</v>
      </c>
      <c r="E1130" s="9">
        <f t="shared" si="124"/>
        <v>-1.8464028397334714E-3</v>
      </c>
      <c r="F1130" s="5">
        <f t="shared" si="125"/>
        <v>9.694946301422441E-5</v>
      </c>
      <c r="G1130" s="10">
        <f t="shared" si="121"/>
        <v>3.6468289621640166</v>
      </c>
      <c r="H1130" s="9">
        <f t="shared" si="122"/>
        <v>3.26246333647173E-3</v>
      </c>
      <c r="I1130" s="9">
        <f t="shared" si="123"/>
        <v>9.8462918408010035E-3</v>
      </c>
      <c r="J1130" s="9">
        <f>GARCH!I1130</f>
        <v>8.8437185082851835E-3</v>
      </c>
    </row>
    <row r="1131" spans="1:10" x14ac:dyDescent="0.25">
      <c r="A1131" s="8">
        <v>43595</v>
      </c>
      <c r="B1131" s="9">
        <v>3.7203210344445292E-3</v>
      </c>
      <c r="C1131" s="9">
        <f t="shared" si="119"/>
        <v>3.4792995161168098E-3</v>
      </c>
      <c r="D1131" s="5">
        <f t="shared" si="120"/>
        <v>1.2105525122850667E-5</v>
      </c>
      <c r="E1131" s="9">
        <f t="shared" si="124"/>
        <v>-3.26246333647173E-3</v>
      </c>
      <c r="F1131" s="5">
        <f t="shared" si="125"/>
        <v>9.3371923009274139E-5</v>
      </c>
      <c r="G1131" s="10">
        <f t="shared" si="121"/>
        <v>3.6556971756787924</v>
      </c>
      <c r="H1131" s="9">
        <f t="shared" si="122"/>
        <v>3.4792995161168098E-3</v>
      </c>
      <c r="I1131" s="9">
        <f t="shared" si="123"/>
        <v>9.6629148298675461E-3</v>
      </c>
      <c r="J1131" s="9">
        <f>GARCH!I1131</f>
        <v>8.0824374482952634E-3</v>
      </c>
    </row>
    <row r="1132" spans="1:10" x14ac:dyDescent="0.25">
      <c r="A1132" s="8">
        <v>43598</v>
      </c>
      <c r="B1132" s="9">
        <v>-2.4130630943291487E-2</v>
      </c>
      <c r="C1132" s="9">
        <f t="shared" si="119"/>
        <v>-2.4371652461619205E-2</v>
      </c>
      <c r="D1132" s="5">
        <f t="shared" si="120"/>
        <v>5.9397744370994951E-4</v>
      </c>
      <c r="E1132" s="9">
        <f t="shared" si="124"/>
        <v>3.4792995161168098E-3</v>
      </c>
      <c r="F1132" s="5">
        <f t="shared" si="125"/>
        <v>7.6567268839962865E-5</v>
      </c>
      <c r="G1132" s="10">
        <f t="shared" si="121"/>
        <v>-5.9062866091786764E-2</v>
      </c>
      <c r="H1132" s="9">
        <f t="shared" si="122"/>
        <v>2.4371652461619205E-2</v>
      </c>
      <c r="I1132" s="9">
        <f t="shared" si="123"/>
        <v>8.7502725008974935E-3</v>
      </c>
      <c r="J1132" s="9">
        <f>GARCH!I1132</f>
        <v>7.3813886276657597E-3</v>
      </c>
    </row>
    <row r="1133" spans="1:10" x14ac:dyDescent="0.25">
      <c r="A1133" s="8">
        <v>43599</v>
      </c>
      <c r="B1133" s="9">
        <v>8.016017810211773E-3</v>
      </c>
      <c r="C1133" s="9">
        <f t="shared" si="119"/>
        <v>7.7749962918840535E-3</v>
      </c>
      <c r="D1133" s="5">
        <f t="shared" si="120"/>
        <v>6.0450567338810783E-5</v>
      </c>
      <c r="E1133" s="9">
        <f t="shared" si="124"/>
        <v>-2.4371652461619205E-2</v>
      </c>
      <c r="F1133" s="5">
        <f t="shared" si="125"/>
        <v>2.0790627149975456E-4</v>
      </c>
      <c r="G1133" s="10">
        <f t="shared" si="121"/>
        <v>3.1748936912734425</v>
      </c>
      <c r="H1133" s="9">
        <f t="shared" si="122"/>
        <v>7.7749962918840535E-3</v>
      </c>
      <c r="I1133" s="9">
        <f t="shared" si="123"/>
        <v>1.4418955284615962E-2</v>
      </c>
      <c r="J1133" s="9">
        <f>GARCH!I1133</f>
        <v>1.3159571590050406E-2</v>
      </c>
    </row>
    <row r="1134" spans="1:10" x14ac:dyDescent="0.25">
      <c r="A1134" s="8">
        <v>43600</v>
      </c>
      <c r="B1134" s="9">
        <v>5.8389576666748599E-3</v>
      </c>
      <c r="C1134" s="9">
        <f t="shared" si="119"/>
        <v>5.5979361483471405E-3</v>
      </c>
      <c r="D1134" s="5">
        <f t="shared" si="120"/>
        <v>3.1336889120971617E-5</v>
      </c>
      <c r="E1134" s="9">
        <f t="shared" si="124"/>
        <v>7.7749962918840535E-3</v>
      </c>
      <c r="F1134" s="5">
        <f t="shared" si="125"/>
        <v>1.5829238867301555E-4</v>
      </c>
      <c r="G1134" s="10">
        <f t="shared" si="121"/>
        <v>3.357610609418197</v>
      </c>
      <c r="H1134" s="9">
        <f t="shared" si="122"/>
        <v>5.5979361483471405E-3</v>
      </c>
      <c r="I1134" s="9">
        <f t="shared" si="123"/>
        <v>1.2581430311098001E-2</v>
      </c>
      <c r="J1134" s="9">
        <f>GARCH!I1134</f>
        <v>1.1980756982401874E-2</v>
      </c>
    </row>
    <row r="1135" spans="1:10" x14ac:dyDescent="0.25">
      <c r="A1135" s="8">
        <v>43601</v>
      </c>
      <c r="B1135" s="9">
        <v>8.895249319527565E-3</v>
      </c>
      <c r="C1135" s="9">
        <f t="shared" si="119"/>
        <v>8.6542278011998465E-3</v>
      </c>
      <c r="D1135" s="5">
        <f t="shared" si="120"/>
        <v>7.4895658835060327E-5</v>
      </c>
      <c r="E1135" s="9">
        <f t="shared" si="124"/>
        <v>5.5979361483471405E-3</v>
      </c>
      <c r="F1135" s="5">
        <f t="shared" si="125"/>
        <v>1.2390293308712984E-4</v>
      </c>
      <c r="G1135" s="10">
        <f t="shared" si="121"/>
        <v>3.2768323017301171</v>
      </c>
      <c r="H1135" s="9">
        <f t="shared" si="122"/>
        <v>8.6542278011998465E-3</v>
      </c>
      <c r="I1135" s="9">
        <f t="shared" si="123"/>
        <v>1.1131169439332502E-2</v>
      </c>
      <c r="J1135" s="9">
        <f>GARCH!I1135</f>
        <v>1.0771718150816111E-2</v>
      </c>
    </row>
    <row r="1136" spans="1:10" x14ac:dyDescent="0.25">
      <c r="A1136" s="8">
        <v>43602</v>
      </c>
      <c r="B1136" s="9">
        <v>-5.8373199087723426E-3</v>
      </c>
      <c r="C1136" s="9">
        <f t="shared" si="119"/>
        <v>-6.078341427100062E-3</v>
      </c>
      <c r="D1136" s="5">
        <f t="shared" si="120"/>
        <v>3.6946234504400817E-5</v>
      </c>
      <c r="E1136" s="9">
        <f t="shared" si="124"/>
        <v>8.6542278011998465E-3</v>
      </c>
      <c r="F1136" s="5">
        <f t="shared" si="125"/>
        <v>9.645760928598469E-5</v>
      </c>
      <c r="G1136" s="10">
        <f t="shared" si="121"/>
        <v>3.5127495347361202</v>
      </c>
      <c r="H1136" s="9">
        <f t="shared" si="122"/>
        <v>6.078341427100062E-3</v>
      </c>
      <c r="I1136" s="9">
        <f t="shared" si="123"/>
        <v>9.8212834846564071E-3</v>
      </c>
      <c r="J1136" s="9">
        <f>GARCH!I1136</f>
        <v>1.0192757655101079E-2</v>
      </c>
    </row>
    <row r="1137" spans="1:10" x14ac:dyDescent="0.25">
      <c r="A1137" s="8">
        <v>43605</v>
      </c>
      <c r="B1137" s="9">
        <v>-6.749360908960611E-3</v>
      </c>
      <c r="C1137" s="9">
        <f t="shared" si="119"/>
        <v>-6.9903824272883304E-3</v>
      </c>
      <c r="D1137" s="5">
        <f t="shared" si="120"/>
        <v>4.8865446479741491E-5</v>
      </c>
      <c r="E1137" s="9">
        <f t="shared" si="124"/>
        <v>-6.078341427100062E-3</v>
      </c>
      <c r="F1137" s="5">
        <f t="shared" si="125"/>
        <v>1.0471483898404191E-4</v>
      </c>
      <c r="G1137" s="10">
        <f t="shared" si="121"/>
        <v>3.4298700533024089</v>
      </c>
      <c r="H1137" s="9">
        <f t="shared" si="122"/>
        <v>6.9903824272883304E-3</v>
      </c>
      <c r="I1137" s="9">
        <f t="shared" si="123"/>
        <v>1.0233026873024516E-2</v>
      </c>
      <c r="J1137" s="9">
        <f>GARCH!I1137</f>
        <v>9.5123567736753716E-3</v>
      </c>
    </row>
    <row r="1138" spans="1:10" x14ac:dyDescent="0.25">
      <c r="A1138" s="8">
        <v>43606</v>
      </c>
      <c r="B1138" s="9">
        <v>8.4957908338409993E-3</v>
      </c>
      <c r="C1138" s="9">
        <f t="shared" si="119"/>
        <v>8.2547693155132808E-3</v>
      </c>
      <c r="D1138" s="5">
        <f t="shared" si="120"/>
        <v>6.8141216452339597E-5</v>
      </c>
      <c r="E1138" s="9">
        <f t="shared" si="124"/>
        <v>-6.9903824272883304E-3</v>
      </c>
      <c r="F1138" s="5">
        <f t="shared" si="125"/>
        <v>1.1601907843317231E-4</v>
      </c>
      <c r="G1138" s="10">
        <f t="shared" si="121"/>
        <v>3.3182755811517097</v>
      </c>
      <c r="H1138" s="9">
        <f t="shared" si="122"/>
        <v>8.2547693155132808E-3</v>
      </c>
      <c r="I1138" s="9">
        <f t="shared" si="123"/>
        <v>1.0771215271879599E-2</v>
      </c>
      <c r="J1138" s="9">
        <f>GARCH!I1138</f>
        <v>9.1217867617771359E-3</v>
      </c>
    </row>
    <row r="1139" spans="1:10" x14ac:dyDescent="0.25">
      <c r="A1139" s="8">
        <v>43607</v>
      </c>
      <c r="B1139" s="9">
        <v>-2.8243656523622152E-3</v>
      </c>
      <c r="C1139" s="9">
        <f t="shared" si="119"/>
        <v>-3.0653871706899346E-3</v>
      </c>
      <c r="D1139" s="5">
        <f t="shared" si="120"/>
        <v>9.3965985062304423E-6</v>
      </c>
      <c r="E1139" s="9">
        <f t="shared" si="124"/>
        <v>8.2547693155132808E-3</v>
      </c>
      <c r="F1139" s="5">
        <f t="shared" si="125"/>
        <v>9.0848491448135139E-5</v>
      </c>
      <c r="G1139" s="10">
        <f t="shared" si="121"/>
        <v>3.6825043856504367</v>
      </c>
      <c r="H1139" s="9">
        <f t="shared" si="122"/>
        <v>3.0653871706899346E-3</v>
      </c>
      <c r="I1139" s="9">
        <f t="shared" si="123"/>
        <v>9.5314475001510197E-3</v>
      </c>
      <c r="J1139" s="9">
        <f>GARCH!I1139</f>
        <v>8.8443013317871765E-3</v>
      </c>
    </row>
    <row r="1140" spans="1:10" x14ac:dyDescent="0.25">
      <c r="A1140" s="8">
        <v>43608</v>
      </c>
      <c r="B1140" s="9">
        <v>-1.1914139769699683E-2</v>
      </c>
      <c r="C1140" s="9">
        <f t="shared" si="119"/>
        <v>-1.2155161288027402E-2</v>
      </c>
      <c r="D1140" s="5">
        <f t="shared" si="120"/>
        <v>1.4774794593795995E-4</v>
      </c>
      <c r="E1140" s="9">
        <f t="shared" si="124"/>
        <v>-3.0653871706899346E-3</v>
      </c>
      <c r="F1140" s="5">
        <f t="shared" si="125"/>
        <v>8.7577493389898916E-5</v>
      </c>
      <c r="G1140" s="10">
        <f t="shared" si="121"/>
        <v>2.9090278090268549</v>
      </c>
      <c r="H1140" s="9">
        <f t="shared" si="122"/>
        <v>1.2155161288027402E-2</v>
      </c>
      <c r="I1140" s="9">
        <f t="shared" si="123"/>
        <v>9.3582847461433291E-3</v>
      </c>
      <c r="J1140" s="9">
        <f>GARCH!I1140</f>
        <v>8.0640993908115272E-3</v>
      </c>
    </row>
    <row r="1141" spans="1:10" x14ac:dyDescent="0.25">
      <c r="A1141" s="8">
        <v>43609</v>
      </c>
      <c r="B1141" s="9">
        <v>1.353534780883292E-3</v>
      </c>
      <c r="C1141" s="9">
        <f t="shared" si="119"/>
        <v>1.1125132625555729E-3</v>
      </c>
      <c r="D1141" s="5">
        <f t="shared" si="120"/>
        <v>1.2376857593620449E-6</v>
      </c>
      <c r="E1141" s="9">
        <f t="shared" si="124"/>
        <v>-1.2155161288027402E-2</v>
      </c>
      <c r="F1141" s="5">
        <f t="shared" si="125"/>
        <v>1.2700942329881788E-4</v>
      </c>
      <c r="G1141" s="10">
        <f t="shared" si="121"/>
        <v>3.5618136872721338</v>
      </c>
      <c r="H1141" s="9">
        <f t="shared" si="122"/>
        <v>1.1125132625555729E-3</v>
      </c>
      <c r="I1141" s="9">
        <f t="shared" si="123"/>
        <v>1.1269845753106734E-2</v>
      </c>
      <c r="J1141" s="9">
        <f>GARCH!I1141</f>
        <v>9.2707666416196929E-3</v>
      </c>
    </row>
    <row r="1142" spans="1:10" x14ac:dyDescent="0.25">
      <c r="A1142" s="8">
        <v>43613</v>
      </c>
      <c r="B1142" s="9">
        <v>-8.3756183520520278E-3</v>
      </c>
      <c r="C1142" s="9">
        <f t="shared" si="119"/>
        <v>-8.6166398703797463E-3</v>
      </c>
      <c r="D1142" s="5">
        <f t="shared" si="120"/>
        <v>7.4246482655817894E-5</v>
      </c>
      <c r="E1142" s="9">
        <f t="shared" si="124"/>
        <v>1.1125132625555729E-3</v>
      </c>
      <c r="F1142" s="5">
        <f t="shared" si="125"/>
        <v>1.0368100398657528E-4</v>
      </c>
      <c r="G1142" s="10">
        <f t="shared" si="121"/>
        <v>3.3101048007826201</v>
      </c>
      <c r="H1142" s="9">
        <f t="shared" si="122"/>
        <v>8.6166398703797463E-3</v>
      </c>
      <c r="I1142" s="9">
        <f t="shared" si="123"/>
        <v>1.0182386949363851E-2</v>
      </c>
      <c r="J1142" s="9">
        <f>GARCH!I1142</f>
        <v>8.2524264757407335E-3</v>
      </c>
    </row>
    <row r="1143" spans="1:10" x14ac:dyDescent="0.25">
      <c r="A1143" s="8">
        <v>43614</v>
      </c>
      <c r="B1143" s="9">
        <v>-6.9119572935958384E-3</v>
      </c>
      <c r="C1143" s="9">
        <f t="shared" si="119"/>
        <v>-7.1529788119235578E-3</v>
      </c>
      <c r="D1143" s="5">
        <f t="shared" si="120"/>
        <v>5.116510588382735E-5</v>
      </c>
      <c r="E1143" s="9">
        <f t="shared" si="124"/>
        <v>-8.6166398703797463E-3</v>
      </c>
      <c r="F1143" s="5">
        <f t="shared" si="125"/>
        <v>1.2301284243262722E-4</v>
      </c>
      <c r="G1143" s="10">
        <f t="shared" si="121"/>
        <v>3.3747058442945912</v>
      </c>
      <c r="H1143" s="9">
        <f t="shared" si="122"/>
        <v>7.1529788119235578E-3</v>
      </c>
      <c r="I1143" s="9">
        <f t="shared" si="123"/>
        <v>1.1091115472874098E-2</v>
      </c>
      <c r="J1143" s="9">
        <f>GARCH!I1143</f>
        <v>8.4978985177132736E-3</v>
      </c>
    </row>
    <row r="1144" spans="1:10" x14ac:dyDescent="0.25">
      <c r="A1144" s="8">
        <v>43615</v>
      </c>
      <c r="B1144" s="9">
        <v>2.0984398243635294E-3</v>
      </c>
      <c r="C1144" s="9">
        <f t="shared" si="119"/>
        <v>1.8574183060358102E-3</v>
      </c>
      <c r="D1144" s="5">
        <f t="shared" si="120"/>
        <v>3.4500027635969388E-6</v>
      </c>
      <c r="E1144" s="9">
        <f t="shared" si="124"/>
        <v>-7.1529788119235578E-3</v>
      </c>
      <c r="F1144" s="5">
        <f t="shared" si="125"/>
        <v>1.3250754246397792E-4</v>
      </c>
      <c r="G1144" s="10">
        <f t="shared" si="121"/>
        <v>3.5324788244407594</v>
      </c>
      <c r="H1144" s="9">
        <f t="shared" si="122"/>
        <v>1.8574183060358102E-3</v>
      </c>
      <c r="I1144" s="9">
        <f t="shared" si="123"/>
        <v>1.1511192052258442E-2</v>
      </c>
      <c r="J1144" s="9">
        <f>GARCH!I1144</f>
        <v>8.3758959719523827E-3</v>
      </c>
    </row>
    <row r="1145" spans="1:10" x14ac:dyDescent="0.25">
      <c r="A1145" s="8">
        <v>43616</v>
      </c>
      <c r="B1145" s="9">
        <v>-1.3195355808466647E-2</v>
      </c>
      <c r="C1145" s="9">
        <f t="shared" si="119"/>
        <v>-1.3436377326794365E-2</v>
      </c>
      <c r="D1145" s="5">
        <f t="shared" si="120"/>
        <v>1.8053623566799369E-4</v>
      </c>
      <c r="E1145" s="9">
        <f t="shared" si="124"/>
        <v>1.8574183060358102E-3</v>
      </c>
      <c r="F1145" s="5">
        <f t="shared" si="125"/>
        <v>1.0732947994072615E-4</v>
      </c>
      <c r="G1145" s="10">
        <f t="shared" si="121"/>
        <v>2.8098275650026272</v>
      </c>
      <c r="H1145" s="9">
        <f t="shared" si="122"/>
        <v>1.3436377326794365E-2</v>
      </c>
      <c r="I1145" s="9">
        <f t="shared" si="123"/>
        <v>1.035999420563188E-2</v>
      </c>
      <c r="J1145" s="9">
        <f>GARCH!I1145</f>
        <v>7.5273851159854688E-3</v>
      </c>
    </row>
    <row r="1146" spans="1:10" x14ac:dyDescent="0.25">
      <c r="A1146" s="8">
        <v>43619</v>
      </c>
      <c r="B1146" s="9">
        <v>-2.7652013400870645E-3</v>
      </c>
      <c r="C1146" s="9">
        <f t="shared" si="119"/>
        <v>-3.0062228584147839E-3</v>
      </c>
      <c r="D1146" s="5">
        <f t="shared" si="120"/>
        <v>9.0373758744555534E-6</v>
      </c>
      <c r="E1146" s="9">
        <f t="shared" si="124"/>
        <v>-1.3436377326794365E-2</v>
      </c>
      <c r="F1146" s="5">
        <f t="shared" si="125"/>
        <v>1.5313136562285963E-4</v>
      </c>
      <c r="G1146" s="10">
        <f t="shared" si="121"/>
        <v>3.4436600977920562</v>
      </c>
      <c r="H1146" s="9">
        <f t="shared" si="122"/>
        <v>3.0062228584147839E-3</v>
      </c>
      <c r="I1146" s="9">
        <f t="shared" si="123"/>
        <v>1.2374625878096663E-2</v>
      </c>
      <c r="J1146" s="9">
        <f>GARCH!I1146</f>
        <v>9.3171163409778799E-3</v>
      </c>
    </row>
    <row r="1147" spans="1:10" x14ac:dyDescent="0.25">
      <c r="A1147" s="8">
        <v>43620</v>
      </c>
      <c r="B1147" s="9">
        <v>2.1432345278653342E-2</v>
      </c>
      <c r="C1147" s="9">
        <f t="shared" si="119"/>
        <v>2.1191323760325623E-2</v>
      </c>
      <c r="D1147" s="5">
        <f t="shared" si="120"/>
        <v>4.4907220271494131E-4</v>
      </c>
      <c r="E1147" s="9">
        <f t="shared" si="124"/>
        <v>-3.0062228584147839E-3</v>
      </c>
      <c r="F1147" s="5">
        <f t="shared" si="125"/>
        <v>1.3728505291426692E-4</v>
      </c>
      <c r="G1147" s="10">
        <f t="shared" si="121"/>
        <v>1.892240425785217</v>
      </c>
      <c r="H1147" s="9">
        <f t="shared" si="122"/>
        <v>2.1191323760325623E-2</v>
      </c>
      <c r="I1147" s="9">
        <f t="shared" si="123"/>
        <v>1.171687044027828E-2</v>
      </c>
      <c r="J1147" s="9">
        <f>GARCH!I1147</f>
        <v>8.4449282290721579E-3</v>
      </c>
    </row>
    <row r="1148" spans="1:10" x14ac:dyDescent="0.25">
      <c r="A1148" s="8">
        <v>43621</v>
      </c>
      <c r="B1148" s="9">
        <v>8.1618966421357353E-3</v>
      </c>
      <c r="C1148" s="9">
        <f t="shared" si="119"/>
        <v>7.9208751238080168E-3</v>
      </c>
      <c r="D1148" s="5">
        <f t="shared" si="120"/>
        <v>6.2740262726960669E-5</v>
      </c>
      <c r="E1148" s="9">
        <f t="shared" si="124"/>
        <v>2.1191323760325623E-2</v>
      </c>
      <c r="F1148" s="5">
        <f t="shared" si="125"/>
        <v>9.8382258267597027E-5</v>
      </c>
      <c r="G1148" s="10">
        <f t="shared" si="121"/>
        <v>3.3755268638717824</v>
      </c>
      <c r="H1148" s="9">
        <f t="shared" si="122"/>
        <v>7.9208751238080168E-3</v>
      </c>
      <c r="I1148" s="9">
        <f t="shared" si="123"/>
        <v>9.9187831041714497E-3</v>
      </c>
      <c r="J1148" s="9">
        <f>GARCH!I1148</f>
        <v>1.2044776156010127E-2</v>
      </c>
    </row>
    <row r="1149" spans="1:10" x14ac:dyDescent="0.25">
      <c r="A1149" s="8">
        <v>43622</v>
      </c>
      <c r="B1149" s="9">
        <v>6.1355554376094634E-3</v>
      </c>
      <c r="C1149" s="9">
        <f t="shared" si="119"/>
        <v>5.894533919281744E-3</v>
      </c>
      <c r="D1149" s="5">
        <f t="shared" si="120"/>
        <v>3.4745530125562995E-5</v>
      </c>
      <c r="E1149" s="9">
        <f t="shared" si="124"/>
        <v>7.9208751238080168E-3</v>
      </c>
      <c r="F1149" s="5">
        <f t="shared" si="125"/>
        <v>7.7832904581789922E-5</v>
      </c>
      <c r="G1149" s="10">
        <f t="shared" si="121"/>
        <v>3.5883286859942767</v>
      </c>
      <c r="H1149" s="9">
        <f t="shared" si="122"/>
        <v>5.894533919281744E-3</v>
      </c>
      <c r="I1149" s="9">
        <f t="shared" si="123"/>
        <v>8.8222958792929813E-3</v>
      </c>
      <c r="J1149" s="9">
        <f>GARCH!I1149</f>
        <v>1.1095818069139127E-2</v>
      </c>
    </row>
    <row r="1150" spans="1:10" x14ac:dyDescent="0.25">
      <c r="A1150" s="8">
        <v>43623</v>
      </c>
      <c r="B1150" s="9">
        <v>1.0497663083042452E-2</v>
      </c>
      <c r="C1150" s="9">
        <f t="shared" si="119"/>
        <v>1.0256641564714734E-2</v>
      </c>
      <c r="D1150" s="5">
        <f t="shared" si="120"/>
        <v>1.051986961870339E-4</v>
      </c>
      <c r="E1150" s="9">
        <f t="shared" si="124"/>
        <v>5.894533919281744E-3</v>
      </c>
      <c r="F1150" s="5">
        <f t="shared" si="125"/>
        <v>6.3285893642460854E-5</v>
      </c>
      <c r="G1150" s="10">
        <f t="shared" si="121"/>
        <v>3.0838469332280289</v>
      </c>
      <c r="H1150" s="9">
        <f t="shared" si="122"/>
        <v>1.0256641564714734E-2</v>
      </c>
      <c r="I1150" s="9">
        <f t="shared" si="123"/>
        <v>7.9552431542009357E-3</v>
      </c>
      <c r="J1150" s="9">
        <f>GARCH!I1150</f>
        <v>1.0074898647034041E-2</v>
      </c>
    </row>
    <row r="1151" spans="1:10" x14ac:dyDescent="0.25">
      <c r="A1151" s="8">
        <v>43626</v>
      </c>
      <c r="B1151" s="9">
        <v>4.6600819951694294E-3</v>
      </c>
      <c r="C1151" s="9">
        <f t="shared" si="119"/>
        <v>4.41906047684171E-3</v>
      </c>
      <c r="D1151" s="5">
        <f t="shared" si="120"/>
        <v>1.9528095497984483E-5</v>
      </c>
      <c r="E1151" s="9">
        <f t="shared" si="124"/>
        <v>1.0256641564714734E-2</v>
      </c>
      <c r="F1151" s="5">
        <f t="shared" si="125"/>
        <v>4.9969900007961375E-5</v>
      </c>
      <c r="G1151" s="10">
        <f t="shared" si="121"/>
        <v>3.837707748724267</v>
      </c>
      <c r="H1151" s="9">
        <f t="shared" si="122"/>
        <v>4.41906047684171E-3</v>
      </c>
      <c r="I1151" s="9">
        <f t="shared" si="123"/>
        <v>7.0689391005978666E-3</v>
      </c>
      <c r="J1151" s="9">
        <f>GARCH!I1151</f>
        <v>9.9495791198138811E-3</v>
      </c>
    </row>
    <row r="1152" spans="1:10" x14ac:dyDescent="0.25">
      <c r="A1152" s="8">
        <v>43627</v>
      </c>
      <c r="B1152" s="9">
        <v>-3.4987685027698667E-4</v>
      </c>
      <c r="C1152" s="9">
        <f t="shared" si="119"/>
        <v>-5.9089836860470597E-4</v>
      </c>
      <c r="D1152" s="5">
        <f t="shared" si="120"/>
        <v>3.4916088201970295E-7</v>
      </c>
      <c r="E1152" s="9">
        <f t="shared" si="124"/>
        <v>4.41906047684171E-3</v>
      </c>
      <c r="F1152" s="5">
        <f t="shared" si="125"/>
        <v>4.2162183253454092E-5</v>
      </c>
      <c r="G1152" s="10">
        <f t="shared" si="121"/>
        <v>4.1139142139810758</v>
      </c>
      <c r="H1152" s="9">
        <f t="shared" si="122"/>
        <v>5.9089836860470597E-4</v>
      </c>
      <c r="I1152" s="9">
        <f t="shared" si="123"/>
        <v>6.4932413518561044E-3</v>
      </c>
      <c r="J1152" s="9">
        <f>GARCH!I1152</f>
        <v>8.9885984338713022E-3</v>
      </c>
    </row>
    <row r="1153" spans="1:10" x14ac:dyDescent="0.25">
      <c r="A1153" s="8">
        <v>43628</v>
      </c>
      <c r="B1153" s="9">
        <v>-2.0376197274856178E-3</v>
      </c>
      <c r="C1153" s="9">
        <f t="shared" si="119"/>
        <v>-2.2786412458133372E-3</v>
      </c>
      <c r="D1153" s="5">
        <f t="shared" si="120"/>
        <v>5.1922059271217576E-6</v>
      </c>
      <c r="E1153" s="9">
        <f t="shared" si="124"/>
        <v>-5.9089836860470597E-4</v>
      </c>
      <c r="F1153" s="5">
        <f t="shared" si="125"/>
        <v>3.9166902458277593E-5</v>
      </c>
      <c r="G1153" s="10">
        <f t="shared" si="121"/>
        <v>4.0886176323402541</v>
      </c>
      <c r="H1153" s="9">
        <f t="shared" si="122"/>
        <v>2.2786412458133372E-3</v>
      </c>
      <c r="I1153" s="9">
        <f t="shared" si="123"/>
        <v>6.2583466233724697E-3</v>
      </c>
      <c r="J1153" s="9">
        <f>GARCH!I1153</f>
        <v>8.0307003951432289E-3</v>
      </c>
    </row>
    <row r="1154" spans="1:10" x14ac:dyDescent="0.25">
      <c r="A1154" s="8">
        <v>43629</v>
      </c>
      <c r="B1154" s="9">
        <v>4.097449858325275E-3</v>
      </c>
      <c r="C1154" s="9">
        <f t="shared" si="119"/>
        <v>3.8564283399975556E-3</v>
      </c>
      <c r="D1154" s="5">
        <f t="shared" si="120"/>
        <v>1.4872039541536303E-5</v>
      </c>
      <c r="E1154" s="9">
        <f t="shared" si="124"/>
        <v>-2.2786412458133372E-3</v>
      </c>
      <c r="F1154" s="5">
        <f t="shared" si="125"/>
        <v>4.0981456628081537E-5</v>
      </c>
      <c r="G1154" s="10">
        <f t="shared" si="121"/>
        <v>3.9508085013845506</v>
      </c>
      <c r="H1154" s="9">
        <f t="shared" si="122"/>
        <v>3.8564283399975556E-3</v>
      </c>
      <c r="I1154" s="9">
        <f t="shared" si="123"/>
        <v>6.4016760795967756E-3</v>
      </c>
      <c r="J1154" s="9">
        <f>GARCH!I1154</f>
        <v>7.3337530972673801E-3</v>
      </c>
    </row>
    <row r="1155" spans="1:10" x14ac:dyDescent="0.25">
      <c r="A1155" s="8">
        <v>43630</v>
      </c>
      <c r="B1155" s="9">
        <v>-1.6115422390061696E-3</v>
      </c>
      <c r="C1155" s="9">
        <f t="shared" si="119"/>
        <v>-1.8525637573338887E-3</v>
      </c>
      <c r="D1155" s="5">
        <f t="shared" si="120"/>
        <v>3.4319924749870555E-6</v>
      </c>
      <c r="E1155" s="9">
        <f t="shared" si="124"/>
        <v>3.8564283399975556E-3</v>
      </c>
      <c r="F1155" s="5">
        <f t="shared" si="125"/>
        <v>3.5164430162732004E-5</v>
      </c>
      <c r="G1155" s="10">
        <f t="shared" si="121"/>
        <v>4.1600000082625614</v>
      </c>
      <c r="H1155" s="9">
        <f t="shared" si="122"/>
        <v>1.8525637573338887E-3</v>
      </c>
      <c r="I1155" s="9">
        <f t="shared" si="123"/>
        <v>5.9299603845836954E-3</v>
      </c>
      <c r="J1155" s="9">
        <f>GARCH!I1155</f>
        <v>6.8117103207648664E-3</v>
      </c>
    </row>
    <row r="1156" spans="1:10" x14ac:dyDescent="0.25">
      <c r="A1156" s="8">
        <v>43633</v>
      </c>
      <c r="B1156" s="9">
        <v>9.3176953078999425E-4</v>
      </c>
      <c r="C1156" s="9">
        <f t="shared" si="119"/>
        <v>6.9074801246227495E-4</v>
      </c>
      <c r="D1156" s="5">
        <f t="shared" si="120"/>
        <v>4.7713281672058319E-7</v>
      </c>
      <c r="E1156" s="9">
        <f t="shared" si="124"/>
        <v>-1.8525637573338887E-3</v>
      </c>
      <c r="F1156" s="5">
        <f t="shared" si="125"/>
        <v>3.6310637177290215E-5</v>
      </c>
      <c r="G1156" s="10">
        <f t="shared" si="121"/>
        <v>4.1861912269321913</v>
      </c>
      <c r="H1156" s="9">
        <f t="shared" si="122"/>
        <v>6.9074801246227495E-4</v>
      </c>
      <c r="I1156" s="9">
        <f t="shared" si="123"/>
        <v>6.0258308287978197E-3</v>
      </c>
      <c r="J1156" s="9">
        <f>GARCH!I1156</f>
        <v>6.3157071720293702E-3</v>
      </c>
    </row>
    <row r="1157" spans="1:10" x14ac:dyDescent="0.25">
      <c r="A1157" s="8">
        <v>43634</v>
      </c>
      <c r="B1157" s="9">
        <v>9.7173725719545967E-3</v>
      </c>
      <c r="C1157" s="9">
        <f t="shared" si="119"/>
        <v>9.4763510536268782E-3</v>
      </c>
      <c r="D1157" s="5">
        <f t="shared" si="120"/>
        <v>8.9801229291575245E-5</v>
      </c>
      <c r="E1157" s="9">
        <f t="shared" si="124"/>
        <v>6.9074801246227495E-4</v>
      </c>
      <c r="F1157" s="5">
        <f t="shared" si="125"/>
        <v>3.2581299379279883E-5</v>
      </c>
      <c r="G1157" s="10">
        <f t="shared" si="121"/>
        <v>2.8688374983683382</v>
      </c>
      <c r="H1157" s="9">
        <f t="shared" si="122"/>
        <v>9.4763510536268782E-3</v>
      </c>
      <c r="I1157" s="9">
        <f t="shared" si="123"/>
        <v>5.7080030990951536E-3</v>
      </c>
      <c r="J1157" s="9">
        <f>GARCH!I1157</f>
        <v>5.8179755959269818E-3</v>
      </c>
    </row>
    <row r="1158" spans="1:10" x14ac:dyDescent="0.25">
      <c r="A1158" s="8">
        <v>43635</v>
      </c>
      <c r="B1158" s="9">
        <v>2.9851769342814638E-3</v>
      </c>
      <c r="C1158" s="9">
        <f t="shared" si="119"/>
        <v>2.7441554159537444E-3</v>
      </c>
      <c r="D1158" s="5">
        <f t="shared" si="120"/>
        <v>7.5303889469082678E-6</v>
      </c>
      <c r="E1158" s="9">
        <f t="shared" si="124"/>
        <v>9.4763510536268782E-3</v>
      </c>
      <c r="F1158" s="5">
        <f t="shared" si="125"/>
        <v>2.6345308144715815E-5</v>
      </c>
      <c r="G1158" s="10">
        <f t="shared" si="121"/>
        <v>4.2102545671763538</v>
      </c>
      <c r="H1158" s="9">
        <f t="shared" si="122"/>
        <v>2.7441554159537444E-3</v>
      </c>
      <c r="I1158" s="9">
        <f t="shared" si="123"/>
        <v>5.1327680782123613E-3</v>
      </c>
      <c r="J1158" s="9">
        <f>GARCH!I1158</f>
        <v>6.7651172762607835E-3</v>
      </c>
    </row>
    <row r="1159" spans="1:10" x14ac:dyDescent="0.25">
      <c r="A1159" s="8">
        <v>43636</v>
      </c>
      <c r="B1159" s="9">
        <v>9.4721950752785222E-3</v>
      </c>
      <c r="C1159" s="9">
        <f t="shared" si="119"/>
        <v>9.2311735569508037E-3</v>
      </c>
      <c r="D1159" s="5">
        <f t="shared" si="120"/>
        <v>8.5214565238547754E-5</v>
      </c>
      <c r="E1159" s="9">
        <f t="shared" si="124"/>
        <v>2.7441554159537444E-3</v>
      </c>
      <c r="F1159" s="5">
        <f t="shared" si="125"/>
        <v>2.3497891726775918E-5</v>
      </c>
      <c r="G1159" s="10">
        <f t="shared" si="121"/>
        <v>2.5971228655167735</v>
      </c>
      <c r="H1159" s="9">
        <f t="shared" si="122"/>
        <v>9.2311735569508037E-3</v>
      </c>
      <c r="I1159" s="9">
        <f t="shared" si="123"/>
        <v>4.8474624007593826E-3</v>
      </c>
      <c r="J1159" s="9">
        <f>GARCH!I1159</f>
        <v>6.2602292149914794E-3</v>
      </c>
    </row>
    <row r="1160" spans="1:10" x14ac:dyDescent="0.25">
      <c r="A1160" s="8">
        <v>43637</v>
      </c>
      <c r="B1160" s="9">
        <v>-1.2592326804730103E-3</v>
      </c>
      <c r="C1160" s="9">
        <f t="shared" si="119"/>
        <v>-1.5002541988007295E-3</v>
      </c>
      <c r="D1160" s="5">
        <f t="shared" si="120"/>
        <v>2.2507626610192188E-6</v>
      </c>
      <c r="E1160" s="9">
        <f t="shared" si="124"/>
        <v>9.2311735569508037E-3</v>
      </c>
      <c r="F1160" s="5">
        <f t="shared" si="125"/>
        <v>1.9138447879350024E-5</v>
      </c>
      <c r="G1160" s="10">
        <f t="shared" si="121"/>
        <v>4.4541649797920799</v>
      </c>
      <c r="H1160" s="9">
        <f t="shared" si="122"/>
        <v>1.5002541988007295E-3</v>
      </c>
      <c r="I1160" s="9">
        <f t="shared" si="123"/>
        <v>4.3747511791357944E-3</v>
      </c>
      <c r="J1160" s="9">
        <f>GARCH!I1160</f>
        <v>6.9887190651988203E-3</v>
      </c>
    </row>
    <row r="1161" spans="1:10" x14ac:dyDescent="0.25">
      <c r="A1161" s="8">
        <v>43640</v>
      </c>
      <c r="B1161" s="9">
        <v>-1.731933325650914E-3</v>
      </c>
      <c r="C1161" s="9">
        <f t="shared" si="119"/>
        <v>-1.9729548439786334E-3</v>
      </c>
      <c r="D1161" s="5">
        <f t="shared" si="120"/>
        <v>3.8925508163787534E-6</v>
      </c>
      <c r="E1161" s="9">
        <f t="shared" si="124"/>
        <v>-1.5002541988007295E-3</v>
      </c>
      <c r="F1161" s="5">
        <f t="shared" si="125"/>
        <v>2.0967056081128681E-5</v>
      </c>
      <c r="G1161" s="10">
        <f t="shared" si="121"/>
        <v>4.3745151198930614</v>
      </c>
      <c r="H1161" s="9">
        <f t="shared" si="122"/>
        <v>1.9729548439786334E-3</v>
      </c>
      <c r="I1161" s="9">
        <f t="shared" si="123"/>
        <v>4.5789798078970257E-3</v>
      </c>
      <c r="J1161" s="9">
        <f>GARCH!I1161</f>
        <v>6.4323633721790029E-3</v>
      </c>
    </row>
    <row r="1162" spans="1:10" x14ac:dyDescent="0.25">
      <c r="A1162" s="8">
        <v>43641</v>
      </c>
      <c r="B1162" s="9">
        <v>-9.4963247152289876E-3</v>
      </c>
      <c r="C1162" s="9">
        <f t="shared" si="119"/>
        <v>-9.7373462335567061E-3</v>
      </c>
      <c r="D1162" s="5">
        <f t="shared" si="120"/>
        <v>9.4815911672160974E-5</v>
      </c>
      <c r="E1162" s="9">
        <f t="shared" si="124"/>
        <v>-1.9729548439786334E-3</v>
      </c>
      <c r="F1162" s="5">
        <f t="shared" si="125"/>
        <v>2.3658606621893376E-5</v>
      </c>
      <c r="G1162" s="10">
        <f t="shared" si="121"/>
        <v>2.4031177629509015</v>
      </c>
      <c r="H1162" s="9">
        <f t="shared" si="122"/>
        <v>9.7373462335567061E-3</v>
      </c>
      <c r="I1162" s="9">
        <f t="shared" si="123"/>
        <v>4.864011371480681E-3</v>
      </c>
      <c r="J1162" s="9">
        <f>GARCH!I1162</f>
        <v>6.0234098965539738E-3</v>
      </c>
    </row>
    <row r="1163" spans="1:10" x14ac:dyDescent="0.25">
      <c r="A1163" s="8">
        <v>43642</v>
      </c>
      <c r="B1163" s="9">
        <v>-1.2339839170762978E-3</v>
      </c>
      <c r="C1163" s="9">
        <f t="shared" si="119"/>
        <v>-1.475005435404017E-3</v>
      </c>
      <c r="D1163" s="5">
        <f t="shared" si="120"/>
        <v>2.1756410344713937E-6</v>
      </c>
      <c r="E1163" s="9">
        <f t="shared" si="124"/>
        <v>-9.7373462335567061E-3</v>
      </c>
      <c r="F1163" s="5">
        <f t="shared" si="125"/>
        <v>5.0770588161996798E-5</v>
      </c>
      <c r="G1163" s="10">
        <f t="shared" si="121"/>
        <v>4.0037319440128591</v>
      </c>
      <c r="H1163" s="9">
        <f t="shared" si="122"/>
        <v>1.475005435404017E-3</v>
      </c>
      <c r="I1163" s="9">
        <f t="shared" si="123"/>
        <v>7.125348283557569E-3</v>
      </c>
      <c r="J1163" s="9">
        <f>GARCH!I1163</f>
        <v>7.287091057942275E-3</v>
      </c>
    </row>
    <row r="1164" spans="1:10" x14ac:dyDescent="0.25">
      <c r="A1164" s="8">
        <v>43643</v>
      </c>
      <c r="B1164" s="9">
        <v>3.8232124594168582E-3</v>
      </c>
      <c r="C1164" s="9">
        <f t="shared" si="119"/>
        <v>3.5821909410891388E-3</v>
      </c>
      <c r="D1164" s="5">
        <f t="shared" si="120"/>
        <v>1.2832091938421089E-5</v>
      </c>
      <c r="E1164" s="9">
        <f t="shared" si="124"/>
        <v>-1.475005435404017E-3</v>
      </c>
      <c r="F1164" s="5">
        <f t="shared" si="125"/>
        <v>4.8792129167905121E-5</v>
      </c>
      <c r="G1164" s="10">
        <f t="shared" si="121"/>
        <v>3.9135346788769358</v>
      </c>
      <c r="H1164" s="9">
        <f t="shared" si="122"/>
        <v>3.5821909410891388E-3</v>
      </c>
      <c r="I1164" s="9">
        <f t="shared" si="123"/>
        <v>6.985136302743499E-3</v>
      </c>
      <c r="J1164" s="9">
        <f>GARCH!I1164</f>
        <v>6.6720477152404211E-3</v>
      </c>
    </row>
    <row r="1165" spans="1:10" x14ac:dyDescent="0.25">
      <c r="A1165" s="8">
        <v>43644</v>
      </c>
      <c r="B1165" s="9">
        <v>5.7574224252288086E-3</v>
      </c>
      <c r="C1165" s="9">
        <f t="shared" si="119"/>
        <v>5.5164009069010892E-3</v>
      </c>
      <c r="D1165" s="5">
        <f t="shared" si="120"/>
        <v>3.0430678965659159E-5</v>
      </c>
      <c r="E1165" s="9">
        <f t="shared" si="124"/>
        <v>3.5821909410891388E-3</v>
      </c>
      <c r="F1165" s="5">
        <f t="shared" si="125"/>
        <v>4.1581694322197969E-5</v>
      </c>
      <c r="G1165" s="10">
        <f t="shared" si="121"/>
        <v>3.7590723606993981</v>
      </c>
      <c r="H1165" s="9">
        <f t="shared" si="122"/>
        <v>5.5164009069010892E-3</v>
      </c>
      <c r="I1165" s="9">
        <f t="shared" si="123"/>
        <v>6.4483869550607748E-3</v>
      </c>
      <c r="J1165" s="9">
        <f>GARCH!I1165</f>
        <v>6.2579131620328025E-3</v>
      </c>
    </row>
    <row r="1166" spans="1:10" x14ac:dyDescent="0.25">
      <c r="A1166" s="8">
        <v>43647</v>
      </c>
      <c r="B1166" s="9">
        <v>7.6722778200803976E-3</v>
      </c>
      <c r="C1166" s="9">
        <f t="shared" si="119"/>
        <v>7.4312563017526782E-3</v>
      </c>
      <c r="D1166" s="5">
        <f t="shared" si="120"/>
        <v>5.5223570222338894E-5</v>
      </c>
      <c r="E1166" s="9">
        <f t="shared" si="124"/>
        <v>5.5164009069010892E-3</v>
      </c>
      <c r="F1166" s="5">
        <f t="shared" si="125"/>
        <v>3.4990143508910879E-5</v>
      </c>
      <c r="G1166" s="10">
        <f t="shared" si="121"/>
        <v>3.4221531656589175</v>
      </c>
      <c r="H1166" s="9">
        <f t="shared" si="122"/>
        <v>7.4312563017526782E-3</v>
      </c>
      <c r="I1166" s="9">
        <f t="shared" si="123"/>
        <v>5.9152466989053701E-3</v>
      </c>
      <c r="J1166" s="9">
        <f>GARCH!I1166</f>
        <v>6.1943457735290607E-3</v>
      </c>
    </row>
    <row r="1167" spans="1:10" x14ac:dyDescent="0.25">
      <c r="A1167" s="8">
        <v>43648</v>
      </c>
      <c r="B1167" s="9">
        <v>2.9281490252435205E-3</v>
      </c>
      <c r="C1167" s="9">
        <f t="shared" si="119"/>
        <v>2.6871275069158011E-3</v>
      </c>
      <c r="D1167" s="5">
        <f t="shared" si="120"/>
        <v>7.2206542384235287E-6</v>
      </c>
      <c r="E1167" s="9">
        <f t="shared" si="124"/>
        <v>7.4312563017526782E-3</v>
      </c>
      <c r="F1167" s="5">
        <f t="shared" si="125"/>
        <v>2.8977749889989362E-5</v>
      </c>
      <c r="G1167" s="10">
        <f t="shared" si="121"/>
        <v>4.1809629712269913</v>
      </c>
      <c r="H1167" s="9">
        <f t="shared" si="122"/>
        <v>2.6871275069158011E-3</v>
      </c>
      <c r="I1167" s="9">
        <f t="shared" si="123"/>
        <v>5.383098539873607E-3</v>
      </c>
      <c r="J1167" s="9">
        <f>GARCH!I1167</f>
        <v>6.5159169938405221E-3</v>
      </c>
    </row>
    <row r="1168" spans="1:10" x14ac:dyDescent="0.25">
      <c r="A1168" s="8">
        <v>43649</v>
      </c>
      <c r="B1168" s="9">
        <v>7.672358989710748E-3</v>
      </c>
      <c r="C1168" s="9">
        <f t="shared" ref="C1168:C1231" si="126">B1168-B$5</f>
        <v>7.4313374713830286E-3</v>
      </c>
      <c r="D1168" s="5">
        <f t="shared" ref="D1168:D1231" si="127">C1168^2</f>
        <v>5.5224776613581507E-5</v>
      </c>
      <c r="E1168" s="9">
        <f t="shared" si="124"/>
        <v>2.6871275069158011E-3</v>
      </c>
      <c r="F1168" s="5">
        <f t="shared" si="125"/>
        <v>2.5724541492146786E-5</v>
      </c>
      <c r="G1168" s="10">
        <f t="shared" ref="G1168:G1231" si="128">IFERROR(LN(1/SQRT(2*PI()*F1168)*EXP(-D1168/(2*F1168))),-1000)</f>
        <v>3.2917070210616983</v>
      </c>
      <c r="H1168" s="9">
        <f t="shared" ref="H1168:H1231" si="129">SQRT(D1168)</f>
        <v>7.4313374713830286E-3</v>
      </c>
      <c r="I1168" s="9">
        <f t="shared" ref="I1168:I1231" si="130">SQRT(F1168)</f>
        <v>5.071936660896584E-3</v>
      </c>
      <c r="J1168" s="9">
        <f>GARCH!I1168</f>
        <v>6.0566211891549251E-3</v>
      </c>
    </row>
    <row r="1169" spans="1:10" x14ac:dyDescent="0.25">
      <c r="A1169" s="8">
        <v>43651</v>
      </c>
      <c r="B1169" s="9">
        <v>-1.8058494836139527E-3</v>
      </c>
      <c r="C1169" s="9">
        <f t="shared" si="126"/>
        <v>-2.0468710019416721E-3</v>
      </c>
      <c r="D1169" s="5">
        <f t="shared" si="127"/>
        <v>4.189680898589705E-6</v>
      </c>
      <c r="E1169" s="9">
        <f t="shared" ref="E1169:E1232" si="131">C1168</f>
        <v>7.4313374713830286E-3</v>
      </c>
      <c r="F1169" s="5">
        <f t="shared" ref="F1169:F1232" si="132">EXP(B$6 + B$7*ABS(E1169/SQRT(F1168)) + B$8*E1169/SQRT(F1168) + B$9*LN(F1168))</f>
        <v>2.1482489844795723E-5</v>
      </c>
      <c r="G1169" s="10">
        <f t="shared" si="128"/>
        <v>4.3576837997292062</v>
      </c>
      <c r="H1169" s="9">
        <f t="shared" si="129"/>
        <v>2.0468710019416721E-3</v>
      </c>
      <c r="I1169" s="9">
        <f t="shared" si="130"/>
        <v>4.6349206945530061E-3</v>
      </c>
      <c r="J1169" s="9">
        <f>GARCH!I1169</f>
        <v>6.4190923222129355E-3</v>
      </c>
    </row>
    <row r="1170" spans="1:10" x14ac:dyDescent="0.25">
      <c r="A1170" s="8">
        <v>43654</v>
      </c>
      <c r="B1170" s="9">
        <v>-4.8354573453138761E-3</v>
      </c>
      <c r="C1170" s="9">
        <f t="shared" si="126"/>
        <v>-5.0764788636415955E-3</v>
      </c>
      <c r="D1170" s="5">
        <f t="shared" si="127"/>
        <v>2.5770637652999866E-5</v>
      </c>
      <c r="E1170" s="9">
        <f t="shared" si="131"/>
        <v>-2.0468710019416721E-3</v>
      </c>
      <c r="F1170" s="5">
        <f t="shared" si="132"/>
        <v>2.430340865943308E-5</v>
      </c>
      <c r="G1170" s="10">
        <f t="shared" si="128"/>
        <v>3.8633227757757966</v>
      </c>
      <c r="H1170" s="9">
        <f t="shared" si="129"/>
        <v>5.0764788636415955E-3</v>
      </c>
      <c r="I1170" s="9">
        <f t="shared" si="130"/>
        <v>4.9298487461009472E-3</v>
      </c>
      <c r="J1170" s="9">
        <f>GARCH!I1170</f>
        <v>6.0194286581945677E-3</v>
      </c>
    </row>
    <row r="1171" spans="1:10" x14ac:dyDescent="0.25">
      <c r="A1171" s="8">
        <v>43655</v>
      </c>
      <c r="B1171" s="9">
        <v>1.2365799156572876E-3</v>
      </c>
      <c r="C1171" s="9">
        <f t="shared" si="126"/>
        <v>9.9555839732956846E-4</v>
      </c>
      <c r="D1171" s="5">
        <f t="shared" si="127"/>
        <v>9.9113652249341898E-7</v>
      </c>
      <c r="E1171" s="9">
        <f t="shared" si="131"/>
        <v>-5.0764788636415955E-3</v>
      </c>
      <c r="F1171" s="5">
        <f t="shared" si="132"/>
        <v>3.4766652240111929E-5</v>
      </c>
      <c r="G1171" s="10">
        <f t="shared" si="128"/>
        <v>4.2002332900207415</v>
      </c>
      <c r="H1171" s="9">
        <f t="shared" si="129"/>
        <v>9.9555839732956846E-4</v>
      </c>
      <c r="I1171" s="9">
        <f t="shared" si="130"/>
        <v>5.8963253166791881E-3</v>
      </c>
      <c r="J1171" s="9">
        <f>GARCH!I1171</f>
        <v>6.1408642284652825E-3</v>
      </c>
    </row>
    <row r="1172" spans="1:10" x14ac:dyDescent="0.25">
      <c r="A1172" s="8">
        <v>43656</v>
      </c>
      <c r="B1172" s="9">
        <v>4.5106271584056667E-3</v>
      </c>
      <c r="C1172" s="9">
        <f t="shared" si="126"/>
        <v>4.2696056400779473E-3</v>
      </c>
      <c r="D1172" s="5">
        <f t="shared" si="127"/>
        <v>1.8229532321785418E-5</v>
      </c>
      <c r="E1172" s="9">
        <f t="shared" si="131"/>
        <v>9.9555839732956846E-4</v>
      </c>
      <c r="F1172" s="5">
        <f t="shared" si="132"/>
        <v>3.1176577533818757E-5</v>
      </c>
      <c r="G1172" s="10">
        <f t="shared" si="128"/>
        <v>3.9766237782310823</v>
      </c>
      <c r="H1172" s="9">
        <f t="shared" si="129"/>
        <v>4.2696056400779473E-3</v>
      </c>
      <c r="I1172" s="9">
        <f t="shared" si="130"/>
        <v>5.5835989768086638E-3</v>
      </c>
      <c r="J1172" s="9">
        <f>GARCH!I1172</f>
        <v>5.6803887329544209E-3</v>
      </c>
    </row>
    <row r="1173" spans="1:10" x14ac:dyDescent="0.25">
      <c r="A1173" s="8">
        <v>43657</v>
      </c>
      <c r="B1173" s="9">
        <v>2.285278994477169E-3</v>
      </c>
      <c r="C1173" s="9">
        <f t="shared" si="126"/>
        <v>2.0442574761494496E-3</v>
      </c>
      <c r="D1173" s="5">
        <f t="shared" si="127"/>
        <v>4.1789886287929177E-6</v>
      </c>
      <c r="E1173" s="9">
        <f t="shared" si="131"/>
        <v>4.2696056400779473E-3</v>
      </c>
      <c r="F1173" s="5">
        <f t="shared" si="132"/>
        <v>2.6996082348888163E-5</v>
      </c>
      <c r="G1173" s="10">
        <f t="shared" si="128"/>
        <v>4.2635709582362287</v>
      </c>
      <c r="H1173" s="9">
        <f t="shared" si="129"/>
        <v>2.0442574761494496E-3</v>
      </c>
      <c r="I1173" s="9">
        <f t="shared" si="130"/>
        <v>5.1957754328769987E-3</v>
      </c>
      <c r="J1173" s="9">
        <f>GARCH!I1173</f>
        <v>5.5697149739860046E-3</v>
      </c>
    </row>
    <row r="1174" spans="1:10" x14ac:dyDescent="0.25">
      <c r="A1174" s="8">
        <v>43658</v>
      </c>
      <c r="B1174" s="9">
        <v>4.6201386041582193E-3</v>
      </c>
      <c r="C1174" s="9">
        <f t="shared" si="126"/>
        <v>4.3791170858304999E-3</v>
      </c>
      <c r="D1174" s="5">
        <f t="shared" si="127"/>
        <v>1.9176666451412608E-5</v>
      </c>
      <c r="E1174" s="9">
        <f t="shared" si="131"/>
        <v>2.0442574761494496E-3</v>
      </c>
      <c r="F1174" s="5">
        <f t="shared" si="132"/>
        <v>2.4281411326153354E-5</v>
      </c>
      <c r="G1174" s="10">
        <f t="shared" si="128"/>
        <v>3.9990775131513399</v>
      </c>
      <c r="H1174" s="9">
        <f t="shared" si="129"/>
        <v>4.3791170858304999E-3</v>
      </c>
      <c r="I1174" s="9">
        <f t="shared" si="130"/>
        <v>4.9276172057246244E-3</v>
      </c>
      <c r="J1174" s="9">
        <f>GARCH!I1174</f>
        <v>5.2644647297354656E-3</v>
      </c>
    </row>
    <row r="1175" spans="1:10" x14ac:dyDescent="0.25">
      <c r="A1175" s="8">
        <v>43661</v>
      </c>
      <c r="B1175" s="9">
        <v>1.7585947169163063E-4</v>
      </c>
      <c r="C1175" s="9">
        <f t="shared" si="126"/>
        <v>-6.5162046636088638E-5</v>
      </c>
      <c r="D1175" s="5">
        <f t="shared" si="127"/>
        <v>4.2460923218037903E-9</v>
      </c>
      <c r="E1175" s="9">
        <f t="shared" si="131"/>
        <v>4.3791170858304999E-3</v>
      </c>
      <c r="F1175" s="5">
        <f t="shared" si="132"/>
        <v>2.123878066490771E-5</v>
      </c>
      <c r="G1175" s="10">
        <f t="shared" si="128"/>
        <v>4.4608023913288202</v>
      </c>
      <c r="H1175" s="9">
        <f t="shared" si="129"/>
        <v>6.5162046636088638E-5</v>
      </c>
      <c r="I1175" s="9">
        <f t="shared" si="130"/>
        <v>4.6085551602327284E-3</v>
      </c>
      <c r="J1175" s="9">
        <f>GARCH!I1175</f>
        <v>5.2737216633615231E-3</v>
      </c>
    </row>
    <row r="1176" spans="1:10" x14ac:dyDescent="0.25">
      <c r="A1176" s="8">
        <v>43662</v>
      </c>
      <c r="B1176" s="9">
        <v>-3.4037753375577573E-3</v>
      </c>
      <c r="C1176" s="9">
        <f t="shared" si="126"/>
        <v>-3.6447968558854767E-3</v>
      </c>
      <c r="D1176" s="5">
        <f t="shared" si="127"/>
        <v>1.3284544120672657E-5</v>
      </c>
      <c r="E1176" s="9">
        <f t="shared" si="131"/>
        <v>-6.5162046636088638E-5</v>
      </c>
      <c r="F1176" s="5">
        <f t="shared" si="132"/>
        <v>2.013898421336839E-5</v>
      </c>
      <c r="G1176" s="10">
        <f t="shared" si="128"/>
        <v>4.1576664176939575</v>
      </c>
      <c r="H1176" s="9">
        <f t="shared" si="129"/>
        <v>3.6447968558854767E-3</v>
      </c>
      <c r="I1176" s="9">
        <f t="shared" si="130"/>
        <v>4.4876479600530596E-3</v>
      </c>
      <c r="J1176" s="9">
        <f>GARCH!I1176</f>
        <v>4.9962372810623424E-3</v>
      </c>
    </row>
    <row r="1177" spans="1:10" x14ac:dyDescent="0.25">
      <c r="A1177" s="8">
        <v>43663</v>
      </c>
      <c r="B1177" s="9">
        <v>-6.5312046444121474E-3</v>
      </c>
      <c r="C1177" s="9">
        <f t="shared" si="126"/>
        <v>-6.7722261627398668E-3</v>
      </c>
      <c r="D1177" s="5">
        <f t="shared" si="127"/>
        <v>4.5863047199298341E-5</v>
      </c>
      <c r="E1177" s="9">
        <f t="shared" si="131"/>
        <v>-3.6447968558854767E-3</v>
      </c>
      <c r="F1177" s="5">
        <f t="shared" si="132"/>
        <v>2.670291985455091E-5</v>
      </c>
      <c r="G1177" s="10">
        <f t="shared" si="128"/>
        <v>3.4876656380094087</v>
      </c>
      <c r="H1177" s="9">
        <f t="shared" si="129"/>
        <v>6.7722261627398668E-3</v>
      </c>
      <c r="I1177" s="9">
        <f t="shared" si="130"/>
        <v>5.1674868025521755E-3</v>
      </c>
      <c r="J1177" s="9">
        <f>GARCH!I1177</f>
        <v>5.1407827873080859E-3</v>
      </c>
    </row>
    <row r="1178" spans="1:10" x14ac:dyDescent="0.25">
      <c r="A1178" s="8">
        <v>43664</v>
      </c>
      <c r="B1178" s="9">
        <v>3.5819355184592006E-3</v>
      </c>
      <c r="C1178" s="9">
        <f t="shared" si="126"/>
        <v>3.3409140001314811E-3</v>
      </c>
      <c r="D1178" s="5">
        <f t="shared" si="127"/>
        <v>1.1161706356274534E-5</v>
      </c>
      <c r="E1178" s="9">
        <f t="shared" si="131"/>
        <v>-6.7722261627398668E-3</v>
      </c>
      <c r="F1178" s="5">
        <f t="shared" si="132"/>
        <v>4.2613080250425073E-5</v>
      </c>
      <c r="G1178" s="10">
        <f t="shared" si="128"/>
        <v>3.9817703882727038</v>
      </c>
      <c r="H1178" s="9">
        <f t="shared" si="129"/>
        <v>3.3409140001314811E-3</v>
      </c>
      <c r="I1178" s="9">
        <f t="shared" si="130"/>
        <v>6.5278695031706227E-3</v>
      </c>
      <c r="J1178" s="9">
        <f>GARCH!I1178</f>
        <v>5.9142285431745979E-3</v>
      </c>
    </row>
    <row r="1179" spans="1:10" x14ac:dyDescent="0.25">
      <c r="A1179" s="8">
        <v>43665</v>
      </c>
      <c r="B1179" s="9">
        <v>-6.1767347442999165E-3</v>
      </c>
      <c r="C1179" s="9">
        <f t="shared" si="126"/>
        <v>-6.4177562626276359E-3</v>
      </c>
      <c r="D1179" s="5">
        <f t="shared" si="127"/>
        <v>4.1187595446496238E-5</v>
      </c>
      <c r="E1179" s="9">
        <f t="shared" si="131"/>
        <v>3.3409140001314811E-3</v>
      </c>
      <c r="F1179" s="5">
        <f t="shared" si="132"/>
        <v>3.6696437896904124E-5</v>
      </c>
      <c r="G1179" s="10">
        <f t="shared" si="128"/>
        <v>3.6262835286311836</v>
      </c>
      <c r="H1179" s="9">
        <f t="shared" si="129"/>
        <v>6.4177562626276359E-3</v>
      </c>
      <c r="I1179" s="9">
        <f t="shared" si="130"/>
        <v>6.0577584878322875E-3</v>
      </c>
      <c r="J1179" s="9">
        <f>GARCH!I1179</f>
        <v>5.6383908602161935E-3</v>
      </c>
    </row>
    <row r="1180" spans="1:10" x14ac:dyDescent="0.25">
      <c r="A1180" s="8">
        <v>43668</v>
      </c>
      <c r="B1180" s="9">
        <v>2.8287212634507952E-3</v>
      </c>
      <c r="C1180" s="9">
        <f t="shared" si="126"/>
        <v>2.5876997451230758E-3</v>
      </c>
      <c r="D1180" s="5">
        <f t="shared" si="127"/>
        <v>6.6961899709100312E-6</v>
      </c>
      <c r="E1180" s="9">
        <f t="shared" si="131"/>
        <v>-6.4177562626276359E-3</v>
      </c>
      <c r="F1180" s="5">
        <f t="shared" si="132"/>
        <v>5.1497827528016488E-5</v>
      </c>
      <c r="G1180" s="10">
        <f t="shared" si="128"/>
        <v>3.9530326386748977</v>
      </c>
      <c r="H1180" s="9">
        <f t="shared" si="129"/>
        <v>2.5876997451230758E-3</v>
      </c>
      <c r="I1180" s="9">
        <f t="shared" si="130"/>
        <v>7.1761986823120003E-3</v>
      </c>
      <c r="J1180" s="9">
        <f>GARCH!I1180</f>
        <v>6.1572220961719146E-3</v>
      </c>
    </row>
    <row r="1181" spans="1:10" x14ac:dyDescent="0.25">
      <c r="A1181" s="8">
        <v>43669</v>
      </c>
      <c r="B1181" s="9">
        <v>6.8475023701604076E-3</v>
      </c>
      <c r="C1181" s="9">
        <f t="shared" si="126"/>
        <v>6.6064808518326882E-3</v>
      </c>
      <c r="D1181" s="5">
        <f t="shared" si="127"/>
        <v>4.3645589245631963E-5</v>
      </c>
      <c r="E1181" s="9">
        <f t="shared" si="131"/>
        <v>2.5876997451230758E-3</v>
      </c>
      <c r="F1181" s="5">
        <f t="shared" si="132"/>
        <v>4.4193248922399249E-5</v>
      </c>
      <c r="G1181" s="10">
        <f t="shared" si="128"/>
        <v>3.6007269183390189</v>
      </c>
      <c r="H1181" s="9">
        <f t="shared" si="129"/>
        <v>6.6064808518326882E-3</v>
      </c>
      <c r="I1181" s="9">
        <f t="shared" si="130"/>
        <v>6.6478003070488852E-3</v>
      </c>
      <c r="J1181" s="9">
        <f>GARCH!I1181</f>
        <v>5.7639093385362453E-3</v>
      </c>
    </row>
    <row r="1182" spans="1:10" x14ac:dyDescent="0.25">
      <c r="A1182" s="8">
        <v>43670</v>
      </c>
      <c r="B1182" s="9">
        <v>4.68811866363672E-3</v>
      </c>
      <c r="C1182" s="9">
        <f t="shared" si="126"/>
        <v>4.4470971453090006E-3</v>
      </c>
      <c r="D1182" s="5">
        <f t="shared" si="127"/>
        <v>1.9776673019815461E-5</v>
      </c>
      <c r="E1182" s="9">
        <f t="shared" si="131"/>
        <v>6.6064808518326882E-3</v>
      </c>
      <c r="F1182" s="5">
        <f t="shared" si="132"/>
        <v>3.6644607382485721E-5</v>
      </c>
      <c r="G1182" s="10">
        <f t="shared" si="128"/>
        <v>3.9183393584983897</v>
      </c>
      <c r="H1182" s="9">
        <f t="shared" si="129"/>
        <v>4.4470971453090006E-3</v>
      </c>
      <c r="I1182" s="9">
        <f t="shared" si="130"/>
        <v>6.0534789487108748E-3</v>
      </c>
      <c r="J1182" s="9">
        <f>GARCH!I1182</f>
        <v>6.036253726457756E-3</v>
      </c>
    </row>
    <row r="1183" spans="1:10" x14ac:dyDescent="0.25">
      <c r="A1183" s="8">
        <v>43671</v>
      </c>
      <c r="B1183" s="9">
        <v>-5.2623561048629197E-3</v>
      </c>
      <c r="C1183" s="9">
        <f t="shared" si="126"/>
        <v>-5.5033776231906391E-3</v>
      </c>
      <c r="D1183" s="5">
        <f t="shared" si="127"/>
        <v>3.0287165263435447E-5</v>
      </c>
      <c r="E1183" s="9">
        <f t="shared" si="131"/>
        <v>4.4470971453090006E-3</v>
      </c>
      <c r="F1183" s="5">
        <f t="shared" si="132"/>
        <v>3.1409805584234246E-5</v>
      </c>
      <c r="G1183" s="10">
        <f t="shared" si="128"/>
        <v>3.7831275413409187</v>
      </c>
      <c r="H1183" s="9">
        <f t="shared" si="129"/>
        <v>5.5033776231906391E-3</v>
      </c>
      <c r="I1183" s="9">
        <f t="shared" si="130"/>
        <v>5.6044451629250732E-3</v>
      </c>
      <c r="J1183" s="9">
        <f>GARCH!I1183</f>
        <v>5.8647634518169799E-3</v>
      </c>
    </row>
    <row r="1184" spans="1:10" x14ac:dyDescent="0.25">
      <c r="A1184" s="8">
        <v>43672</v>
      </c>
      <c r="B1184" s="9">
        <v>7.3876291336931743E-3</v>
      </c>
      <c r="C1184" s="9">
        <f t="shared" si="126"/>
        <v>7.1466076153654549E-3</v>
      </c>
      <c r="D1184" s="5">
        <f t="shared" si="127"/>
        <v>5.1074000407999514E-5</v>
      </c>
      <c r="E1184" s="9">
        <f t="shared" si="131"/>
        <v>-5.5033776231906391E-3</v>
      </c>
      <c r="F1184" s="5">
        <f t="shared" si="132"/>
        <v>4.3194927443709715E-5</v>
      </c>
      <c r="G1184" s="10">
        <f t="shared" si="128"/>
        <v>3.5147515284556681</v>
      </c>
      <c r="H1184" s="9">
        <f t="shared" si="129"/>
        <v>7.1466076153654549E-3</v>
      </c>
      <c r="I1184" s="9">
        <f t="shared" si="130"/>
        <v>6.5722847963025546E-3</v>
      </c>
      <c r="J1184" s="9">
        <f>GARCH!I1184</f>
        <v>6.1138048212729225E-3</v>
      </c>
    </row>
    <row r="1185" spans="1:10" x14ac:dyDescent="0.25">
      <c r="A1185" s="8">
        <v>43675</v>
      </c>
      <c r="B1185" s="9">
        <v>-1.6160694810732901E-3</v>
      </c>
      <c r="C1185" s="9">
        <f t="shared" si="126"/>
        <v>-1.8570909994010093E-3</v>
      </c>
      <c r="D1185" s="5">
        <f t="shared" si="127"/>
        <v>3.4487869800562393E-6</v>
      </c>
      <c r="E1185" s="9">
        <f t="shared" si="131"/>
        <v>7.1466076153654549E-3</v>
      </c>
      <c r="F1185" s="5">
        <f t="shared" si="132"/>
        <v>3.5636107028877828E-5</v>
      </c>
      <c r="G1185" s="10">
        <f t="shared" si="128"/>
        <v>4.1537481213868617</v>
      </c>
      <c r="H1185" s="9">
        <f t="shared" si="129"/>
        <v>1.8570909994010093E-3</v>
      </c>
      <c r="I1185" s="9">
        <f t="shared" si="130"/>
        <v>5.9695985651363383E-3</v>
      </c>
      <c r="J1185" s="9">
        <f>GARCH!I1185</f>
        <v>6.3976858762288839E-3</v>
      </c>
    </row>
    <row r="1186" spans="1:10" x14ac:dyDescent="0.25">
      <c r="A1186" s="8">
        <v>43676</v>
      </c>
      <c r="B1186" s="9">
        <v>-2.5786419593706311E-3</v>
      </c>
      <c r="C1186" s="9">
        <f t="shared" si="126"/>
        <v>-2.8196634776983505E-3</v>
      </c>
      <c r="D1186" s="5">
        <f t="shared" si="127"/>
        <v>7.9505021274659564E-6</v>
      </c>
      <c r="E1186" s="9">
        <f t="shared" si="131"/>
        <v>-1.8570909994010093E-3</v>
      </c>
      <c r="F1186" s="5">
        <f t="shared" si="132"/>
        <v>3.6740151106540729E-5</v>
      </c>
      <c r="G1186" s="10">
        <f t="shared" si="128"/>
        <v>4.0786825554414818</v>
      </c>
      <c r="H1186" s="9">
        <f t="shared" si="129"/>
        <v>2.8196634776983505E-3</v>
      </c>
      <c r="I1186" s="9">
        <f t="shared" si="130"/>
        <v>6.0613654490173025E-3</v>
      </c>
      <c r="J1186" s="9">
        <f>GARCH!I1186</f>
        <v>5.9860145898602661E-3</v>
      </c>
    </row>
    <row r="1187" spans="1:10" x14ac:dyDescent="0.25">
      <c r="A1187" s="8">
        <v>43677</v>
      </c>
      <c r="B1187" s="9">
        <v>-1.0885509660889747E-2</v>
      </c>
      <c r="C1187" s="9">
        <f t="shared" si="126"/>
        <v>-1.1126531179217466E-2</v>
      </c>
      <c r="D1187" s="5">
        <f t="shared" si="127"/>
        <v>1.2379969608209841E-4</v>
      </c>
      <c r="E1187" s="9">
        <f t="shared" si="131"/>
        <v>-2.8196634776983505E-3</v>
      </c>
      <c r="F1187" s="5">
        <f t="shared" si="132"/>
        <v>4.0286007412035341E-5</v>
      </c>
      <c r="G1187" s="10">
        <f t="shared" si="128"/>
        <v>2.6043047760228162</v>
      </c>
      <c r="H1187" s="9">
        <f t="shared" si="129"/>
        <v>1.1126531179217466E-2</v>
      </c>
      <c r="I1187" s="9">
        <f t="shared" si="130"/>
        <v>6.3471259174555017E-3</v>
      </c>
      <c r="J1187" s="9">
        <f>GARCH!I1187</f>
        <v>5.7621791998148583E-3</v>
      </c>
    </row>
    <row r="1188" spans="1:10" x14ac:dyDescent="0.25">
      <c r="A1188" s="8">
        <v>43678</v>
      </c>
      <c r="B1188" s="9">
        <v>-8.9988524953193982E-3</v>
      </c>
      <c r="C1188" s="9">
        <f t="shared" si="126"/>
        <v>-9.2398740136471168E-3</v>
      </c>
      <c r="D1188" s="5">
        <f t="shared" si="127"/>
        <v>8.5375271788071285E-5</v>
      </c>
      <c r="E1188" s="9">
        <f t="shared" si="131"/>
        <v>-1.1126531179217466E-2</v>
      </c>
      <c r="F1188" s="5">
        <f t="shared" si="132"/>
        <v>7.4857939088048418E-5</v>
      </c>
      <c r="G1188" s="10">
        <f t="shared" si="128"/>
        <v>3.2607720474106032</v>
      </c>
      <c r="H1188" s="9">
        <f t="shared" si="129"/>
        <v>9.2398740136471168E-3</v>
      </c>
      <c r="I1188" s="9">
        <f t="shared" si="130"/>
        <v>8.6520482596925234E-3</v>
      </c>
      <c r="J1188" s="9">
        <f>GARCH!I1188</f>
        <v>7.5583980330897202E-3</v>
      </c>
    </row>
    <row r="1189" spans="1:10" x14ac:dyDescent="0.25">
      <c r="A1189" s="8">
        <v>43679</v>
      </c>
      <c r="B1189" s="9">
        <v>-7.2827367651240316E-3</v>
      </c>
      <c r="C1189" s="9">
        <f t="shared" si="126"/>
        <v>-7.523758283451751E-3</v>
      </c>
      <c r="D1189" s="5">
        <f t="shared" si="127"/>
        <v>5.6606938707808838E-5</v>
      </c>
      <c r="E1189" s="9">
        <f t="shared" si="131"/>
        <v>-9.2398740136471168E-3</v>
      </c>
      <c r="F1189" s="5">
        <f t="shared" si="132"/>
        <v>9.9831433317494313E-5</v>
      </c>
      <c r="G1189" s="10">
        <f t="shared" si="128"/>
        <v>3.4035625960378306</v>
      </c>
      <c r="H1189" s="9">
        <f t="shared" si="129"/>
        <v>7.523758283451751E-3</v>
      </c>
      <c r="I1189" s="9">
        <f t="shared" si="130"/>
        <v>9.9915681110371423E-3</v>
      </c>
      <c r="J1189" s="9">
        <f>GARCH!I1189</f>
        <v>8.1555324054502047E-3</v>
      </c>
    </row>
    <row r="1190" spans="1:10" x14ac:dyDescent="0.25">
      <c r="A1190" s="8">
        <v>43682</v>
      </c>
      <c r="B1190" s="9">
        <v>-2.9777800514998121E-2</v>
      </c>
      <c r="C1190" s="9">
        <f t="shared" si="126"/>
        <v>-3.0018822033325839E-2</v>
      </c>
      <c r="D1190" s="5">
        <f t="shared" si="127"/>
        <v>9.0112967626848888E-4</v>
      </c>
      <c r="E1190" s="9">
        <f t="shared" si="131"/>
        <v>-7.523758283451751E-3</v>
      </c>
      <c r="F1190" s="5">
        <f t="shared" si="132"/>
        <v>1.1428046975973829E-4</v>
      </c>
      <c r="G1190" s="10">
        <f t="shared" si="128"/>
        <v>-0.32313435728919521</v>
      </c>
      <c r="H1190" s="9">
        <f t="shared" si="129"/>
        <v>3.0018822033325839E-2</v>
      </c>
      <c r="I1190" s="9">
        <f t="shared" si="130"/>
        <v>1.0690204383440866E-2</v>
      </c>
      <c r="J1190" s="9">
        <f>GARCH!I1190</f>
        <v>8.1935185120926481E-3</v>
      </c>
    </row>
    <row r="1191" spans="1:10" x14ac:dyDescent="0.25">
      <c r="A1191" s="8">
        <v>43683</v>
      </c>
      <c r="B1191" s="9">
        <v>1.3017006826634425E-2</v>
      </c>
      <c r="C1191" s="9">
        <f t="shared" si="126"/>
        <v>1.2775985308306707E-2</v>
      </c>
      <c r="D1191" s="5">
        <f t="shared" si="127"/>
        <v>1.6322580059806882E-4</v>
      </c>
      <c r="E1191" s="9">
        <f t="shared" si="131"/>
        <v>-3.0018822033325839E-2</v>
      </c>
      <c r="F1191" s="5">
        <f t="shared" si="132"/>
        <v>3.0381795378007988E-4</v>
      </c>
      <c r="G1191" s="10">
        <f t="shared" si="128"/>
        <v>2.8619780530622347</v>
      </c>
      <c r="H1191" s="9">
        <f t="shared" si="129"/>
        <v>1.2775985308306707E-2</v>
      </c>
      <c r="I1191" s="9">
        <f t="shared" si="130"/>
        <v>1.7430374458974766E-2</v>
      </c>
      <c r="J1191" s="9">
        <f>GARCH!I1191</f>
        <v>1.5727331438209962E-2</v>
      </c>
    </row>
    <row r="1192" spans="1:10" x14ac:dyDescent="0.25">
      <c r="A1192" s="8">
        <v>43684</v>
      </c>
      <c r="B1192" s="9">
        <v>7.6688979342565133E-4</v>
      </c>
      <c r="C1192" s="9">
        <f t="shared" si="126"/>
        <v>5.2586827509793204E-4</v>
      </c>
      <c r="D1192" s="5">
        <f t="shared" si="127"/>
        <v>2.7653744275447432E-7</v>
      </c>
      <c r="E1192" s="9">
        <f t="shared" si="131"/>
        <v>1.2775985308306707E-2</v>
      </c>
      <c r="F1192" s="5">
        <f t="shared" si="132"/>
        <v>2.2156119326492899E-4</v>
      </c>
      <c r="G1192" s="10">
        <f t="shared" si="128"/>
        <v>3.2878432707207419</v>
      </c>
      <c r="H1192" s="9">
        <f t="shared" si="129"/>
        <v>5.2586827509793204E-4</v>
      </c>
      <c r="I1192" s="9">
        <f t="shared" si="130"/>
        <v>1.4884931752108539E-2</v>
      </c>
      <c r="J1192" s="9">
        <f>GARCH!I1192</f>
        <v>1.4787606650864286E-2</v>
      </c>
    </row>
    <row r="1193" spans="1:10" x14ac:dyDescent="0.25">
      <c r="A1193" s="8">
        <v>43685</v>
      </c>
      <c r="B1193" s="9">
        <v>1.8762266035132091E-2</v>
      </c>
      <c r="C1193" s="9">
        <f t="shared" si="126"/>
        <v>1.8521244516804373E-2</v>
      </c>
      <c r="D1193" s="5">
        <f t="shared" si="127"/>
        <v>3.4303649845125603E-4</v>
      </c>
      <c r="E1193" s="9">
        <f t="shared" si="131"/>
        <v>5.2586827509793204E-4</v>
      </c>
      <c r="F1193" s="5">
        <f t="shared" si="132"/>
        <v>1.7413396230199935E-4</v>
      </c>
      <c r="G1193" s="10">
        <f t="shared" si="128"/>
        <v>2.4239255640593833</v>
      </c>
      <c r="H1193" s="9">
        <f t="shared" si="129"/>
        <v>1.8521244516804373E-2</v>
      </c>
      <c r="I1193" s="9">
        <f t="shared" si="130"/>
        <v>1.3195982809249159E-2</v>
      </c>
      <c r="J1193" s="9">
        <f>GARCH!I1193</f>
        <v>1.2906586059378422E-2</v>
      </c>
    </row>
    <row r="1194" spans="1:10" x14ac:dyDescent="0.25">
      <c r="A1194" s="8">
        <v>43686</v>
      </c>
      <c r="B1194" s="9">
        <v>-6.6165434006446588E-3</v>
      </c>
      <c r="C1194" s="9">
        <f t="shared" si="126"/>
        <v>-6.8575649189723782E-3</v>
      </c>
      <c r="D1194" s="5">
        <f t="shared" si="127"/>
        <v>4.7026196617920641E-5</v>
      </c>
      <c r="E1194" s="9">
        <f t="shared" si="131"/>
        <v>1.8521244516804373E-2</v>
      </c>
      <c r="F1194" s="5">
        <f t="shared" si="132"/>
        <v>1.2620363163762973E-4</v>
      </c>
      <c r="G1194" s="10">
        <f t="shared" si="128"/>
        <v>3.3835575925276067</v>
      </c>
      <c r="H1194" s="9">
        <f t="shared" si="129"/>
        <v>6.8575649189723782E-3</v>
      </c>
      <c r="I1194" s="9">
        <f t="shared" si="130"/>
        <v>1.1234038972588165E-2</v>
      </c>
      <c r="J1194" s="9">
        <f>GARCH!I1194</f>
        <v>1.3946952129980122E-2</v>
      </c>
    </row>
    <row r="1195" spans="1:10" x14ac:dyDescent="0.25">
      <c r="A1195" s="8">
        <v>43689</v>
      </c>
      <c r="B1195" s="9">
        <v>-1.1957583129186489E-2</v>
      </c>
      <c r="C1195" s="9">
        <f t="shared" si="126"/>
        <v>-1.2198604647514207E-2</v>
      </c>
      <c r="D1195" s="5">
        <f t="shared" si="127"/>
        <v>1.488059553463552E-4</v>
      </c>
      <c r="E1195" s="9">
        <f t="shared" si="131"/>
        <v>-6.8575649189723782E-3</v>
      </c>
      <c r="F1195" s="5">
        <f t="shared" si="132"/>
        <v>1.3374972227060065E-4</v>
      </c>
      <c r="G1195" s="10">
        <f t="shared" si="128"/>
        <v>2.9845464907954957</v>
      </c>
      <c r="H1195" s="9">
        <f t="shared" si="129"/>
        <v>1.2198604647514207E-2</v>
      </c>
      <c r="I1195" s="9">
        <f t="shared" si="130"/>
        <v>1.1565021498925139E-2</v>
      </c>
      <c r="J1195" s="9">
        <f>GARCH!I1195</f>
        <v>1.2650373653822345E-2</v>
      </c>
    </row>
    <row r="1196" spans="1:10" x14ac:dyDescent="0.25">
      <c r="A1196" s="8">
        <v>43690</v>
      </c>
      <c r="B1196" s="9">
        <v>1.4762028608582556E-2</v>
      </c>
      <c r="C1196" s="9">
        <f t="shared" si="126"/>
        <v>1.4521007090254837E-2</v>
      </c>
      <c r="D1196" s="5">
        <f t="shared" si="127"/>
        <v>2.1085964691523124E-4</v>
      </c>
      <c r="E1196" s="9">
        <f t="shared" si="131"/>
        <v>-1.2198604647514207E-2</v>
      </c>
      <c r="F1196" s="5">
        <f t="shared" si="132"/>
        <v>1.6969977366674801E-4</v>
      </c>
      <c r="G1196" s="10">
        <f t="shared" si="128"/>
        <v>2.8005287038202074</v>
      </c>
      <c r="H1196" s="9">
        <f t="shared" si="129"/>
        <v>1.4521007090254837E-2</v>
      </c>
      <c r="I1196" s="9">
        <f t="shared" si="130"/>
        <v>1.3026886568430233E-2</v>
      </c>
      <c r="J1196" s="9">
        <f>GARCH!I1196</f>
        <v>1.25182919406653E-2</v>
      </c>
    </row>
    <row r="1197" spans="1:10" x14ac:dyDescent="0.25">
      <c r="A1197" s="8">
        <v>43691</v>
      </c>
      <c r="B1197" s="9">
        <v>-2.9292763607534411E-2</v>
      </c>
      <c r="C1197" s="9">
        <f t="shared" si="126"/>
        <v>-2.953378512586213E-2</v>
      </c>
      <c r="D1197" s="5">
        <f t="shared" si="127"/>
        <v>8.7224446386059522E-4</v>
      </c>
      <c r="E1197" s="9">
        <f t="shared" si="131"/>
        <v>1.4521007090254837E-2</v>
      </c>
      <c r="F1197" s="5">
        <f t="shared" si="132"/>
        <v>1.2584794022237034E-4</v>
      </c>
      <c r="G1197" s="10">
        <f t="shared" si="128"/>
        <v>0.10580980270508164</v>
      </c>
      <c r="H1197" s="9">
        <f t="shared" si="129"/>
        <v>2.953378512586213E-2</v>
      </c>
      <c r="I1197" s="9">
        <f t="shared" si="130"/>
        <v>1.1218196834713248E-2</v>
      </c>
      <c r="J1197" s="9">
        <f>GARCH!I1197</f>
        <v>1.2681214860505566E-2</v>
      </c>
    </row>
    <row r="1198" spans="1:10" x14ac:dyDescent="0.25">
      <c r="A1198" s="8">
        <v>43692</v>
      </c>
      <c r="B1198" s="9">
        <v>2.464268112370549E-3</v>
      </c>
      <c r="C1198" s="9">
        <f t="shared" si="126"/>
        <v>2.2232465940428296E-3</v>
      </c>
      <c r="D1198" s="5">
        <f t="shared" si="127"/>
        <v>4.942825417923042E-6</v>
      </c>
      <c r="E1198" s="9">
        <f t="shared" si="131"/>
        <v>-2.953378512586213E-2</v>
      </c>
      <c r="F1198" s="5">
        <f t="shared" si="132"/>
        <v>3.0879501562378964E-4</v>
      </c>
      <c r="G1198" s="10">
        <f t="shared" si="128"/>
        <v>3.1144744986427542</v>
      </c>
      <c r="H1198" s="9">
        <f t="shared" si="129"/>
        <v>2.2232465940428296E-3</v>
      </c>
      <c r="I1198" s="9">
        <f t="shared" si="130"/>
        <v>1.7572564287086551E-2</v>
      </c>
      <c r="J1198" s="9">
        <f>GARCH!I1198</f>
        <v>1.7630002927837295E-2</v>
      </c>
    </row>
    <row r="1199" spans="1:10" x14ac:dyDescent="0.25">
      <c r="A1199" s="8">
        <v>43693</v>
      </c>
      <c r="B1199" s="9">
        <v>1.4426183452732166E-2</v>
      </c>
      <c r="C1199" s="9">
        <f t="shared" si="126"/>
        <v>1.4185161934404448E-2</v>
      </c>
      <c r="D1199" s="5">
        <f t="shared" si="127"/>
        <v>2.0121881910527693E-4</v>
      </c>
      <c r="E1199" s="9">
        <f t="shared" si="131"/>
        <v>2.2232465940428296E-3</v>
      </c>
      <c r="F1199" s="5">
        <f t="shared" si="132"/>
        <v>2.3504911838477221E-4</v>
      </c>
      <c r="G1199" s="10">
        <f t="shared" si="128"/>
        <v>2.8308838110140062</v>
      </c>
      <c r="H1199" s="9">
        <f t="shared" si="129"/>
        <v>1.4185161934404448E-2</v>
      </c>
      <c r="I1199" s="9">
        <f t="shared" si="130"/>
        <v>1.5331311698115468E-2</v>
      </c>
      <c r="J1199" s="9">
        <f>GARCH!I1199</f>
        <v>1.5347856740396824E-2</v>
      </c>
    </row>
    <row r="1200" spans="1:10" x14ac:dyDescent="0.25">
      <c r="A1200" s="8">
        <v>43696</v>
      </c>
      <c r="B1200" s="9">
        <v>1.2105875347909967E-2</v>
      </c>
      <c r="C1200" s="9">
        <f t="shared" si="126"/>
        <v>1.1864853829582248E-2</v>
      </c>
      <c r="D1200" s="5">
        <f t="shared" si="127"/>
        <v>1.4077475639735255E-4</v>
      </c>
      <c r="E1200" s="9">
        <f t="shared" si="131"/>
        <v>1.4185161934404448E-2</v>
      </c>
      <c r="F1200" s="5">
        <f t="shared" si="132"/>
        <v>1.7238089444273196E-4</v>
      </c>
      <c r="G1200" s="10">
        <f t="shared" si="128"/>
        <v>3.005638773381055</v>
      </c>
      <c r="H1200" s="9">
        <f t="shared" si="129"/>
        <v>1.1864853829582248E-2</v>
      </c>
      <c r="I1200" s="9">
        <f t="shared" si="130"/>
        <v>1.3129390482529337E-2</v>
      </c>
      <c r="J1200" s="9">
        <f>GARCH!I1200</f>
        <v>1.474581454011493E-2</v>
      </c>
    </row>
    <row r="1201" spans="1:10" x14ac:dyDescent="0.25">
      <c r="A1201" s="8">
        <v>43697</v>
      </c>
      <c r="B1201" s="9">
        <v>-7.9147640791475959E-3</v>
      </c>
      <c r="C1201" s="9">
        <f t="shared" si="126"/>
        <v>-8.1557855974753145E-3</v>
      </c>
      <c r="D1201" s="5">
        <f t="shared" si="127"/>
        <v>6.6516838711985779E-5</v>
      </c>
      <c r="E1201" s="9">
        <f t="shared" si="131"/>
        <v>1.1864853829582248E-2</v>
      </c>
      <c r="F1201" s="5">
        <f t="shared" si="132"/>
        <v>1.2965691603011382E-4</v>
      </c>
      <c r="G1201" s="10">
        <f t="shared" si="128"/>
        <v>3.2998598635504055</v>
      </c>
      <c r="H1201" s="9">
        <f t="shared" si="129"/>
        <v>8.1557855974753145E-3</v>
      </c>
      <c r="I1201" s="9">
        <f t="shared" si="130"/>
        <v>1.1386699084024036E-2</v>
      </c>
      <c r="J1201" s="9">
        <f>GARCH!I1201</f>
        <v>1.385791414010557E-2</v>
      </c>
    </row>
    <row r="1202" spans="1:10" x14ac:dyDescent="0.25">
      <c r="A1202" s="8">
        <v>43698</v>
      </c>
      <c r="B1202" s="9">
        <v>8.2468255582637262E-3</v>
      </c>
      <c r="C1202" s="9">
        <f t="shared" si="126"/>
        <v>8.0058040399360077E-3</v>
      </c>
      <c r="D1202" s="5">
        <f t="shared" si="127"/>
        <v>6.4092898325855701E-5</v>
      </c>
      <c r="E1202" s="9">
        <f t="shared" si="131"/>
        <v>-8.1557855974753145E-3</v>
      </c>
      <c r="F1202" s="5">
        <f t="shared" si="132"/>
        <v>1.4328343395703173E-4</v>
      </c>
      <c r="G1202" s="10">
        <f t="shared" si="128"/>
        <v>3.2827466426564258</v>
      </c>
      <c r="H1202" s="9">
        <f t="shared" si="129"/>
        <v>8.0058040399360077E-3</v>
      </c>
      <c r="I1202" s="9">
        <f t="shared" si="130"/>
        <v>1.197010584569041E-2</v>
      </c>
      <c r="J1202" s="9">
        <f>GARCH!I1202</f>
        <v>1.2748515176161646E-2</v>
      </c>
    </row>
    <row r="1203" spans="1:10" x14ac:dyDescent="0.25">
      <c r="A1203" s="8">
        <v>43699</v>
      </c>
      <c r="B1203" s="9">
        <v>-5.0608152699838094E-4</v>
      </c>
      <c r="C1203" s="9">
        <f t="shared" si="126"/>
        <v>-7.4710304532610023E-4</v>
      </c>
      <c r="D1203" s="5">
        <f t="shared" si="127"/>
        <v>5.5816296033553295E-7</v>
      </c>
      <c r="E1203" s="9">
        <f t="shared" si="131"/>
        <v>8.0058040399360077E-3</v>
      </c>
      <c r="F1203" s="5">
        <f t="shared" si="132"/>
        <v>1.1118764114483663E-4</v>
      </c>
      <c r="G1203" s="10">
        <f t="shared" si="128"/>
        <v>3.6306971238444969</v>
      </c>
      <c r="H1203" s="9">
        <f t="shared" si="129"/>
        <v>7.4710304532610023E-4</v>
      </c>
      <c r="I1203" s="9">
        <f t="shared" si="130"/>
        <v>1.0544555047266653E-2</v>
      </c>
      <c r="J1203" s="9">
        <f>GARCH!I1203</f>
        <v>1.1676068773473628E-2</v>
      </c>
    </row>
    <row r="1204" spans="1:10" x14ac:dyDescent="0.25">
      <c r="A1204" s="8">
        <v>43700</v>
      </c>
      <c r="B1204" s="9">
        <v>-2.5946389777450785E-2</v>
      </c>
      <c r="C1204" s="9">
        <f t="shared" si="126"/>
        <v>-2.6187411295778503E-2</v>
      </c>
      <c r="D1204" s="5">
        <f t="shared" si="127"/>
        <v>6.8578051037426757E-4</v>
      </c>
      <c r="E1204" s="9">
        <f t="shared" si="131"/>
        <v>-7.4710304532610023E-4</v>
      </c>
      <c r="F1204" s="5">
        <f t="shared" si="132"/>
        <v>9.5109712703832922E-5</v>
      </c>
      <c r="G1204" s="10">
        <f t="shared" si="128"/>
        <v>0.10609363873264589</v>
      </c>
      <c r="H1204" s="9">
        <f t="shared" si="129"/>
        <v>2.6187411295778503E-2</v>
      </c>
      <c r="I1204" s="9">
        <f t="shared" si="130"/>
        <v>9.7524208637564912E-3</v>
      </c>
      <c r="J1204" s="9">
        <f>GARCH!I1204</f>
        <v>1.0286047056644022E-2</v>
      </c>
    </row>
    <row r="1205" spans="1:10" x14ac:dyDescent="0.25">
      <c r="A1205" s="8">
        <v>43703</v>
      </c>
      <c r="B1205" s="9">
        <v>1.0983067039910699E-2</v>
      </c>
      <c r="C1205" s="9">
        <f t="shared" si="126"/>
        <v>1.074204552158298E-2</v>
      </c>
      <c r="D1205" s="5">
        <f t="shared" si="127"/>
        <v>1.1539154198776097E-4</v>
      </c>
      <c r="E1205" s="9">
        <f t="shared" si="131"/>
        <v>-2.6187411295778503E-2</v>
      </c>
      <c r="F1205" s="5">
        <f t="shared" si="132"/>
        <v>2.4367998241013006E-4</v>
      </c>
      <c r="G1205" s="10">
        <f t="shared" si="128"/>
        <v>3.0041202261725455</v>
      </c>
      <c r="H1205" s="9">
        <f t="shared" si="129"/>
        <v>1.074204552158298E-2</v>
      </c>
      <c r="I1205" s="9">
        <f t="shared" si="130"/>
        <v>1.5610252477462691E-2</v>
      </c>
      <c r="J1205" s="9">
        <f>GARCH!I1205</f>
        <v>1.5187713281186493E-2</v>
      </c>
    </row>
    <row r="1206" spans="1:10" x14ac:dyDescent="0.25">
      <c r="A1206" s="8">
        <v>43704</v>
      </c>
      <c r="B1206" s="9">
        <v>-3.2031906836484936E-3</v>
      </c>
      <c r="C1206" s="9">
        <f t="shared" si="126"/>
        <v>-3.444212201976213E-3</v>
      </c>
      <c r="D1206" s="5">
        <f t="shared" si="127"/>
        <v>1.1862597692241834E-5</v>
      </c>
      <c r="E1206" s="9">
        <f t="shared" si="131"/>
        <v>1.074204552158298E-2</v>
      </c>
      <c r="F1206" s="5">
        <f t="shared" si="132"/>
        <v>1.8131721370326102E-4</v>
      </c>
      <c r="G1206" s="10">
        <f t="shared" si="128"/>
        <v>3.3559804395734982</v>
      </c>
      <c r="H1206" s="9">
        <f t="shared" si="129"/>
        <v>3.444212201976213E-3</v>
      </c>
      <c r="I1206" s="9">
        <f t="shared" si="130"/>
        <v>1.3465408040726467E-2</v>
      </c>
      <c r="J1206" s="9">
        <f>GARCH!I1206</f>
        <v>1.4031398217145344E-2</v>
      </c>
    </row>
    <row r="1207" spans="1:10" x14ac:dyDescent="0.25">
      <c r="A1207" s="8">
        <v>43705</v>
      </c>
      <c r="B1207" s="9">
        <v>6.545469754213773E-3</v>
      </c>
      <c r="C1207" s="9">
        <f t="shared" si="126"/>
        <v>6.3044482358860536E-3</v>
      </c>
      <c r="D1207" s="5">
        <f t="shared" si="127"/>
        <v>3.9746067558966771E-5</v>
      </c>
      <c r="E1207" s="9">
        <f t="shared" si="131"/>
        <v>-3.444212201976213E-3</v>
      </c>
      <c r="F1207" s="5">
        <f t="shared" si="132"/>
        <v>1.613260243895198E-4</v>
      </c>
      <c r="G1207" s="10">
        <f t="shared" si="128"/>
        <v>3.3239175467883242</v>
      </c>
      <c r="H1207" s="9">
        <f t="shared" si="129"/>
        <v>6.3044482358860536E-3</v>
      </c>
      <c r="I1207" s="9">
        <f t="shared" si="130"/>
        <v>1.2701418203866834E-2</v>
      </c>
      <c r="J1207" s="9">
        <f>GARCH!I1207</f>
        <v>1.239848578098594E-2</v>
      </c>
    </row>
    <row r="1208" spans="1:10" x14ac:dyDescent="0.25">
      <c r="A1208" s="8">
        <v>43706</v>
      </c>
      <c r="B1208" s="9">
        <v>1.2687244194824032E-2</v>
      </c>
      <c r="C1208" s="9">
        <f t="shared" si="126"/>
        <v>1.2446222676496314E-2</v>
      </c>
      <c r="D1208" s="5">
        <f t="shared" si="127"/>
        <v>1.5490845891293105E-4</v>
      </c>
      <c r="E1208" s="9">
        <f t="shared" si="131"/>
        <v>6.3044482358860536E-3</v>
      </c>
      <c r="F1208" s="5">
        <f t="shared" si="132"/>
        <v>1.2562387101568091E-4</v>
      </c>
      <c r="G1208" s="10">
        <f t="shared" si="128"/>
        <v>2.9556139786531692</v>
      </c>
      <c r="H1208" s="9">
        <f t="shared" si="129"/>
        <v>1.2446222676496314E-2</v>
      </c>
      <c r="I1208" s="9">
        <f t="shared" si="130"/>
        <v>1.1208205521656038E-2</v>
      </c>
      <c r="J1208" s="9">
        <f>GARCH!I1208</f>
        <v>1.1187625357169948E-2</v>
      </c>
    </row>
    <row r="1209" spans="1:10" x14ac:dyDescent="0.25">
      <c r="A1209" s="8">
        <v>43707</v>
      </c>
      <c r="B1209" s="9">
        <v>6.4282734614895531E-4</v>
      </c>
      <c r="C1209" s="9">
        <f t="shared" si="126"/>
        <v>4.0180582782123602E-4</v>
      </c>
      <c r="D1209" s="5">
        <f t="shared" si="127"/>
        <v>1.6144792327110877E-7</v>
      </c>
      <c r="E1209" s="9">
        <f t="shared" si="131"/>
        <v>1.2446222676496314E-2</v>
      </c>
      <c r="F1209" s="5">
        <f t="shared" si="132"/>
        <v>9.5357738414859384E-5</v>
      </c>
      <c r="G1209" s="10">
        <f t="shared" si="128"/>
        <v>3.709152464272321</v>
      </c>
      <c r="H1209" s="9">
        <f t="shared" si="129"/>
        <v>4.0180582782123602E-4</v>
      </c>
      <c r="I1209" s="9">
        <f t="shared" si="130"/>
        <v>9.7651286942292467E-3</v>
      </c>
      <c r="J1209" s="9">
        <f>GARCH!I1209</f>
        <v>1.1239143263722051E-2</v>
      </c>
    </row>
    <row r="1210" spans="1:10" x14ac:dyDescent="0.25">
      <c r="A1210" s="8">
        <v>43711</v>
      </c>
      <c r="B1210" s="9">
        <v>-6.8991204390287386E-3</v>
      </c>
      <c r="C1210" s="9">
        <f t="shared" si="126"/>
        <v>-7.140141957356458E-3</v>
      </c>
      <c r="D1210" s="5">
        <f t="shared" si="127"/>
        <v>5.098162717120211E-5</v>
      </c>
      <c r="E1210" s="9">
        <f t="shared" si="131"/>
        <v>4.0180582782123602E-4</v>
      </c>
      <c r="F1210" s="5">
        <f t="shared" si="132"/>
        <v>7.990120613475894E-5</v>
      </c>
      <c r="G1210" s="10">
        <f t="shared" si="128"/>
        <v>3.4793921253201829</v>
      </c>
      <c r="H1210" s="9">
        <f t="shared" si="129"/>
        <v>7.140141957356458E-3</v>
      </c>
      <c r="I1210" s="9">
        <f t="shared" si="130"/>
        <v>8.9387474589429448E-3</v>
      </c>
      <c r="J1210" s="9">
        <f>GARCH!I1210</f>
        <v>9.900446455285334E-3</v>
      </c>
    </row>
    <row r="1211" spans="1:10" x14ac:dyDescent="0.25">
      <c r="A1211" s="8">
        <v>43712</v>
      </c>
      <c r="B1211" s="9">
        <v>1.0842075925499017E-2</v>
      </c>
      <c r="C1211" s="9">
        <f t="shared" si="126"/>
        <v>1.0601054407171299E-2</v>
      </c>
      <c r="D1211" s="5">
        <f t="shared" si="127"/>
        <v>1.1238235454380601E-4</v>
      </c>
      <c r="E1211" s="9">
        <f t="shared" si="131"/>
        <v>-7.140141957356458E-3</v>
      </c>
      <c r="F1211" s="5">
        <f t="shared" si="132"/>
        <v>9.4820613249503333E-5</v>
      </c>
      <c r="G1211" s="10">
        <f t="shared" si="128"/>
        <v>3.1202182514858374</v>
      </c>
      <c r="H1211" s="9">
        <f t="shared" si="129"/>
        <v>1.0601054407171299E-2</v>
      </c>
      <c r="I1211" s="9">
        <f t="shared" si="130"/>
        <v>9.7375876504144157E-3</v>
      </c>
      <c r="J1211" s="9">
        <f>GARCH!I1211</f>
        <v>9.4484174937917893E-3</v>
      </c>
    </row>
    <row r="1212" spans="1:10" x14ac:dyDescent="0.25">
      <c r="A1212" s="8">
        <v>43713</v>
      </c>
      <c r="B1212" s="9">
        <v>1.3009823744460025E-2</v>
      </c>
      <c r="C1212" s="9">
        <f t="shared" si="126"/>
        <v>1.2768802226132307E-2</v>
      </c>
      <c r="D1212" s="5">
        <f t="shared" si="127"/>
        <v>1.6304231029008135E-4</v>
      </c>
      <c r="E1212" s="9">
        <f t="shared" si="131"/>
        <v>1.0601054407171299E-2</v>
      </c>
      <c r="F1212" s="5">
        <f t="shared" si="132"/>
        <v>7.3657021240700472E-5</v>
      </c>
      <c r="G1212" s="10">
        <f t="shared" si="128"/>
        <v>2.7323400820480521</v>
      </c>
      <c r="H1212" s="9">
        <f t="shared" si="129"/>
        <v>1.2768802226132307E-2</v>
      </c>
      <c r="I1212" s="9">
        <f t="shared" si="130"/>
        <v>8.5823668787054583E-3</v>
      </c>
      <c r="J1212" s="9">
        <f>GARCH!I1212</f>
        <v>9.5560093038339934E-3</v>
      </c>
    </row>
    <row r="1213" spans="1:10" x14ac:dyDescent="0.25">
      <c r="A1213" s="8">
        <v>43714</v>
      </c>
      <c r="B1213" s="9">
        <v>9.1061827956995245E-4</v>
      </c>
      <c r="C1213" s="9">
        <f t="shared" si="126"/>
        <v>6.6959676124223315E-4</v>
      </c>
      <c r="D1213" s="5">
        <f t="shared" si="127"/>
        <v>4.483598226660882E-7</v>
      </c>
      <c r="E1213" s="9">
        <f t="shared" si="131"/>
        <v>1.2768802226132307E-2</v>
      </c>
      <c r="F1213" s="5">
        <f t="shared" si="132"/>
        <v>5.6664335798967068E-5</v>
      </c>
      <c r="G1213" s="10">
        <f t="shared" si="128"/>
        <v>3.966287959673279</v>
      </c>
      <c r="H1213" s="9">
        <f t="shared" si="129"/>
        <v>6.6959676124223315E-4</v>
      </c>
      <c r="I1213" s="9">
        <f t="shared" si="130"/>
        <v>7.5275717066639134E-3</v>
      </c>
      <c r="J1213" s="9">
        <f>GARCH!I1213</f>
        <v>1.0138824766217757E-2</v>
      </c>
    </row>
    <row r="1214" spans="1:10" x14ac:dyDescent="0.25">
      <c r="A1214" s="8">
        <v>43717</v>
      </c>
      <c r="B1214" s="9">
        <v>-9.4000423002005284E-5</v>
      </c>
      <c r="C1214" s="9">
        <f t="shared" si="126"/>
        <v>-3.3502194132972458E-4</v>
      </c>
      <c r="D1214" s="5">
        <f t="shared" si="127"/>
        <v>1.1223970117233742E-7</v>
      </c>
      <c r="E1214" s="9">
        <f t="shared" si="131"/>
        <v>6.6959676124223315E-4</v>
      </c>
      <c r="F1214" s="5">
        <f t="shared" si="132"/>
        <v>4.9235584898853755E-5</v>
      </c>
      <c r="G1214" s="10">
        <f t="shared" si="128"/>
        <v>4.0393686066248033</v>
      </c>
      <c r="H1214" s="9">
        <f t="shared" si="129"/>
        <v>3.3502194132972458E-4</v>
      </c>
      <c r="I1214" s="9">
        <f t="shared" si="130"/>
        <v>7.0168073152149305E-3</v>
      </c>
      <c r="J1214" s="9">
        <f>GARCH!I1214</f>
        <v>8.9750671168145387E-3</v>
      </c>
    </row>
    <row r="1215" spans="1:10" x14ac:dyDescent="0.25">
      <c r="A1215" s="8">
        <v>43718</v>
      </c>
      <c r="B1215" s="9">
        <v>3.2231746255573235E-4</v>
      </c>
      <c r="C1215" s="9">
        <f t="shared" si="126"/>
        <v>8.1295944228013079E-5</v>
      </c>
      <c r="D1215" s="5">
        <f t="shared" si="127"/>
        <v>6.609030547924213E-9</v>
      </c>
      <c r="E1215" s="9">
        <f t="shared" si="131"/>
        <v>-3.3502194132972458E-4</v>
      </c>
      <c r="F1215" s="5">
        <f t="shared" si="132"/>
        <v>4.4394469733268845E-5</v>
      </c>
      <c r="G1215" s="10">
        <f t="shared" si="128"/>
        <v>4.0921848574247095</v>
      </c>
      <c r="H1215" s="9">
        <f t="shared" si="129"/>
        <v>8.1295944228013079E-5</v>
      </c>
      <c r="I1215" s="9">
        <f t="shared" si="130"/>
        <v>6.6629175091148206E-3</v>
      </c>
      <c r="J1215" s="9">
        <f>GARCH!I1215</f>
        <v>8.0126714098766004E-3</v>
      </c>
    </row>
    <row r="1216" spans="1:10" x14ac:dyDescent="0.25">
      <c r="A1216" s="8">
        <v>43719</v>
      </c>
      <c r="B1216" s="9">
        <v>7.2296678179091245E-3</v>
      </c>
      <c r="C1216" s="9">
        <f t="shared" si="126"/>
        <v>6.9886462995814051E-3</v>
      </c>
      <c r="D1216" s="5">
        <f t="shared" si="127"/>
        <v>4.8841177100652864E-5</v>
      </c>
      <c r="E1216" s="9">
        <f t="shared" si="131"/>
        <v>8.1295944228013079E-5</v>
      </c>
      <c r="F1216" s="5">
        <f t="shared" si="132"/>
        <v>3.9520615757373836E-5</v>
      </c>
      <c r="G1216" s="10">
        <f t="shared" si="128"/>
        <v>3.5324852744776134</v>
      </c>
      <c r="H1216" s="9">
        <f t="shared" si="129"/>
        <v>6.9886462995814051E-3</v>
      </c>
      <c r="I1216" s="9">
        <f t="shared" si="130"/>
        <v>6.2865424326392517E-3</v>
      </c>
      <c r="J1216" s="9">
        <f>GARCH!I1216</f>
        <v>7.207352434969198E-3</v>
      </c>
    </row>
    <row r="1217" spans="1:10" x14ac:dyDescent="0.25">
      <c r="A1217" s="8">
        <v>43720</v>
      </c>
      <c r="B1217" s="9">
        <v>2.8791074766822966E-3</v>
      </c>
      <c r="C1217" s="9">
        <f t="shared" si="126"/>
        <v>2.6380859583545772E-3</v>
      </c>
      <c r="D1217" s="5">
        <f t="shared" si="127"/>
        <v>6.9594975236675878E-6</v>
      </c>
      <c r="E1217" s="9">
        <f t="shared" si="131"/>
        <v>6.9886462995814051E-3</v>
      </c>
      <c r="F1217" s="5">
        <f t="shared" si="132"/>
        <v>3.2769190624905649E-5</v>
      </c>
      <c r="G1217" s="10">
        <f t="shared" si="128"/>
        <v>4.1378827176096555</v>
      </c>
      <c r="H1217" s="9">
        <f t="shared" si="129"/>
        <v>2.6380859583545772E-3</v>
      </c>
      <c r="I1217" s="9">
        <f t="shared" si="130"/>
        <v>5.7244380182604514E-3</v>
      </c>
      <c r="J1217" s="9">
        <f>GARCH!I1217</f>
        <v>7.1638729117173621E-3</v>
      </c>
    </row>
    <row r="1218" spans="1:10" x14ac:dyDescent="0.25">
      <c r="A1218" s="8">
        <v>43721</v>
      </c>
      <c r="B1218" s="9">
        <v>-7.2435597111886185E-4</v>
      </c>
      <c r="C1218" s="9">
        <f t="shared" si="126"/>
        <v>-9.6537748944658115E-4</v>
      </c>
      <c r="D1218" s="5">
        <f t="shared" si="127"/>
        <v>9.3195369713018388E-7</v>
      </c>
      <c r="E1218" s="9">
        <f t="shared" si="131"/>
        <v>2.6380859583545772E-3</v>
      </c>
      <c r="F1218" s="5">
        <f t="shared" si="132"/>
        <v>2.8898575963435027E-5</v>
      </c>
      <c r="G1218" s="10">
        <f t="shared" si="128"/>
        <v>4.2907960252181274</v>
      </c>
      <c r="H1218" s="9">
        <f t="shared" si="129"/>
        <v>9.6537748944658115E-4</v>
      </c>
      <c r="I1218" s="9">
        <f t="shared" si="130"/>
        <v>5.3757395736247328E-3</v>
      </c>
      <c r="J1218" s="9">
        <f>GARCH!I1218</f>
        <v>6.5742620871714575E-3</v>
      </c>
    </row>
    <row r="1219" spans="1:10" x14ac:dyDescent="0.25">
      <c r="A1219" s="8">
        <v>43724</v>
      </c>
      <c r="B1219" s="9">
        <v>-3.1356092824674775E-3</v>
      </c>
      <c r="C1219" s="9">
        <f t="shared" si="126"/>
        <v>-3.3766308007951969E-3</v>
      </c>
      <c r="D1219" s="5">
        <f t="shared" si="127"/>
        <v>1.1401635564878812E-5</v>
      </c>
      <c r="E1219" s="9">
        <f t="shared" si="131"/>
        <v>-9.6537748944658115E-4</v>
      </c>
      <c r="F1219" s="5">
        <f t="shared" si="132"/>
        <v>2.866686802034439E-5</v>
      </c>
      <c r="G1219" s="10">
        <f t="shared" si="128"/>
        <v>4.1120813902338869</v>
      </c>
      <c r="H1219" s="9">
        <f t="shared" si="129"/>
        <v>3.3766308007951969E-3</v>
      </c>
      <c r="I1219" s="9">
        <f t="shared" si="130"/>
        <v>5.3541449383019499E-3</v>
      </c>
      <c r="J1219" s="9">
        <f>GARCH!I1219</f>
        <v>6.066661570072903E-3</v>
      </c>
    </row>
    <row r="1220" spans="1:10" x14ac:dyDescent="0.25">
      <c r="A1220" s="8">
        <v>43725</v>
      </c>
      <c r="B1220" s="9">
        <v>2.5817555938036918E-3</v>
      </c>
      <c r="C1220" s="9">
        <f t="shared" si="126"/>
        <v>2.3407340754759724E-3</v>
      </c>
      <c r="D1220" s="5">
        <f t="shared" si="127"/>
        <v>5.4790360120943554E-6</v>
      </c>
      <c r="E1220" s="9">
        <f t="shared" si="131"/>
        <v>-3.3766308007951969E-3</v>
      </c>
      <c r="F1220" s="5">
        <f t="shared" si="132"/>
        <v>3.4312952303627793E-5</v>
      </c>
      <c r="G1220" s="10">
        <f t="shared" si="128"/>
        <v>4.1412161143445747</v>
      </c>
      <c r="H1220" s="9">
        <f t="shared" si="129"/>
        <v>2.3407340754759724E-3</v>
      </c>
      <c r="I1220" s="9">
        <f t="shared" si="130"/>
        <v>5.857725864499618E-3</v>
      </c>
      <c r="J1220" s="9">
        <f>GARCH!I1220</f>
        <v>5.8964104135067578E-3</v>
      </c>
    </row>
    <row r="1221" spans="1:10" x14ac:dyDescent="0.25">
      <c r="A1221" s="8">
        <v>43726</v>
      </c>
      <c r="B1221" s="9">
        <v>3.4268223708289192E-4</v>
      </c>
      <c r="C1221" s="9">
        <f t="shared" si="126"/>
        <v>1.0166071875517265E-4</v>
      </c>
      <c r="D1221" s="5">
        <f t="shared" si="127"/>
        <v>1.0334901737818312E-8</v>
      </c>
      <c r="E1221" s="9">
        <f t="shared" si="131"/>
        <v>2.3407340754759724E-3</v>
      </c>
      <c r="F1221" s="5">
        <f t="shared" si="132"/>
        <v>3.0288250813133533E-5</v>
      </c>
      <c r="G1221" s="10">
        <f t="shared" si="128"/>
        <v>4.2832661990020684</v>
      </c>
      <c r="H1221" s="9">
        <f t="shared" si="129"/>
        <v>1.0166071875517265E-4</v>
      </c>
      <c r="I1221" s="9">
        <f t="shared" si="130"/>
        <v>5.5034762480757138E-3</v>
      </c>
      <c r="J1221" s="9">
        <f>GARCH!I1221</f>
        <v>5.5403013665201043E-3</v>
      </c>
    </row>
    <row r="1222" spans="1:10" x14ac:dyDescent="0.25">
      <c r="A1222" s="8">
        <v>43727</v>
      </c>
      <c r="B1222" s="9">
        <v>1.9955233758972568E-5</v>
      </c>
      <c r="C1222" s="9">
        <f t="shared" si="126"/>
        <v>-2.210662845687467E-4</v>
      </c>
      <c r="D1222" s="5">
        <f t="shared" si="127"/>
        <v>4.8870302173030094E-8</v>
      </c>
      <c r="E1222" s="9">
        <f t="shared" si="131"/>
        <v>1.0166071875517265E-4</v>
      </c>
      <c r="F1222" s="5">
        <f t="shared" si="132"/>
        <v>2.7750189004114175E-5</v>
      </c>
      <c r="G1222" s="10">
        <f t="shared" si="128"/>
        <v>4.3263148802255271</v>
      </c>
      <c r="H1222" s="9">
        <f t="shared" si="129"/>
        <v>2.210662845687467E-4</v>
      </c>
      <c r="I1222" s="9">
        <f t="shared" si="130"/>
        <v>5.2678448158724432E-3</v>
      </c>
      <c r="J1222" s="9">
        <f>GARCH!I1222</f>
        <v>5.2023927391039613E-3</v>
      </c>
    </row>
    <row r="1223" spans="1:10" x14ac:dyDescent="0.25">
      <c r="A1223" s="8">
        <v>43728</v>
      </c>
      <c r="B1223" s="9">
        <v>-4.895586322955614E-3</v>
      </c>
      <c r="C1223" s="9">
        <f t="shared" si="126"/>
        <v>-5.1366078412833334E-3</v>
      </c>
      <c r="D1223" s="5">
        <f t="shared" si="127"/>
        <v>2.6384740115133425E-5</v>
      </c>
      <c r="E1223" s="9">
        <f t="shared" si="131"/>
        <v>-2.210662845687467E-4</v>
      </c>
      <c r="F1223" s="5">
        <f t="shared" si="132"/>
        <v>2.6080198869657895E-5</v>
      </c>
      <c r="G1223" s="10">
        <f t="shared" si="128"/>
        <v>3.8523900116011305</v>
      </c>
      <c r="H1223" s="9">
        <f t="shared" si="129"/>
        <v>5.1366078412833334E-3</v>
      </c>
      <c r="I1223" s="9">
        <f t="shared" si="130"/>
        <v>5.1068776047265806E-3</v>
      </c>
      <c r="J1223" s="9">
        <f>GARCH!I1223</f>
        <v>4.9450265273750524E-3</v>
      </c>
    </row>
    <row r="1224" spans="1:10" x14ac:dyDescent="0.25">
      <c r="A1224" s="8">
        <v>43731</v>
      </c>
      <c r="B1224" s="9">
        <v>-9.6922866109405703E-5</v>
      </c>
      <c r="C1224" s="9">
        <f t="shared" si="126"/>
        <v>-3.37944384437125E-4</v>
      </c>
      <c r="D1224" s="5">
        <f t="shared" si="127"/>
        <v>1.1420640697258733E-7</v>
      </c>
      <c r="E1224" s="9">
        <f t="shared" si="131"/>
        <v>-5.1366078412833334E-3</v>
      </c>
      <c r="F1224" s="5">
        <f t="shared" si="132"/>
        <v>3.6741084187547896E-5</v>
      </c>
      <c r="G1224" s="10">
        <f t="shared" si="128"/>
        <v>4.1853147455080526</v>
      </c>
      <c r="H1224" s="9">
        <f t="shared" si="129"/>
        <v>3.37944384437125E-4</v>
      </c>
      <c r="I1224" s="9">
        <f t="shared" si="130"/>
        <v>6.0614424180674932E-3</v>
      </c>
      <c r="J1224" s="9">
        <f>GARCH!I1224</f>
        <v>5.3949285856061983E-3</v>
      </c>
    </row>
    <row r="1225" spans="1:10" x14ac:dyDescent="0.25">
      <c r="A1225" s="8">
        <v>43732</v>
      </c>
      <c r="B1225" s="9">
        <v>-8.4163942535883107E-3</v>
      </c>
      <c r="C1225" s="9">
        <f t="shared" si="126"/>
        <v>-8.6574157719160293E-3</v>
      </c>
      <c r="D1225" s="5">
        <f t="shared" si="127"/>
        <v>7.4950847847820413E-5</v>
      </c>
      <c r="E1225" s="9">
        <f t="shared" si="131"/>
        <v>-3.37944384437125E-4</v>
      </c>
      <c r="F1225" s="5">
        <f t="shared" si="132"/>
        <v>3.3991003440646497E-5</v>
      </c>
      <c r="G1225" s="10">
        <f t="shared" si="128"/>
        <v>3.1232587232820777</v>
      </c>
      <c r="H1225" s="9">
        <f t="shared" si="129"/>
        <v>8.6574157719160293E-3</v>
      </c>
      <c r="I1225" s="9">
        <f t="shared" si="130"/>
        <v>5.8301803952061811E-3</v>
      </c>
      <c r="J1225" s="9">
        <f>GARCH!I1225</f>
        <v>5.0998948662440103E-3</v>
      </c>
    </row>
    <row r="1226" spans="1:10" x14ac:dyDescent="0.25">
      <c r="A1226" s="8">
        <v>43733</v>
      </c>
      <c r="B1226" s="9">
        <v>6.1585653610194413E-3</v>
      </c>
      <c r="C1226" s="9">
        <f t="shared" si="126"/>
        <v>5.9175438426917219E-3</v>
      </c>
      <c r="D1226" s="5">
        <f t="shared" si="127"/>
        <v>3.5017325130178707E-5</v>
      </c>
      <c r="E1226" s="9">
        <f t="shared" si="131"/>
        <v>-8.6574157719160293E-3</v>
      </c>
      <c r="F1226" s="5">
        <f t="shared" si="132"/>
        <v>5.7249123040713354E-5</v>
      </c>
      <c r="G1226" s="10">
        <f t="shared" si="128"/>
        <v>3.6592777318083729</v>
      </c>
      <c r="H1226" s="9">
        <f t="shared" si="129"/>
        <v>5.9175438426917219E-3</v>
      </c>
      <c r="I1226" s="9">
        <f t="shared" si="130"/>
        <v>7.5663150238880058E-3</v>
      </c>
      <c r="J1226" s="9">
        <f>GARCH!I1226</f>
        <v>6.4123417154684833E-3</v>
      </c>
    </row>
    <row r="1227" spans="1:10" x14ac:dyDescent="0.25">
      <c r="A1227" s="8">
        <v>43734</v>
      </c>
      <c r="B1227" s="9">
        <v>-2.4289165022262083E-3</v>
      </c>
      <c r="C1227" s="9">
        <f t="shared" si="126"/>
        <v>-2.6699380205539277E-3</v>
      </c>
      <c r="D1227" s="5">
        <f t="shared" si="127"/>
        <v>7.1285690335994253E-6</v>
      </c>
      <c r="E1227" s="9">
        <f t="shared" si="131"/>
        <v>5.9175438426917219E-3</v>
      </c>
      <c r="F1227" s="5">
        <f t="shared" si="132"/>
        <v>4.7262076856857978E-5</v>
      </c>
      <c r="G1227" s="10">
        <f t="shared" si="128"/>
        <v>3.9855473205287724</v>
      </c>
      <c r="H1227" s="9">
        <f t="shared" si="129"/>
        <v>2.6699380205539277E-3</v>
      </c>
      <c r="I1227" s="9">
        <f t="shared" si="130"/>
        <v>6.8747419483830797E-3</v>
      </c>
      <c r="J1227" s="9">
        <f>GARCH!I1227</f>
        <v>6.377810473675409E-3</v>
      </c>
    </row>
    <row r="1228" spans="1:10" x14ac:dyDescent="0.25">
      <c r="A1228" s="8">
        <v>43735</v>
      </c>
      <c r="B1228" s="9">
        <v>-5.316326462073695E-3</v>
      </c>
      <c r="C1228" s="9">
        <f t="shared" si="126"/>
        <v>-5.5573479804014144E-3</v>
      </c>
      <c r="D1228" s="5">
        <f t="shared" si="127"/>
        <v>3.0884116575271677E-5</v>
      </c>
      <c r="E1228" s="9">
        <f t="shared" si="131"/>
        <v>-2.6699380205539277E-3</v>
      </c>
      <c r="F1228" s="5">
        <f t="shared" si="132"/>
        <v>4.9240029865828827E-5</v>
      </c>
      <c r="G1228" s="10">
        <f t="shared" si="128"/>
        <v>3.726855474599672</v>
      </c>
      <c r="H1228" s="9">
        <f t="shared" si="129"/>
        <v>5.5573479804014144E-3</v>
      </c>
      <c r="I1228" s="9">
        <f t="shared" si="130"/>
        <v>7.0171240452074684E-3</v>
      </c>
      <c r="J1228" s="9">
        <f>GARCH!I1228</f>
        <v>6.049316915234291E-3</v>
      </c>
    </row>
    <row r="1229" spans="1:10" x14ac:dyDescent="0.25">
      <c r="A1229" s="8">
        <v>43738</v>
      </c>
      <c r="B1229" s="9">
        <v>5.0476232278453548E-3</v>
      </c>
      <c r="C1229" s="9">
        <f t="shared" si="126"/>
        <v>4.8066017095176354E-3</v>
      </c>
      <c r="D1229" s="5">
        <f t="shared" si="127"/>
        <v>2.3103419993937854E-5</v>
      </c>
      <c r="E1229" s="9">
        <f t="shared" si="131"/>
        <v>-5.5573479804014144E-3</v>
      </c>
      <c r="F1229" s="5">
        <f t="shared" si="132"/>
        <v>6.0466056568955527E-5</v>
      </c>
      <c r="G1229" s="10">
        <f t="shared" si="128"/>
        <v>3.7467311256412659</v>
      </c>
      <c r="H1229" s="9">
        <f t="shared" si="129"/>
        <v>4.8066017095176354E-3</v>
      </c>
      <c r="I1229" s="9">
        <f t="shared" si="130"/>
        <v>7.7759923205308994E-3</v>
      </c>
      <c r="J1229" s="9">
        <f>GARCH!I1229</f>
        <v>6.2567560706760453E-3</v>
      </c>
    </row>
    <row r="1230" spans="1:10" x14ac:dyDescent="0.25">
      <c r="A1230" s="8">
        <v>43739</v>
      </c>
      <c r="B1230" s="9">
        <v>-1.2258376613342059E-2</v>
      </c>
      <c r="C1230" s="9">
        <f t="shared" si="126"/>
        <v>-1.2499398131669778E-2</v>
      </c>
      <c r="D1230" s="5">
        <f t="shared" si="127"/>
        <v>1.5623495365398992E-4</v>
      </c>
      <c r="E1230" s="9">
        <f t="shared" si="131"/>
        <v>4.8066017095176354E-3</v>
      </c>
      <c r="F1230" s="5">
        <f t="shared" si="132"/>
        <v>5.0305686742053842E-5</v>
      </c>
      <c r="G1230" s="10">
        <f t="shared" si="128"/>
        <v>2.476901894163186</v>
      </c>
      <c r="H1230" s="9">
        <f t="shared" si="129"/>
        <v>1.2499398131669778E-2</v>
      </c>
      <c r="I1230" s="9">
        <f t="shared" si="130"/>
        <v>7.0926501917163405E-3</v>
      </c>
      <c r="J1230" s="9">
        <f>GARCH!I1230</f>
        <v>6.0836824628111566E-3</v>
      </c>
    </row>
    <row r="1231" spans="1:10" x14ac:dyDescent="0.25">
      <c r="A1231" s="8">
        <v>43740</v>
      </c>
      <c r="B1231" s="9">
        <v>-1.7903239520448921E-2</v>
      </c>
      <c r="C1231" s="9">
        <f t="shared" si="126"/>
        <v>-1.814426103877664E-2</v>
      </c>
      <c r="D1231" s="5">
        <f t="shared" si="127"/>
        <v>3.2921420864326796E-4</v>
      </c>
      <c r="E1231" s="9">
        <f t="shared" si="131"/>
        <v>-1.2499398131669778E-2</v>
      </c>
      <c r="F1231" s="5">
        <f t="shared" si="132"/>
        <v>9.2257656404076284E-5</v>
      </c>
      <c r="G1231" s="10">
        <f t="shared" si="128"/>
        <v>1.9423133362825356</v>
      </c>
      <c r="H1231" s="9">
        <f t="shared" si="129"/>
        <v>1.814426103877664E-2</v>
      </c>
      <c r="I1231" s="9">
        <f t="shared" si="130"/>
        <v>9.605084924355238E-3</v>
      </c>
      <c r="J1231" s="9">
        <f>GARCH!I1231</f>
        <v>8.1841082090016205E-3</v>
      </c>
    </row>
    <row r="1232" spans="1:10" x14ac:dyDescent="0.25">
      <c r="A1232" s="8">
        <v>43741</v>
      </c>
      <c r="B1232" s="9">
        <v>7.9719906774113891E-3</v>
      </c>
      <c r="C1232" s="9">
        <f t="shared" ref="C1232:C1272" si="133">B1232-B$5</f>
        <v>7.7309691590836697E-3</v>
      </c>
      <c r="D1232" s="5">
        <f t="shared" ref="D1232:D1272" si="134">C1232^2</f>
        <v>5.9767884138702862E-5</v>
      </c>
      <c r="E1232" s="9">
        <f t="shared" si="131"/>
        <v>-1.814426103877664E-2</v>
      </c>
      <c r="F1232" s="5">
        <f t="shared" si="132"/>
        <v>1.7025264913059584E-4</v>
      </c>
      <c r="G1232" s="10">
        <f t="shared" ref="G1232:G1272" si="135">IFERROR(LN(1/SQRT(2*PI()*F1232)*EXP(-D1232/(2*F1232))),-1000)</f>
        <v>3.2446479619245316</v>
      </c>
      <c r="H1232" s="9">
        <f t="shared" ref="H1232:H1272" si="136">SQRT(D1232)</f>
        <v>7.7309691590836697E-3</v>
      </c>
      <c r="I1232" s="9">
        <f t="shared" ref="I1232:I1272" si="137">SQRT(F1232)</f>
        <v>1.3048089865209998E-2</v>
      </c>
      <c r="J1232" s="9">
        <f>GARCH!I1232</f>
        <v>1.1237861059959983E-2</v>
      </c>
    </row>
    <row r="1233" spans="1:10" x14ac:dyDescent="0.25">
      <c r="A1233" s="8">
        <v>43742</v>
      </c>
      <c r="B1233" s="9">
        <v>1.4216853396000317E-2</v>
      </c>
      <c r="C1233" s="9">
        <f t="shared" si="133"/>
        <v>1.3975831877672599E-2</v>
      </c>
      <c r="D1233" s="5">
        <f t="shared" si="134"/>
        <v>1.9532387667296961E-4</v>
      </c>
      <c r="E1233" s="9">
        <f t="shared" ref="E1233:E1272" si="138">C1232</f>
        <v>7.7309691590836697E-3</v>
      </c>
      <c r="F1233" s="5">
        <f t="shared" ref="F1233:F1272" si="139">EXP(B$6 + B$7*ABS(E1233/SQRT(F1232)) + B$8*E1233/SQRT(F1232) + B$9*LN(F1232))</f>
        <v>1.3111067489256144E-4</v>
      </c>
      <c r="G1233" s="10">
        <f t="shared" si="135"/>
        <v>2.8059141702729762</v>
      </c>
      <c r="H1233" s="9">
        <f t="shared" si="136"/>
        <v>1.3975831877672599E-2</v>
      </c>
      <c r="I1233" s="9">
        <f t="shared" si="137"/>
        <v>1.1450356976643193E-2</v>
      </c>
      <c r="J1233" s="9">
        <f>GARCH!I1233</f>
        <v>1.0421107043910371E-2</v>
      </c>
    </row>
    <row r="1234" spans="1:10" x14ac:dyDescent="0.25">
      <c r="A1234" s="8">
        <v>43745</v>
      </c>
      <c r="B1234" s="9">
        <v>-4.4783046127893078E-3</v>
      </c>
      <c r="C1234" s="9">
        <f t="shared" si="133"/>
        <v>-4.7193261311170272E-3</v>
      </c>
      <c r="D1234" s="5">
        <f t="shared" si="134"/>
        <v>2.2272039131844008E-5</v>
      </c>
      <c r="E1234" s="9">
        <f t="shared" si="138"/>
        <v>1.3975831877672599E-2</v>
      </c>
      <c r="F1234" s="5">
        <f t="shared" si="139"/>
        <v>9.840704698455017E-5</v>
      </c>
      <c r="G1234" s="10">
        <f t="shared" si="135"/>
        <v>3.5810977108688302</v>
      </c>
      <c r="H1234" s="9">
        <f t="shared" si="136"/>
        <v>4.7193261311170272E-3</v>
      </c>
      <c r="I1234" s="9">
        <f t="shared" si="137"/>
        <v>9.9200326100547763E-3</v>
      </c>
      <c r="J1234" s="9">
        <f>GARCH!I1234</f>
        <v>1.1046001775756813E-2</v>
      </c>
    </row>
    <row r="1235" spans="1:10" x14ac:dyDescent="0.25">
      <c r="A1235" s="8">
        <v>43746</v>
      </c>
      <c r="B1235" s="9">
        <v>-1.5560826054260457E-2</v>
      </c>
      <c r="C1235" s="9">
        <f t="shared" si="133"/>
        <v>-1.5801847572588176E-2</v>
      </c>
      <c r="D1235" s="5">
        <f t="shared" si="134"/>
        <v>2.4969838670731083E-4</v>
      </c>
      <c r="E1235" s="9">
        <f t="shared" si="138"/>
        <v>-4.7193261311170272E-3</v>
      </c>
      <c r="F1235" s="5">
        <f t="shared" si="139"/>
        <v>1.0051464878123683E-4</v>
      </c>
      <c r="G1235" s="10">
        <f t="shared" si="135"/>
        <v>2.4415655241481296</v>
      </c>
      <c r="H1235" s="9">
        <f t="shared" si="136"/>
        <v>1.5801847572588176E-2</v>
      </c>
      <c r="I1235" s="9">
        <f t="shared" si="137"/>
        <v>1.0025699416062545E-2</v>
      </c>
      <c r="J1235" s="9">
        <f>GARCH!I1235</f>
        <v>1.0029419122912499E-2</v>
      </c>
    </row>
    <row r="1236" spans="1:10" x14ac:dyDescent="0.25">
      <c r="A1236" s="8">
        <v>43747</v>
      </c>
      <c r="B1236" s="9">
        <v>9.104546742895181E-3</v>
      </c>
      <c r="C1236" s="9">
        <f t="shared" si="133"/>
        <v>8.8635252245674624E-3</v>
      </c>
      <c r="D1236" s="5">
        <f t="shared" si="134"/>
        <v>7.8562079406543689E-5</v>
      </c>
      <c r="E1236" s="9">
        <f t="shared" si="138"/>
        <v>-1.5801847572588176E-2</v>
      </c>
      <c r="F1236" s="5">
        <f t="shared" si="139"/>
        <v>1.6183627006573093E-4</v>
      </c>
      <c r="G1236" s="10">
        <f t="shared" si="135"/>
        <v>3.2028033064935189</v>
      </c>
      <c r="H1236" s="9">
        <f t="shared" si="136"/>
        <v>8.8635252245674624E-3</v>
      </c>
      <c r="I1236" s="9">
        <f t="shared" si="137"/>
        <v>1.2721488516118346E-2</v>
      </c>
      <c r="J1236" s="9">
        <f>GARCH!I1236</f>
        <v>1.1587271689100249E-2</v>
      </c>
    </row>
    <row r="1237" spans="1:10" x14ac:dyDescent="0.25">
      <c r="A1237" s="8">
        <v>43748</v>
      </c>
      <c r="B1237" s="9">
        <v>6.4157018565458301E-3</v>
      </c>
      <c r="C1237" s="9">
        <f t="shared" si="133"/>
        <v>6.1746803382181107E-3</v>
      </c>
      <c r="D1237" s="5">
        <f t="shared" si="134"/>
        <v>3.8126677279177322E-5</v>
      </c>
      <c r="E1237" s="9">
        <f t="shared" si="138"/>
        <v>8.8635252245674624E-3</v>
      </c>
      <c r="F1237" s="5">
        <f t="shared" si="139"/>
        <v>1.241687190263776E-4</v>
      </c>
      <c r="G1237" s="10">
        <f t="shared" si="135"/>
        <v>3.424468400327477</v>
      </c>
      <c r="H1237" s="9">
        <f t="shared" si="136"/>
        <v>6.1746803382181107E-3</v>
      </c>
      <c r="I1237" s="9">
        <f t="shared" si="137"/>
        <v>1.1143101858386541E-2</v>
      </c>
      <c r="J1237" s="9">
        <f>GARCH!I1237</f>
        <v>1.0869174237760786E-2</v>
      </c>
    </row>
    <row r="1238" spans="1:10" x14ac:dyDescent="0.25">
      <c r="A1238" s="8">
        <v>43749</v>
      </c>
      <c r="B1238" s="9">
        <v>1.0938930544257763E-2</v>
      </c>
      <c r="C1238" s="9">
        <f t="shared" si="133"/>
        <v>1.0697909025930045E-2</v>
      </c>
      <c r="D1238" s="5">
        <f t="shared" si="134"/>
        <v>1.1444525752707552E-4</v>
      </c>
      <c r="E1238" s="9">
        <f t="shared" si="138"/>
        <v>6.1746803382181107E-3</v>
      </c>
      <c r="F1238" s="5">
        <f t="shared" si="139"/>
        <v>9.8230832695514876E-5</v>
      </c>
      <c r="G1238" s="10">
        <f t="shared" si="135"/>
        <v>3.1126244155731659</v>
      </c>
      <c r="H1238" s="9">
        <f t="shared" si="136"/>
        <v>1.0697909025930045E-2</v>
      </c>
      <c r="I1238" s="9">
        <f t="shared" si="137"/>
        <v>9.911146891027036E-3</v>
      </c>
      <c r="J1238" s="9">
        <f>GARCH!I1238</f>
        <v>9.9217305590853563E-3</v>
      </c>
    </row>
    <row r="1239" spans="1:10" x14ac:dyDescent="0.25">
      <c r="A1239" s="8">
        <v>43752</v>
      </c>
      <c r="B1239" s="9">
        <v>-1.3870792890882111E-3</v>
      </c>
      <c r="C1239" s="9">
        <f t="shared" si="133"/>
        <v>-1.6281008074159303E-3</v>
      </c>
      <c r="D1239" s="5">
        <f t="shared" si="134"/>
        <v>2.650712239108404E-6</v>
      </c>
      <c r="E1239" s="9">
        <f t="shared" si="138"/>
        <v>1.0697909025930045E-2</v>
      </c>
      <c r="F1239" s="5">
        <f t="shared" si="139"/>
        <v>7.6151675213339515E-5</v>
      </c>
      <c r="G1239" s="10">
        <f t="shared" si="135"/>
        <v>3.8050490444348375</v>
      </c>
      <c r="H1239" s="9">
        <f t="shared" si="136"/>
        <v>1.6281008074159303E-3</v>
      </c>
      <c r="I1239" s="9">
        <f t="shared" si="137"/>
        <v>8.7264927212104808E-3</v>
      </c>
      <c r="J1239" s="9">
        <f>GARCH!I1239</f>
        <v>9.9261035538521E-3</v>
      </c>
    </row>
    <row r="1240" spans="1:10" x14ac:dyDescent="0.25">
      <c r="A1240" s="8">
        <v>43753</v>
      </c>
      <c r="B1240" s="9">
        <v>9.9556664362894232E-3</v>
      </c>
      <c r="C1240" s="9">
        <f t="shared" si="133"/>
        <v>9.7146449179617046E-3</v>
      </c>
      <c r="D1240" s="5">
        <f t="shared" si="134"/>
        <v>9.4374325882079176E-5</v>
      </c>
      <c r="E1240" s="9">
        <f t="shared" si="138"/>
        <v>-1.6281008074159303E-3</v>
      </c>
      <c r="F1240" s="5">
        <f t="shared" si="139"/>
        <v>7.0351385053290865E-5</v>
      </c>
      <c r="G1240" s="10">
        <f t="shared" si="135"/>
        <v>3.1913301307332511</v>
      </c>
      <c r="H1240" s="9">
        <f t="shared" si="136"/>
        <v>9.7146449179617046E-3</v>
      </c>
      <c r="I1240" s="9">
        <f t="shared" si="137"/>
        <v>8.3875732517391978E-3</v>
      </c>
      <c r="J1240" s="9">
        <f>GARCH!I1240</f>
        <v>8.8529833134469178E-3</v>
      </c>
    </row>
    <row r="1241" spans="1:10" x14ac:dyDescent="0.25">
      <c r="A1241" s="8">
        <v>43754</v>
      </c>
      <c r="B1241" s="9">
        <v>-1.9995460129251796E-3</v>
      </c>
      <c r="C1241" s="9">
        <f t="shared" si="133"/>
        <v>-2.240567531252899E-3</v>
      </c>
      <c r="D1241" s="5">
        <f t="shared" si="134"/>
        <v>5.0201428621047105E-6</v>
      </c>
      <c r="E1241" s="9">
        <f t="shared" si="138"/>
        <v>9.7146449179617046E-3</v>
      </c>
      <c r="F1241" s="5">
        <f t="shared" si="139"/>
        <v>5.5628652507680283E-5</v>
      </c>
      <c r="G1241" s="10">
        <f t="shared" si="135"/>
        <v>3.9343456282661506</v>
      </c>
      <c r="H1241" s="9">
        <f t="shared" si="136"/>
        <v>2.240567531252899E-3</v>
      </c>
      <c r="I1241" s="9">
        <f t="shared" si="137"/>
        <v>7.4584618057398589E-3</v>
      </c>
      <c r="J1241" s="9">
        <f>GARCH!I1241</f>
        <v>8.928236590997422E-3</v>
      </c>
    </row>
    <row r="1242" spans="1:10" x14ac:dyDescent="0.25">
      <c r="A1242" s="8">
        <v>43755</v>
      </c>
      <c r="B1242" s="9">
        <v>2.7628282530964832E-3</v>
      </c>
      <c r="C1242" s="9">
        <f t="shared" si="133"/>
        <v>2.5218067347687638E-3</v>
      </c>
      <c r="D1242" s="5">
        <f t="shared" si="134"/>
        <v>6.3595092075250942E-6</v>
      </c>
      <c r="E1242" s="9">
        <f t="shared" si="138"/>
        <v>-2.240567531252899E-3</v>
      </c>
      <c r="F1242" s="5">
        <f t="shared" si="139"/>
        <v>5.518703870101563E-5</v>
      </c>
      <c r="G1242" s="10">
        <f t="shared" si="135"/>
        <v>3.9258349069155676</v>
      </c>
      <c r="H1242" s="9">
        <f t="shared" si="136"/>
        <v>2.5218067347687638E-3</v>
      </c>
      <c r="I1242" s="9">
        <f t="shared" si="137"/>
        <v>7.4287979310932685E-3</v>
      </c>
      <c r="J1242" s="9">
        <f>GARCH!I1242</f>
        <v>8.0647428489751625E-3</v>
      </c>
    </row>
    <row r="1243" spans="1:10" x14ac:dyDescent="0.25">
      <c r="A1243" s="8">
        <v>43756</v>
      </c>
      <c r="B1243" s="9">
        <v>-3.919344885671916E-3</v>
      </c>
      <c r="C1243" s="9">
        <f t="shared" si="133"/>
        <v>-4.1603664039996354E-3</v>
      </c>
      <c r="D1243" s="5">
        <f t="shared" si="134"/>
        <v>1.7308648615528858E-5</v>
      </c>
      <c r="E1243" s="9">
        <f t="shared" si="138"/>
        <v>2.5218067347687638E-3</v>
      </c>
      <c r="F1243" s="5">
        <f t="shared" si="139"/>
        <v>4.7181755622023896E-5</v>
      </c>
      <c r="G1243" s="10">
        <f t="shared" si="135"/>
        <v>3.8783878750218319</v>
      </c>
      <c r="H1243" s="9">
        <f t="shared" si="136"/>
        <v>4.1603664039996354E-3</v>
      </c>
      <c r="I1243" s="9">
        <f t="shared" si="137"/>
        <v>6.8688977006521141E-3</v>
      </c>
      <c r="J1243" s="9">
        <f>GARCH!I1243</f>
        <v>7.3013307405222173E-3</v>
      </c>
    </row>
    <row r="1244" spans="1:10" x14ac:dyDescent="0.25">
      <c r="A1244" s="8">
        <v>43759</v>
      </c>
      <c r="B1244" s="9">
        <v>6.8716094032550412E-3</v>
      </c>
      <c r="C1244" s="9">
        <f t="shared" si="133"/>
        <v>6.6305878849273218E-3</v>
      </c>
      <c r="D1244" s="5">
        <f t="shared" si="134"/>
        <v>4.3964695699744972E-5</v>
      </c>
      <c r="E1244" s="9">
        <f t="shared" si="138"/>
        <v>-4.1603664039996354E-3</v>
      </c>
      <c r="F1244" s="5">
        <f t="shared" si="139"/>
        <v>5.3803030598946621E-5</v>
      </c>
      <c r="G1244" s="10">
        <f t="shared" si="135"/>
        <v>3.5875810364984519</v>
      </c>
      <c r="H1244" s="9">
        <f t="shared" si="136"/>
        <v>6.6305878849273218E-3</v>
      </c>
      <c r="I1244" s="9">
        <f t="shared" si="137"/>
        <v>7.3350549145147249E-3</v>
      </c>
      <c r="J1244" s="9">
        <f>GARCH!I1244</f>
        <v>6.9588163041403774E-3</v>
      </c>
    </row>
    <row r="1245" spans="1:10" x14ac:dyDescent="0.25">
      <c r="A1245" s="8">
        <v>43760</v>
      </c>
      <c r="B1245" s="9">
        <v>-3.5686728395061262E-3</v>
      </c>
      <c r="C1245" s="9">
        <f t="shared" si="133"/>
        <v>-3.8096943578338456E-3</v>
      </c>
      <c r="D1245" s="5">
        <f t="shared" si="134"/>
        <v>1.4513771100111038E-5</v>
      </c>
      <c r="E1245" s="9">
        <f t="shared" si="138"/>
        <v>6.6305878849273218E-3</v>
      </c>
      <c r="F1245" s="5">
        <f t="shared" si="139"/>
        <v>4.4234814958090809E-5</v>
      </c>
      <c r="G1245" s="10">
        <f t="shared" si="135"/>
        <v>3.9300069608745165</v>
      </c>
      <c r="H1245" s="9">
        <f t="shared" si="136"/>
        <v>3.8096943578338456E-3</v>
      </c>
      <c r="I1245" s="9">
        <f t="shared" si="137"/>
        <v>6.6509258722444661E-3</v>
      </c>
      <c r="J1245" s="9">
        <f>GARCH!I1245</f>
        <v>6.9125469266697881E-3</v>
      </c>
    </row>
    <row r="1246" spans="1:10" x14ac:dyDescent="0.25">
      <c r="A1246" s="8">
        <v>43761</v>
      </c>
      <c r="B1246" s="9">
        <v>2.8471390091422411E-3</v>
      </c>
      <c r="C1246" s="9">
        <f t="shared" si="133"/>
        <v>2.6061174908145216E-3</v>
      </c>
      <c r="D1246" s="5">
        <f t="shared" si="134"/>
        <v>6.7918483759293787E-6</v>
      </c>
      <c r="E1246" s="9">
        <f t="shared" si="138"/>
        <v>-3.8096943578338456E-3</v>
      </c>
      <c r="F1246" s="5">
        <f t="shared" si="139"/>
        <v>5.0004887518682906E-5</v>
      </c>
      <c r="G1246" s="10">
        <f t="shared" si="135"/>
        <v>3.9648445249141555</v>
      </c>
      <c r="H1246" s="9">
        <f t="shared" si="136"/>
        <v>2.6061174908145216E-3</v>
      </c>
      <c r="I1246" s="9">
        <f t="shared" si="137"/>
        <v>7.0714134031806472E-3</v>
      </c>
      <c r="J1246" s="9">
        <f>GARCH!I1246</f>
        <v>6.6077936169589725E-3</v>
      </c>
    </row>
    <row r="1247" spans="1:10" x14ac:dyDescent="0.25">
      <c r="A1247" s="8">
        <v>43762</v>
      </c>
      <c r="B1247" s="9">
        <v>1.920439870594981E-3</v>
      </c>
      <c r="C1247" s="9">
        <f t="shared" si="133"/>
        <v>1.6794183522672618E-3</v>
      </c>
      <c r="D1247" s="5">
        <f t="shared" si="134"/>
        <v>2.8204460019320848E-6</v>
      </c>
      <c r="E1247" s="9">
        <f t="shared" si="138"/>
        <v>2.6061174908145216E-3</v>
      </c>
      <c r="F1247" s="5">
        <f t="shared" si="139"/>
        <v>4.2983848871229431E-5</v>
      </c>
      <c r="G1247" s="10">
        <f t="shared" si="135"/>
        <v>4.0755963202760066</v>
      </c>
      <c r="H1247" s="9">
        <f t="shared" si="136"/>
        <v>1.6794183522672618E-3</v>
      </c>
      <c r="I1247" s="9">
        <f t="shared" si="137"/>
        <v>6.5562068966155598E-3</v>
      </c>
      <c r="J1247" s="9">
        <f>GARCH!I1247</f>
        <v>6.1243928470441945E-3</v>
      </c>
    </row>
    <row r="1248" spans="1:10" x14ac:dyDescent="0.25">
      <c r="A1248" s="8">
        <v>43763</v>
      </c>
      <c r="B1248" s="9">
        <v>4.0726973148768053E-3</v>
      </c>
      <c r="C1248" s="9">
        <f t="shared" si="133"/>
        <v>3.8316757965490859E-3</v>
      </c>
      <c r="D1248" s="5">
        <f t="shared" si="134"/>
        <v>1.4681739409860072E-5</v>
      </c>
      <c r="E1248" s="9">
        <f t="shared" si="138"/>
        <v>1.6794183522672618E-3</v>
      </c>
      <c r="F1248" s="5">
        <f t="shared" si="139"/>
        <v>3.7685113017693974E-5</v>
      </c>
      <c r="G1248" s="10">
        <f t="shared" si="135"/>
        <v>3.9793892276560516</v>
      </c>
      <c r="H1248" s="9">
        <f t="shared" si="136"/>
        <v>3.8316757965490859E-3</v>
      </c>
      <c r="I1248" s="9">
        <f t="shared" si="137"/>
        <v>6.1388201649579194E-3</v>
      </c>
      <c r="J1248" s="9">
        <f>GARCH!I1248</f>
        <v>5.6863776591020198E-3</v>
      </c>
    </row>
    <row r="1249" spans="1:10" x14ac:dyDescent="0.25">
      <c r="A1249" s="8">
        <v>43766</v>
      </c>
      <c r="B1249" s="9">
        <v>5.5813799606292402E-3</v>
      </c>
      <c r="C1249" s="9">
        <f t="shared" si="133"/>
        <v>5.3403584423015208E-3</v>
      </c>
      <c r="D1249" s="5">
        <f t="shared" si="134"/>
        <v>2.8519428292261126E-5</v>
      </c>
      <c r="E1249" s="9">
        <f t="shared" si="138"/>
        <v>3.8316757965490859E-3</v>
      </c>
      <c r="F1249" s="5">
        <f t="shared" si="139"/>
        <v>3.2492494011215026E-5</v>
      </c>
      <c r="G1249" s="10">
        <f t="shared" si="135"/>
        <v>3.8094503992641986</v>
      </c>
      <c r="H1249" s="9">
        <f t="shared" si="136"/>
        <v>5.3403584423015208E-3</v>
      </c>
      <c r="I1249" s="9">
        <f t="shared" si="137"/>
        <v>5.7002187687153752E-3</v>
      </c>
      <c r="J1249" s="9">
        <f>GARCH!I1249</f>
        <v>5.5173930148219273E-3</v>
      </c>
    </row>
    <row r="1250" spans="1:10" x14ac:dyDescent="0.25">
      <c r="A1250" s="8">
        <v>43767</v>
      </c>
      <c r="B1250" s="9">
        <v>-8.323956544341593E-4</v>
      </c>
      <c r="C1250" s="9">
        <f t="shared" si="133"/>
        <v>-1.0734171727618785E-3</v>
      </c>
      <c r="D1250" s="5">
        <f t="shared" si="134"/>
        <v>1.1522244267801045E-6</v>
      </c>
      <c r="E1250" s="9">
        <f t="shared" si="138"/>
        <v>5.3403584423015208E-3</v>
      </c>
      <c r="F1250" s="5">
        <f t="shared" si="139"/>
        <v>2.7697836910693988E-5</v>
      </c>
      <c r="G1250" s="10">
        <f t="shared" si="135"/>
        <v>4.3073396865257516</v>
      </c>
      <c r="H1250" s="9">
        <f t="shared" si="136"/>
        <v>1.0734171727618785E-3</v>
      </c>
      <c r="I1250" s="9">
        <f t="shared" si="137"/>
        <v>5.2628734461978074E-3</v>
      </c>
      <c r="J1250" s="9">
        <f>GARCH!I1250</f>
        <v>5.6162598364326074E-3</v>
      </c>
    </row>
    <row r="1251" spans="1:10" x14ac:dyDescent="0.25">
      <c r="A1251" s="8">
        <v>43768</v>
      </c>
      <c r="B1251" s="9">
        <v>3.2533282404039188E-3</v>
      </c>
      <c r="C1251" s="9">
        <f t="shared" si="133"/>
        <v>3.0123067220761994E-3</v>
      </c>
      <c r="D1251" s="5">
        <f t="shared" si="134"/>
        <v>9.0739917878654566E-6</v>
      </c>
      <c r="E1251" s="9">
        <f t="shared" si="138"/>
        <v>-1.0734171727618785E-3</v>
      </c>
      <c r="F1251" s="5">
        <f t="shared" si="139"/>
        <v>2.7845380766722431E-5</v>
      </c>
      <c r="G1251" s="10">
        <f t="shared" si="135"/>
        <v>4.1625478847823691</v>
      </c>
      <c r="H1251" s="9">
        <f t="shared" si="136"/>
        <v>3.0123067220761994E-3</v>
      </c>
      <c r="I1251" s="9">
        <f t="shared" si="137"/>
        <v>5.2768722522648238E-3</v>
      </c>
      <c r="J1251" s="9">
        <f>GARCH!I1251</f>
        <v>5.3108142371803124E-3</v>
      </c>
    </row>
    <row r="1252" spans="1:10" x14ac:dyDescent="0.25">
      <c r="A1252" s="8">
        <v>43769</v>
      </c>
      <c r="B1252" s="9">
        <v>-3.0228734036372717E-3</v>
      </c>
      <c r="C1252" s="9">
        <f t="shared" si="133"/>
        <v>-3.2638949219649912E-3</v>
      </c>
      <c r="D1252" s="5">
        <f t="shared" si="134"/>
        <v>1.0653010061628855E-5</v>
      </c>
      <c r="E1252" s="9">
        <f t="shared" si="138"/>
        <v>3.0123067220761994E-3</v>
      </c>
      <c r="F1252" s="5">
        <f t="shared" si="139"/>
        <v>2.4665885168351738E-5</v>
      </c>
      <c r="G1252" s="10">
        <f t="shared" si="135"/>
        <v>4.1701599501140745</v>
      </c>
      <c r="H1252" s="9">
        <f t="shared" si="136"/>
        <v>3.2638949219649912E-3</v>
      </c>
      <c r="I1252" s="9">
        <f t="shared" si="137"/>
        <v>4.9664761318616779E-3</v>
      </c>
      <c r="J1252" s="9">
        <f>GARCH!I1252</f>
        <v>5.1388952278446122E-3</v>
      </c>
    </row>
    <row r="1253" spans="1:10" x14ac:dyDescent="0.25">
      <c r="A1253" s="8">
        <v>43770</v>
      </c>
      <c r="B1253" s="9">
        <v>9.6623605788856981E-3</v>
      </c>
      <c r="C1253" s="9">
        <f t="shared" si="133"/>
        <v>9.4213390605579796E-3</v>
      </c>
      <c r="D1253" s="5">
        <f t="shared" si="134"/>
        <v>8.8761629693995513E-5</v>
      </c>
      <c r="E1253" s="9">
        <f t="shared" si="138"/>
        <v>-3.2638949219649912E-3</v>
      </c>
      <c r="F1253" s="5">
        <f t="shared" si="139"/>
        <v>3.0195842410793894E-5</v>
      </c>
      <c r="G1253" s="10">
        <f t="shared" si="135"/>
        <v>2.8151988765840605</v>
      </c>
      <c r="H1253" s="9">
        <f t="shared" si="136"/>
        <v>9.4213390605579796E-3</v>
      </c>
      <c r="I1253" s="9">
        <f t="shared" si="137"/>
        <v>5.4950743771848892E-3</v>
      </c>
      <c r="J1253" s="9">
        <f>GARCH!I1253</f>
        <v>5.1834634941088859E-3</v>
      </c>
    </row>
    <row r="1254" spans="1:10" x14ac:dyDescent="0.25">
      <c r="A1254" s="8">
        <v>43773</v>
      </c>
      <c r="B1254" s="9">
        <v>3.70405391746087E-3</v>
      </c>
      <c r="C1254" s="9">
        <f t="shared" si="133"/>
        <v>3.4630323991331506E-3</v>
      </c>
      <c r="D1254" s="5">
        <f t="shared" si="134"/>
        <v>1.1992593397445904E-5</v>
      </c>
      <c r="E1254" s="9">
        <f t="shared" si="138"/>
        <v>9.4213390605579796E-3</v>
      </c>
      <c r="F1254" s="5">
        <f t="shared" si="139"/>
        <v>2.4461973169936097E-5</v>
      </c>
      <c r="G1254" s="10">
        <f t="shared" si="135"/>
        <v>4.1451295777804047</v>
      </c>
      <c r="H1254" s="9">
        <f t="shared" si="136"/>
        <v>3.4630323991331506E-3</v>
      </c>
      <c r="I1254" s="9">
        <f t="shared" si="137"/>
        <v>4.9459046867015239E-3</v>
      </c>
      <c r="J1254" s="9">
        <f>GARCH!I1254</f>
        <v>6.3547119509138614E-3</v>
      </c>
    </row>
    <row r="1255" spans="1:10" x14ac:dyDescent="0.25">
      <c r="A1255" s="8">
        <v>43774</v>
      </c>
      <c r="B1255" s="9">
        <v>-1.1857309462782739E-3</v>
      </c>
      <c r="C1255" s="9">
        <f t="shared" si="133"/>
        <v>-1.4267524646059931E-3</v>
      </c>
      <c r="D1255" s="5">
        <f t="shared" si="134"/>
        <v>2.0356225952592755E-6</v>
      </c>
      <c r="E1255" s="9">
        <f t="shared" si="138"/>
        <v>3.4630323991331506E-3</v>
      </c>
      <c r="F1255" s="5">
        <f t="shared" si="139"/>
        <v>2.1679680586490231E-5</v>
      </c>
      <c r="G1255" s="10">
        <f t="shared" si="135"/>
        <v>4.4036813168353666</v>
      </c>
      <c r="H1255" s="9">
        <f t="shared" si="136"/>
        <v>1.4267524646059931E-3</v>
      </c>
      <c r="I1255" s="9">
        <f t="shared" si="137"/>
        <v>4.6561443906402034E-3</v>
      </c>
      <c r="J1255" s="9">
        <f>GARCH!I1255</f>
        <v>5.9955665275272397E-3</v>
      </c>
    </row>
    <row r="1256" spans="1:10" x14ac:dyDescent="0.25">
      <c r="A1256" s="8">
        <v>43775</v>
      </c>
      <c r="B1256" s="9">
        <v>7.0252584059171674E-4</v>
      </c>
      <c r="C1256" s="9">
        <f t="shared" si="133"/>
        <v>4.6150432226399745E-4</v>
      </c>
      <c r="D1256" s="5">
        <f t="shared" si="134"/>
        <v>2.1298623946835161E-7</v>
      </c>
      <c r="E1256" s="9">
        <f t="shared" si="138"/>
        <v>-1.4267524646059931E-3</v>
      </c>
      <c r="F1256" s="5">
        <f t="shared" si="139"/>
        <v>2.3171971724629017E-5</v>
      </c>
      <c r="G1256" s="10">
        <f t="shared" si="135"/>
        <v>4.4127492563781567</v>
      </c>
      <c r="H1256" s="9">
        <f t="shared" si="136"/>
        <v>4.6150432226399745E-4</v>
      </c>
      <c r="I1256" s="9">
        <f t="shared" si="137"/>
        <v>4.813727425252599E-3</v>
      </c>
      <c r="J1256" s="9">
        <f>GARCH!I1256</f>
        <v>5.6338130798652599E-3</v>
      </c>
    </row>
    <row r="1257" spans="1:10" x14ac:dyDescent="0.25">
      <c r="A1257" s="8">
        <v>43776</v>
      </c>
      <c r="B1257" s="9">
        <v>2.7301269509030224E-3</v>
      </c>
      <c r="C1257" s="9">
        <f t="shared" si="133"/>
        <v>2.489105432575303E-3</v>
      </c>
      <c r="D1257" s="5">
        <f t="shared" si="134"/>
        <v>6.1956458544758861E-6</v>
      </c>
      <c r="E1257" s="9">
        <f t="shared" si="138"/>
        <v>4.6150432226399745E-4</v>
      </c>
      <c r="F1257" s="5">
        <f t="shared" si="139"/>
        <v>2.1547802783585581E-5</v>
      </c>
      <c r="G1257" s="10">
        <f t="shared" si="135"/>
        <v>4.3099146775884192</v>
      </c>
      <c r="H1257" s="9">
        <f t="shared" si="136"/>
        <v>2.489105432575303E-3</v>
      </c>
      <c r="I1257" s="9">
        <f t="shared" si="137"/>
        <v>4.6419610924247935E-3</v>
      </c>
      <c r="J1257" s="9">
        <f>GARCH!I1257</f>
        <v>5.2724173168115143E-3</v>
      </c>
    </row>
    <row r="1258" spans="1:10" x14ac:dyDescent="0.25">
      <c r="A1258" s="8">
        <v>43777</v>
      </c>
      <c r="B1258" s="9">
        <v>2.5606285532773221E-3</v>
      </c>
      <c r="C1258" s="9">
        <f t="shared" si="133"/>
        <v>2.3196070349496027E-3</v>
      </c>
      <c r="D1258" s="5">
        <f t="shared" si="134"/>
        <v>5.3805767965876874E-6</v>
      </c>
      <c r="E1258" s="9">
        <f t="shared" si="138"/>
        <v>2.489105432575303E-3</v>
      </c>
      <c r="F1258" s="5">
        <f t="shared" si="139"/>
        <v>1.9514288577904729E-5</v>
      </c>
      <c r="G1258" s="10">
        <f t="shared" si="135"/>
        <v>4.3653807841655956</v>
      </c>
      <c r="H1258" s="9">
        <f t="shared" si="136"/>
        <v>2.3196070349496027E-3</v>
      </c>
      <c r="I1258" s="9">
        <f t="shared" si="137"/>
        <v>4.4174979997623912E-3</v>
      </c>
      <c r="J1258" s="9">
        <f>GARCH!I1258</f>
        <v>5.0630199272819424E-3</v>
      </c>
    </row>
    <row r="1259" spans="1:10" x14ac:dyDescent="0.25">
      <c r="A1259" s="8">
        <v>43780</v>
      </c>
      <c r="B1259" s="9">
        <v>-1.9624452002533488E-3</v>
      </c>
      <c r="C1259" s="9">
        <f t="shared" si="133"/>
        <v>-2.2034667185810682E-3</v>
      </c>
      <c r="D1259" s="5">
        <f t="shared" si="134"/>
        <v>4.8552655798944207E-6</v>
      </c>
      <c r="E1259" s="9">
        <f t="shared" si="138"/>
        <v>2.3196070349496027E-3</v>
      </c>
      <c r="F1259" s="5">
        <f t="shared" si="139"/>
        <v>1.7821524463289971E-5</v>
      </c>
      <c r="G1259" s="10">
        <f t="shared" si="135"/>
        <v>4.4123941196098109</v>
      </c>
      <c r="H1259" s="9">
        <f t="shared" si="136"/>
        <v>2.2034667185810682E-3</v>
      </c>
      <c r="I1259" s="9">
        <f t="shared" si="137"/>
        <v>4.2215547447936727E-3</v>
      </c>
      <c r="J1259" s="9">
        <f>GARCH!I1259</f>
        <v>4.8886231589804112E-3</v>
      </c>
    </row>
    <row r="1260" spans="1:10" x14ac:dyDescent="0.25">
      <c r="A1260" s="8">
        <v>43781</v>
      </c>
      <c r="B1260" s="9">
        <v>1.5646207819215441E-3</v>
      </c>
      <c r="C1260" s="9">
        <f t="shared" si="133"/>
        <v>1.3235992635938249E-3</v>
      </c>
      <c r="D1260" s="5">
        <f t="shared" si="134"/>
        <v>1.7519150105861156E-6</v>
      </c>
      <c r="E1260" s="9">
        <f t="shared" si="138"/>
        <v>-2.2034667185810682E-3</v>
      </c>
      <c r="F1260" s="5">
        <f t="shared" si="139"/>
        <v>2.1145176065423754E-5</v>
      </c>
      <c r="G1260" s="10">
        <f t="shared" si="135"/>
        <v>4.4216849680369936</v>
      </c>
      <c r="H1260" s="9">
        <f t="shared" si="136"/>
        <v>1.3235992635938249E-3</v>
      </c>
      <c r="I1260" s="9">
        <f t="shared" si="137"/>
        <v>4.5983884204603412E-3</v>
      </c>
      <c r="J1260" s="9">
        <f>GARCH!I1260</f>
        <v>4.8537845973316406E-3</v>
      </c>
    </row>
    <row r="1261" spans="1:10" x14ac:dyDescent="0.25">
      <c r="A1261" s="8">
        <v>43782</v>
      </c>
      <c r="B1261" s="9">
        <v>7.1155040364301314E-4</v>
      </c>
      <c r="C1261" s="9">
        <f t="shared" si="133"/>
        <v>4.7052888531529384E-4</v>
      </c>
      <c r="D1261" s="5">
        <f t="shared" si="134"/>
        <v>2.2139743191605296E-7</v>
      </c>
      <c r="E1261" s="9">
        <f t="shared" si="138"/>
        <v>1.3235992635938249E-3</v>
      </c>
      <c r="F1261" s="5">
        <f t="shared" si="139"/>
        <v>1.9526722342145756E-5</v>
      </c>
      <c r="G1261" s="10">
        <f t="shared" si="135"/>
        <v>4.4972557053440232</v>
      </c>
      <c r="H1261" s="9">
        <f t="shared" si="136"/>
        <v>4.7052888531529384E-4</v>
      </c>
      <c r="I1261" s="9">
        <f t="shared" si="137"/>
        <v>4.4189051067143039E-3</v>
      </c>
      <c r="J1261" s="9">
        <f>GARCH!I1261</f>
        <v>4.6734674040727437E-3</v>
      </c>
    </row>
    <row r="1262" spans="1:10" x14ac:dyDescent="0.25">
      <c r="A1262" s="8">
        <v>43783</v>
      </c>
      <c r="B1262" s="9">
        <v>8.3709325024883263E-4</v>
      </c>
      <c r="C1262" s="9">
        <f t="shared" si="133"/>
        <v>5.9607173192111334E-4</v>
      </c>
      <c r="D1262" s="5">
        <f t="shared" si="134"/>
        <v>3.5530150959543561E-7</v>
      </c>
      <c r="E1262" s="9">
        <f t="shared" si="138"/>
        <v>4.7052888531529384E-4</v>
      </c>
      <c r="F1262" s="5">
        <f t="shared" si="139"/>
        <v>1.8383035984844363E-5</v>
      </c>
      <c r="G1262" s="10">
        <f t="shared" si="135"/>
        <v>4.5234387627986825</v>
      </c>
      <c r="H1262" s="9">
        <f t="shared" si="136"/>
        <v>5.9607173192111334E-4</v>
      </c>
      <c r="I1262" s="9">
        <f t="shared" si="137"/>
        <v>4.2875442837181713E-3</v>
      </c>
      <c r="J1262" s="9">
        <f>GARCH!I1262</f>
        <v>4.5220692068232357E-3</v>
      </c>
    </row>
    <row r="1263" spans="1:10" x14ac:dyDescent="0.25">
      <c r="A1263" s="8">
        <v>43784</v>
      </c>
      <c r="B1263" s="9">
        <v>7.6954624866387711E-3</v>
      </c>
      <c r="C1263" s="9">
        <f t="shared" si="133"/>
        <v>7.4544409683110517E-3</v>
      </c>
      <c r="D1263" s="5">
        <f t="shared" si="134"/>
        <v>5.5568690150034209E-5</v>
      </c>
      <c r="E1263" s="9">
        <f t="shared" si="138"/>
        <v>5.9607173192111334E-4</v>
      </c>
      <c r="F1263" s="5">
        <f t="shared" si="139"/>
        <v>1.7345289778707531E-5</v>
      </c>
      <c r="G1263" s="10">
        <f t="shared" si="135"/>
        <v>2.9603182069155776</v>
      </c>
      <c r="H1263" s="9">
        <f t="shared" si="136"/>
        <v>7.4544409683110517E-3</v>
      </c>
      <c r="I1263" s="9">
        <f t="shared" si="137"/>
        <v>4.1647676740374766E-3</v>
      </c>
      <c r="J1263" s="9">
        <f>GARCH!I1263</f>
        <v>4.4061128873435227E-3</v>
      </c>
    </row>
    <row r="1264" spans="1:10" x14ac:dyDescent="0.25">
      <c r="A1264" s="8">
        <v>43787</v>
      </c>
      <c r="B1264" s="9">
        <v>5.0313094864229413E-4</v>
      </c>
      <c r="C1264" s="9">
        <f t="shared" si="133"/>
        <v>2.6210943031457483E-4</v>
      </c>
      <c r="D1264" s="5">
        <f t="shared" si="134"/>
        <v>6.8701353459830957E-8</v>
      </c>
      <c r="E1264" s="9">
        <f t="shared" si="138"/>
        <v>7.4544409683110517E-3</v>
      </c>
      <c r="F1264" s="5">
        <f t="shared" si="139"/>
        <v>1.4579836167151626E-5</v>
      </c>
      <c r="G1264" s="10">
        <f t="shared" si="135"/>
        <v>4.6466409609616788</v>
      </c>
      <c r="H1264" s="9">
        <f t="shared" si="136"/>
        <v>2.6210943031457483E-4</v>
      </c>
      <c r="I1264" s="9">
        <f t="shared" si="137"/>
        <v>3.8183551651400404E-3</v>
      </c>
      <c r="J1264" s="9">
        <f>GARCH!I1264</f>
        <v>5.3338209013964084E-3</v>
      </c>
    </row>
    <row r="1265" spans="1:10" x14ac:dyDescent="0.25">
      <c r="A1265" s="8">
        <v>43788</v>
      </c>
      <c r="B1265" s="9">
        <v>-5.9256317203881803E-4</v>
      </c>
      <c r="C1265" s="9">
        <f t="shared" si="133"/>
        <v>-8.3358469036653733E-4</v>
      </c>
      <c r="D1265" s="5">
        <f t="shared" si="134"/>
        <v>6.9486343601347591E-7</v>
      </c>
      <c r="E1265" s="9">
        <f t="shared" si="138"/>
        <v>2.6210943031457483E-4</v>
      </c>
      <c r="F1265" s="5">
        <f t="shared" si="139"/>
        <v>1.407456183511727E-5</v>
      </c>
      <c r="G1265" s="10">
        <f t="shared" si="135"/>
        <v>4.6419471420120884</v>
      </c>
      <c r="H1265" s="9">
        <f t="shared" si="136"/>
        <v>8.3358469036653733E-4</v>
      </c>
      <c r="I1265" s="9">
        <f t="shared" si="137"/>
        <v>3.751607899969994E-3</v>
      </c>
      <c r="J1265" s="9">
        <f>GARCH!I1265</f>
        <v>5.0371099726024349E-3</v>
      </c>
    </row>
    <row r="1266" spans="1:10" x14ac:dyDescent="0.25">
      <c r="A1266" s="8">
        <v>43789</v>
      </c>
      <c r="B1266" s="9">
        <v>-3.7561935529359936E-3</v>
      </c>
      <c r="C1266" s="9">
        <f t="shared" si="133"/>
        <v>-3.997215071263713E-3</v>
      </c>
      <c r="D1266" s="5">
        <f t="shared" si="134"/>
        <v>1.5977728325937771E-5</v>
      </c>
      <c r="E1266" s="9">
        <f t="shared" si="138"/>
        <v>-8.3358469036653733E-4</v>
      </c>
      <c r="F1266" s="5">
        <f t="shared" si="139"/>
        <v>1.5014331974313401E-5</v>
      </c>
      <c r="G1266" s="10">
        <f t="shared" si="135"/>
        <v>4.102231582871255</v>
      </c>
      <c r="H1266" s="9">
        <f t="shared" si="136"/>
        <v>3.997215071263713E-3</v>
      </c>
      <c r="I1266" s="9">
        <f t="shared" si="137"/>
        <v>3.8748331543839924E-3</v>
      </c>
      <c r="J1266" s="9">
        <f>GARCH!I1266</f>
        <v>4.8449459712013847E-3</v>
      </c>
    </row>
    <row r="1267" spans="1:10" x14ac:dyDescent="0.25">
      <c r="A1267" s="8">
        <v>43790</v>
      </c>
      <c r="B1267" s="9">
        <v>-1.5827773238195064E-3</v>
      </c>
      <c r="C1267" s="9">
        <f t="shared" si="133"/>
        <v>-1.8237988421472256E-3</v>
      </c>
      <c r="D1267" s="5">
        <f t="shared" si="134"/>
        <v>3.3262422166175606E-6</v>
      </c>
      <c r="E1267" s="9">
        <f t="shared" si="138"/>
        <v>-3.997215071263713E-3</v>
      </c>
      <c r="F1267" s="5">
        <f t="shared" si="139"/>
        <v>2.230097512488356E-5</v>
      </c>
      <c r="G1267" s="10">
        <f t="shared" si="135"/>
        <v>4.3619253823730944</v>
      </c>
      <c r="H1267" s="9">
        <f t="shared" si="136"/>
        <v>1.8237988421472256E-3</v>
      </c>
      <c r="I1267" s="9">
        <f t="shared" si="137"/>
        <v>4.7223908272064439E-3</v>
      </c>
      <c r="J1267" s="9">
        <f>GARCH!I1267</f>
        <v>5.0952069754655006E-3</v>
      </c>
    </row>
    <row r="1268" spans="1:10" x14ac:dyDescent="0.25">
      <c r="A1268" s="8">
        <v>43791</v>
      </c>
      <c r="B1268" s="9">
        <v>2.1749357185665286E-3</v>
      </c>
      <c r="C1268" s="9">
        <f t="shared" si="133"/>
        <v>1.9339142002388094E-3</v>
      </c>
      <c r="D1268" s="5">
        <f t="shared" si="134"/>
        <v>3.7400241338853137E-6</v>
      </c>
      <c r="E1268" s="9">
        <f t="shared" si="138"/>
        <v>-1.8237988421472256E-3</v>
      </c>
      <c r="F1268" s="5">
        <f t="shared" si="139"/>
        <v>2.458532799723133E-5</v>
      </c>
      <c r="G1268" s="10">
        <f t="shared" si="135"/>
        <v>4.3116797088374419</v>
      </c>
      <c r="H1268" s="9">
        <f t="shared" si="136"/>
        <v>1.9339142002388094E-3</v>
      </c>
      <c r="I1268" s="9">
        <f t="shared" si="137"/>
        <v>4.9583594058147228E-3</v>
      </c>
      <c r="J1268" s="9">
        <f>GARCH!I1268</f>
        <v>4.968477262950354E-3</v>
      </c>
    </row>
    <row r="1269" spans="1:10" x14ac:dyDescent="0.25">
      <c r="A1269" s="8">
        <v>43794</v>
      </c>
      <c r="B1269" s="9">
        <v>7.5073385439943241E-3</v>
      </c>
      <c r="C1269" s="9">
        <f t="shared" si="133"/>
        <v>7.2663170256666047E-3</v>
      </c>
      <c r="D1269" s="5">
        <f t="shared" si="134"/>
        <v>5.2799363117492374E-5</v>
      </c>
      <c r="E1269" s="9">
        <f t="shared" si="138"/>
        <v>1.9339142002388094E-3</v>
      </c>
      <c r="F1269" s="5">
        <f t="shared" si="139"/>
        <v>2.2277311601512436E-5</v>
      </c>
      <c r="G1269" s="10">
        <f t="shared" si="135"/>
        <v>3.2519844637682525</v>
      </c>
      <c r="H1269" s="9">
        <f t="shared" si="136"/>
        <v>7.2663170256666047E-3</v>
      </c>
      <c r="I1269" s="9">
        <f t="shared" si="137"/>
        <v>4.7198847021418262E-3</v>
      </c>
      <c r="J1269" s="9">
        <f>GARCH!I1269</f>
        <v>4.7901709351473379E-3</v>
      </c>
    </row>
    <row r="1270" spans="1:10" x14ac:dyDescent="0.25">
      <c r="A1270" s="8">
        <v>43795</v>
      </c>
      <c r="B1270" s="9">
        <v>2.1955297992111156E-3</v>
      </c>
      <c r="C1270" s="9">
        <f t="shared" si="133"/>
        <v>1.9545082808833962E-3</v>
      </c>
      <c r="D1270" s="5">
        <f t="shared" si="134"/>
        <v>3.8201026200417687E-6</v>
      </c>
      <c r="E1270" s="9">
        <f t="shared" si="138"/>
        <v>7.2663170256666047E-3</v>
      </c>
      <c r="F1270" s="5">
        <f t="shared" si="139"/>
        <v>1.8708117740605105E-5</v>
      </c>
      <c r="G1270" s="10">
        <f t="shared" si="135"/>
        <v>4.4222405186657525</v>
      </c>
      <c r="H1270" s="9">
        <f t="shared" si="136"/>
        <v>1.9545082808833962E-3</v>
      </c>
      <c r="I1270" s="9">
        <f t="shared" si="137"/>
        <v>4.3252881685045107E-3</v>
      </c>
      <c r="J1270" s="9">
        <f>GARCH!I1270</f>
        <v>5.526626884990061E-3</v>
      </c>
    </row>
    <row r="1271" spans="1:10" x14ac:dyDescent="0.25">
      <c r="A1271" s="8">
        <v>43796</v>
      </c>
      <c r="B1271" s="9">
        <v>4.1744679225097503E-3</v>
      </c>
      <c r="C1271" s="9">
        <f t="shared" si="133"/>
        <v>3.9334464041820309E-3</v>
      </c>
      <c r="D1271" s="5">
        <f t="shared" si="134"/>
        <v>1.5472000614572548E-5</v>
      </c>
      <c r="E1271" s="9">
        <f t="shared" si="138"/>
        <v>1.9545082808833962E-3</v>
      </c>
      <c r="F1271" s="5">
        <f t="shared" si="139"/>
        <v>1.7231958322212775E-5</v>
      </c>
      <c r="G1271" s="10">
        <f t="shared" si="135"/>
        <v>4.1165005721236652</v>
      </c>
      <c r="H1271" s="9">
        <f t="shared" si="136"/>
        <v>3.9334464041820309E-3</v>
      </c>
      <c r="I1271" s="9">
        <f t="shared" si="137"/>
        <v>4.1511394004794368E-3</v>
      </c>
      <c r="J1271" s="9">
        <f>GARCH!I1271</f>
        <v>5.2255579068685686E-3</v>
      </c>
    </row>
    <row r="1272" spans="1:10" x14ac:dyDescent="0.25">
      <c r="A1272" s="8">
        <v>43798</v>
      </c>
      <c r="B1272" s="9">
        <v>-4.0112505271703291E-3</v>
      </c>
      <c r="C1272" s="9">
        <f t="shared" si="133"/>
        <v>-4.2522720454980486E-3</v>
      </c>
      <c r="D1272" s="5">
        <f t="shared" si="134"/>
        <v>1.8081817548924157E-5</v>
      </c>
      <c r="E1272" s="9">
        <f t="shared" si="138"/>
        <v>3.9334464041820309E-3</v>
      </c>
      <c r="F1272" s="5">
        <f t="shared" si="139"/>
        <v>1.5406998300492373E-5</v>
      </c>
      <c r="G1272" s="10">
        <f t="shared" si="135"/>
        <v>4.0346004917282556</v>
      </c>
      <c r="H1272" s="9">
        <f t="shared" si="136"/>
        <v>4.2522720454980486E-3</v>
      </c>
      <c r="I1272" s="9">
        <f t="shared" si="137"/>
        <v>3.9251749388393344E-3</v>
      </c>
      <c r="J1272" s="9">
        <f>GARCH!I1272</f>
        <v>5.1814950300066937E-3</v>
      </c>
    </row>
  </sheetData>
  <mergeCells count="1">
    <mergeCell ref="H13:J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3E4EF-BBBC-4BAF-A895-C5255E92C489}">
  <dimension ref="A1:J1273"/>
  <sheetViews>
    <sheetView tabSelected="1" topLeftCell="K1" workbookViewId="0">
      <selection activeCell="V14" sqref="V14"/>
    </sheetView>
  </sheetViews>
  <sheetFormatPr defaultRowHeight="15" x14ac:dyDescent="0.25"/>
  <cols>
    <col min="1" max="1" width="29.85546875" bestFit="1" customWidth="1"/>
    <col min="2" max="7" width="18.85546875" customWidth="1"/>
    <col min="8" max="10" width="12.28515625" customWidth="1"/>
  </cols>
  <sheetData>
    <row r="1" spans="1:10" x14ac:dyDescent="0.25">
      <c r="A1" t="s">
        <v>0</v>
      </c>
      <c r="B1" s="1">
        <f>AVERAGE(B16:B1273)</f>
        <v>3.7434340238909667E-4</v>
      </c>
      <c r="E1" s="13"/>
      <c r="F1" s="13"/>
      <c r="G1" s="13"/>
    </row>
    <row r="2" spans="1:10" ht="16.5" customHeight="1" x14ac:dyDescent="0.25">
      <c r="A2" t="s">
        <v>1</v>
      </c>
      <c r="B2" s="3">
        <f>_xlfn.STDEV.S(B16:B1273)</f>
        <v>8.5300002356357221E-3</v>
      </c>
      <c r="E2" s="4"/>
      <c r="F2" s="12" t="s">
        <v>36</v>
      </c>
    </row>
    <row r="3" spans="1:10" ht="16.5" customHeight="1" x14ac:dyDescent="0.25">
      <c r="A3" t="s">
        <v>2</v>
      </c>
      <c r="B3" s="5">
        <f>B2^2</f>
        <v>7.2760904019945479E-5</v>
      </c>
      <c r="E3" s="4"/>
      <c r="F3" s="4"/>
      <c r="I3" s="4"/>
    </row>
    <row r="4" spans="1:10" ht="16.5" customHeight="1" x14ac:dyDescent="0.25">
      <c r="B4" s="13"/>
      <c r="E4" s="4"/>
      <c r="F4" s="4"/>
      <c r="I4" s="4"/>
    </row>
    <row r="5" spans="1:10" ht="16.5" customHeight="1" x14ac:dyDescent="0.25">
      <c r="A5" t="s">
        <v>3</v>
      </c>
      <c r="B5" s="1">
        <v>3.9178460020134457E-4</v>
      </c>
      <c r="C5" s="1"/>
      <c r="E5" s="4"/>
      <c r="F5" s="4"/>
      <c r="I5" s="4"/>
    </row>
    <row r="6" spans="1:10" x14ac:dyDescent="0.25">
      <c r="A6" t="s">
        <v>4</v>
      </c>
      <c r="B6" s="5">
        <v>7.1717767572493349E-5</v>
      </c>
      <c r="C6" s="1"/>
      <c r="D6" s="13"/>
    </row>
    <row r="7" spans="1:10" x14ac:dyDescent="0.25">
      <c r="A7" t="s">
        <v>5</v>
      </c>
      <c r="B7" s="6">
        <v>0.11449225984784227</v>
      </c>
      <c r="C7" s="1"/>
      <c r="G7" s="4"/>
    </row>
    <row r="8" spans="1:10" x14ac:dyDescent="0.25">
      <c r="A8" t="s">
        <v>6</v>
      </c>
      <c r="B8" s="6">
        <v>0.82786249390957056</v>
      </c>
      <c r="C8" s="1"/>
      <c r="D8" s="7"/>
      <c r="F8" s="13" t="s">
        <v>7</v>
      </c>
      <c r="G8" s="4">
        <f>SUM(G16:G1273)</f>
        <v>4436.0912860095432</v>
      </c>
    </row>
    <row r="9" spans="1:10" x14ac:dyDescent="0.25">
      <c r="A9" t="s">
        <v>35</v>
      </c>
      <c r="B9" s="6">
        <v>-0.99993602362942036</v>
      </c>
      <c r="C9" s="1"/>
      <c r="D9" s="7"/>
      <c r="F9" s="13"/>
      <c r="G9" s="4"/>
    </row>
    <row r="10" spans="1:10" x14ac:dyDescent="0.25">
      <c r="A10" t="s">
        <v>34</v>
      </c>
      <c r="B10" s="6">
        <v>1.3683236407812771</v>
      </c>
      <c r="C10" s="1"/>
      <c r="D10" s="7"/>
      <c r="F10" s="13"/>
      <c r="G10" s="4"/>
    </row>
    <row r="11" spans="1:10" x14ac:dyDescent="0.25">
      <c r="A11" t="s">
        <v>8</v>
      </c>
      <c r="B11" s="6">
        <f>B7+B8</f>
        <v>0.94235475375741284</v>
      </c>
      <c r="C11" s="1"/>
      <c r="D11" s="7"/>
      <c r="F11" s="13"/>
      <c r="G11" s="4"/>
    </row>
    <row r="12" spans="1:10" x14ac:dyDescent="0.25">
      <c r="A12" t="s">
        <v>9</v>
      </c>
      <c r="B12" s="3">
        <f>(B6/(1 - B7-B8))^(1/B10)</f>
        <v>7.5312025027875337E-3</v>
      </c>
      <c r="C12" s="1"/>
      <c r="D12" s="7"/>
      <c r="F12" s="13"/>
      <c r="G12" s="4"/>
    </row>
    <row r="13" spans="1:10" x14ac:dyDescent="0.25">
      <c r="B13" s="3"/>
      <c r="C13" s="1"/>
      <c r="D13" s="7"/>
      <c r="F13" s="13"/>
      <c r="G13" s="4"/>
    </row>
    <row r="14" spans="1:10" x14ac:dyDescent="0.25">
      <c r="H14" s="16" t="s">
        <v>10</v>
      </c>
      <c r="I14" s="16"/>
      <c r="J14" s="16"/>
    </row>
    <row r="15" spans="1:10" x14ac:dyDescent="0.25">
      <c r="A15" s="13" t="s">
        <v>11</v>
      </c>
      <c r="B15" s="13" t="s">
        <v>12</v>
      </c>
      <c r="C15" s="13" t="s">
        <v>13</v>
      </c>
      <c r="D15" s="13" t="s">
        <v>33</v>
      </c>
      <c r="E15" s="13" t="s">
        <v>32</v>
      </c>
      <c r="F15" s="13" t="s">
        <v>31</v>
      </c>
      <c r="G15" s="13" t="s">
        <v>7</v>
      </c>
      <c r="H15" s="13" t="s">
        <v>17</v>
      </c>
      <c r="I15" s="13" t="s">
        <v>37</v>
      </c>
      <c r="J15" s="14" t="s">
        <v>18</v>
      </c>
    </row>
    <row r="16" spans="1:10" x14ac:dyDescent="0.25">
      <c r="A16" s="8">
        <v>41975</v>
      </c>
      <c r="B16" s="9">
        <v>6.3844086021505042E-3</v>
      </c>
      <c r="C16" s="9">
        <f>B16-B$5</f>
        <v>5.9926240019491598E-3</v>
      </c>
      <c r="D16" s="5">
        <f>ABS(C16)</f>
        <v>5.9926240019491598E-3</v>
      </c>
      <c r="E16" s="9"/>
      <c r="F16" s="5">
        <f>B12</f>
        <v>7.5312025027875337E-3</v>
      </c>
      <c r="G16" s="10">
        <f>IFERROR(LN(1/(F16*SQRT(2*PI()))*EXP(-(C16^2)/(2*F16^2))),-1000)</f>
        <v>3.6531878986856654</v>
      </c>
      <c r="H16" s="9">
        <f>D16</f>
        <v>5.9926240019491598E-3</v>
      </c>
      <c r="I16" s="9">
        <f>F16</f>
        <v>7.5312025027875337E-3</v>
      </c>
      <c r="J16" s="15">
        <f>GARCH!I15</f>
        <v>9.1127387626288373E-3</v>
      </c>
    </row>
    <row r="17" spans="1:10" x14ac:dyDescent="0.25">
      <c r="A17" s="8">
        <v>41976</v>
      </c>
      <c r="B17" s="9">
        <v>3.7647286540367642E-3</v>
      </c>
      <c r="C17" s="9">
        <f t="shared" ref="C17:C80" si="0">B17-B$5</f>
        <v>3.3729440538354197E-3</v>
      </c>
      <c r="D17" s="5">
        <f t="shared" ref="D17:D80" si="1">ABS(C17)</f>
        <v>3.3729440538354197E-3</v>
      </c>
      <c r="E17" s="5">
        <f>C16</f>
        <v>5.9926240019491598E-3</v>
      </c>
      <c r="F17" s="5">
        <f>(B$6 + B$7*(D16 + B$9*E17)^B$10 + B$8*F16^B$10)^(1/B$10)</f>
        <v>6.8908284097666007E-3</v>
      </c>
      <c r="G17" s="10">
        <f t="shared" ref="G17:G80" si="2">IFERROR(LN(1/(F17*SQRT(2*PI()))*EXP(-(C17^2)/(2*F17^2))),-1000)</f>
        <v>3.9388285815882962</v>
      </c>
      <c r="H17" s="9">
        <f t="shared" ref="H17:H80" si="3">D17</f>
        <v>3.3729440538354197E-3</v>
      </c>
      <c r="I17" s="9">
        <f t="shared" ref="I17:I80" si="4">F17</f>
        <v>6.8908284097666007E-3</v>
      </c>
      <c r="J17" s="15">
        <f>GARCH!I16</f>
        <v>8.5036269074931399E-3</v>
      </c>
    </row>
    <row r="18" spans="1:10" x14ac:dyDescent="0.25">
      <c r="A18" s="8">
        <v>41977</v>
      </c>
      <c r="B18" s="9">
        <v>-1.1618209253108081E-3</v>
      </c>
      <c r="C18" s="9">
        <f t="shared" si="0"/>
        <v>-1.5536055255121527E-3</v>
      </c>
      <c r="D18" s="5">
        <f t="shared" si="1"/>
        <v>1.5536055255121527E-3</v>
      </c>
      <c r="E18" s="5">
        <f t="shared" ref="E18:E81" si="5">C17</f>
        <v>3.3729440538354197E-3</v>
      </c>
      <c r="F18" s="5">
        <f t="shared" ref="F18:F81" si="6">(B$6 + B$7*(D17 + B$9*E18)^B$10 + B$8*F17^B$10)^(1/B$10)</f>
        <v>6.3436440387396676E-3</v>
      </c>
      <c r="G18" s="10">
        <f t="shared" si="2"/>
        <v>4.1113735495614092</v>
      </c>
      <c r="H18" s="9">
        <f t="shared" si="3"/>
        <v>1.5536055255121527E-3</v>
      </c>
      <c r="I18" s="9">
        <f t="shared" si="4"/>
        <v>6.3436440387396676E-3</v>
      </c>
      <c r="J18" s="15">
        <f>GARCH!I17</f>
        <v>7.7282104679744718E-3</v>
      </c>
    </row>
    <row r="19" spans="1:10" x14ac:dyDescent="0.25">
      <c r="A19" s="8">
        <v>41978</v>
      </c>
      <c r="B19" s="9">
        <v>1.6651222054904213E-3</v>
      </c>
      <c r="C19" s="9">
        <f t="shared" si="0"/>
        <v>1.2733376052890767E-3</v>
      </c>
      <c r="D19" s="5">
        <f t="shared" si="1"/>
        <v>1.2733376052890767E-3</v>
      </c>
      <c r="E19" s="5">
        <f t="shared" si="5"/>
        <v>-1.5536055255121527E-3</v>
      </c>
      <c r="F19" s="5">
        <f t="shared" si="6"/>
        <v>6.0814476537868712E-3</v>
      </c>
      <c r="G19" s="10">
        <f t="shared" si="2"/>
        <v>4.1616538439823501</v>
      </c>
      <c r="H19" s="9">
        <f t="shared" si="3"/>
        <v>1.2733376052890767E-3</v>
      </c>
      <c r="I19" s="9">
        <f t="shared" si="4"/>
        <v>6.0814476537868712E-3</v>
      </c>
      <c r="J19" s="15">
        <f>GARCH!I18</f>
        <v>7.0266563562521971E-3</v>
      </c>
    </row>
    <row r="20" spans="1:10" x14ac:dyDescent="0.25">
      <c r="A20" s="8">
        <v>41981</v>
      </c>
      <c r="B20" s="9">
        <v>-7.2565373885138396E-3</v>
      </c>
      <c r="C20" s="9">
        <f t="shared" si="0"/>
        <v>-7.648321988715184E-3</v>
      </c>
      <c r="D20" s="5">
        <f t="shared" si="1"/>
        <v>7.648321988715184E-3</v>
      </c>
      <c r="E20" s="5">
        <f t="shared" si="5"/>
        <v>1.2733376052890767E-3</v>
      </c>
      <c r="F20" s="5">
        <f t="shared" si="6"/>
        <v>5.654048727000577E-3</v>
      </c>
      <c r="G20" s="10">
        <f t="shared" si="2"/>
        <v>3.3415246253050896</v>
      </c>
      <c r="H20" s="9">
        <f t="shared" si="3"/>
        <v>7.648321988715184E-3</v>
      </c>
      <c r="I20" s="9">
        <f t="shared" si="4"/>
        <v>5.654048727000577E-3</v>
      </c>
      <c r="J20" s="15">
        <f>GARCH!I19</f>
        <v>6.4062652909601253E-3</v>
      </c>
    </row>
    <row r="21" spans="1:10" x14ac:dyDescent="0.25">
      <c r="A21" s="8">
        <v>41982</v>
      </c>
      <c r="B21" s="9">
        <v>-2.378282879760274E-4</v>
      </c>
      <c r="C21" s="9">
        <f t="shared" si="0"/>
        <v>-6.2961288817737202E-4</v>
      </c>
      <c r="D21" s="5">
        <f t="shared" si="1"/>
        <v>6.2961288817737202E-4</v>
      </c>
      <c r="E21" s="5">
        <f t="shared" si="5"/>
        <v>-7.648321988715184E-3</v>
      </c>
      <c r="F21" s="5">
        <f t="shared" si="6"/>
        <v>7.0790022637994814E-3</v>
      </c>
      <c r="G21" s="10">
        <f t="shared" si="2"/>
        <v>4.0277285286479687</v>
      </c>
      <c r="H21" s="9">
        <f t="shared" si="3"/>
        <v>6.2961288817737202E-4</v>
      </c>
      <c r="I21" s="9">
        <f t="shared" si="4"/>
        <v>7.0790022637994814E-3</v>
      </c>
      <c r="J21" s="15">
        <f>GARCH!I20</f>
        <v>6.9379378726000061E-3</v>
      </c>
    </row>
    <row r="22" spans="1:10" x14ac:dyDescent="0.25">
      <c r="A22" s="8">
        <v>41983</v>
      </c>
      <c r="B22" s="9">
        <v>-1.6350943286306596E-2</v>
      </c>
      <c r="C22" s="9">
        <f t="shared" si="0"/>
        <v>-1.6742727886507942E-2</v>
      </c>
      <c r="D22" s="5">
        <f t="shared" si="1"/>
        <v>1.6742727886507942E-2</v>
      </c>
      <c r="E22" s="5">
        <f t="shared" si="5"/>
        <v>-6.2961288817737202E-4</v>
      </c>
      <c r="F22" s="5">
        <f t="shared" si="6"/>
        <v>6.5617573801266182E-3</v>
      </c>
      <c r="G22" s="10">
        <f t="shared" si="2"/>
        <v>0.85232509230052111</v>
      </c>
      <c r="H22" s="9">
        <f t="shared" si="3"/>
        <v>1.6742727886507942E-2</v>
      </c>
      <c r="I22" s="9">
        <f t="shared" si="4"/>
        <v>6.5617573801266182E-3</v>
      </c>
      <c r="J22" s="15">
        <f>GARCH!I21</f>
        <v>6.3398534785737808E-3</v>
      </c>
    </row>
    <row r="23" spans="1:10" x14ac:dyDescent="0.25">
      <c r="A23" s="8">
        <v>41984</v>
      </c>
      <c r="B23" s="9">
        <v>4.5357181636016541E-3</v>
      </c>
      <c r="C23" s="9">
        <f t="shared" si="0"/>
        <v>4.1439335634003097E-3</v>
      </c>
      <c r="D23" s="5">
        <f t="shared" si="1"/>
        <v>4.1439335634003097E-3</v>
      </c>
      <c r="E23" s="5">
        <f t="shared" si="5"/>
        <v>-1.6742727886507942E-2</v>
      </c>
      <c r="F23" s="5">
        <f t="shared" si="6"/>
        <v>1.0739630728209923E-2</v>
      </c>
      <c r="G23" s="10">
        <f t="shared" si="2"/>
        <v>3.5404342385898575</v>
      </c>
      <c r="H23" s="9">
        <f t="shared" si="3"/>
        <v>4.1439335634003097E-3</v>
      </c>
      <c r="I23" s="9">
        <f t="shared" si="4"/>
        <v>1.0739630728209923E-2</v>
      </c>
      <c r="J23" s="15">
        <f>GARCH!I22</f>
        <v>9.7416146266293708E-3</v>
      </c>
    </row>
    <row r="24" spans="1:10" x14ac:dyDescent="0.25">
      <c r="A24" s="8">
        <v>41985</v>
      </c>
      <c r="B24" s="9">
        <v>-1.6213586985894146E-2</v>
      </c>
      <c r="C24" s="9">
        <f t="shared" si="0"/>
        <v>-1.6605371586095492E-2</v>
      </c>
      <c r="D24" s="5">
        <f t="shared" si="1"/>
        <v>1.6605371586095492E-2</v>
      </c>
      <c r="E24" s="5">
        <f t="shared" si="5"/>
        <v>4.1439335634003097E-3</v>
      </c>
      <c r="F24" s="5">
        <f t="shared" si="6"/>
        <v>9.6459996400953714E-3</v>
      </c>
      <c r="G24" s="10">
        <f t="shared" si="2"/>
        <v>2.2405310269887777</v>
      </c>
      <c r="H24" s="9">
        <f t="shared" si="3"/>
        <v>1.6605371586095492E-2</v>
      </c>
      <c r="I24" s="9">
        <f t="shared" si="4"/>
        <v>9.6459996400953714E-3</v>
      </c>
      <c r="J24" s="15">
        <f>GARCH!I23</f>
        <v>8.8068044662473408E-3</v>
      </c>
    </row>
    <row r="25" spans="1:10" x14ac:dyDescent="0.25">
      <c r="A25" s="8">
        <v>41988</v>
      </c>
      <c r="B25" s="9">
        <v>-6.342610858349973E-3</v>
      </c>
      <c r="C25" s="9">
        <f t="shared" si="0"/>
        <v>-6.7343954585513174E-3</v>
      </c>
      <c r="D25" s="5">
        <f t="shared" si="1"/>
        <v>6.7343954585513174E-3</v>
      </c>
      <c r="E25" s="5">
        <f t="shared" si="5"/>
        <v>-1.6605371586095492E-2</v>
      </c>
      <c r="F25" s="5">
        <f t="shared" si="6"/>
        <v>1.291262514773433E-2</v>
      </c>
      <c r="G25" s="10">
        <f t="shared" si="2"/>
        <v>3.2946114574960323</v>
      </c>
      <c r="H25" s="9">
        <f t="shared" si="3"/>
        <v>6.7343954585513174E-3</v>
      </c>
      <c r="I25" s="9">
        <f t="shared" si="4"/>
        <v>1.291262514773433E-2</v>
      </c>
      <c r="J25" s="15">
        <f>GARCH!I24</f>
        <v>1.10304327953112E-2</v>
      </c>
    </row>
    <row r="26" spans="1:10" x14ac:dyDescent="0.25">
      <c r="A26" s="8">
        <v>41989</v>
      </c>
      <c r="B26" s="9">
        <v>-8.4890155456039951E-3</v>
      </c>
      <c r="C26" s="9">
        <f t="shared" si="0"/>
        <v>-8.8808001458053395E-3</v>
      </c>
      <c r="D26" s="5">
        <f t="shared" si="1"/>
        <v>8.8808001458053395E-3</v>
      </c>
      <c r="E26" s="5">
        <f t="shared" si="5"/>
        <v>-6.7343954585513174E-3</v>
      </c>
      <c r="F26" s="5">
        <f t="shared" si="6"/>
        <v>1.2692202284339772E-2</v>
      </c>
      <c r="G26" s="10">
        <f t="shared" si="2"/>
        <v>3.2030352393227557</v>
      </c>
      <c r="H26" s="9">
        <f t="shared" si="3"/>
        <v>8.8808001458053395E-3</v>
      </c>
      <c r="I26" s="9">
        <f t="shared" si="4"/>
        <v>1.2692202284339772E-2</v>
      </c>
      <c r="J26" s="15">
        <f>GARCH!I25</f>
        <v>1.0252994942814155E-2</v>
      </c>
    </row>
    <row r="27" spans="1:10" x14ac:dyDescent="0.25">
      <c r="A27" s="8">
        <v>41990</v>
      </c>
      <c r="B27" s="9">
        <v>2.0352403256384655E-2</v>
      </c>
      <c r="C27" s="9">
        <f t="shared" si="0"/>
        <v>1.9960618656183308E-2</v>
      </c>
      <c r="D27" s="5">
        <f t="shared" si="1"/>
        <v>1.9960618656183308E-2</v>
      </c>
      <c r="E27" s="5">
        <f t="shared" si="5"/>
        <v>-8.8808001458053395E-3</v>
      </c>
      <c r="F27" s="5">
        <f t="shared" si="6"/>
        <v>1.3037489460055876E-2</v>
      </c>
      <c r="G27" s="10">
        <f t="shared" si="2"/>
        <v>2.2489811297607218</v>
      </c>
      <c r="H27" s="9">
        <f t="shared" si="3"/>
        <v>1.9960618656183308E-2</v>
      </c>
      <c r="I27" s="9">
        <f t="shared" si="4"/>
        <v>1.3037489460055876E-2</v>
      </c>
      <c r="J27" s="15">
        <f>GARCH!I26</f>
        <v>1.0006632701102672E-2</v>
      </c>
    </row>
    <row r="28" spans="1:10" x14ac:dyDescent="0.25">
      <c r="A28" s="8">
        <v>41991</v>
      </c>
      <c r="B28" s="9">
        <v>2.4015221894887473E-2</v>
      </c>
      <c r="C28" s="9">
        <f t="shared" si="0"/>
        <v>2.3623437294686127E-2</v>
      </c>
      <c r="D28" s="5">
        <f t="shared" si="1"/>
        <v>2.3623437294686127E-2</v>
      </c>
      <c r="E28" s="5">
        <f t="shared" si="5"/>
        <v>1.9960618656183308E-2</v>
      </c>
      <c r="F28" s="5">
        <f t="shared" si="6"/>
        <v>1.1627828459437337E-2</v>
      </c>
      <c r="G28" s="10">
        <f t="shared" si="2"/>
        <v>1.471656656638809</v>
      </c>
      <c r="H28" s="9">
        <f t="shared" si="3"/>
        <v>2.3623437294686127E-2</v>
      </c>
      <c r="I28" s="9">
        <f t="shared" si="4"/>
        <v>1.1627828459437337E-2</v>
      </c>
      <c r="J28" s="15">
        <f>GARCH!I27</f>
        <v>1.2550162260850248E-2</v>
      </c>
    </row>
    <row r="29" spans="1:10" x14ac:dyDescent="0.25">
      <c r="A29" s="8">
        <v>41992</v>
      </c>
      <c r="B29" s="9">
        <v>4.5700867928373246E-3</v>
      </c>
      <c r="C29" s="9">
        <f t="shared" si="0"/>
        <v>4.1783021926359801E-3</v>
      </c>
      <c r="D29" s="5">
        <f t="shared" si="1"/>
        <v>4.1783021926359801E-3</v>
      </c>
      <c r="E29" s="5">
        <f t="shared" si="5"/>
        <v>2.3623437294686127E-2</v>
      </c>
      <c r="F29" s="5">
        <f t="shared" si="6"/>
        <v>1.0411429387120617E-2</v>
      </c>
      <c r="G29" s="10">
        <f t="shared" si="2"/>
        <v>3.5653841799042536</v>
      </c>
      <c r="H29" s="9">
        <f t="shared" si="3"/>
        <v>4.1783021926359801E-3</v>
      </c>
      <c r="I29" s="9">
        <f t="shared" si="4"/>
        <v>1.0411429387120617E-2</v>
      </c>
      <c r="J29" s="15">
        <f>GARCH!I28</f>
        <v>1.5246593688516606E-2</v>
      </c>
    </row>
    <row r="30" spans="1:10" x14ac:dyDescent="0.25">
      <c r="A30" s="8">
        <v>41995</v>
      </c>
      <c r="B30" s="9">
        <v>3.8103977012049484E-3</v>
      </c>
      <c r="C30" s="9">
        <f t="shared" si="0"/>
        <v>3.418613101003604E-3</v>
      </c>
      <c r="D30" s="5">
        <f t="shared" si="1"/>
        <v>3.418613101003604E-3</v>
      </c>
      <c r="E30" s="5">
        <f t="shared" si="5"/>
        <v>4.1783021926359801E-3</v>
      </c>
      <c r="F30" s="5">
        <f t="shared" si="6"/>
        <v>9.3633977268120713E-3</v>
      </c>
      <c r="G30" s="10">
        <f t="shared" si="2"/>
        <v>3.6853580843859421</v>
      </c>
      <c r="H30" s="9">
        <f t="shared" si="3"/>
        <v>3.418613101003604E-3</v>
      </c>
      <c r="I30" s="9">
        <f t="shared" si="4"/>
        <v>9.3633977268120713E-3</v>
      </c>
      <c r="J30" s="15">
        <f>GARCH!I29</f>
        <v>1.340672379027312E-2</v>
      </c>
    </row>
    <row r="31" spans="1:10" x14ac:dyDescent="0.25">
      <c r="A31" s="8">
        <v>41996</v>
      </c>
      <c r="B31" s="9">
        <v>1.7464181588999761E-3</v>
      </c>
      <c r="C31" s="9">
        <f t="shared" si="0"/>
        <v>1.3546335586986315E-3</v>
      </c>
      <c r="D31" s="5">
        <f t="shared" si="1"/>
        <v>1.3546335586986315E-3</v>
      </c>
      <c r="E31" s="5">
        <f t="shared" si="5"/>
        <v>3.418613101003604E-3</v>
      </c>
      <c r="F31" s="5">
        <f t="shared" si="6"/>
        <v>8.4619712579565767E-3</v>
      </c>
      <c r="G31" s="10">
        <f t="shared" si="2"/>
        <v>3.8404210074761815</v>
      </c>
      <c r="H31" s="9">
        <f t="shared" si="3"/>
        <v>1.3546335586986315E-3</v>
      </c>
      <c r="I31" s="9">
        <f t="shared" si="4"/>
        <v>8.4619712579565767E-3</v>
      </c>
      <c r="J31" s="15">
        <f>GARCH!I30</f>
        <v>1.1812654906278502E-2</v>
      </c>
    </row>
    <row r="32" spans="1:10" x14ac:dyDescent="0.25">
      <c r="A32" s="8">
        <v>41997</v>
      </c>
      <c r="B32" s="9">
        <v>-1.3927777270827946E-4</v>
      </c>
      <c r="C32" s="9">
        <f t="shared" si="0"/>
        <v>-5.3106237290962408E-4</v>
      </c>
      <c r="D32" s="5">
        <f t="shared" si="1"/>
        <v>5.3106237290962408E-4</v>
      </c>
      <c r="E32" s="5">
        <f t="shared" si="5"/>
        <v>1.3546335586986315E-3</v>
      </c>
      <c r="F32" s="5">
        <f t="shared" si="6"/>
        <v>7.6880938279653196E-3</v>
      </c>
      <c r="G32" s="10">
        <f t="shared" si="2"/>
        <v>3.9467581263870852</v>
      </c>
      <c r="H32" s="9">
        <f t="shared" si="3"/>
        <v>5.3106237290962408E-4</v>
      </c>
      <c r="I32" s="9">
        <f t="shared" si="4"/>
        <v>7.6880938279653196E-3</v>
      </c>
      <c r="J32" s="15">
        <f>GARCH!I31</f>
        <v>1.0392826536960763E-2</v>
      </c>
    </row>
    <row r="33" spans="1:10" x14ac:dyDescent="0.25">
      <c r="A33" s="8">
        <v>41999</v>
      </c>
      <c r="B33" s="9">
        <v>3.3095087132783974E-3</v>
      </c>
      <c r="C33" s="9">
        <f t="shared" si="0"/>
        <v>2.9177241130770529E-3</v>
      </c>
      <c r="D33" s="5">
        <f t="shared" si="1"/>
        <v>2.9177241130770529E-3</v>
      </c>
      <c r="E33" s="5">
        <f t="shared" si="5"/>
        <v>-5.3106237290962408E-4</v>
      </c>
      <c r="F33" s="5">
        <f t="shared" si="6"/>
        <v>7.0693294792476772E-3</v>
      </c>
      <c r="G33" s="10">
        <f t="shared" si="2"/>
        <v>3.9478780983736064</v>
      </c>
      <c r="H33" s="9">
        <f t="shared" si="3"/>
        <v>2.9177241130770529E-3</v>
      </c>
      <c r="I33" s="9">
        <f t="shared" si="4"/>
        <v>7.0693294792476772E-3</v>
      </c>
      <c r="J33" s="15">
        <f>GARCH!I32</f>
        <v>9.1981713322424746E-3</v>
      </c>
    </row>
    <row r="34" spans="1:10" x14ac:dyDescent="0.25">
      <c r="A34" s="8">
        <v>42002</v>
      </c>
      <c r="B34" s="9">
        <v>8.617511741360051E-4</v>
      </c>
      <c r="C34" s="9">
        <f t="shared" si="0"/>
        <v>4.6996657393466053E-4</v>
      </c>
      <c r="D34" s="5">
        <f t="shared" si="1"/>
        <v>4.6996657393466053E-4</v>
      </c>
      <c r="E34" s="5">
        <f t="shared" si="5"/>
        <v>2.9177241130770529E-3</v>
      </c>
      <c r="F34" s="5">
        <f t="shared" si="6"/>
        <v>6.4960429307850225E-3</v>
      </c>
      <c r="G34" s="10">
        <f t="shared" si="2"/>
        <v>4.1150065193784542</v>
      </c>
      <c r="H34" s="9">
        <f t="shared" si="3"/>
        <v>4.6996657393466053E-4</v>
      </c>
      <c r="I34" s="9">
        <f t="shared" si="4"/>
        <v>6.4960429307850225E-3</v>
      </c>
      <c r="J34" s="15">
        <f>GARCH!I33</f>
        <v>8.2667698070864534E-3</v>
      </c>
    </row>
    <row r="35" spans="1:10" x14ac:dyDescent="0.25">
      <c r="A35" s="8">
        <v>42003</v>
      </c>
      <c r="B35" s="9">
        <v>-4.8886188934119668E-3</v>
      </c>
      <c r="C35" s="9">
        <f t="shared" si="0"/>
        <v>-5.2804034936133112E-3</v>
      </c>
      <c r="D35" s="5">
        <f t="shared" si="1"/>
        <v>5.2804034936133112E-3</v>
      </c>
      <c r="E35" s="5">
        <f t="shared" si="5"/>
        <v>4.6996657393466053E-4</v>
      </c>
      <c r="F35" s="5">
        <f t="shared" si="6"/>
        <v>6.0069731680025612E-3</v>
      </c>
      <c r="G35" s="10">
        <f t="shared" si="2"/>
        <v>3.8095351497131871</v>
      </c>
      <c r="H35" s="9">
        <f t="shared" si="3"/>
        <v>5.2804034936133112E-3</v>
      </c>
      <c r="I35" s="9">
        <f t="shared" si="4"/>
        <v>6.0069731680025612E-3</v>
      </c>
      <c r="J35" s="15">
        <f>GARCH!I34</f>
        <v>7.414116745776753E-3</v>
      </c>
    </row>
    <row r="36" spans="1:10" x14ac:dyDescent="0.25">
      <c r="A36" s="8">
        <v>42004</v>
      </c>
      <c r="B36" s="9">
        <v>-1.0310765015502099E-2</v>
      </c>
      <c r="C36" s="9">
        <f t="shared" si="0"/>
        <v>-1.0702549615703444E-2</v>
      </c>
      <c r="D36" s="5">
        <f t="shared" si="1"/>
        <v>1.0702549615703444E-2</v>
      </c>
      <c r="E36" s="5">
        <f t="shared" si="5"/>
        <v>-5.2804034936133112E-3</v>
      </c>
      <c r="F36" s="5">
        <f t="shared" si="6"/>
        <v>6.6706448135915499E-3</v>
      </c>
      <c r="G36" s="10">
        <f t="shared" si="2"/>
        <v>2.8040103517889019</v>
      </c>
      <c r="H36" s="9">
        <f t="shared" si="3"/>
        <v>1.0702549615703444E-2</v>
      </c>
      <c r="I36" s="9">
        <f t="shared" si="4"/>
        <v>6.6706448135915499E-3</v>
      </c>
      <c r="J36" s="15">
        <f>GARCH!I35</f>
        <v>7.1933632110482652E-3</v>
      </c>
    </row>
    <row r="37" spans="1:10" x14ac:dyDescent="0.25">
      <c r="A37" s="8">
        <v>42006</v>
      </c>
      <c r="B37" s="9">
        <v>-3.3998737189777639E-4</v>
      </c>
      <c r="C37" s="9">
        <f t="shared" si="0"/>
        <v>-7.3177197209912102E-4</v>
      </c>
      <c r="D37" s="5">
        <f t="shared" si="1"/>
        <v>7.3177197209912102E-4</v>
      </c>
      <c r="E37" s="5">
        <f t="shared" si="5"/>
        <v>-1.0702549615703444E-2</v>
      </c>
      <c r="F37" s="5">
        <f t="shared" si="6"/>
        <v>8.7974206681040671E-3</v>
      </c>
      <c r="G37" s="10">
        <f t="shared" si="2"/>
        <v>3.8108986931189883</v>
      </c>
      <c r="H37" s="9">
        <f t="shared" si="3"/>
        <v>7.3177197209912102E-4</v>
      </c>
      <c r="I37" s="9">
        <f t="shared" si="4"/>
        <v>8.7974206681040671E-3</v>
      </c>
      <c r="J37" s="15">
        <f>GARCH!I36</f>
        <v>8.2575079401980452E-3</v>
      </c>
    </row>
    <row r="38" spans="1:10" x14ac:dyDescent="0.25">
      <c r="A38" s="8">
        <v>42009</v>
      </c>
      <c r="B38" s="9">
        <v>-1.8278107083859685E-2</v>
      </c>
      <c r="C38" s="9">
        <f t="shared" si="0"/>
        <v>-1.8669891684061031E-2</v>
      </c>
      <c r="D38" s="5">
        <f t="shared" si="1"/>
        <v>1.8669891684061031E-2</v>
      </c>
      <c r="E38" s="5">
        <f t="shared" si="5"/>
        <v>-7.3177197209912102E-4</v>
      </c>
      <c r="F38" s="5">
        <f t="shared" si="6"/>
        <v>8.0413774298727422E-3</v>
      </c>
      <c r="G38" s="10">
        <f t="shared" si="2"/>
        <v>1.2090057443415421</v>
      </c>
      <c r="H38" s="9">
        <f t="shared" si="3"/>
        <v>1.8669891684061031E-2</v>
      </c>
      <c r="I38" s="9">
        <f t="shared" si="4"/>
        <v>8.0413774298727422E-3</v>
      </c>
      <c r="J38" s="15">
        <f>GARCH!I37</f>
        <v>7.4247317401753693E-3</v>
      </c>
    </row>
    <row r="39" spans="1:10" x14ac:dyDescent="0.25">
      <c r="A39" s="8">
        <v>42010</v>
      </c>
      <c r="B39" s="9">
        <v>-8.8934860287640527E-3</v>
      </c>
      <c r="C39" s="9">
        <f t="shared" si="0"/>
        <v>-9.2852706289653971E-3</v>
      </c>
      <c r="D39" s="5">
        <f t="shared" si="1"/>
        <v>9.2852706289653971E-3</v>
      </c>
      <c r="E39" s="5">
        <f t="shared" si="5"/>
        <v>-1.8669891684061031E-2</v>
      </c>
      <c r="F39" s="5">
        <f t="shared" si="6"/>
        <v>1.2438616268741961E-2</v>
      </c>
      <c r="G39" s="10">
        <f t="shared" si="2"/>
        <v>3.1893891592309456</v>
      </c>
      <c r="H39" s="9">
        <f t="shared" si="3"/>
        <v>9.2852706289653971E-3</v>
      </c>
      <c r="I39" s="9">
        <f t="shared" si="4"/>
        <v>1.2438616268741961E-2</v>
      </c>
      <c r="J39" s="15">
        <f>GARCH!I38</f>
        <v>1.0973468403370223E-2</v>
      </c>
    </row>
    <row r="40" spans="1:10" x14ac:dyDescent="0.25">
      <c r="A40" s="8">
        <v>42011</v>
      </c>
      <c r="B40" s="9">
        <v>1.1629823080879564E-2</v>
      </c>
      <c r="C40" s="9">
        <f t="shared" si="0"/>
        <v>1.123803848067822E-2</v>
      </c>
      <c r="D40" s="5">
        <f t="shared" si="1"/>
        <v>1.123803848067822E-2</v>
      </c>
      <c r="E40" s="5">
        <f t="shared" si="5"/>
        <v>-9.2852706289653971E-3</v>
      </c>
      <c r="F40" s="5">
        <f t="shared" si="6"/>
        <v>1.2934887000906311E-2</v>
      </c>
      <c r="G40" s="10">
        <f t="shared" si="2"/>
        <v>3.0514679312428989</v>
      </c>
      <c r="H40" s="9">
        <f t="shared" si="3"/>
        <v>1.123803848067822E-2</v>
      </c>
      <c r="I40" s="9">
        <f t="shared" si="4"/>
        <v>1.2934887000906311E-2</v>
      </c>
      <c r="J40" s="15">
        <f>GARCH!I39</f>
        <v>1.0633633932062731E-2</v>
      </c>
    </row>
    <row r="41" spans="1:10" x14ac:dyDescent="0.25">
      <c r="A41" s="8">
        <v>42012</v>
      </c>
      <c r="B41" s="9">
        <v>1.7888345920331616E-2</v>
      </c>
      <c r="C41" s="9">
        <f t="shared" si="0"/>
        <v>1.749656132013027E-2</v>
      </c>
      <c r="D41" s="5">
        <f t="shared" si="1"/>
        <v>1.749656132013027E-2</v>
      </c>
      <c r="E41" s="5">
        <f t="shared" si="5"/>
        <v>1.123803848067822E-2</v>
      </c>
      <c r="F41" s="5">
        <f t="shared" si="6"/>
        <v>1.1539233348745032E-2</v>
      </c>
      <c r="G41" s="10">
        <f t="shared" si="2"/>
        <v>2.3935307734279601</v>
      </c>
      <c r="H41" s="9">
        <f t="shared" si="3"/>
        <v>1.749656132013027E-2</v>
      </c>
      <c r="I41" s="9">
        <f t="shared" si="4"/>
        <v>1.1539233348745032E-2</v>
      </c>
      <c r="J41" s="15">
        <f>GARCH!I40</f>
        <v>1.0601088089242686E-2</v>
      </c>
    </row>
    <row r="42" spans="1:10" x14ac:dyDescent="0.25">
      <c r="A42" s="8">
        <v>42013</v>
      </c>
      <c r="B42" s="9">
        <v>-8.4038911034167718E-3</v>
      </c>
      <c r="C42" s="9">
        <f t="shared" si="0"/>
        <v>-8.7956757036181162E-3</v>
      </c>
      <c r="D42" s="5">
        <f t="shared" si="1"/>
        <v>8.7956757036181162E-3</v>
      </c>
      <c r="E42" s="5">
        <f t="shared" si="5"/>
        <v>1.749656132013027E-2</v>
      </c>
      <c r="F42" s="5">
        <f t="shared" si="6"/>
        <v>1.0335040557768765E-2</v>
      </c>
      <c r="G42" s="10">
        <f t="shared" si="2"/>
        <v>3.2911303296055228</v>
      </c>
      <c r="H42" s="9">
        <f t="shared" si="3"/>
        <v>8.7956757036181162E-3</v>
      </c>
      <c r="I42" s="9">
        <f t="shared" si="4"/>
        <v>1.0335040557768765E-2</v>
      </c>
      <c r="J42" s="15">
        <f>GARCH!I41</f>
        <v>1.2163632932647023E-2</v>
      </c>
    </row>
    <row r="43" spans="1:10" x14ac:dyDescent="0.25">
      <c r="A43" s="8">
        <v>42016</v>
      </c>
      <c r="B43" s="9">
        <v>-8.0936615137836565E-3</v>
      </c>
      <c r="C43" s="9">
        <f t="shared" si="0"/>
        <v>-8.4854461139850009E-3</v>
      </c>
      <c r="D43" s="5">
        <f t="shared" si="1"/>
        <v>8.4854461139850009E-3</v>
      </c>
      <c r="E43" s="5">
        <f t="shared" si="5"/>
        <v>-8.7956757036181162E-3</v>
      </c>
      <c r="F43" s="5">
        <f t="shared" si="6"/>
        <v>1.1097421541275528E-2</v>
      </c>
      <c r="G43" s="10">
        <f t="shared" si="2"/>
        <v>3.2897727390179523</v>
      </c>
      <c r="H43" s="9">
        <f t="shared" si="3"/>
        <v>8.4854461139850009E-3</v>
      </c>
      <c r="I43" s="9">
        <f t="shared" si="4"/>
        <v>1.1097421541275528E-2</v>
      </c>
      <c r="J43" s="15">
        <f>GARCH!I42</f>
        <v>1.1471929813434072E-2</v>
      </c>
    </row>
    <row r="44" spans="1:10" x14ac:dyDescent="0.25">
      <c r="A44" s="8">
        <v>42017</v>
      </c>
      <c r="B44" s="9">
        <v>-2.5785648782700177E-3</v>
      </c>
      <c r="C44" s="9">
        <f t="shared" si="0"/>
        <v>-2.9703494784713621E-3</v>
      </c>
      <c r="D44" s="5">
        <f t="shared" si="1"/>
        <v>2.9703494784713621E-3</v>
      </c>
      <c r="E44" s="5">
        <f t="shared" si="5"/>
        <v>-8.4854461139850009E-3</v>
      </c>
      <c r="F44" s="5">
        <f t="shared" si="6"/>
        <v>1.1632146075920185E-2</v>
      </c>
      <c r="G44" s="10">
        <f t="shared" si="2"/>
        <v>3.5024406780456481</v>
      </c>
      <c r="H44" s="9">
        <f t="shared" si="3"/>
        <v>2.9703494784713621E-3</v>
      </c>
      <c r="I44" s="9">
        <f t="shared" si="4"/>
        <v>1.1632146075920185E-2</v>
      </c>
      <c r="J44" s="15">
        <f>GARCH!I43</f>
        <v>1.0876881551885953E-2</v>
      </c>
    </row>
    <row r="45" spans="1:10" x14ac:dyDescent="0.25">
      <c r="A45" s="8">
        <v>42018</v>
      </c>
      <c r="B45" s="9">
        <v>-5.8130625843413331E-3</v>
      </c>
      <c r="C45" s="9">
        <f t="shared" si="0"/>
        <v>-6.2048471845426775E-3</v>
      </c>
      <c r="D45" s="5">
        <f t="shared" si="1"/>
        <v>6.2048471845426775E-3</v>
      </c>
      <c r="E45" s="5">
        <f t="shared" si="5"/>
        <v>-2.9703494784713621E-3</v>
      </c>
      <c r="F45" s="5">
        <f t="shared" si="6"/>
        <v>1.0816523326933501E-2</v>
      </c>
      <c r="G45" s="10">
        <f t="shared" si="2"/>
        <v>3.443207409012019</v>
      </c>
      <c r="H45" s="9">
        <f t="shared" si="3"/>
        <v>6.2048471845426775E-3</v>
      </c>
      <c r="I45" s="9">
        <f t="shared" si="4"/>
        <v>1.0816523326933501E-2</v>
      </c>
      <c r="J45" s="15">
        <f>GARCH!I44</f>
        <v>9.7176767550681258E-3</v>
      </c>
    </row>
    <row r="46" spans="1:10" x14ac:dyDescent="0.25">
      <c r="A46" s="8">
        <v>42019</v>
      </c>
      <c r="B46" s="9">
        <v>-9.2478881502732202E-3</v>
      </c>
      <c r="C46" s="9">
        <f t="shared" si="0"/>
        <v>-9.6396727504745646E-3</v>
      </c>
      <c r="D46" s="5">
        <f t="shared" si="1"/>
        <v>9.6396727504745646E-3</v>
      </c>
      <c r="E46" s="5">
        <f t="shared" si="5"/>
        <v>-6.2048471845426775E-3</v>
      </c>
      <c r="F46" s="5">
        <f t="shared" si="6"/>
        <v>1.0825670868392751E-2</v>
      </c>
      <c r="G46" s="10">
        <f t="shared" si="2"/>
        <v>3.2104496718882176</v>
      </c>
      <c r="H46" s="9">
        <f t="shared" si="3"/>
        <v>9.6396727504745646E-3</v>
      </c>
      <c r="I46" s="9">
        <f t="shared" si="4"/>
        <v>1.0825670868392751E-2</v>
      </c>
      <c r="J46" s="15">
        <f>GARCH!I45</f>
        <v>9.1321318796122805E-3</v>
      </c>
    </row>
    <row r="47" spans="1:10" x14ac:dyDescent="0.25">
      <c r="A47" s="8">
        <v>42020</v>
      </c>
      <c r="B47" s="9">
        <v>1.3424199691870697E-2</v>
      </c>
      <c r="C47" s="9">
        <f t="shared" si="0"/>
        <v>1.3032415091669353E-2</v>
      </c>
      <c r="D47" s="5">
        <f t="shared" si="1"/>
        <v>1.3032415091669353E-2</v>
      </c>
      <c r="E47" s="5">
        <f t="shared" si="5"/>
        <v>-9.6396727504745646E-3</v>
      </c>
      <c r="F47" s="5">
        <f t="shared" si="6"/>
        <v>1.1723052095864666E-2</v>
      </c>
      <c r="G47" s="10">
        <f t="shared" si="2"/>
        <v>2.9093307981704033</v>
      </c>
      <c r="H47" s="9">
        <f t="shared" si="3"/>
        <v>1.3032415091669353E-2</v>
      </c>
      <c r="I47" s="9">
        <f t="shared" si="4"/>
        <v>1.1723052095864666E-2</v>
      </c>
      <c r="J47" s="15">
        <f>GARCH!I46</f>
        <v>9.3292779672647739E-3</v>
      </c>
    </row>
    <row r="48" spans="1:10" x14ac:dyDescent="0.25">
      <c r="A48" s="8">
        <v>42024</v>
      </c>
      <c r="B48" s="9">
        <v>1.5499499856392873E-3</v>
      </c>
      <c r="C48" s="9">
        <f t="shared" si="0"/>
        <v>1.1581653854379427E-3</v>
      </c>
      <c r="D48" s="5">
        <f t="shared" si="1"/>
        <v>1.1581653854379427E-3</v>
      </c>
      <c r="E48" s="5">
        <f t="shared" si="5"/>
        <v>1.3032415091669353E-2</v>
      </c>
      <c r="F48" s="5">
        <f t="shared" si="6"/>
        <v>1.0493537853776101E-2</v>
      </c>
      <c r="G48" s="10">
        <f t="shared" si="2"/>
        <v>3.6319664193067109</v>
      </c>
      <c r="H48" s="9">
        <f t="shared" si="3"/>
        <v>1.1581653854379427E-3</v>
      </c>
      <c r="I48" s="9">
        <f t="shared" si="4"/>
        <v>1.0493537853776101E-2</v>
      </c>
      <c r="J48" s="15">
        <f>GARCH!I47</f>
        <v>1.0086716979416674E-2</v>
      </c>
    </row>
    <row r="49" spans="1:10" x14ac:dyDescent="0.25">
      <c r="A49" s="8">
        <v>42025</v>
      </c>
      <c r="B49" s="9">
        <v>4.7316506390446822E-3</v>
      </c>
      <c r="C49" s="9">
        <f t="shared" si="0"/>
        <v>4.3398660388433378E-3</v>
      </c>
      <c r="D49" s="5">
        <f t="shared" si="1"/>
        <v>4.3398660388433378E-3</v>
      </c>
      <c r="E49" s="5">
        <f t="shared" si="5"/>
        <v>1.1581653854379427E-3</v>
      </c>
      <c r="F49" s="5">
        <f t="shared" si="6"/>
        <v>9.4340850901195126E-3</v>
      </c>
      <c r="G49" s="10">
        <f t="shared" si="2"/>
        <v>3.6386784282452354</v>
      </c>
      <c r="H49" s="9">
        <f t="shared" si="3"/>
        <v>4.3398660388433378E-3</v>
      </c>
      <c r="I49" s="9">
        <f t="shared" si="4"/>
        <v>9.4340850901195126E-3</v>
      </c>
      <c r="J49" s="15">
        <f>GARCH!I48</f>
        <v>8.9376311030322422E-3</v>
      </c>
    </row>
    <row r="50" spans="1:10" x14ac:dyDescent="0.25">
      <c r="A50" s="8">
        <v>42026</v>
      </c>
      <c r="B50" s="9">
        <v>1.526976753341347E-2</v>
      </c>
      <c r="C50" s="9">
        <f t="shared" si="0"/>
        <v>1.4877982933212125E-2</v>
      </c>
      <c r="D50" s="5">
        <f t="shared" si="1"/>
        <v>1.4877982933212125E-2</v>
      </c>
      <c r="E50" s="5">
        <f t="shared" si="5"/>
        <v>4.3398660388433378E-3</v>
      </c>
      <c r="F50" s="5">
        <f t="shared" si="6"/>
        <v>8.5227179651025352E-3</v>
      </c>
      <c r="G50" s="10">
        <f t="shared" si="2"/>
        <v>2.3223729719854118</v>
      </c>
      <c r="H50" s="9">
        <f t="shared" si="3"/>
        <v>1.4877982933212125E-2</v>
      </c>
      <c r="I50" s="9">
        <f t="shared" si="4"/>
        <v>8.5227179651025352E-3</v>
      </c>
      <c r="J50" s="15">
        <f>GARCH!I49</f>
        <v>8.1682373230490043E-3</v>
      </c>
    </row>
    <row r="51" spans="1:10" x14ac:dyDescent="0.25">
      <c r="A51" s="8">
        <v>42027</v>
      </c>
      <c r="B51" s="9">
        <v>-5.4916026464386647E-3</v>
      </c>
      <c r="C51" s="9">
        <f t="shared" si="0"/>
        <v>-5.8833872466400091E-3</v>
      </c>
      <c r="D51" s="5">
        <f t="shared" si="1"/>
        <v>5.8833872466400091E-3</v>
      </c>
      <c r="E51" s="5">
        <f t="shared" si="5"/>
        <v>1.4877982933212125E-2</v>
      </c>
      <c r="F51" s="5">
        <f t="shared" si="6"/>
        <v>7.7401986445512572E-3</v>
      </c>
      <c r="G51" s="10">
        <f t="shared" si="2"/>
        <v>3.6535072750724122</v>
      </c>
      <c r="H51" s="9">
        <f t="shared" si="3"/>
        <v>5.8833872466400091E-3</v>
      </c>
      <c r="I51" s="9">
        <f t="shared" si="4"/>
        <v>7.7401986445512572E-3</v>
      </c>
      <c r="J51" s="15">
        <f>GARCH!I50</f>
        <v>9.8481361143239621E-3</v>
      </c>
    </row>
    <row r="52" spans="1:10" x14ac:dyDescent="0.25">
      <c r="A52" s="8">
        <v>42030</v>
      </c>
      <c r="B52" s="9">
        <v>2.5684514236141709E-3</v>
      </c>
      <c r="C52" s="9">
        <f t="shared" si="0"/>
        <v>2.1766668234128265E-3</v>
      </c>
      <c r="D52" s="5">
        <f t="shared" si="1"/>
        <v>2.1766668234128265E-3</v>
      </c>
      <c r="E52" s="5">
        <f t="shared" si="5"/>
        <v>-5.8833872466400091E-3</v>
      </c>
      <c r="F52" s="5">
        <f t="shared" si="6"/>
        <v>8.2238197954019893E-3</v>
      </c>
      <c r="G52" s="10">
        <f t="shared" si="2"/>
        <v>3.8467546422890067</v>
      </c>
      <c r="H52" s="9">
        <f t="shared" si="3"/>
        <v>2.1766668234128265E-3</v>
      </c>
      <c r="I52" s="9">
        <f t="shared" si="4"/>
        <v>8.2238197954019893E-3</v>
      </c>
      <c r="J52" s="15">
        <f>GARCH!I51</f>
        <v>9.18873557871684E-3</v>
      </c>
    </row>
    <row r="53" spans="1:10" x14ac:dyDescent="0.25">
      <c r="A53" s="8">
        <v>42031</v>
      </c>
      <c r="B53" s="9">
        <v>-1.3387843993213799E-2</v>
      </c>
      <c r="C53" s="9">
        <f t="shared" si="0"/>
        <v>-1.3779628593415144E-2</v>
      </c>
      <c r="D53" s="5">
        <f t="shared" si="1"/>
        <v>1.3779628593415144E-2</v>
      </c>
      <c r="E53" s="5">
        <f t="shared" si="5"/>
        <v>2.1766668234128265E-3</v>
      </c>
      <c r="F53" s="5">
        <f t="shared" si="6"/>
        <v>7.4839087184303621E-3</v>
      </c>
      <c r="G53" s="10">
        <f t="shared" si="2"/>
        <v>2.2809898665181665</v>
      </c>
      <c r="H53" s="9">
        <f t="shared" si="3"/>
        <v>1.3779628593415144E-2</v>
      </c>
      <c r="I53" s="9">
        <f t="shared" si="4"/>
        <v>7.4839087184303621E-3</v>
      </c>
      <c r="J53" s="15">
        <f>GARCH!I52</f>
        <v>8.2193524844304273E-3</v>
      </c>
    </row>
    <row r="54" spans="1:10" x14ac:dyDescent="0.25">
      <c r="A54" s="8">
        <v>42032</v>
      </c>
      <c r="B54" s="9">
        <v>-1.3495602473454604E-2</v>
      </c>
      <c r="C54" s="9">
        <f t="shared" si="0"/>
        <v>-1.3887387073655949E-2</v>
      </c>
      <c r="D54" s="5">
        <f t="shared" si="1"/>
        <v>1.3887387073655949E-2</v>
      </c>
      <c r="E54" s="5">
        <f t="shared" si="5"/>
        <v>-1.3779628593415144E-2</v>
      </c>
      <c r="F54" s="5">
        <f t="shared" si="6"/>
        <v>1.0393854727882906E-2</v>
      </c>
      <c r="G54" s="10">
        <f t="shared" si="2"/>
        <v>2.7550001196095311</v>
      </c>
      <c r="H54" s="9">
        <f t="shared" si="3"/>
        <v>1.3887387073655949E-2</v>
      </c>
      <c r="I54" s="9">
        <f t="shared" si="4"/>
        <v>1.0393854727882906E-2</v>
      </c>
      <c r="J54" s="15">
        <f>GARCH!I53</f>
        <v>9.798963947953274E-3</v>
      </c>
    </row>
    <row r="55" spans="1:10" x14ac:dyDescent="0.25">
      <c r="A55" s="8">
        <v>42033</v>
      </c>
      <c r="B55" s="9">
        <v>9.5347025212770831E-3</v>
      </c>
      <c r="C55" s="9">
        <f t="shared" si="0"/>
        <v>9.1429179210757387E-3</v>
      </c>
      <c r="D55" s="5">
        <f t="shared" si="1"/>
        <v>9.1429179210757387E-3</v>
      </c>
      <c r="E55" s="5">
        <f t="shared" si="5"/>
        <v>-1.3887387073655949E-2</v>
      </c>
      <c r="F55" s="5">
        <f t="shared" si="6"/>
        <v>1.2621492031904932E-2</v>
      </c>
      <c r="G55" s="10">
        <f t="shared" si="2"/>
        <v>3.1910432055810261</v>
      </c>
      <c r="H55" s="9">
        <f t="shared" si="3"/>
        <v>9.1429179210757387E-3</v>
      </c>
      <c r="I55" s="9">
        <f t="shared" si="4"/>
        <v>1.2621492031904932E-2</v>
      </c>
      <c r="J55" s="15">
        <f>GARCH!I54</f>
        <v>1.0852877462425444E-2</v>
      </c>
    </row>
    <row r="56" spans="1:10" x14ac:dyDescent="0.25">
      <c r="A56" s="8">
        <v>42034</v>
      </c>
      <c r="B56" s="9">
        <v>-1.2991960420531856E-2</v>
      </c>
      <c r="C56" s="9">
        <f t="shared" si="0"/>
        <v>-1.3383745020733201E-2</v>
      </c>
      <c r="D56" s="5">
        <f t="shared" si="1"/>
        <v>1.3383745020733201E-2</v>
      </c>
      <c r="E56" s="5">
        <f t="shared" si="5"/>
        <v>9.1429179210757387E-3</v>
      </c>
      <c r="F56" s="5">
        <f t="shared" si="6"/>
        <v>1.1268681199151092E-2</v>
      </c>
      <c r="G56" s="10">
        <f t="shared" si="2"/>
        <v>2.8614809273529636</v>
      </c>
      <c r="H56" s="9">
        <f t="shared" si="3"/>
        <v>1.3383745020733201E-2</v>
      </c>
      <c r="I56" s="9">
        <f t="shared" si="4"/>
        <v>1.1268681199151092E-2</v>
      </c>
      <c r="J56" s="15">
        <f>GARCH!I55</f>
        <v>1.0364221852854667E-2</v>
      </c>
    </row>
    <row r="57" spans="1:10" x14ac:dyDescent="0.25">
      <c r="A57" s="8">
        <v>42037</v>
      </c>
      <c r="B57" s="9">
        <v>1.29624709898295E-2</v>
      </c>
      <c r="C57" s="9">
        <f t="shared" si="0"/>
        <v>1.2570686389628155E-2</v>
      </c>
      <c r="D57" s="5">
        <f t="shared" si="1"/>
        <v>1.2570686389628155E-2</v>
      </c>
      <c r="E57" s="5">
        <f t="shared" si="5"/>
        <v>-1.3383745020733201E-2</v>
      </c>
      <c r="F57" s="5">
        <f t="shared" si="6"/>
        <v>1.3148828126547028E-2</v>
      </c>
      <c r="G57" s="10">
        <f t="shared" si="2"/>
        <v>2.9554865368806524</v>
      </c>
      <c r="H57" s="9">
        <f t="shared" si="3"/>
        <v>1.2570686389628155E-2</v>
      </c>
      <c r="I57" s="9">
        <f t="shared" si="4"/>
        <v>1.3148828126547028E-2</v>
      </c>
      <c r="J57" s="15">
        <f>GARCH!I56</f>
        <v>1.1105059931464691E-2</v>
      </c>
    </row>
    <row r="58" spans="1:10" x14ac:dyDescent="0.25">
      <c r="A58" s="8">
        <v>42038</v>
      </c>
      <c r="B58" s="9">
        <v>1.443946854046585E-2</v>
      </c>
      <c r="C58" s="9">
        <f t="shared" si="0"/>
        <v>1.4047683940264505E-2</v>
      </c>
      <c r="D58" s="5">
        <f t="shared" si="1"/>
        <v>1.4047683940264505E-2</v>
      </c>
      <c r="E58" s="5">
        <f t="shared" si="5"/>
        <v>1.2570686389628155E-2</v>
      </c>
      <c r="F58" s="5">
        <f t="shared" si="6"/>
        <v>1.1723972403160201E-2</v>
      </c>
      <c r="G58" s="10">
        <f t="shared" si="2"/>
        <v>2.8093373916538753</v>
      </c>
      <c r="H58" s="9">
        <f t="shared" si="3"/>
        <v>1.4047683940264505E-2</v>
      </c>
      <c r="I58" s="9">
        <f t="shared" si="4"/>
        <v>1.1723972403160201E-2</v>
      </c>
      <c r="J58" s="15">
        <f>GARCH!I57</f>
        <v>1.1239158747886292E-2</v>
      </c>
    </row>
    <row r="59" spans="1:10" x14ac:dyDescent="0.25">
      <c r="A59" s="8">
        <v>42039</v>
      </c>
      <c r="B59" s="9">
        <v>-4.1560367409257948E-3</v>
      </c>
      <c r="C59" s="9">
        <f t="shared" si="0"/>
        <v>-4.5478213411271392E-3</v>
      </c>
      <c r="D59" s="5">
        <f t="shared" si="1"/>
        <v>4.5478213411271392E-3</v>
      </c>
      <c r="E59" s="5">
        <f t="shared" si="5"/>
        <v>1.4047683940264505E-2</v>
      </c>
      <c r="F59" s="5">
        <f t="shared" si="6"/>
        <v>1.0494331710394756E-2</v>
      </c>
      <c r="G59" s="10">
        <f t="shared" si="2"/>
        <v>3.5440811195508957</v>
      </c>
      <c r="H59" s="9">
        <f t="shared" si="3"/>
        <v>4.5478213411271392E-3</v>
      </c>
      <c r="I59" s="9">
        <f t="shared" si="4"/>
        <v>1.0494331710394756E-2</v>
      </c>
      <c r="J59" s="15">
        <f>GARCH!I58</f>
        <v>1.1679604151299662E-2</v>
      </c>
    </row>
    <row r="60" spans="1:10" x14ac:dyDescent="0.25">
      <c r="A60" s="8">
        <v>42040</v>
      </c>
      <c r="B60" s="9">
        <v>1.0291401952476242E-2</v>
      </c>
      <c r="C60" s="9">
        <f t="shared" si="0"/>
        <v>9.8996173522748979E-3</v>
      </c>
      <c r="D60" s="5">
        <f t="shared" si="1"/>
        <v>9.8996173522748979E-3</v>
      </c>
      <c r="E60" s="5">
        <f t="shared" si="5"/>
        <v>-4.5478213411271392E-3</v>
      </c>
      <c r="F60" s="5">
        <f t="shared" si="6"/>
        <v>1.0175079726781474E-2</v>
      </c>
      <c r="G60" s="10">
        <f t="shared" si="2"/>
        <v>3.1955809824837855</v>
      </c>
      <c r="H60" s="9">
        <f t="shared" si="3"/>
        <v>9.8996173522748979E-3</v>
      </c>
      <c r="I60" s="9">
        <f t="shared" si="4"/>
        <v>1.0175079726781474E-2</v>
      </c>
      <c r="J60" s="15">
        <f>GARCH!I59</f>
        <v>1.0516510610418464E-2</v>
      </c>
    </row>
    <row r="61" spans="1:10" x14ac:dyDescent="0.25">
      <c r="A61" s="8">
        <v>42041</v>
      </c>
      <c r="B61" s="9">
        <v>-3.4181486724977894E-3</v>
      </c>
      <c r="C61" s="9">
        <f t="shared" si="0"/>
        <v>-3.8099332726991338E-3</v>
      </c>
      <c r="D61" s="5">
        <f t="shared" si="1"/>
        <v>3.8099332726991338E-3</v>
      </c>
      <c r="E61" s="5">
        <f t="shared" si="5"/>
        <v>9.8996173522748979E-3</v>
      </c>
      <c r="F61" s="5">
        <f t="shared" si="6"/>
        <v>9.1599733380420094E-3</v>
      </c>
      <c r="G61" s="10">
        <f t="shared" si="2"/>
        <v>3.6874734346240992</v>
      </c>
      <c r="H61" s="9">
        <f t="shared" si="3"/>
        <v>3.8099332726991338E-3</v>
      </c>
      <c r="I61" s="9">
        <f t="shared" si="4"/>
        <v>9.1599733380420094E-3</v>
      </c>
      <c r="J61" s="15">
        <f>GARCH!I60</f>
        <v>1.024344039199201E-2</v>
      </c>
    </row>
    <row r="62" spans="1:10" x14ac:dyDescent="0.25">
      <c r="A62" s="8">
        <v>42044</v>
      </c>
      <c r="B62" s="9">
        <v>-4.2472038025365144E-3</v>
      </c>
      <c r="C62" s="9">
        <f t="shared" si="0"/>
        <v>-4.6389884027378588E-3</v>
      </c>
      <c r="D62" s="5">
        <f t="shared" si="1"/>
        <v>4.6389884027378588E-3</v>
      </c>
      <c r="E62" s="5">
        <f t="shared" si="5"/>
        <v>-3.8099332726991338E-3</v>
      </c>
      <c r="F62" s="5">
        <f t="shared" si="6"/>
        <v>8.8971959580594322E-3</v>
      </c>
      <c r="G62" s="10">
        <f t="shared" si="2"/>
        <v>3.6671521603892034</v>
      </c>
      <c r="H62" s="9">
        <f t="shared" si="3"/>
        <v>4.6389884027378588E-3</v>
      </c>
      <c r="I62" s="9">
        <f t="shared" si="4"/>
        <v>8.8971959580594322E-3</v>
      </c>
      <c r="J62" s="15">
        <f>GARCH!I61</f>
        <v>9.2639611698208633E-3</v>
      </c>
    </row>
    <row r="63" spans="1:10" x14ac:dyDescent="0.25">
      <c r="A63" s="8">
        <v>42045</v>
      </c>
      <c r="B63" s="9">
        <v>1.0675513255225422E-2</v>
      </c>
      <c r="C63" s="9">
        <f t="shared" si="0"/>
        <v>1.0283728655024077E-2</v>
      </c>
      <c r="D63" s="5">
        <f t="shared" si="1"/>
        <v>1.0283728655024077E-2</v>
      </c>
      <c r="E63" s="5">
        <f t="shared" si="5"/>
        <v>-4.6389884027378588E-3</v>
      </c>
      <c r="F63" s="5">
        <f t="shared" si="6"/>
        <v>8.8646367968651489E-3</v>
      </c>
      <c r="G63" s="10">
        <f t="shared" si="2"/>
        <v>3.1338486350430355</v>
      </c>
      <c r="H63" s="9">
        <f t="shared" si="3"/>
        <v>1.0283728655024077E-2</v>
      </c>
      <c r="I63" s="9">
        <f t="shared" si="4"/>
        <v>8.8646367968651489E-3</v>
      </c>
      <c r="J63" s="15">
        <f>GARCH!I62</f>
        <v>8.5571573859243993E-3</v>
      </c>
    </row>
    <row r="64" spans="1:10" x14ac:dyDescent="0.25">
      <c r="A64" s="8">
        <v>42046</v>
      </c>
      <c r="B64" s="9">
        <v>-2.9005264455483903E-5</v>
      </c>
      <c r="C64" s="9">
        <f t="shared" si="0"/>
        <v>-4.2078986465682848E-4</v>
      </c>
      <c r="D64" s="5">
        <f t="shared" si="1"/>
        <v>4.2078986465682848E-4</v>
      </c>
      <c r="E64" s="5">
        <f t="shared" si="5"/>
        <v>1.0283728655024077E-2</v>
      </c>
      <c r="F64" s="5">
        <f t="shared" si="6"/>
        <v>8.0335971872715541E-3</v>
      </c>
      <c r="G64" s="10">
        <f t="shared" si="2"/>
        <v>3.9038125823133774</v>
      </c>
      <c r="H64" s="9">
        <f t="shared" si="3"/>
        <v>4.2078986465682848E-4</v>
      </c>
      <c r="I64" s="9">
        <f t="shared" si="4"/>
        <v>8.0335971872715541E-3</v>
      </c>
      <c r="J64" s="15">
        <f>GARCH!I63</f>
        <v>8.8723275495277889E-3</v>
      </c>
    </row>
    <row r="65" spans="1:10" x14ac:dyDescent="0.25">
      <c r="A65" s="8">
        <v>42047</v>
      </c>
      <c r="B65" s="9">
        <v>9.644530173601451E-3</v>
      </c>
      <c r="C65" s="9">
        <f t="shared" si="0"/>
        <v>9.2527455734001066E-3</v>
      </c>
      <c r="D65" s="5">
        <f t="shared" si="1"/>
        <v>9.2527455734001066E-3</v>
      </c>
      <c r="E65" s="5">
        <f t="shared" si="5"/>
        <v>-4.2078986465682848E-4</v>
      </c>
      <c r="F65" s="5">
        <f t="shared" si="6"/>
        <v>7.3526236432859106E-3</v>
      </c>
      <c r="G65" s="10">
        <f t="shared" si="2"/>
        <v>3.2019393463398336</v>
      </c>
      <c r="H65" s="9">
        <f t="shared" si="3"/>
        <v>9.2527455734001066E-3</v>
      </c>
      <c r="I65" s="9">
        <f t="shared" si="4"/>
        <v>7.3526236432859106E-3</v>
      </c>
      <c r="J65" s="15">
        <f>GARCH!I64</f>
        <v>7.9257965059541871E-3</v>
      </c>
    </row>
    <row r="66" spans="1:10" x14ac:dyDescent="0.25">
      <c r="A66" s="8">
        <v>42048</v>
      </c>
      <c r="B66" s="9">
        <v>4.0747337776754211E-3</v>
      </c>
      <c r="C66" s="9">
        <f t="shared" si="0"/>
        <v>3.6829491774740767E-3</v>
      </c>
      <c r="D66" s="5">
        <f t="shared" si="1"/>
        <v>3.6829491774740767E-3</v>
      </c>
      <c r="E66" s="5">
        <f t="shared" si="5"/>
        <v>9.2527455734001066E-3</v>
      </c>
      <c r="F66" s="5">
        <f t="shared" si="6"/>
        <v>6.738115700409498E-3</v>
      </c>
      <c r="G66" s="10">
        <f t="shared" si="2"/>
        <v>3.9316591561519867</v>
      </c>
      <c r="H66" s="9">
        <f t="shared" si="3"/>
        <v>3.6829491774740767E-3</v>
      </c>
      <c r="I66" s="9">
        <f t="shared" si="4"/>
        <v>6.738115700409498E-3</v>
      </c>
      <c r="J66" s="15">
        <f>GARCH!I65</f>
        <v>8.1857935727045594E-3</v>
      </c>
    </row>
    <row r="67" spans="1:10" x14ac:dyDescent="0.25">
      <c r="A67" s="8">
        <v>42052</v>
      </c>
      <c r="B67" s="9">
        <v>1.5975278852071728E-3</v>
      </c>
      <c r="C67" s="9">
        <f t="shared" si="0"/>
        <v>1.2057432850058282E-3</v>
      </c>
      <c r="D67" s="5">
        <f t="shared" si="1"/>
        <v>1.2057432850058282E-3</v>
      </c>
      <c r="E67" s="5">
        <f t="shared" si="5"/>
        <v>3.6829491774740767E-3</v>
      </c>
      <c r="F67" s="5">
        <f t="shared" si="6"/>
        <v>6.2133463733011051E-3</v>
      </c>
      <c r="G67" s="10">
        <f t="shared" si="2"/>
        <v>4.1432880691122271</v>
      </c>
      <c r="H67" s="9">
        <f t="shared" si="3"/>
        <v>1.2057432850058282E-3</v>
      </c>
      <c r="I67" s="9">
        <f t="shared" si="4"/>
        <v>6.2133463733011051E-3</v>
      </c>
      <c r="J67" s="15">
        <f>GARCH!I66</f>
        <v>7.4957234035264528E-3</v>
      </c>
    </row>
    <row r="68" spans="1:10" x14ac:dyDescent="0.25">
      <c r="A68" s="8">
        <v>42053</v>
      </c>
      <c r="B68" s="9">
        <v>-3.1423483816916953E-4</v>
      </c>
      <c r="C68" s="9">
        <f t="shared" si="0"/>
        <v>-7.0601943837051415E-4</v>
      </c>
      <c r="D68" s="5">
        <f t="shared" si="1"/>
        <v>7.0601943837051415E-4</v>
      </c>
      <c r="E68" s="5">
        <f t="shared" si="5"/>
        <v>1.2057432850058282E-3</v>
      </c>
      <c r="F68" s="5">
        <f t="shared" si="6"/>
        <v>5.7662508096860427E-3</v>
      </c>
      <c r="G68" s="10">
        <f t="shared" si="2"/>
        <v>4.2292988792682547</v>
      </c>
      <c r="H68" s="9">
        <f t="shared" si="3"/>
        <v>7.0601943837051415E-4</v>
      </c>
      <c r="I68" s="9">
        <f t="shared" si="4"/>
        <v>5.7662508096860427E-3</v>
      </c>
      <c r="J68" s="15">
        <f>GARCH!I67</f>
        <v>6.787824507533442E-3</v>
      </c>
    </row>
    <row r="69" spans="1:10" x14ac:dyDescent="0.25">
      <c r="A69" s="8">
        <v>42054</v>
      </c>
      <c r="B69" s="9">
        <v>-1.0620666006249113E-3</v>
      </c>
      <c r="C69" s="9">
        <f t="shared" si="0"/>
        <v>-1.4538512008262559E-3</v>
      </c>
      <c r="D69" s="5">
        <f t="shared" si="1"/>
        <v>1.4538512008262559E-3</v>
      </c>
      <c r="E69" s="5">
        <f t="shared" si="5"/>
        <v>-7.0601943837051415E-4</v>
      </c>
      <c r="F69" s="5">
        <f t="shared" si="6"/>
        <v>5.4582143842015112E-3</v>
      </c>
      <c r="G69" s="10">
        <f t="shared" si="2"/>
        <v>4.2562211611576597</v>
      </c>
      <c r="H69" s="9">
        <f t="shared" si="3"/>
        <v>1.4538512008262559E-3</v>
      </c>
      <c r="I69" s="9">
        <f t="shared" si="4"/>
        <v>5.4582143842015112E-3</v>
      </c>
      <c r="J69" s="15">
        <f>GARCH!I68</f>
        <v>6.2207903361211009E-3</v>
      </c>
    </row>
    <row r="70" spans="1:10" x14ac:dyDescent="0.25">
      <c r="A70" s="8">
        <v>42055</v>
      </c>
      <c r="B70" s="9">
        <v>6.1264869245991616E-3</v>
      </c>
      <c r="C70" s="9">
        <f t="shared" si="0"/>
        <v>5.7347023243978171E-3</v>
      </c>
      <c r="D70" s="5">
        <f t="shared" si="1"/>
        <v>5.7347023243978171E-3</v>
      </c>
      <c r="E70" s="5">
        <f t="shared" si="5"/>
        <v>-1.4538512008262559E-3</v>
      </c>
      <c r="F70" s="5">
        <f t="shared" si="6"/>
        <v>5.3210652561451665E-3</v>
      </c>
      <c r="G70" s="10">
        <f t="shared" si="2"/>
        <v>3.7363860388061871</v>
      </c>
      <c r="H70" s="9">
        <f t="shared" si="3"/>
        <v>5.7347023243978171E-3</v>
      </c>
      <c r="I70" s="9">
        <f t="shared" si="4"/>
        <v>5.3210652561451665E-3</v>
      </c>
      <c r="J70" s="15">
        <f>GARCH!I69</f>
        <v>5.803782622770131E-3</v>
      </c>
    </row>
    <row r="71" spans="1:10" x14ac:dyDescent="0.25">
      <c r="A71" s="8">
        <v>42058</v>
      </c>
      <c r="B71" s="9">
        <v>-3.032744159600087E-4</v>
      </c>
      <c r="C71" s="9">
        <f t="shared" si="0"/>
        <v>-6.9505901616135333E-4</v>
      </c>
      <c r="D71" s="5">
        <f t="shared" si="1"/>
        <v>6.9505901616135333E-4</v>
      </c>
      <c r="E71" s="5">
        <f t="shared" si="5"/>
        <v>5.7347023243978171E-3</v>
      </c>
      <c r="F71" s="5">
        <f t="shared" si="6"/>
        <v>5.0088340278146492E-3</v>
      </c>
      <c r="G71" s="10">
        <f t="shared" si="2"/>
        <v>4.3679854980030113</v>
      </c>
      <c r="H71" s="9">
        <f t="shared" si="3"/>
        <v>6.9505901616135333E-4</v>
      </c>
      <c r="I71" s="9">
        <f t="shared" si="4"/>
        <v>5.0088340278146492E-3</v>
      </c>
      <c r="J71" s="15">
        <f>GARCH!I70</f>
        <v>5.9233773302195493E-3</v>
      </c>
    </row>
    <row r="72" spans="1:10" x14ac:dyDescent="0.25">
      <c r="A72" s="8">
        <v>42059</v>
      </c>
      <c r="B72" s="9">
        <v>2.7587383749041461E-3</v>
      </c>
      <c r="C72" s="9">
        <f t="shared" si="0"/>
        <v>2.3669537747028017E-3</v>
      </c>
      <c r="D72" s="5">
        <f t="shared" si="1"/>
        <v>2.3669537747028017E-3</v>
      </c>
      <c r="E72" s="5">
        <f t="shared" si="5"/>
        <v>-6.9505901616135333E-4</v>
      </c>
      <c r="F72" s="5">
        <f t="shared" si="6"/>
        <v>4.8186184298212144E-3</v>
      </c>
      <c r="G72" s="10">
        <f t="shared" si="2"/>
        <v>4.2956858375714999</v>
      </c>
      <c r="H72" s="9">
        <f t="shared" si="3"/>
        <v>2.3669537747028017E-3</v>
      </c>
      <c r="I72" s="9">
        <f t="shared" si="4"/>
        <v>4.8186184298212144E-3</v>
      </c>
      <c r="J72" s="15">
        <f>GARCH!I71</f>
        <v>5.525877915177552E-3</v>
      </c>
    </row>
    <row r="73" spans="1:10" x14ac:dyDescent="0.25">
      <c r="A73" s="8">
        <v>42060</v>
      </c>
      <c r="B73" s="9">
        <v>-7.6578365193713527E-4</v>
      </c>
      <c r="C73" s="9">
        <f t="shared" si="0"/>
        <v>-1.1575682521384799E-3</v>
      </c>
      <c r="D73" s="5">
        <f t="shared" si="1"/>
        <v>1.1575682521384799E-3</v>
      </c>
      <c r="E73" s="5">
        <f t="shared" si="5"/>
        <v>2.3669537747028017E-3</v>
      </c>
      <c r="F73" s="5">
        <f t="shared" si="6"/>
        <v>4.5843085445344562E-3</v>
      </c>
      <c r="G73" s="10">
        <f t="shared" si="2"/>
        <v>4.4342976632327762</v>
      </c>
      <c r="H73" s="9">
        <f t="shared" si="3"/>
        <v>1.1575682521384799E-3</v>
      </c>
      <c r="I73" s="9">
        <f t="shared" si="4"/>
        <v>4.5843085445344562E-3</v>
      </c>
      <c r="J73" s="15">
        <f>GARCH!I72</f>
        <v>5.2620381228183893E-3</v>
      </c>
    </row>
    <row r="74" spans="1:10" x14ac:dyDescent="0.25">
      <c r="A74" s="8">
        <v>42061</v>
      </c>
      <c r="B74" s="9">
        <v>-1.4759728648067183E-3</v>
      </c>
      <c r="C74" s="9">
        <f t="shared" si="0"/>
        <v>-1.8677574650080629E-3</v>
      </c>
      <c r="D74" s="5">
        <f t="shared" si="1"/>
        <v>1.8677574650080629E-3</v>
      </c>
      <c r="E74" s="5">
        <f t="shared" si="5"/>
        <v>-1.1575682521384799E-3</v>
      </c>
      <c r="F74" s="5">
        <f t="shared" si="6"/>
        <v>4.5390564940974423E-3</v>
      </c>
      <c r="G74" s="10">
        <f t="shared" si="2"/>
        <v>4.3914372785856948</v>
      </c>
      <c r="H74" s="9">
        <f t="shared" si="3"/>
        <v>1.8677574650080629E-3</v>
      </c>
      <c r="I74" s="9">
        <f t="shared" si="4"/>
        <v>4.5390564940974423E-3</v>
      </c>
      <c r="J74" s="15">
        <f>GARCH!I73</f>
        <v>5.0298852057145708E-3</v>
      </c>
    </row>
    <row r="75" spans="1:10" x14ac:dyDescent="0.25">
      <c r="A75" s="8">
        <v>42062</v>
      </c>
      <c r="B75" s="9">
        <v>-2.9563091617157422E-3</v>
      </c>
      <c r="C75" s="9">
        <f t="shared" si="0"/>
        <v>-3.3480937619170866E-3</v>
      </c>
      <c r="D75" s="5">
        <f t="shared" si="1"/>
        <v>3.3480937619170866E-3</v>
      </c>
      <c r="E75" s="5">
        <f t="shared" si="5"/>
        <v>-1.8677574650080629E-3</v>
      </c>
      <c r="F75" s="5">
        <f t="shared" si="6"/>
        <v>4.6408482260945133E-3</v>
      </c>
      <c r="G75" s="10">
        <f t="shared" si="2"/>
        <v>4.1936817182587323</v>
      </c>
      <c r="H75" s="9">
        <f t="shared" si="3"/>
        <v>3.3480937619170866E-3</v>
      </c>
      <c r="I75" s="9">
        <f t="shared" si="4"/>
        <v>4.6408482260945133E-3</v>
      </c>
      <c r="J75" s="15">
        <f>GARCH!I74</f>
        <v>4.9083220335902874E-3</v>
      </c>
    </row>
    <row r="76" spans="1:10" x14ac:dyDescent="0.25">
      <c r="A76" s="8">
        <v>42065</v>
      </c>
      <c r="B76" s="9">
        <v>6.1249703017343116E-3</v>
      </c>
      <c r="C76" s="9">
        <f t="shared" si="0"/>
        <v>5.7331857015329672E-3</v>
      </c>
      <c r="D76" s="5">
        <f t="shared" si="1"/>
        <v>5.7331857015329672E-3</v>
      </c>
      <c r="E76" s="5">
        <f t="shared" si="5"/>
        <v>-3.3480937619170866E-3</v>
      </c>
      <c r="F76" s="5">
        <f t="shared" si="6"/>
        <v>5.0703288473976016E-3</v>
      </c>
      <c r="G76" s="10">
        <f t="shared" si="2"/>
        <v>3.726133055934429</v>
      </c>
      <c r="H76" s="9">
        <f t="shared" si="3"/>
        <v>5.7331857015329672E-3</v>
      </c>
      <c r="I76" s="9">
        <f t="shared" si="4"/>
        <v>5.0703288473976016E-3</v>
      </c>
      <c r="J76" s="15">
        <f>GARCH!I75</f>
        <v>5.0043937220321747E-3</v>
      </c>
    </row>
    <row r="77" spans="1:10" x14ac:dyDescent="0.25">
      <c r="A77" s="8">
        <v>42066</v>
      </c>
      <c r="B77" s="9">
        <v>-4.5386064919545888E-3</v>
      </c>
      <c r="C77" s="9">
        <f t="shared" si="0"/>
        <v>-4.9303910921559332E-3</v>
      </c>
      <c r="D77" s="5">
        <f t="shared" si="1"/>
        <v>4.9303910921559332E-3</v>
      </c>
      <c r="E77" s="5">
        <f t="shared" si="5"/>
        <v>5.7331857015329672E-3</v>
      </c>
      <c r="F77" s="5">
        <f t="shared" si="6"/>
        <v>4.7967757918733851E-3</v>
      </c>
      <c r="G77" s="10">
        <f t="shared" si="2"/>
        <v>3.8926295750959392</v>
      </c>
      <c r="H77" s="9">
        <f t="shared" si="3"/>
        <v>4.9303910921559332E-3</v>
      </c>
      <c r="I77" s="9">
        <f t="shared" si="4"/>
        <v>4.7967757918733851E-3</v>
      </c>
      <c r="J77" s="15">
        <f>GARCH!I76</f>
        <v>5.3543055115182567E-3</v>
      </c>
    </row>
    <row r="78" spans="1:10" x14ac:dyDescent="0.25">
      <c r="A78" s="8">
        <v>42067</v>
      </c>
      <c r="B78" s="9">
        <v>-4.3885035440131004E-3</v>
      </c>
      <c r="C78" s="9">
        <f t="shared" si="0"/>
        <v>-4.7802881442144448E-3</v>
      </c>
      <c r="D78" s="5">
        <f t="shared" si="1"/>
        <v>4.7802881442144448E-3</v>
      </c>
      <c r="E78" s="5">
        <f t="shared" si="5"/>
        <v>-4.9303910921559332E-3</v>
      </c>
      <c r="F78" s="5">
        <f t="shared" si="6"/>
        <v>5.6187444745559494E-3</v>
      </c>
      <c r="G78" s="10">
        <f t="shared" si="2"/>
        <v>3.9007993363868656</v>
      </c>
      <c r="H78" s="9">
        <f t="shared" si="3"/>
        <v>4.7802881442144448E-3</v>
      </c>
      <c r="I78" s="9">
        <f t="shared" si="4"/>
        <v>5.6187444745559494E-3</v>
      </c>
      <c r="J78" s="15">
        <f>GARCH!I77</f>
        <v>5.605346097130909E-3</v>
      </c>
    </row>
    <row r="79" spans="1:10" x14ac:dyDescent="0.25">
      <c r="A79" s="8">
        <v>42068</v>
      </c>
      <c r="B79" s="9">
        <v>1.1960753479816066E-3</v>
      </c>
      <c r="C79" s="9">
        <f t="shared" si="0"/>
        <v>8.0429074778026201E-4</v>
      </c>
      <c r="D79" s="5">
        <f t="shared" si="1"/>
        <v>8.0429074778026201E-4</v>
      </c>
      <c r="E79" s="5">
        <f t="shared" si="5"/>
        <v>-4.7802881442144448E-3</v>
      </c>
      <c r="F79" s="5">
        <f t="shared" si="6"/>
        <v>6.2264061768914645E-3</v>
      </c>
      <c r="G79" s="10">
        <f t="shared" si="2"/>
        <v>4.1516744560890242</v>
      </c>
      <c r="H79" s="9">
        <f t="shared" si="3"/>
        <v>8.0429074778026201E-4</v>
      </c>
      <c r="I79" s="9">
        <f t="shared" si="4"/>
        <v>6.2264061768914645E-3</v>
      </c>
      <c r="J79" s="15">
        <f>GARCH!I78</f>
        <v>5.7563555000726295E-3</v>
      </c>
    </row>
    <row r="80" spans="1:10" x14ac:dyDescent="0.25">
      <c r="A80" s="8">
        <v>42069</v>
      </c>
      <c r="B80" s="9">
        <v>-1.4173932909416154E-2</v>
      </c>
      <c r="C80" s="9">
        <f t="shared" si="0"/>
        <v>-1.4565717509617498E-2</v>
      </c>
      <c r="D80" s="5">
        <f t="shared" si="1"/>
        <v>1.4565717509617498E-2</v>
      </c>
      <c r="E80" s="5">
        <f t="shared" si="5"/>
        <v>8.0429074778026201E-4</v>
      </c>
      <c r="F80" s="5">
        <f t="shared" si="6"/>
        <v>5.7773643534269302E-3</v>
      </c>
      <c r="G80" s="10">
        <f t="shared" si="2"/>
        <v>1.0567201542336495</v>
      </c>
      <c r="H80" s="9">
        <f t="shared" si="3"/>
        <v>1.4565717509617498E-2</v>
      </c>
      <c r="I80" s="9">
        <f t="shared" si="4"/>
        <v>5.7773643534269302E-3</v>
      </c>
      <c r="J80" s="15">
        <f>GARCH!I79</f>
        <v>5.3724938887799879E-3</v>
      </c>
    </row>
    <row r="81" spans="1:10" x14ac:dyDescent="0.25">
      <c r="A81" s="8">
        <v>42072</v>
      </c>
      <c r="B81" s="9">
        <v>3.9444589283814668E-3</v>
      </c>
      <c r="C81" s="9">
        <f t="shared" ref="C81:C144" si="7">B81-B$5</f>
        <v>3.5526743281801224E-3</v>
      </c>
      <c r="D81" s="5">
        <f t="shared" ref="D81:D144" si="8">ABS(C81)</f>
        <v>3.5526743281801224E-3</v>
      </c>
      <c r="E81" s="5">
        <f t="shared" si="5"/>
        <v>-1.4565717509617498E-2</v>
      </c>
      <c r="F81" s="5">
        <f t="shared" si="6"/>
        <v>9.4414719074091408E-3</v>
      </c>
      <c r="G81" s="10">
        <f t="shared" ref="G81:G144" si="9">IFERROR(LN(1/(F81*SQRT(2*PI()))*EXP(-(C81^2)/(2*F81^2))),-1000)</f>
        <v>3.6729100504618262</v>
      </c>
      <c r="H81" s="9">
        <f t="shared" ref="H81:H144" si="10">D81</f>
        <v>3.5526743281801224E-3</v>
      </c>
      <c r="I81" s="9">
        <f t="shared" ref="I81:I144" si="11">F81</f>
        <v>9.4414719074091408E-3</v>
      </c>
      <c r="J81" s="15">
        <f>GARCH!I80</f>
        <v>8.4871124525616216E-3</v>
      </c>
    </row>
    <row r="82" spans="1:10" x14ac:dyDescent="0.25">
      <c r="A82" s="8">
        <v>42073</v>
      </c>
      <c r="B82" s="9">
        <v>-1.6961378839393415E-2</v>
      </c>
      <c r="C82" s="9">
        <f t="shared" si="7"/>
        <v>-1.7353163439594761E-2</v>
      </c>
      <c r="D82" s="5">
        <f t="shared" si="8"/>
        <v>1.7353163439594761E-2</v>
      </c>
      <c r="E82" s="5">
        <f t="shared" ref="E82:E145" si="12">C81</f>
        <v>3.5526743281801224E-3</v>
      </c>
      <c r="F82" s="5">
        <f t="shared" ref="F82:F145" si="13">(B$6 + B$7*(D81 + B$9*E82)^B$10 + B$8*F81^B$10)^(1/B$10)</f>
        <v>8.5290663199939793E-3</v>
      </c>
      <c r="G82" s="10">
        <f t="shared" si="9"/>
        <v>1.7755561347499516</v>
      </c>
      <c r="H82" s="9">
        <f t="shared" si="10"/>
        <v>1.7353163439594761E-2</v>
      </c>
      <c r="I82" s="9">
        <f t="shared" si="11"/>
        <v>8.5290663199939793E-3</v>
      </c>
      <c r="J82" s="15">
        <f>GARCH!I81</f>
        <v>7.7293775391529757E-3</v>
      </c>
    </row>
    <row r="83" spans="1:10" x14ac:dyDescent="0.25">
      <c r="A83" s="8">
        <v>42074</v>
      </c>
      <c r="B83" s="9">
        <v>-1.9176581089542788E-3</v>
      </c>
      <c r="C83" s="9">
        <f t="shared" si="7"/>
        <v>-2.3094427091556232E-3</v>
      </c>
      <c r="D83" s="5">
        <f t="shared" si="8"/>
        <v>2.3094427091556232E-3</v>
      </c>
      <c r="E83" s="5">
        <f t="shared" si="12"/>
        <v>-1.7353163439594761E-2</v>
      </c>
      <c r="F83" s="5">
        <f t="shared" si="13"/>
        <v>1.2340058295822494E-2</v>
      </c>
      <c r="G83" s="10">
        <f t="shared" si="9"/>
        <v>3.4584534298075758</v>
      </c>
      <c r="H83" s="9">
        <f t="shared" si="10"/>
        <v>2.3094427091556232E-3</v>
      </c>
      <c r="I83" s="9">
        <f t="shared" si="11"/>
        <v>1.2340058295822494E-2</v>
      </c>
      <c r="J83" s="15">
        <f>GARCH!I82</f>
        <v>1.0668560847667869E-2</v>
      </c>
    </row>
    <row r="84" spans="1:10" x14ac:dyDescent="0.25">
      <c r="A84" s="8">
        <v>42075</v>
      </c>
      <c r="B84" s="9">
        <v>1.2601458651923192E-2</v>
      </c>
      <c r="C84" s="9">
        <f t="shared" si="7"/>
        <v>1.2209674051721848E-2</v>
      </c>
      <c r="D84" s="5">
        <f t="shared" si="8"/>
        <v>1.2209674051721848E-2</v>
      </c>
      <c r="E84" s="5">
        <f t="shared" si="12"/>
        <v>-2.3094427091556232E-3</v>
      </c>
      <c r="F84" s="5">
        <f t="shared" si="13"/>
        <v>1.1304990452979004E-2</v>
      </c>
      <c r="G84" s="10">
        <f t="shared" si="9"/>
        <v>2.980345318215103</v>
      </c>
      <c r="H84" s="9">
        <f t="shared" si="10"/>
        <v>1.2209674051721848E-2</v>
      </c>
      <c r="I84" s="9">
        <f t="shared" si="11"/>
        <v>1.1304990452979004E-2</v>
      </c>
      <c r="J84" s="15">
        <f>GARCH!I83</f>
        <v>9.5008754202483975E-3</v>
      </c>
    </row>
    <row r="85" spans="1:10" x14ac:dyDescent="0.25">
      <c r="A85" s="8">
        <v>42076</v>
      </c>
      <c r="B85" s="9">
        <v>-6.0746871899125532E-3</v>
      </c>
      <c r="C85" s="9">
        <f t="shared" si="7"/>
        <v>-6.4664717901138976E-3</v>
      </c>
      <c r="D85" s="5">
        <f t="shared" si="8"/>
        <v>6.4664717901138976E-3</v>
      </c>
      <c r="E85" s="5">
        <f t="shared" si="12"/>
        <v>1.2209674051721848E-2</v>
      </c>
      <c r="F85" s="5">
        <f t="shared" si="13"/>
        <v>1.0133113075338615E-2</v>
      </c>
      <c r="G85" s="10">
        <f t="shared" si="9"/>
        <v>3.4693888336927099</v>
      </c>
      <c r="H85" s="9">
        <f t="shared" si="10"/>
        <v>6.4664717901138976E-3</v>
      </c>
      <c r="I85" s="9">
        <f t="shared" si="11"/>
        <v>1.0133113075338615E-2</v>
      </c>
      <c r="J85" s="15">
        <f>GARCH!I84</f>
        <v>9.9995453268698058E-3</v>
      </c>
    </row>
    <row r="86" spans="1:10" x14ac:dyDescent="0.25">
      <c r="A86" s="8">
        <v>42079</v>
      </c>
      <c r="B86" s="9">
        <v>1.353365150482122E-2</v>
      </c>
      <c r="C86" s="9">
        <f t="shared" si="7"/>
        <v>1.3141866904619876E-2</v>
      </c>
      <c r="D86" s="5">
        <f t="shared" si="8"/>
        <v>1.3141866904619876E-2</v>
      </c>
      <c r="E86" s="5">
        <f t="shared" si="12"/>
        <v>-6.4664717901138976E-3</v>
      </c>
      <c r="F86" s="5">
        <f t="shared" si="13"/>
        <v>1.0325938228725236E-2</v>
      </c>
      <c r="G86" s="10">
        <f t="shared" si="9"/>
        <v>2.8442695105119999</v>
      </c>
      <c r="H86" s="9">
        <f t="shared" si="10"/>
        <v>1.3141866904619876E-2</v>
      </c>
      <c r="I86" s="9">
        <f t="shared" si="11"/>
        <v>1.0325938228725236E-2</v>
      </c>
      <c r="J86" s="15">
        <f>GARCH!I85</f>
        <v>9.3942433728240841E-3</v>
      </c>
    </row>
    <row r="87" spans="1:10" x14ac:dyDescent="0.25">
      <c r="A87" s="8">
        <v>42080</v>
      </c>
      <c r="B87" s="9">
        <v>-3.3202158380540858E-3</v>
      </c>
      <c r="C87" s="9">
        <f t="shared" si="7"/>
        <v>-3.7120004382554302E-3</v>
      </c>
      <c r="D87" s="5">
        <f t="shared" si="8"/>
        <v>3.7120004382554302E-3</v>
      </c>
      <c r="E87" s="5">
        <f t="shared" si="12"/>
        <v>1.3141866904619876E-2</v>
      </c>
      <c r="F87" s="5">
        <f t="shared" si="13"/>
        <v>9.2898089334783485E-3</v>
      </c>
      <c r="G87" s="10">
        <f t="shared" si="9"/>
        <v>3.6800675929968083</v>
      </c>
      <c r="H87" s="9">
        <f t="shared" si="10"/>
        <v>3.7120004382554302E-3</v>
      </c>
      <c r="I87" s="9">
        <f t="shared" si="11"/>
        <v>9.2898089334783485E-3</v>
      </c>
      <c r="J87" s="15">
        <f>GARCH!I86</f>
        <v>1.0159629871465561E-2</v>
      </c>
    </row>
    <row r="88" spans="1:10" x14ac:dyDescent="0.25">
      <c r="A88" s="8">
        <v>42081</v>
      </c>
      <c r="B88" s="9">
        <v>1.2158435698169878E-2</v>
      </c>
      <c r="C88" s="9">
        <f t="shared" si="7"/>
        <v>1.1766651097968534E-2</v>
      </c>
      <c r="D88" s="5">
        <f t="shared" si="8"/>
        <v>1.1766651097968534E-2</v>
      </c>
      <c r="E88" s="5">
        <f t="shared" si="12"/>
        <v>-3.7120004382554302E-3</v>
      </c>
      <c r="F88" s="5">
        <f t="shared" si="13"/>
        <v>8.984885293408934E-3</v>
      </c>
      <c r="G88" s="10">
        <f t="shared" si="9"/>
        <v>2.9357403067400436</v>
      </c>
      <c r="H88" s="9">
        <f t="shared" si="10"/>
        <v>1.1766651097968534E-2</v>
      </c>
      <c r="I88" s="9">
        <f t="shared" si="11"/>
        <v>8.984885293408934E-3</v>
      </c>
      <c r="J88" s="15">
        <f>GARCH!I87</f>
        <v>9.1859914204778445E-3</v>
      </c>
    </row>
    <row r="89" spans="1:10" x14ac:dyDescent="0.25">
      <c r="A89" s="8">
        <v>42082</v>
      </c>
      <c r="B89" s="9">
        <v>-4.8725887115980138E-3</v>
      </c>
      <c r="C89" s="9">
        <f t="shared" si="7"/>
        <v>-5.2643733117993582E-3</v>
      </c>
      <c r="D89" s="5">
        <f t="shared" si="8"/>
        <v>5.2643733117993582E-3</v>
      </c>
      <c r="E89" s="5">
        <f t="shared" si="12"/>
        <v>1.1766651097968534E-2</v>
      </c>
      <c r="F89" s="5">
        <f t="shared" si="13"/>
        <v>8.1368357977980067E-3</v>
      </c>
      <c r="G89" s="10">
        <f t="shared" si="9"/>
        <v>3.683123542379839</v>
      </c>
      <c r="H89" s="9">
        <f t="shared" si="10"/>
        <v>5.2643733117993582E-3</v>
      </c>
      <c r="I89" s="9">
        <f t="shared" si="11"/>
        <v>8.1368357977980067E-3</v>
      </c>
      <c r="J89" s="15">
        <f>GARCH!I88</f>
        <v>9.6697272975747022E-3</v>
      </c>
    </row>
    <row r="90" spans="1:10" x14ac:dyDescent="0.25">
      <c r="A90" s="8">
        <v>42083</v>
      </c>
      <c r="B90" s="9">
        <v>9.0127173606091571E-3</v>
      </c>
      <c r="C90" s="9">
        <f t="shared" si="7"/>
        <v>8.6209327604078127E-3</v>
      </c>
      <c r="D90" s="5">
        <f t="shared" si="8"/>
        <v>8.6209327604078127E-3</v>
      </c>
      <c r="E90" s="5">
        <f t="shared" si="12"/>
        <v>-5.2643733117993582E-3</v>
      </c>
      <c r="F90" s="5">
        <f t="shared" si="13"/>
        <v>8.3887988982389253E-3</v>
      </c>
      <c r="G90" s="10">
        <f t="shared" si="9"/>
        <v>3.3338646446571842</v>
      </c>
      <c r="H90" s="9">
        <f t="shared" si="10"/>
        <v>8.6209327604078127E-3</v>
      </c>
      <c r="I90" s="9">
        <f t="shared" si="11"/>
        <v>8.3887988982389253E-3</v>
      </c>
      <c r="J90" s="15">
        <f>GARCH!I89</f>
        <v>8.9619002209018455E-3</v>
      </c>
    </row>
    <row r="91" spans="1:10" x14ac:dyDescent="0.25">
      <c r="A91" s="8">
        <v>42086</v>
      </c>
      <c r="B91" s="9">
        <v>-1.7456477396706749E-3</v>
      </c>
      <c r="C91" s="9">
        <f t="shared" si="7"/>
        <v>-2.1374323398720193E-3</v>
      </c>
      <c r="D91" s="5">
        <f t="shared" si="8"/>
        <v>2.1374323398720193E-3</v>
      </c>
      <c r="E91" s="5">
        <f t="shared" si="12"/>
        <v>8.6209327604078127E-3</v>
      </c>
      <c r="F91" s="5">
        <f t="shared" si="13"/>
        <v>7.6253459253583893E-3</v>
      </c>
      <c r="G91" s="10">
        <f t="shared" si="9"/>
        <v>3.9180532521233702</v>
      </c>
      <c r="H91" s="9">
        <f t="shared" si="10"/>
        <v>2.1374323398720193E-3</v>
      </c>
      <c r="I91" s="9">
        <f t="shared" si="11"/>
        <v>7.6253459253583893E-3</v>
      </c>
      <c r="J91" s="15">
        <f>GARCH!I90</f>
        <v>8.8188854462807314E-3</v>
      </c>
    </row>
    <row r="92" spans="1:10" x14ac:dyDescent="0.25">
      <c r="A92" s="8">
        <v>42087</v>
      </c>
      <c r="B92" s="9">
        <v>-6.1394588532707184E-3</v>
      </c>
      <c r="C92" s="9">
        <f t="shared" si="7"/>
        <v>-6.5312434534720628E-3</v>
      </c>
      <c r="D92" s="5">
        <f t="shared" si="8"/>
        <v>6.5312434534720628E-3</v>
      </c>
      <c r="E92" s="5">
        <f t="shared" si="12"/>
        <v>-2.1374323398720193E-3</v>
      </c>
      <c r="F92" s="5">
        <f t="shared" si="13"/>
        <v>7.2677870520592523E-3</v>
      </c>
      <c r="G92" s="10">
        <f t="shared" si="9"/>
        <v>3.6015732194082504</v>
      </c>
      <c r="H92" s="9">
        <f t="shared" si="10"/>
        <v>6.5312434534720628E-3</v>
      </c>
      <c r="I92" s="9">
        <f t="shared" si="11"/>
        <v>7.2677870520592523E-3</v>
      </c>
      <c r="J92" s="15">
        <f>GARCH!I91</f>
        <v>7.9572704200253554E-3</v>
      </c>
    </row>
    <row r="93" spans="1:10" x14ac:dyDescent="0.25">
      <c r="A93" s="8">
        <v>42088</v>
      </c>
      <c r="B93" s="9">
        <v>-1.4558928998326448E-2</v>
      </c>
      <c r="C93" s="9">
        <f t="shared" si="7"/>
        <v>-1.4950713598527792E-2</v>
      </c>
      <c r="D93" s="5">
        <f t="shared" si="8"/>
        <v>1.4950713598527792E-2</v>
      </c>
      <c r="E93" s="5">
        <f t="shared" si="12"/>
        <v>-6.5312434534720628E-3</v>
      </c>
      <c r="F93" s="5">
        <f t="shared" si="13"/>
        <v>8.0173805508675523E-3</v>
      </c>
      <c r="G93" s="10">
        <f t="shared" si="9"/>
        <v>2.1684881852847884</v>
      </c>
      <c r="H93" s="9">
        <f t="shared" si="10"/>
        <v>1.4950713598527792E-2</v>
      </c>
      <c r="I93" s="9">
        <f t="shared" si="11"/>
        <v>8.0173805508675523E-3</v>
      </c>
      <c r="J93" s="15">
        <f>GARCH!I92</f>
        <v>7.8236954820375751E-3</v>
      </c>
    </row>
    <row r="94" spans="1:10" x14ac:dyDescent="0.25">
      <c r="A94" s="8">
        <v>42089</v>
      </c>
      <c r="B94" s="9">
        <v>-2.3774289803740745E-3</v>
      </c>
      <c r="C94" s="9">
        <f t="shared" si="7"/>
        <v>-2.7692135805754189E-3</v>
      </c>
      <c r="D94" s="5">
        <f t="shared" si="8"/>
        <v>2.7692135805754189E-3</v>
      </c>
      <c r="E94" s="5">
        <f t="shared" si="12"/>
        <v>-1.4950713598527792E-2</v>
      </c>
      <c r="F94" s="5">
        <f t="shared" si="13"/>
        <v>1.1169661982131419E-2</v>
      </c>
      <c r="G94" s="10">
        <f t="shared" si="9"/>
        <v>3.5448825435034119</v>
      </c>
      <c r="H94" s="9">
        <f t="shared" si="10"/>
        <v>2.7692135805754189E-3</v>
      </c>
      <c r="I94" s="9">
        <f t="shared" si="11"/>
        <v>1.1169661982131419E-2</v>
      </c>
      <c r="J94" s="15">
        <f>GARCH!I93</f>
        <v>9.9226929615634767E-3</v>
      </c>
    </row>
    <row r="95" spans="1:10" x14ac:dyDescent="0.25">
      <c r="A95" s="8">
        <v>42090</v>
      </c>
      <c r="B95" s="9">
        <v>2.3685042433674308E-3</v>
      </c>
      <c r="C95" s="9">
        <f t="shared" si="7"/>
        <v>1.9767196431660864E-3</v>
      </c>
      <c r="D95" s="5">
        <f t="shared" si="8"/>
        <v>1.9767196431660864E-3</v>
      </c>
      <c r="E95" s="5">
        <f t="shared" si="12"/>
        <v>-2.7692135805754189E-3</v>
      </c>
      <c r="F95" s="5">
        <f t="shared" si="13"/>
        <v>1.0386522663498996E-2</v>
      </c>
      <c r="G95" s="10">
        <f t="shared" si="9"/>
        <v>3.6301976209006575</v>
      </c>
      <c r="H95" s="9">
        <f t="shared" si="10"/>
        <v>1.9767196431660864E-3</v>
      </c>
      <c r="I95" s="9">
        <f t="shared" si="11"/>
        <v>1.0386522663498996E-2</v>
      </c>
      <c r="J95" s="15">
        <f>GARCH!I94</f>
        <v>8.9121028013701403E-3</v>
      </c>
    </row>
    <row r="96" spans="1:10" x14ac:dyDescent="0.25">
      <c r="A96" s="8">
        <v>42093</v>
      </c>
      <c r="B96" s="9">
        <v>1.2236659518102488E-2</v>
      </c>
      <c r="C96" s="9">
        <f t="shared" si="7"/>
        <v>1.1844874917901144E-2</v>
      </c>
      <c r="D96" s="5">
        <f t="shared" si="8"/>
        <v>1.1844874917901144E-2</v>
      </c>
      <c r="E96" s="5">
        <f t="shared" si="12"/>
        <v>1.9767196431660864E-3</v>
      </c>
      <c r="F96" s="5">
        <f t="shared" si="13"/>
        <v>9.3419567793897595E-3</v>
      </c>
      <c r="G96" s="10">
        <f t="shared" si="9"/>
        <v>2.9504875861922879</v>
      </c>
      <c r="H96" s="9">
        <f t="shared" si="10"/>
        <v>1.1844874917901144E-2</v>
      </c>
      <c r="I96" s="9">
        <f t="shared" si="11"/>
        <v>9.3419567793897595E-3</v>
      </c>
      <c r="J96" s="15">
        <f>GARCH!I95</f>
        <v>7.9814124989520049E-3</v>
      </c>
    </row>
    <row r="97" spans="1:10" x14ac:dyDescent="0.25">
      <c r="A97" s="8">
        <v>42094</v>
      </c>
      <c r="B97" s="9">
        <v>-8.7957282000152848E-3</v>
      </c>
      <c r="C97" s="9">
        <f t="shared" si="7"/>
        <v>-9.1875128002166292E-3</v>
      </c>
      <c r="D97" s="5">
        <f t="shared" si="8"/>
        <v>9.1875128002166292E-3</v>
      </c>
      <c r="E97" s="5">
        <f t="shared" si="12"/>
        <v>1.1844874917901144E-2</v>
      </c>
      <c r="F97" s="5">
        <f t="shared" si="13"/>
        <v>8.4435488711079466E-3</v>
      </c>
      <c r="G97" s="10">
        <f t="shared" si="9"/>
        <v>3.2634219913993521</v>
      </c>
      <c r="H97" s="9">
        <f t="shared" si="10"/>
        <v>9.1875128002166292E-3</v>
      </c>
      <c r="I97" s="9">
        <f t="shared" si="11"/>
        <v>8.4435488711079466E-3</v>
      </c>
      <c r="J97" s="15">
        <f>GARCH!I96</f>
        <v>8.8610902756526659E-3</v>
      </c>
    </row>
    <row r="98" spans="1:10" x14ac:dyDescent="0.25">
      <c r="A98" s="8">
        <v>42095</v>
      </c>
      <c r="B98" s="9">
        <v>-3.965394677666545E-3</v>
      </c>
      <c r="C98" s="9">
        <f t="shared" si="7"/>
        <v>-4.3571792778678894E-3</v>
      </c>
      <c r="D98" s="5">
        <f t="shared" si="8"/>
        <v>4.3571792778678894E-3</v>
      </c>
      <c r="E98" s="5">
        <f t="shared" si="12"/>
        <v>-9.1875128002166292E-3</v>
      </c>
      <c r="F98" s="5">
        <f t="shared" si="13"/>
        <v>9.6994369585241807E-3</v>
      </c>
      <c r="G98" s="10">
        <f t="shared" si="9"/>
        <v>3.6158496862901832</v>
      </c>
      <c r="H98" s="9">
        <f t="shared" si="10"/>
        <v>4.3571792778678894E-3</v>
      </c>
      <c r="I98" s="9">
        <f t="shared" si="11"/>
        <v>9.6994369585241807E-3</v>
      </c>
      <c r="J98" s="15">
        <f>GARCH!I97</f>
        <v>9.0320661730536721E-3</v>
      </c>
    </row>
    <row r="99" spans="1:10" x14ac:dyDescent="0.25">
      <c r="A99" s="8">
        <v>42096</v>
      </c>
      <c r="B99" s="9">
        <v>3.5296573756244953E-3</v>
      </c>
      <c r="C99" s="9">
        <f t="shared" si="7"/>
        <v>3.1378727754231509E-3</v>
      </c>
      <c r="D99" s="5">
        <f t="shared" si="8"/>
        <v>3.1378727754231509E-3</v>
      </c>
      <c r="E99" s="5">
        <f t="shared" si="12"/>
        <v>-4.3571792778678894E-3</v>
      </c>
      <c r="F99" s="5">
        <f t="shared" si="13"/>
        <v>9.4681828304027556E-3</v>
      </c>
      <c r="G99" s="10">
        <f t="shared" si="9"/>
        <v>3.6859626692268757</v>
      </c>
      <c r="H99" s="9">
        <f t="shared" si="10"/>
        <v>3.1378727754231509E-3</v>
      </c>
      <c r="I99" s="9">
        <f t="shared" si="11"/>
        <v>9.4681828304027556E-3</v>
      </c>
      <c r="J99" s="15">
        <f>GARCH!I98</f>
        <v>8.3368380313668961E-3</v>
      </c>
    </row>
    <row r="100" spans="1:10" x14ac:dyDescent="0.25">
      <c r="A100" s="8">
        <v>42100</v>
      </c>
      <c r="B100" s="9">
        <v>6.6087394047296133E-3</v>
      </c>
      <c r="C100" s="9">
        <f t="shared" si="7"/>
        <v>6.2169548045282689E-3</v>
      </c>
      <c r="D100" s="5">
        <f t="shared" si="8"/>
        <v>6.2169548045282689E-3</v>
      </c>
      <c r="E100" s="5">
        <f t="shared" si="12"/>
        <v>3.1378727754231509E-3</v>
      </c>
      <c r="F100" s="5">
        <f t="shared" si="13"/>
        <v>8.5520232636298234E-3</v>
      </c>
      <c r="G100" s="10">
        <f t="shared" si="9"/>
        <v>3.5784154734172451</v>
      </c>
      <c r="H100" s="9">
        <f t="shared" si="10"/>
        <v>6.2169548045282689E-3</v>
      </c>
      <c r="I100" s="9">
        <f t="shared" si="11"/>
        <v>8.5520232636298234E-3</v>
      </c>
      <c r="J100" s="15">
        <f>GARCH!I99</f>
        <v>7.5739032860183235E-3</v>
      </c>
    </row>
    <row r="101" spans="1:10" x14ac:dyDescent="0.25">
      <c r="A101" s="8">
        <v>42101</v>
      </c>
      <c r="B101" s="9">
        <v>-2.0618853995443276E-3</v>
      </c>
      <c r="C101" s="9">
        <f t="shared" si="7"/>
        <v>-2.453669999745672E-3</v>
      </c>
      <c r="D101" s="5">
        <f t="shared" si="8"/>
        <v>2.453669999745672E-3</v>
      </c>
      <c r="E101" s="5">
        <f t="shared" si="12"/>
        <v>6.2169548045282689E-3</v>
      </c>
      <c r="F101" s="5">
        <f t="shared" si="13"/>
        <v>7.7653343068421242E-3</v>
      </c>
      <c r="G101" s="10">
        <f t="shared" si="9"/>
        <v>3.8892263842962955</v>
      </c>
      <c r="H101" s="9">
        <f t="shared" si="10"/>
        <v>2.453669999745672E-3</v>
      </c>
      <c r="I101" s="9">
        <f t="shared" si="11"/>
        <v>7.7653343068421242E-3</v>
      </c>
      <c r="J101" s="15">
        <f>GARCH!I100</f>
        <v>7.3331581967718195E-3</v>
      </c>
    </row>
    <row r="102" spans="1:10" x14ac:dyDescent="0.25">
      <c r="A102" s="8">
        <v>42102</v>
      </c>
      <c r="B102" s="9">
        <v>2.6826178882932705E-3</v>
      </c>
      <c r="C102" s="9">
        <f t="shared" si="7"/>
        <v>2.2908332880919261E-3</v>
      </c>
      <c r="D102" s="5">
        <f t="shared" si="8"/>
        <v>2.2908332880919261E-3</v>
      </c>
      <c r="E102" s="5">
        <f t="shared" si="12"/>
        <v>-2.453669999745672E-3</v>
      </c>
      <c r="F102" s="5">
        <f t="shared" si="13"/>
        <v>7.4464676044311588E-3</v>
      </c>
      <c r="G102" s="10">
        <f t="shared" si="9"/>
        <v>3.9337557056952885</v>
      </c>
      <c r="H102" s="9">
        <f t="shared" si="10"/>
        <v>2.2908332880919261E-3</v>
      </c>
      <c r="I102" s="9">
        <f t="shared" si="11"/>
        <v>7.4464676044311588E-3</v>
      </c>
      <c r="J102" s="15">
        <f>GARCH!I101</f>
        <v>6.771712358315001E-3</v>
      </c>
    </row>
    <row r="103" spans="1:10" x14ac:dyDescent="0.25">
      <c r="A103" s="8">
        <v>42103</v>
      </c>
      <c r="B103" s="9">
        <v>4.4574667371151122E-3</v>
      </c>
      <c r="C103" s="9">
        <f t="shared" si="7"/>
        <v>4.0656821369137678E-3</v>
      </c>
      <c r="D103" s="5">
        <f t="shared" si="8"/>
        <v>4.0656821369137678E-3</v>
      </c>
      <c r="E103" s="5">
        <f t="shared" si="12"/>
        <v>2.2908332880919261E-3</v>
      </c>
      <c r="F103" s="5">
        <f t="shared" si="13"/>
        <v>6.818354792901422E-3</v>
      </c>
      <c r="G103" s="10">
        <f t="shared" si="9"/>
        <v>3.8914206832898519</v>
      </c>
      <c r="H103" s="9">
        <f t="shared" si="10"/>
        <v>4.0656821369137678E-3</v>
      </c>
      <c r="I103" s="9">
        <f t="shared" si="11"/>
        <v>6.818354792901422E-3</v>
      </c>
      <c r="J103" s="15">
        <f>GARCH!I102</f>
        <v>6.2452633200951874E-3</v>
      </c>
    </row>
    <row r="104" spans="1:10" x14ac:dyDescent="0.25">
      <c r="A104" s="8">
        <v>42104</v>
      </c>
      <c r="B104" s="9">
        <v>5.2028041584177842E-3</v>
      </c>
      <c r="C104" s="9">
        <f t="shared" si="7"/>
        <v>4.8110195582164398E-3</v>
      </c>
      <c r="D104" s="5">
        <f t="shared" si="8"/>
        <v>4.8110195582164398E-3</v>
      </c>
      <c r="E104" s="5">
        <f t="shared" si="12"/>
        <v>4.0656821369137678E-3</v>
      </c>
      <c r="F104" s="5">
        <f t="shared" si="13"/>
        <v>6.2817982221632564E-3</v>
      </c>
      <c r="G104" s="10">
        <f t="shared" si="9"/>
        <v>3.8578846270331946</v>
      </c>
      <c r="H104" s="9">
        <f t="shared" si="10"/>
        <v>4.8110195582164398E-3</v>
      </c>
      <c r="I104" s="9">
        <f t="shared" si="11"/>
        <v>6.2817982221632564E-3</v>
      </c>
      <c r="J104" s="15">
        <f>GARCH!I103</f>
        <v>5.9951871311744219E-3</v>
      </c>
    </row>
    <row r="105" spans="1:10" x14ac:dyDescent="0.25">
      <c r="A105" s="8">
        <v>42107</v>
      </c>
      <c r="B105" s="9">
        <v>-4.5812203267271423E-3</v>
      </c>
      <c r="C105" s="9">
        <f t="shared" si="7"/>
        <v>-4.9730049269284867E-3</v>
      </c>
      <c r="D105" s="5">
        <f t="shared" si="8"/>
        <v>4.9730049269284867E-3</v>
      </c>
      <c r="E105" s="5">
        <f t="shared" si="12"/>
        <v>4.8110195582164398E-3</v>
      </c>
      <c r="F105" s="5">
        <f t="shared" si="13"/>
        <v>5.8245101831698089E-3</v>
      </c>
      <c r="G105" s="10">
        <f t="shared" si="9"/>
        <v>3.8622490288152385</v>
      </c>
      <c r="H105" s="9">
        <f t="shared" si="10"/>
        <v>4.9730049269284867E-3</v>
      </c>
      <c r="I105" s="9">
        <f t="shared" si="11"/>
        <v>5.8245101831698089E-3</v>
      </c>
      <c r="J105" s="15">
        <f>GARCH!I104</f>
        <v>5.9083714080984057E-3</v>
      </c>
    </row>
    <row r="106" spans="1:10" x14ac:dyDescent="0.25">
      <c r="A106" s="8">
        <v>42108</v>
      </c>
      <c r="B106" s="9">
        <v>1.6296841471401535E-3</v>
      </c>
      <c r="C106" s="9">
        <f t="shared" si="7"/>
        <v>1.2378995469388089E-3</v>
      </c>
      <c r="D106" s="5">
        <f t="shared" si="8"/>
        <v>1.2378995469388089E-3</v>
      </c>
      <c r="E106" s="5">
        <f t="shared" si="12"/>
        <v>-4.9730049269284867E-3</v>
      </c>
      <c r="F106" s="5">
        <f t="shared" si="13"/>
        <v>6.4422177700311127E-3</v>
      </c>
      <c r="G106" s="10">
        <f t="shared" si="9"/>
        <v>4.1074822621333489</v>
      </c>
      <c r="H106" s="9">
        <f t="shared" si="10"/>
        <v>1.2378995469388089E-3</v>
      </c>
      <c r="I106" s="9">
        <f t="shared" si="11"/>
        <v>6.4422177700311127E-3</v>
      </c>
      <c r="J106" s="15">
        <f>GARCH!I105</f>
        <v>6.0122642609759559E-3</v>
      </c>
    </row>
    <row r="107" spans="1:10" x14ac:dyDescent="0.25">
      <c r="A107" s="8">
        <v>42109</v>
      </c>
      <c r="B107" s="9">
        <v>5.1482937628826164E-3</v>
      </c>
      <c r="C107" s="9">
        <f t="shared" si="7"/>
        <v>4.756509162681272E-3</v>
      </c>
      <c r="D107" s="5">
        <f t="shared" si="8"/>
        <v>4.756509162681272E-3</v>
      </c>
      <c r="E107" s="5">
        <f t="shared" si="12"/>
        <v>1.2378995469388089E-3</v>
      </c>
      <c r="F107" s="5">
        <f t="shared" si="13"/>
        <v>5.9611156102324621E-3</v>
      </c>
      <c r="G107" s="10">
        <f t="shared" si="9"/>
        <v>3.8852188218669319</v>
      </c>
      <c r="H107" s="9">
        <f t="shared" si="10"/>
        <v>4.756509162681272E-3</v>
      </c>
      <c r="I107" s="9">
        <f t="shared" si="11"/>
        <v>5.9611156102324621E-3</v>
      </c>
      <c r="J107" s="15">
        <f>GARCH!I106</f>
        <v>5.586432178642878E-3</v>
      </c>
    </row>
    <row r="108" spans="1:10" x14ac:dyDescent="0.25">
      <c r="A108" s="8">
        <v>42110</v>
      </c>
      <c r="B108" s="9">
        <v>-7.784945624055295E-4</v>
      </c>
      <c r="C108" s="9">
        <f t="shared" si="7"/>
        <v>-1.1702791626068741E-3</v>
      </c>
      <c r="D108" s="5">
        <f t="shared" si="8"/>
        <v>1.1702791626068741E-3</v>
      </c>
      <c r="E108" s="5">
        <f t="shared" si="12"/>
        <v>4.756509162681272E-3</v>
      </c>
      <c r="F108" s="5">
        <f t="shared" si="13"/>
        <v>5.5517532375907461E-3</v>
      </c>
      <c r="G108" s="10">
        <f t="shared" si="9"/>
        <v>4.2524858042669411</v>
      </c>
      <c r="H108" s="9">
        <f t="shared" si="10"/>
        <v>1.1702791626068741E-3</v>
      </c>
      <c r="I108" s="9">
        <f t="shared" si="11"/>
        <v>5.5517532375907461E-3</v>
      </c>
      <c r="J108" s="15">
        <f>GARCH!I107</f>
        <v>5.5942637385085394E-3</v>
      </c>
    </row>
    <row r="109" spans="1:10" x14ac:dyDescent="0.25">
      <c r="A109" s="8">
        <v>42111</v>
      </c>
      <c r="B109" s="9">
        <v>-1.131121763048748E-2</v>
      </c>
      <c r="C109" s="9">
        <f t="shared" si="7"/>
        <v>-1.1703002230688824E-2</v>
      </c>
      <c r="D109" s="5">
        <f t="shared" si="8"/>
        <v>1.1703002230688824E-2</v>
      </c>
      <c r="E109" s="5">
        <f t="shared" si="12"/>
        <v>-1.1702791626068741E-3</v>
      </c>
      <c r="F109" s="5">
        <f t="shared" si="13"/>
        <v>5.3494264254743884E-3</v>
      </c>
      <c r="G109" s="10">
        <f t="shared" si="9"/>
        <v>1.9187863840110992</v>
      </c>
      <c r="H109" s="9">
        <f t="shared" si="10"/>
        <v>1.1703002230688824E-2</v>
      </c>
      <c r="I109" s="9">
        <f t="shared" si="11"/>
        <v>5.3494264254743884E-3</v>
      </c>
      <c r="J109" s="15">
        <f>GARCH!I108</f>
        <v>5.2901571916815771E-3</v>
      </c>
    </row>
    <row r="110" spans="1:10" x14ac:dyDescent="0.25">
      <c r="A110" s="8">
        <v>42114</v>
      </c>
      <c r="B110" s="9">
        <v>9.2351454463335259E-3</v>
      </c>
      <c r="C110" s="9">
        <f t="shared" si="7"/>
        <v>8.8433608461321814E-3</v>
      </c>
      <c r="D110" s="5">
        <f t="shared" si="8"/>
        <v>8.8433608461321814E-3</v>
      </c>
      <c r="E110" s="5">
        <f t="shared" si="12"/>
        <v>-1.1703002230688824E-2</v>
      </c>
      <c r="F110" s="5">
        <f t="shared" si="13"/>
        <v>8.1619259553898614E-3</v>
      </c>
      <c r="G110" s="10">
        <f t="shared" si="9"/>
        <v>3.3023618624432647</v>
      </c>
      <c r="H110" s="9">
        <f t="shared" si="10"/>
        <v>8.8433608461321814E-3</v>
      </c>
      <c r="I110" s="9">
        <f t="shared" si="11"/>
        <v>8.1619259553898614E-3</v>
      </c>
      <c r="J110" s="15">
        <f>GARCH!I109</f>
        <v>7.4397953714376982E-3</v>
      </c>
    </row>
    <row r="111" spans="1:10" x14ac:dyDescent="0.25">
      <c r="A111" s="8">
        <v>42115</v>
      </c>
      <c r="B111" s="9">
        <v>-1.4806703485050754E-3</v>
      </c>
      <c r="C111" s="9">
        <f t="shared" si="7"/>
        <v>-1.87245494870642E-3</v>
      </c>
      <c r="D111" s="5">
        <f t="shared" si="8"/>
        <v>1.87245494870642E-3</v>
      </c>
      <c r="E111" s="5">
        <f t="shared" si="12"/>
        <v>8.8433608461321814E-3</v>
      </c>
      <c r="F111" s="5">
        <f t="shared" si="13"/>
        <v>7.4308640881852444E-3</v>
      </c>
      <c r="G111" s="10">
        <f t="shared" si="9"/>
        <v>3.9514267609946852</v>
      </c>
      <c r="H111" s="9">
        <f t="shared" si="10"/>
        <v>1.87245494870642E-3</v>
      </c>
      <c r="I111" s="9">
        <f t="shared" si="11"/>
        <v>7.4308640881852444E-3</v>
      </c>
      <c r="J111" s="15">
        <f>GARCH!I110</f>
        <v>7.7461326069862496E-3</v>
      </c>
    </row>
    <row r="112" spans="1:10" x14ac:dyDescent="0.25">
      <c r="A112" s="8">
        <v>42116</v>
      </c>
      <c r="B112" s="9">
        <v>5.08751770141469E-3</v>
      </c>
      <c r="C112" s="9">
        <f t="shared" si="7"/>
        <v>4.6957331012133455E-3</v>
      </c>
      <c r="D112" s="5">
        <f t="shared" si="8"/>
        <v>4.6957331012133455E-3</v>
      </c>
      <c r="E112" s="5">
        <f t="shared" si="12"/>
        <v>-1.87245494870642E-3</v>
      </c>
      <c r="F112" s="5">
        <f t="shared" si="13"/>
        <v>7.0547968078517901E-3</v>
      </c>
      <c r="G112" s="10">
        <f t="shared" si="9"/>
        <v>3.8135915885412275</v>
      </c>
      <c r="H112" s="9">
        <f t="shared" si="10"/>
        <v>4.6957331012133455E-3</v>
      </c>
      <c r="I112" s="9">
        <f t="shared" si="11"/>
        <v>7.0547968078517901E-3</v>
      </c>
      <c r="J112" s="15">
        <f>GARCH!I111</f>
        <v>7.0611754843557095E-3</v>
      </c>
    </row>
    <row r="113" spans="1:10" x14ac:dyDescent="0.25">
      <c r="A113" s="8">
        <v>42117</v>
      </c>
      <c r="B113" s="9">
        <v>2.357729748192483E-3</v>
      </c>
      <c r="C113" s="9">
        <f t="shared" si="7"/>
        <v>1.9659451479911386E-3</v>
      </c>
      <c r="D113" s="5">
        <f t="shared" si="8"/>
        <v>1.9659451479911386E-3</v>
      </c>
      <c r="E113" s="5">
        <f t="shared" si="12"/>
        <v>4.6957331012133455E-3</v>
      </c>
      <c r="F113" s="5">
        <f t="shared" si="13"/>
        <v>6.4836318483385705E-3</v>
      </c>
      <c r="G113" s="10">
        <f t="shared" si="9"/>
        <v>4.0735657526834812</v>
      </c>
      <c r="H113" s="9">
        <f t="shared" si="10"/>
        <v>1.9659451479911386E-3</v>
      </c>
      <c r="I113" s="9">
        <f t="shared" si="11"/>
        <v>6.4836318483385705E-3</v>
      </c>
      <c r="J113" s="15">
        <f>GARCH!I112</f>
        <v>6.7108233658643747E-3</v>
      </c>
    </row>
    <row r="114" spans="1:10" x14ac:dyDescent="0.25">
      <c r="A114" s="8">
        <v>42118</v>
      </c>
      <c r="B114" s="9">
        <v>2.2527958806020099E-3</v>
      </c>
      <c r="C114" s="9">
        <f t="shared" si="7"/>
        <v>1.8610112804006652E-3</v>
      </c>
      <c r="D114" s="5">
        <f t="shared" si="8"/>
        <v>1.8610112804006652E-3</v>
      </c>
      <c r="E114" s="5">
        <f t="shared" si="12"/>
        <v>1.9659451479911386E-3</v>
      </c>
      <c r="F114" s="5">
        <f t="shared" si="13"/>
        <v>5.9963984371541766E-3</v>
      </c>
      <c r="G114" s="10">
        <f t="shared" si="9"/>
        <v>4.1494976537483463</v>
      </c>
      <c r="H114" s="9">
        <f t="shared" si="10"/>
        <v>1.8610112804006652E-3</v>
      </c>
      <c r="I114" s="9">
        <f t="shared" si="11"/>
        <v>5.9963984371541766E-3</v>
      </c>
      <c r="J114" s="15">
        <f>GARCH!I113</f>
        <v>6.1776864806031805E-3</v>
      </c>
    </row>
    <row r="115" spans="1:10" x14ac:dyDescent="0.25">
      <c r="A115" s="8">
        <v>42121</v>
      </c>
      <c r="B115" s="9">
        <v>-4.1413049124281454E-3</v>
      </c>
      <c r="C115" s="9">
        <f t="shared" si="7"/>
        <v>-4.5330895126294898E-3</v>
      </c>
      <c r="D115" s="5">
        <f t="shared" si="8"/>
        <v>4.5330895126294898E-3</v>
      </c>
      <c r="E115" s="5">
        <f t="shared" si="12"/>
        <v>1.8610112804006652E-3</v>
      </c>
      <c r="F115" s="5">
        <f t="shared" si="13"/>
        <v>5.5817404355223742E-3</v>
      </c>
      <c r="G115" s="10">
        <f t="shared" si="9"/>
        <v>3.9395399035636278</v>
      </c>
      <c r="H115" s="9">
        <f t="shared" si="10"/>
        <v>4.5330895126294898E-3</v>
      </c>
      <c r="I115" s="9">
        <f t="shared" si="11"/>
        <v>5.5817404355223742E-3</v>
      </c>
      <c r="J115" s="15">
        <f>GARCH!I114</f>
        <v>5.7443365657153791E-3</v>
      </c>
    </row>
    <row r="116" spans="1:10" x14ac:dyDescent="0.25">
      <c r="A116" s="8">
        <v>42122</v>
      </c>
      <c r="B116" s="9">
        <v>2.7691899171140566E-3</v>
      </c>
      <c r="C116" s="9">
        <f t="shared" si="7"/>
        <v>2.3774053169127122E-3</v>
      </c>
      <c r="D116" s="5">
        <f t="shared" si="8"/>
        <v>2.3774053169127122E-3</v>
      </c>
      <c r="E116" s="5">
        <f t="shared" si="12"/>
        <v>-4.5330895126294898E-3</v>
      </c>
      <c r="F116" s="5">
        <f t="shared" si="13"/>
        <v>6.1310255677873805E-3</v>
      </c>
      <c r="G116" s="10">
        <f t="shared" si="9"/>
        <v>4.100273341307652</v>
      </c>
      <c r="H116" s="9">
        <f t="shared" si="10"/>
        <v>2.3774053169127122E-3</v>
      </c>
      <c r="I116" s="9">
        <f t="shared" si="11"/>
        <v>6.1310255677873805E-3</v>
      </c>
      <c r="J116" s="15">
        <f>GARCH!I115</f>
        <v>5.8128054638050377E-3</v>
      </c>
    </row>
    <row r="117" spans="1:10" x14ac:dyDescent="0.25">
      <c r="A117" s="8">
        <v>42123</v>
      </c>
      <c r="B117" s="9">
        <v>-3.740377158637509E-3</v>
      </c>
      <c r="C117" s="9">
        <f t="shared" si="7"/>
        <v>-4.1321617588388534E-3</v>
      </c>
      <c r="D117" s="5">
        <f t="shared" si="8"/>
        <v>4.1321617588388534E-3</v>
      </c>
      <c r="E117" s="5">
        <f t="shared" si="12"/>
        <v>2.3774053169127122E-3</v>
      </c>
      <c r="F117" s="5">
        <f t="shared" si="13"/>
        <v>5.6962144753784447E-3</v>
      </c>
      <c r="G117" s="10">
        <f t="shared" si="9"/>
        <v>3.9858960661525793</v>
      </c>
      <c r="H117" s="9">
        <f t="shared" si="10"/>
        <v>4.1321617588388534E-3</v>
      </c>
      <c r="I117" s="9">
        <f t="shared" si="11"/>
        <v>5.6962144753784447E-3</v>
      </c>
      <c r="J117" s="15">
        <f>GARCH!I116</f>
        <v>5.4875202893249451E-3</v>
      </c>
    </row>
    <row r="118" spans="1:10" x14ac:dyDescent="0.25">
      <c r="A118" s="8">
        <v>42124</v>
      </c>
      <c r="B118" s="9">
        <v>-1.0128865367728945E-2</v>
      </c>
      <c r="C118" s="9">
        <f t="shared" si="7"/>
        <v>-1.052064996793029E-2</v>
      </c>
      <c r="D118" s="5">
        <f t="shared" si="8"/>
        <v>1.052064996793029E-2</v>
      </c>
      <c r="E118" s="5">
        <f t="shared" si="12"/>
        <v>-4.1321617588388534E-3</v>
      </c>
      <c r="F118" s="5">
        <f t="shared" si="13"/>
        <v>6.1186442681506244E-3</v>
      </c>
      <c r="G118" s="10">
        <f t="shared" si="9"/>
        <v>2.6992369185002461</v>
      </c>
      <c r="H118" s="9">
        <f t="shared" si="10"/>
        <v>1.052064996793029E-2</v>
      </c>
      <c r="I118" s="9">
        <f t="shared" si="11"/>
        <v>6.1186442681506244E-3</v>
      </c>
      <c r="J118" s="15">
        <f>GARCH!I117</f>
        <v>5.5552300891094026E-3</v>
      </c>
    </row>
    <row r="119" spans="1:10" x14ac:dyDescent="0.25">
      <c r="A119" s="8">
        <v>42125</v>
      </c>
      <c r="B119" s="9">
        <v>1.0922987662490113E-2</v>
      </c>
      <c r="C119" s="9">
        <f t="shared" si="7"/>
        <v>1.0531203062288769E-2</v>
      </c>
      <c r="D119" s="5">
        <f t="shared" si="8"/>
        <v>1.0531203062288769E-2</v>
      </c>
      <c r="E119" s="5">
        <f t="shared" si="12"/>
        <v>-1.052064996793029E-2</v>
      </c>
      <c r="F119" s="5">
        <f t="shared" si="13"/>
        <v>8.3288710993762258E-3</v>
      </c>
      <c r="G119" s="10">
        <f t="shared" si="9"/>
        <v>3.0697080513441222</v>
      </c>
      <c r="H119" s="9">
        <f t="shared" si="10"/>
        <v>1.0531203062288769E-2</v>
      </c>
      <c r="I119" s="9">
        <f t="shared" si="11"/>
        <v>8.3288710993762258E-3</v>
      </c>
      <c r="J119" s="15">
        <f>GARCH!I118</f>
        <v>7.2008976439621765E-3</v>
      </c>
    </row>
    <row r="120" spans="1:10" x14ac:dyDescent="0.25">
      <c r="A120" s="8">
        <v>42128</v>
      </c>
      <c r="B120" s="9">
        <v>2.9407719051932624E-3</v>
      </c>
      <c r="C120" s="9">
        <f t="shared" si="7"/>
        <v>2.548987304991918E-3</v>
      </c>
      <c r="D120" s="5">
        <f t="shared" si="8"/>
        <v>2.548987304991918E-3</v>
      </c>
      <c r="E120" s="5">
        <f t="shared" si="12"/>
        <v>1.0531203062288769E-2</v>
      </c>
      <c r="F120" s="5">
        <f t="shared" si="13"/>
        <v>7.5739636045982642E-3</v>
      </c>
      <c r="G120" s="10">
        <f t="shared" si="9"/>
        <v>3.9074686099065734</v>
      </c>
      <c r="H120" s="9">
        <f t="shared" si="10"/>
        <v>2.548987304991918E-3</v>
      </c>
      <c r="I120" s="9">
        <f t="shared" si="11"/>
        <v>7.5739636045982642E-3</v>
      </c>
      <c r="J120" s="15">
        <f>GARCH!I119</f>
        <v>7.9920598519033024E-3</v>
      </c>
    </row>
    <row r="121" spans="1:10" x14ac:dyDescent="0.25">
      <c r="A121" s="8">
        <v>42129</v>
      </c>
      <c r="B121" s="9">
        <v>-1.1837369767650707E-2</v>
      </c>
      <c r="C121" s="9">
        <f t="shared" si="7"/>
        <v>-1.2229154367852052E-2</v>
      </c>
      <c r="D121" s="5">
        <f t="shared" si="8"/>
        <v>1.2229154367852052E-2</v>
      </c>
      <c r="E121" s="5">
        <f t="shared" si="12"/>
        <v>2.548987304991918E-3</v>
      </c>
      <c r="F121" s="5">
        <f t="shared" si="13"/>
        <v>6.9274084435153082E-3</v>
      </c>
      <c r="G121" s="10">
        <f t="shared" si="9"/>
        <v>2.4951378916060682</v>
      </c>
      <c r="H121" s="9">
        <f t="shared" si="10"/>
        <v>1.2229154367852052E-2</v>
      </c>
      <c r="I121" s="9">
        <f t="shared" si="11"/>
        <v>6.9274084435153082E-3</v>
      </c>
      <c r="J121" s="15">
        <f>GARCH!I120</f>
        <v>7.2521274162875094E-3</v>
      </c>
    </row>
    <row r="122" spans="1:10" x14ac:dyDescent="0.25">
      <c r="A122" s="8">
        <v>42130</v>
      </c>
      <c r="B122" s="9">
        <v>-4.4556966871822645E-3</v>
      </c>
      <c r="C122" s="9">
        <f t="shared" si="7"/>
        <v>-4.8474812873836089E-3</v>
      </c>
      <c r="D122" s="5">
        <f t="shared" si="8"/>
        <v>4.8474812873836089E-3</v>
      </c>
      <c r="E122" s="5">
        <f t="shared" si="12"/>
        <v>-1.2229154367852052E-2</v>
      </c>
      <c r="F122" s="5">
        <f t="shared" si="13"/>
        <v>9.4785612969500166E-3</v>
      </c>
      <c r="G122" s="10">
        <f t="shared" si="9"/>
        <v>3.6090113974370976</v>
      </c>
      <c r="H122" s="9">
        <f t="shared" si="10"/>
        <v>4.8474812873836089E-3</v>
      </c>
      <c r="I122" s="9">
        <f t="shared" si="11"/>
        <v>9.4785612969500166E-3</v>
      </c>
      <c r="J122" s="15">
        <f>GARCH!I121</f>
        <v>8.7356597436065893E-3</v>
      </c>
    </row>
    <row r="123" spans="1:10" x14ac:dyDescent="0.25">
      <c r="A123" s="8">
        <v>42131</v>
      </c>
      <c r="B123" s="9">
        <v>3.7737663149290945E-3</v>
      </c>
      <c r="C123" s="9">
        <f t="shared" si="7"/>
        <v>3.3819817147277501E-3</v>
      </c>
      <c r="D123" s="5">
        <f t="shared" si="8"/>
        <v>3.3819817147277501E-3</v>
      </c>
      <c r="E123" s="5">
        <f t="shared" si="12"/>
        <v>-4.8474812873836089E-3</v>
      </c>
      <c r="F123" s="5">
        <f t="shared" si="13"/>
        <v>9.3954633854694304E-3</v>
      </c>
      <c r="G123" s="10">
        <f t="shared" si="9"/>
        <v>3.6838045465132185</v>
      </c>
      <c r="H123" s="9">
        <f t="shared" si="10"/>
        <v>3.3819817147277501E-3</v>
      </c>
      <c r="I123" s="9">
        <f t="shared" si="11"/>
        <v>9.3954633854694304E-3</v>
      </c>
      <c r="J123" s="15">
        <f>GARCH!I122</f>
        <v>8.1614649784788884E-3</v>
      </c>
    </row>
    <row r="124" spans="1:10" x14ac:dyDescent="0.25">
      <c r="A124" s="8">
        <v>42132</v>
      </c>
      <c r="B124" s="9">
        <v>1.3457854406130121E-2</v>
      </c>
      <c r="C124" s="9">
        <f t="shared" si="7"/>
        <v>1.3066069805928776E-2</v>
      </c>
      <c r="D124" s="5">
        <f t="shared" si="8"/>
        <v>1.3066069805928776E-2</v>
      </c>
      <c r="E124" s="5">
        <f t="shared" si="12"/>
        <v>3.3819817147277501E-3</v>
      </c>
      <c r="F124" s="5">
        <f t="shared" si="13"/>
        <v>8.4895264809278833E-3</v>
      </c>
      <c r="G124" s="10">
        <f t="shared" si="9"/>
        <v>2.6655981952842307</v>
      </c>
      <c r="H124" s="9">
        <f t="shared" si="10"/>
        <v>1.3066069805928776E-2</v>
      </c>
      <c r="I124" s="9">
        <f t="shared" si="11"/>
        <v>8.4895264809278833E-3</v>
      </c>
      <c r="J124" s="15">
        <f>GARCH!I123</f>
        <v>7.4500263131337917E-3</v>
      </c>
    </row>
    <row r="125" spans="1:10" x14ac:dyDescent="0.25">
      <c r="A125" s="8">
        <v>42135</v>
      </c>
      <c r="B125" s="9">
        <v>-5.0895515334814512E-3</v>
      </c>
      <c r="C125" s="9">
        <f t="shared" si="7"/>
        <v>-5.4813361336827956E-3</v>
      </c>
      <c r="D125" s="5">
        <f t="shared" si="8"/>
        <v>5.4813361336827956E-3</v>
      </c>
      <c r="E125" s="5">
        <f t="shared" si="12"/>
        <v>1.3066069805928776E-2</v>
      </c>
      <c r="F125" s="5">
        <f t="shared" si="13"/>
        <v>7.7117291190305073E-3</v>
      </c>
      <c r="G125" s="10">
        <f t="shared" si="9"/>
        <v>3.6934708260590887</v>
      </c>
      <c r="H125" s="9">
        <f t="shared" si="10"/>
        <v>5.4813361336827956E-3</v>
      </c>
      <c r="I125" s="9">
        <f t="shared" si="11"/>
        <v>7.7117291190305073E-3</v>
      </c>
      <c r="J125" s="15">
        <f>GARCH!I124</f>
        <v>8.8604244872898964E-3</v>
      </c>
    </row>
    <row r="126" spans="1:10" x14ac:dyDescent="0.25">
      <c r="A126" s="8">
        <v>42136</v>
      </c>
      <c r="B126" s="9">
        <v>-2.9496563484109339E-3</v>
      </c>
      <c r="C126" s="9">
        <f t="shared" si="7"/>
        <v>-3.3414409486122783E-3</v>
      </c>
      <c r="D126" s="5">
        <f t="shared" si="8"/>
        <v>3.3414409486122783E-3</v>
      </c>
      <c r="E126" s="5">
        <f t="shared" si="12"/>
        <v>-5.4813361336827956E-3</v>
      </c>
      <c r="F126" s="5">
        <f t="shared" si="13"/>
        <v>8.0967209269888398E-3</v>
      </c>
      <c r="G126" s="10">
        <f t="shared" si="9"/>
        <v>3.8122008073443672</v>
      </c>
      <c r="H126" s="9">
        <f t="shared" si="10"/>
        <v>3.3414409486122783E-3</v>
      </c>
      <c r="I126" s="9">
        <f t="shared" si="11"/>
        <v>8.0967209269888398E-3</v>
      </c>
      <c r="J126" s="15">
        <f>GARCH!I125</f>
        <v>8.3487036297497947E-3</v>
      </c>
    </row>
    <row r="127" spans="1:10" x14ac:dyDescent="0.25">
      <c r="A127" s="8">
        <v>42137</v>
      </c>
      <c r="B127" s="9">
        <v>-3.0488966805131135E-4</v>
      </c>
      <c r="C127" s="9">
        <f t="shared" si="7"/>
        <v>-6.9667426825265597E-4</v>
      </c>
      <c r="D127" s="5">
        <f t="shared" si="8"/>
        <v>6.9667426825265597E-4</v>
      </c>
      <c r="E127" s="5">
        <f t="shared" si="12"/>
        <v>-3.3414409486122783E-3</v>
      </c>
      <c r="F127" s="5">
        <f t="shared" si="13"/>
        <v>7.9072420302629728E-3</v>
      </c>
      <c r="G127" s="10">
        <f t="shared" si="9"/>
        <v>3.9171563732688068</v>
      </c>
      <c r="H127" s="9">
        <f t="shared" si="10"/>
        <v>6.9667426825265597E-4</v>
      </c>
      <c r="I127" s="9">
        <f t="shared" si="11"/>
        <v>7.9072420302629728E-3</v>
      </c>
      <c r="J127" s="15">
        <f>GARCH!I126</f>
        <v>7.6743019169423655E-3</v>
      </c>
    </row>
    <row r="128" spans="1:10" x14ac:dyDescent="0.25">
      <c r="A128" s="8">
        <v>42138</v>
      </c>
      <c r="B128" s="9">
        <v>1.0779230681254859E-2</v>
      </c>
      <c r="C128" s="9">
        <f t="shared" si="7"/>
        <v>1.0387446081053514E-2</v>
      </c>
      <c r="D128" s="5">
        <f t="shared" si="8"/>
        <v>1.0387446081053514E-2</v>
      </c>
      <c r="E128" s="5">
        <f t="shared" si="12"/>
        <v>-6.9667426825265597E-4</v>
      </c>
      <c r="F128" s="5">
        <f t="shared" si="13"/>
        <v>7.2762027464369442E-3</v>
      </c>
      <c r="G128" s="10">
        <f t="shared" si="9"/>
        <v>2.9851987007593963</v>
      </c>
      <c r="H128" s="9">
        <f t="shared" si="10"/>
        <v>1.0387446081053514E-2</v>
      </c>
      <c r="I128" s="9">
        <f t="shared" si="11"/>
        <v>7.2762027464369442E-3</v>
      </c>
      <c r="J128" s="15">
        <f>GARCH!I127</f>
        <v>6.9434882188923099E-3</v>
      </c>
    </row>
    <row r="129" spans="1:10" x14ac:dyDescent="0.25">
      <c r="A129" s="8">
        <v>42139</v>
      </c>
      <c r="B129" s="9">
        <v>7.6846919051432039E-4</v>
      </c>
      <c r="C129" s="9">
        <f t="shared" si="7"/>
        <v>3.7668459031297582E-4</v>
      </c>
      <c r="D129" s="5">
        <f t="shared" si="8"/>
        <v>3.7668459031297582E-4</v>
      </c>
      <c r="E129" s="5">
        <f t="shared" si="12"/>
        <v>1.0387446081053514E-2</v>
      </c>
      <c r="F129" s="5">
        <f t="shared" si="13"/>
        <v>6.6727916404564274E-3</v>
      </c>
      <c r="G129" s="10">
        <f t="shared" si="9"/>
        <v>4.0891850888144319</v>
      </c>
      <c r="H129" s="9">
        <f t="shared" si="10"/>
        <v>3.7668459031297582E-4</v>
      </c>
      <c r="I129" s="9">
        <f t="shared" si="11"/>
        <v>6.6727916404564274E-3</v>
      </c>
      <c r="J129" s="15">
        <f>GARCH!I128</f>
        <v>7.7828820146343854E-3</v>
      </c>
    </row>
    <row r="130" spans="1:10" x14ac:dyDescent="0.25">
      <c r="A130" s="8">
        <v>42142</v>
      </c>
      <c r="B130" s="9">
        <v>3.0479618227470251E-3</v>
      </c>
      <c r="C130" s="9">
        <f t="shared" si="7"/>
        <v>2.6561772225456807E-3</v>
      </c>
      <c r="D130" s="5">
        <f t="shared" si="8"/>
        <v>2.6561772225456807E-3</v>
      </c>
      <c r="E130" s="5">
        <f t="shared" si="12"/>
        <v>3.7668459031297582E-4</v>
      </c>
      <c r="F130" s="5">
        <f t="shared" si="13"/>
        <v>6.1576347254869669E-3</v>
      </c>
      <c r="G130" s="10">
        <f t="shared" si="9"/>
        <v>4.0780868957308787</v>
      </c>
      <c r="H130" s="9">
        <f t="shared" si="10"/>
        <v>2.6561772225456807E-3</v>
      </c>
      <c r="I130" s="9">
        <f t="shared" si="11"/>
        <v>6.1576347254869669E-3</v>
      </c>
      <c r="J130" s="15">
        <f>GARCH!I129</f>
        <v>7.0144842724292446E-3</v>
      </c>
    </row>
    <row r="131" spans="1:10" x14ac:dyDescent="0.25">
      <c r="A131" s="8">
        <v>42143</v>
      </c>
      <c r="B131" s="9">
        <v>-6.4343415367273948E-4</v>
      </c>
      <c r="C131" s="9">
        <f t="shared" si="7"/>
        <v>-1.0352187538740841E-3</v>
      </c>
      <c r="D131" s="5">
        <f t="shared" si="8"/>
        <v>1.0352187538740841E-3</v>
      </c>
      <c r="E131" s="5">
        <f t="shared" si="12"/>
        <v>2.6561772225456807E-3</v>
      </c>
      <c r="F131" s="5">
        <f t="shared" si="13"/>
        <v>5.7188497697770353E-3</v>
      </c>
      <c r="G131" s="10">
        <f t="shared" si="9"/>
        <v>4.228665164835216</v>
      </c>
      <c r="H131" s="9">
        <f t="shared" si="10"/>
        <v>1.0352187538740841E-3</v>
      </c>
      <c r="I131" s="9">
        <f t="shared" si="11"/>
        <v>5.7188497697770353E-3</v>
      </c>
      <c r="J131" s="15">
        <f>GARCH!I130</f>
        <v>6.4652064457028334E-3</v>
      </c>
    </row>
    <row r="132" spans="1:10" x14ac:dyDescent="0.25">
      <c r="A132" s="8">
        <v>42144</v>
      </c>
      <c r="B132" s="9">
        <v>-9.305254649102368E-4</v>
      </c>
      <c r="C132" s="9">
        <f t="shared" si="7"/>
        <v>-1.3223100651115814E-3</v>
      </c>
      <c r="D132" s="5">
        <f t="shared" si="8"/>
        <v>1.3223100651115814E-3</v>
      </c>
      <c r="E132" s="5">
        <f t="shared" si="12"/>
        <v>-1.0352187538740841E-3</v>
      </c>
      <c r="F132" s="5">
        <f t="shared" si="13"/>
        <v>5.4676463469349856E-3</v>
      </c>
      <c r="G132" s="10">
        <f t="shared" si="9"/>
        <v>4.2607245729252901</v>
      </c>
      <c r="H132" s="9">
        <f t="shared" si="10"/>
        <v>1.3223100651115814E-3</v>
      </c>
      <c r="I132" s="9">
        <f t="shared" si="11"/>
        <v>5.4676463469349856E-3</v>
      </c>
      <c r="J132" s="15">
        <f>GARCH!I131</f>
        <v>5.9748462018256914E-3</v>
      </c>
    </row>
    <row r="133" spans="1:10" x14ac:dyDescent="0.25">
      <c r="A133" s="8">
        <v>42145</v>
      </c>
      <c r="B133" s="9">
        <v>2.3378883740623468E-3</v>
      </c>
      <c r="C133" s="9">
        <f t="shared" si="7"/>
        <v>1.9461037738610022E-3</v>
      </c>
      <c r="D133" s="5">
        <f t="shared" si="8"/>
        <v>1.9461037738610022E-3</v>
      </c>
      <c r="E133" s="5">
        <f t="shared" si="12"/>
        <v>-1.3223100651115814E-3</v>
      </c>
      <c r="F133" s="5">
        <f t="shared" si="13"/>
        <v>5.3052414711053019E-3</v>
      </c>
      <c r="G133" s="10">
        <f t="shared" si="9"/>
        <v>4.2528405741412438</v>
      </c>
      <c r="H133" s="9">
        <f t="shared" si="10"/>
        <v>1.9461037738610022E-3</v>
      </c>
      <c r="I133" s="9">
        <f t="shared" si="11"/>
        <v>5.3052414711053019E-3</v>
      </c>
      <c r="J133" s="15">
        <f>GARCH!I132</f>
        <v>5.5999127611212358E-3</v>
      </c>
    </row>
    <row r="134" spans="1:10" x14ac:dyDescent="0.25">
      <c r="A134" s="8">
        <v>42146</v>
      </c>
      <c r="B134" s="9">
        <v>-2.2338817919862475E-3</v>
      </c>
      <c r="C134" s="9">
        <f t="shared" si="7"/>
        <v>-2.6256663921875919E-3</v>
      </c>
      <c r="D134" s="5">
        <f t="shared" si="8"/>
        <v>2.6256663921875919E-3</v>
      </c>
      <c r="E134" s="5">
        <f t="shared" si="12"/>
        <v>1.9461037738610022E-3</v>
      </c>
      <c r="F134" s="5">
        <f t="shared" si="13"/>
        <v>4.9954390952062317E-3</v>
      </c>
      <c r="G134" s="10">
        <f t="shared" si="9"/>
        <v>4.2421570583809469</v>
      </c>
      <c r="H134" s="9">
        <f t="shared" si="10"/>
        <v>2.6256663921875919E-3</v>
      </c>
      <c r="I134" s="9">
        <f t="shared" si="11"/>
        <v>4.9954390952062317E-3</v>
      </c>
      <c r="J134" s="15">
        <f>GARCH!I133</f>
        <v>5.2912870919690136E-3</v>
      </c>
    </row>
    <row r="135" spans="1:10" x14ac:dyDescent="0.25">
      <c r="A135" s="8">
        <v>42150</v>
      </c>
      <c r="B135" s="9">
        <v>-1.028192995494015E-2</v>
      </c>
      <c r="C135" s="9">
        <f t="shared" si="7"/>
        <v>-1.0673714555141494E-2</v>
      </c>
      <c r="D135" s="5">
        <f t="shared" si="8"/>
        <v>1.0673714555141494E-2</v>
      </c>
      <c r="E135" s="5">
        <f t="shared" si="12"/>
        <v>-2.6256663921875919E-3</v>
      </c>
      <c r="F135" s="5">
        <f t="shared" si="13"/>
        <v>5.1823324795583388E-3</v>
      </c>
      <c r="G135" s="10">
        <f t="shared" si="9"/>
        <v>2.222512862245785</v>
      </c>
      <c r="H135" s="9">
        <f t="shared" si="10"/>
        <v>1.0673714555141494E-2</v>
      </c>
      <c r="I135" s="9">
        <f t="shared" si="11"/>
        <v>5.1823324795583388E-3</v>
      </c>
      <c r="J135" s="15">
        <f>GARCH!I134</f>
        <v>5.1892508694362681E-3</v>
      </c>
    </row>
    <row r="136" spans="1:10" x14ac:dyDescent="0.25">
      <c r="A136" s="8">
        <v>42151</v>
      </c>
      <c r="B136" s="9">
        <v>9.1626271266991299E-3</v>
      </c>
      <c r="C136" s="9">
        <f t="shared" si="7"/>
        <v>8.7708425264977855E-3</v>
      </c>
      <c r="D136" s="5">
        <f t="shared" si="8"/>
        <v>8.7708425264977855E-3</v>
      </c>
      <c r="E136" s="5">
        <f t="shared" si="12"/>
        <v>-1.0673714555141494E-2</v>
      </c>
      <c r="F136" s="5">
        <f t="shared" si="13"/>
        <v>7.6976148864015643E-3</v>
      </c>
      <c r="G136" s="10">
        <f t="shared" si="9"/>
        <v>3.2987633775707677</v>
      </c>
      <c r="H136" s="9">
        <f t="shared" si="10"/>
        <v>8.7708425264977855E-3</v>
      </c>
      <c r="I136" s="9">
        <f t="shared" si="11"/>
        <v>7.6976148864015643E-3</v>
      </c>
      <c r="J136" s="15">
        <f>GARCH!I135</f>
        <v>7.0448620324149976E-3</v>
      </c>
    </row>
    <row r="137" spans="1:10" x14ac:dyDescent="0.25">
      <c r="A137" s="8">
        <v>42152</v>
      </c>
      <c r="B137" s="9">
        <v>-1.2667884792887385E-3</v>
      </c>
      <c r="C137" s="9">
        <f t="shared" si="7"/>
        <v>-1.6585730794900831E-3</v>
      </c>
      <c r="D137" s="5">
        <f t="shared" si="8"/>
        <v>1.6585730794900831E-3</v>
      </c>
      <c r="E137" s="5">
        <f t="shared" si="12"/>
        <v>8.7708425264977855E-3</v>
      </c>
      <c r="F137" s="5">
        <f t="shared" si="13"/>
        <v>7.033216438381327E-3</v>
      </c>
      <c r="G137" s="10">
        <f t="shared" si="9"/>
        <v>4.0103670787414467</v>
      </c>
      <c r="H137" s="9">
        <f t="shared" si="10"/>
        <v>1.6585730794900831E-3</v>
      </c>
      <c r="I137" s="9">
        <f t="shared" si="11"/>
        <v>7.033216438381327E-3</v>
      </c>
      <c r="J137" s="15">
        <f>GARCH!I136</f>
        <v>7.4501059800719995E-3</v>
      </c>
    </row>
    <row r="138" spans="1:10" x14ac:dyDescent="0.25">
      <c r="A138" s="8">
        <v>42153</v>
      </c>
      <c r="B138" s="9">
        <v>-6.3184002187864907E-3</v>
      </c>
      <c r="C138" s="9">
        <f t="shared" si="7"/>
        <v>-6.7101848189878351E-3</v>
      </c>
      <c r="D138" s="5">
        <f t="shared" si="8"/>
        <v>6.7101848189878351E-3</v>
      </c>
      <c r="E138" s="5">
        <f t="shared" si="12"/>
        <v>-1.6585730794900831E-3</v>
      </c>
      <c r="F138" s="5">
        <f t="shared" si="13"/>
        <v>6.6809486226492585E-3</v>
      </c>
      <c r="G138" s="10">
        <f t="shared" si="9"/>
        <v>3.5851711293476849</v>
      </c>
      <c r="H138" s="9">
        <f t="shared" si="10"/>
        <v>6.7101848189878351E-3</v>
      </c>
      <c r="I138" s="9">
        <f t="shared" si="11"/>
        <v>6.6809486226492585E-3</v>
      </c>
      <c r="J138" s="15">
        <f>GARCH!I137</f>
        <v>6.806444800274058E-3</v>
      </c>
    </row>
    <row r="139" spans="1:10" x14ac:dyDescent="0.25">
      <c r="A139" s="8">
        <v>42156</v>
      </c>
      <c r="B139" s="9">
        <v>2.0594194714789182E-3</v>
      </c>
      <c r="C139" s="9">
        <f t="shared" si="7"/>
        <v>1.6676348712775736E-3</v>
      </c>
      <c r="D139" s="5">
        <f t="shared" si="8"/>
        <v>1.6676348712775736E-3</v>
      </c>
      <c r="E139" s="5">
        <f t="shared" si="12"/>
        <v>-6.7101848189878351E-3</v>
      </c>
      <c r="F139" s="5">
        <f t="shared" si="13"/>
        <v>7.6011659294785263E-3</v>
      </c>
      <c r="G139" s="10">
        <f t="shared" si="9"/>
        <v>3.9364486772343867</v>
      </c>
      <c r="H139" s="9">
        <f t="shared" si="10"/>
        <v>1.6676348712775736E-3</v>
      </c>
      <c r="I139" s="9">
        <f t="shared" si="11"/>
        <v>7.6011659294785263E-3</v>
      </c>
      <c r="J139" s="15">
        <f>GARCH!I138</f>
        <v>7.0083081833936037E-3</v>
      </c>
    </row>
    <row r="140" spans="1:10" x14ac:dyDescent="0.25">
      <c r="A140" s="8">
        <v>42157</v>
      </c>
      <c r="B140" s="9">
        <v>-1.0086516742198182E-3</v>
      </c>
      <c r="C140" s="9">
        <f t="shared" si="7"/>
        <v>-1.4004362744211628E-3</v>
      </c>
      <c r="D140" s="5">
        <f t="shared" si="8"/>
        <v>1.4004362744211628E-3</v>
      </c>
      <c r="E140" s="5">
        <f t="shared" si="12"/>
        <v>1.6676348712775736E-3</v>
      </c>
      <c r="F140" s="5">
        <f t="shared" si="13"/>
        <v>6.9506815290856453E-3</v>
      </c>
      <c r="G140" s="10">
        <f t="shared" si="9"/>
        <v>4.0296795583969036</v>
      </c>
      <c r="H140" s="9">
        <f t="shared" si="10"/>
        <v>1.4004362744211628E-3</v>
      </c>
      <c r="I140" s="9">
        <f t="shared" si="11"/>
        <v>6.9506815290856453E-3</v>
      </c>
      <c r="J140" s="15">
        <f>GARCH!I139</f>
        <v>6.4047650193984158E-3</v>
      </c>
    </row>
    <row r="141" spans="1:10" x14ac:dyDescent="0.25">
      <c r="A141" s="8">
        <v>42158</v>
      </c>
      <c r="B141" s="9">
        <v>2.1188850967008843E-3</v>
      </c>
      <c r="C141" s="9">
        <f t="shared" si="7"/>
        <v>1.7271004964995397E-3</v>
      </c>
      <c r="D141" s="5">
        <f t="shared" si="8"/>
        <v>1.7271004964995397E-3</v>
      </c>
      <c r="E141" s="5">
        <f t="shared" si="12"/>
        <v>-1.4004362744211628E-3</v>
      </c>
      <c r="F141" s="5">
        <f t="shared" si="13"/>
        <v>6.566789920961969E-3</v>
      </c>
      <c r="G141" s="10">
        <f t="shared" si="9"/>
        <v>4.0722057375449774</v>
      </c>
      <c r="H141" s="9">
        <f t="shared" si="10"/>
        <v>1.7271004964995397E-3</v>
      </c>
      <c r="I141" s="9">
        <f t="shared" si="11"/>
        <v>6.566789920961969E-3</v>
      </c>
      <c r="J141" s="15">
        <f>GARCH!I140</f>
        <v>5.9470760752528854E-3</v>
      </c>
    </row>
    <row r="142" spans="1:10" x14ac:dyDescent="0.25">
      <c r="A142" s="8">
        <v>42159</v>
      </c>
      <c r="B142" s="9">
        <v>-8.6231770944197317E-3</v>
      </c>
      <c r="C142" s="9">
        <f t="shared" si="7"/>
        <v>-9.0149616946210761E-3</v>
      </c>
      <c r="D142" s="5">
        <f t="shared" si="8"/>
        <v>9.0149616946210761E-3</v>
      </c>
      <c r="E142" s="5">
        <f t="shared" si="12"/>
        <v>1.7271004964995397E-3</v>
      </c>
      <c r="F142" s="5">
        <f t="shared" si="13"/>
        <v>6.0672645908334058E-3</v>
      </c>
      <c r="G142" s="10">
        <f t="shared" si="9"/>
        <v>3.0820541987179602</v>
      </c>
      <c r="H142" s="9">
        <f t="shared" si="10"/>
        <v>9.0149616946210761E-3</v>
      </c>
      <c r="I142" s="9">
        <f t="shared" si="11"/>
        <v>6.0672645908334058E-3</v>
      </c>
      <c r="J142" s="15">
        <f>GARCH!I141</f>
        <v>5.5538465278258684E-3</v>
      </c>
    </row>
    <row r="143" spans="1:10" x14ac:dyDescent="0.25">
      <c r="A143" s="8">
        <v>42160</v>
      </c>
      <c r="B143" s="9">
        <v>-1.4361783342240475E-3</v>
      </c>
      <c r="C143" s="9">
        <f t="shared" si="7"/>
        <v>-1.8279629344253921E-3</v>
      </c>
      <c r="D143" s="5">
        <f t="shared" si="8"/>
        <v>1.8279629344253921E-3</v>
      </c>
      <c r="E143" s="5">
        <f t="shared" si="12"/>
        <v>-9.0149616946210761E-3</v>
      </c>
      <c r="F143" s="5">
        <f t="shared" si="13"/>
        <v>7.8131672406062686E-3</v>
      </c>
      <c r="G143" s="10">
        <f t="shared" si="9"/>
        <v>3.9056378566437684</v>
      </c>
      <c r="H143" s="9">
        <f t="shared" si="10"/>
        <v>1.8279629344253921E-3</v>
      </c>
      <c r="I143" s="9">
        <f t="shared" si="11"/>
        <v>7.8131672406062686E-3</v>
      </c>
      <c r="J143" s="15">
        <f>GARCH!I142</f>
        <v>6.7457879720524052E-3</v>
      </c>
    </row>
    <row r="144" spans="1:10" x14ac:dyDescent="0.25">
      <c r="A144" s="8">
        <v>42163</v>
      </c>
      <c r="B144" s="9">
        <v>-6.4744866998274198E-3</v>
      </c>
      <c r="C144" s="9">
        <f t="shared" si="7"/>
        <v>-6.8662713000287642E-3</v>
      </c>
      <c r="D144" s="5">
        <f t="shared" si="8"/>
        <v>6.8662713000287642E-3</v>
      </c>
      <c r="E144" s="5">
        <f t="shared" si="12"/>
        <v>-1.8279629344253921E-3</v>
      </c>
      <c r="F144" s="5">
        <f t="shared" si="13"/>
        <v>7.3698285228976975E-3</v>
      </c>
      <c r="G144" s="10">
        <f t="shared" si="9"/>
        <v>3.5574148844732707</v>
      </c>
      <c r="H144" s="9">
        <f t="shared" si="10"/>
        <v>6.8662713000287642E-3</v>
      </c>
      <c r="I144" s="9">
        <f t="shared" si="11"/>
        <v>7.3698285228976975E-3</v>
      </c>
      <c r="J144" s="15">
        <f>GARCH!I143</f>
        <v>6.2494577868921946E-3</v>
      </c>
    </row>
    <row r="145" spans="1:10" x14ac:dyDescent="0.25">
      <c r="A145" s="8">
        <v>42164</v>
      </c>
      <c r="B145" s="9">
        <v>4.1841406640763523E-4</v>
      </c>
      <c r="C145" s="9">
        <f t="shared" ref="C145:C208" si="14">B145-B$5</f>
        <v>2.662946620629066E-5</v>
      </c>
      <c r="D145" s="5">
        <f t="shared" ref="D145:D208" si="15">ABS(C145)</f>
        <v>2.662946620629066E-5</v>
      </c>
      <c r="E145" s="5">
        <f t="shared" si="12"/>
        <v>-6.8662713000287642E-3</v>
      </c>
      <c r="F145" s="5">
        <f t="shared" si="13"/>
        <v>8.1910584902808829E-3</v>
      </c>
      <c r="G145" s="10">
        <f t="shared" ref="G145:G208" si="16">IFERROR(LN(1/(F145*SQRT(2*PI()))*EXP(-(C145^2)/(2*F145^2))),-1000)</f>
        <v>3.8857683298374668</v>
      </c>
      <c r="H145" s="9">
        <f t="shared" ref="H145:H208" si="17">D145</f>
        <v>2.662946620629066E-5</v>
      </c>
      <c r="I145" s="9">
        <f t="shared" ref="I145:I208" si="18">F145</f>
        <v>8.1910584902808829E-3</v>
      </c>
      <c r="J145" s="15">
        <f>GARCH!I144</f>
        <v>6.6469642738851212E-3</v>
      </c>
    </row>
    <row r="146" spans="1:10" x14ac:dyDescent="0.25">
      <c r="A146" s="8">
        <v>42165</v>
      </c>
      <c r="B146" s="9">
        <v>1.2042400788404573E-2</v>
      </c>
      <c r="C146" s="9">
        <f t="shared" si="14"/>
        <v>1.1650616188203228E-2</v>
      </c>
      <c r="D146" s="5">
        <f t="shared" si="15"/>
        <v>1.1650616188203228E-2</v>
      </c>
      <c r="E146" s="5">
        <f t="shared" ref="E146:E209" si="19">C145</f>
        <v>2.662946620629066E-5</v>
      </c>
      <c r="F146" s="5">
        <f t="shared" ref="F146:F209" si="20">(B$6 + B$7*(D145 + B$9*E146)^B$10 + B$8*F145^B$10)^(1/B$10)</f>
        <v>7.4558294926997913E-3</v>
      </c>
      <c r="G146" s="10">
        <f t="shared" si="16"/>
        <v>2.7589324395602421</v>
      </c>
      <c r="H146" s="9">
        <f t="shared" si="17"/>
        <v>1.1650616188203228E-2</v>
      </c>
      <c r="I146" s="9">
        <f t="shared" si="18"/>
        <v>7.4558294926997913E-3</v>
      </c>
      <c r="J146" s="15">
        <f>GARCH!I145</f>
        <v>6.0880815936206799E-3</v>
      </c>
    </row>
    <row r="147" spans="1:10" x14ac:dyDescent="0.25">
      <c r="A147" s="8">
        <v>42166</v>
      </c>
      <c r="B147" s="9">
        <v>1.738552156564932E-3</v>
      </c>
      <c r="C147" s="9">
        <f t="shared" si="14"/>
        <v>1.3467675563635874E-3</v>
      </c>
      <c r="D147" s="5">
        <f t="shared" si="15"/>
        <v>1.3467675563635874E-3</v>
      </c>
      <c r="E147" s="5">
        <f t="shared" si="19"/>
        <v>1.1650616188203228E-2</v>
      </c>
      <c r="F147" s="5">
        <f t="shared" si="20"/>
        <v>6.8263628859285665E-3</v>
      </c>
      <c r="G147" s="10">
        <f t="shared" si="16"/>
        <v>4.0485632235391318</v>
      </c>
      <c r="H147" s="9">
        <f t="shared" si="17"/>
        <v>1.3467675563635874E-3</v>
      </c>
      <c r="I147" s="9">
        <f t="shared" si="18"/>
        <v>6.8263628859285665E-3</v>
      </c>
      <c r="J147" s="15">
        <f>GARCH!I146</f>
        <v>7.6047618347074167E-3</v>
      </c>
    </row>
    <row r="148" spans="1:10" x14ac:dyDescent="0.25">
      <c r="A148" s="8">
        <v>42167</v>
      </c>
      <c r="B148" s="9">
        <v>-6.9943002380432606E-3</v>
      </c>
      <c r="C148" s="9">
        <f t="shared" si="14"/>
        <v>-7.386084838244605E-3</v>
      </c>
      <c r="D148" s="5">
        <f t="shared" si="15"/>
        <v>7.386084838244605E-3</v>
      </c>
      <c r="E148" s="5">
        <f t="shared" si="19"/>
        <v>1.3467675563635874E-3</v>
      </c>
      <c r="F148" s="5">
        <f t="shared" si="20"/>
        <v>6.2886307083366106E-3</v>
      </c>
      <c r="G148" s="10">
        <f t="shared" si="16"/>
        <v>3.4603318184025311</v>
      </c>
      <c r="H148" s="9">
        <f t="shared" si="17"/>
        <v>7.386084838244605E-3</v>
      </c>
      <c r="I148" s="9">
        <f t="shared" si="18"/>
        <v>6.2886307083366106E-3</v>
      </c>
      <c r="J148" s="15">
        <f>GARCH!I147</f>
        <v>6.8809279853256104E-3</v>
      </c>
    </row>
    <row r="149" spans="1:10" x14ac:dyDescent="0.25">
      <c r="A149" s="8">
        <v>42170</v>
      </c>
      <c r="B149" s="9">
        <v>-4.622488789987278E-3</v>
      </c>
      <c r="C149" s="9">
        <f t="shared" si="14"/>
        <v>-5.0142733901886224E-3</v>
      </c>
      <c r="D149" s="5">
        <f t="shared" si="15"/>
        <v>5.0142733901886224E-3</v>
      </c>
      <c r="E149" s="5">
        <f t="shared" si="19"/>
        <v>-7.386084838244605E-3</v>
      </c>
      <c r="F149" s="5">
        <f t="shared" si="20"/>
        <v>7.4888194682906526E-3</v>
      </c>
      <c r="G149" s="10">
        <f t="shared" si="16"/>
        <v>3.7512449649734569</v>
      </c>
      <c r="H149" s="9">
        <f t="shared" si="17"/>
        <v>5.0142733901886224E-3</v>
      </c>
      <c r="I149" s="9">
        <f t="shared" si="18"/>
        <v>7.4888194682906526E-3</v>
      </c>
      <c r="J149" s="15">
        <f>GARCH!I148</f>
        <v>7.2081757132605477E-3</v>
      </c>
    </row>
    <row r="150" spans="1:10" x14ac:dyDescent="0.25">
      <c r="A150" s="8">
        <v>42171</v>
      </c>
      <c r="B150" s="9">
        <v>5.6898048867077833E-3</v>
      </c>
      <c r="C150" s="9">
        <f t="shared" si="14"/>
        <v>5.2980202865064389E-3</v>
      </c>
      <c r="D150" s="5">
        <f t="shared" si="15"/>
        <v>5.2980202865064389E-3</v>
      </c>
      <c r="E150" s="5">
        <f t="shared" si="19"/>
        <v>-5.0142733901886224E-3</v>
      </c>
      <c r="F150" s="5">
        <f t="shared" si="20"/>
        <v>7.7967088766706496E-3</v>
      </c>
      <c r="G150" s="10">
        <f t="shared" si="16"/>
        <v>3.7042412663628772</v>
      </c>
      <c r="H150" s="9">
        <f t="shared" si="17"/>
        <v>5.2980202865064389E-3</v>
      </c>
      <c r="I150" s="9">
        <f t="shared" si="18"/>
        <v>7.7967088766706496E-3</v>
      </c>
      <c r="J150" s="15">
        <f>GARCH!I149</f>
        <v>6.9926440026143394E-3</v>
      </c>
    </row>
    <row r="151" spans="1:10" x14ac:dyDescent="0.25">
      <c r="A151" s="8">
        <v>42172</v>
      </c>
      <c r="B151" s="9">
        <v>1.9796879248576982E-3</v>
      </c>
      <c r="C151" s="9">
        <f t="shared" si="14"/>
        <v>1.5879033246563536E-3</v>
      </c>
      <c r="D151" s="5">
        <f t="shared" si="15"/>
        <v>1.5879033246563536E-3</v>
      </c>
      <c r="E151" s="5">
        <f t="shared" si="19"/>
        <v>5.2980202865064389E-3</v>
      </c>
      <c r="F151" s="5">
        <f t="shared" si="20"/>
        <v>7.1180378462322291E-3</v>
      </c>
      <c r="G151" s="10">
        <f t="shared" si="16"/>
        <v>4.0013019399358667</v>
      </c>
      <c r="H151" s="9">
        <f t="shared" si="17"/>
        <v>1.5879033246563536E-3</v>
      </c>
      <c r="I151" s="9">
        <f t="shared" si="18"/>
        <v>7.1180378462322291E-3</v>
      </c>
      <c r="J151" s="15">
        <f>GARCH!I150</f>
        <v>6.7424367322984893E-3</v>
      </c>
    </row>
    <row r="152" spans="1:10" x14ac:dyDescent="0.25">
      <c r="A152" s="8">
        <v>42173</v>
      </c>
      <c r="B152" s="9">
        <v>9.9026870560452451E-3</v>
      </c>
      <c r="C152" s="9">
        <f t="shared" si="14"/>
        <v>9.5109024558439007E-3</v>
      </c>
      <c r="D152" s="5">
        <f t="shared" si="15"/>
        <v>9.5109024558439007E-3</v>
      </c>
      <c r="E152" s="5">
        <f t="shared" si="19"/>
        <v>1.5879033246563536E-3</v>
      </c>
      <c r="F152" s="5">
        <f t="shared" si="20"/>
        <v>6.5376461365282664E-3</v>
      </c>
      <c r="G152" s="10">
        <f t="shared" si="16"/>
        <v>3.0530325391839002</v>
      </c>
      <c r="H152" s="9">
        <f t="shared" si="17"/>
        <v>9.5109024558439007E-3</v>
      </c>
      <c r="I152" s="9">
        <f t="shared" si="18"/>
        <v>6.5376461365282664E-3</v>
      </c>
      <c r="J152" s="15">
        <f>GARCH!I151</f>
        <v>6.1860178150340474E-3</v>
      </c>
    </row>
    <row r="153" spans="1:10" x14ac:dyDescent="0.25">
      <c r="A153" s="8">
        <v>42174</v>
      </c>
      <c r="B153" s="9">
        <v>-5.3035017254059458E-3</v>
      </c>
      <c r="C153" s="9">
        <f t="shared" si="14"/>
        <v>-5.6952863256072902E-3</v>
      </c>
      <c r="D153" s="5">
        <f t="shared" si="15"/>
        <v>5.6952863256072902E-3</v>
      </c>
      <c r="E153" s="5">
        <f t="shared" si="19"/>
        <v>9.5109024558439007E-3</v>
      </c>
      <c r="F153" s="5">
        <f t="shared" si="20"/>
        <v>6.0424272485982682E-3</v>
      </c>
      <c r="G153" s="10">
        <f t="shared" si="16"/>
        <v>3.7458112434146118</v>
      </c>
      <c r="H153" s="9">
        <f t="shared" si="17"/>
        <v>5.6952863256072902E-3</v>
      </c>
      <c r="I153" s="9">
        <f t="shared" si="18"/>
        <v>6.0424272485982682E-3</v>
      </c>
      <c r="J153" s="15">
        <f>GARCH!I152</f>
        <v>7.0523943455396308E-3</v>
      </c>
    </row>
    <row r="154" spans="1:10" x14ac:dyDescent="0.25">
      <c r="A154" s="8">
        <v>42177</v>
      </c>
      <c r="B154" s="9">
        <v>6.0948156152398347E-3</v>
      </c>
      <c r="C154" s="9">
        <f t="shared" si="14"/>
        <v>5.7030310150384903E-3</v>
      </c>
      <c r="D154" s="5">
        <f t="shared" si="15"/>
        <v>5.7030310150384903E-3</v>
      </c>
      <c r="E154" s="5">
        <f t="shared" si="19"/>
        <v>-5.6952863256072902E-3</v>
      </c>
      <c r="F154" s="5">
        <f t="shared" si="20"/>
        <v>6.8124775799250107E-3</v>
      </c>
      <c r="G154" s="10">
        <f t="shared" si="16"/>
        <v>3.7196550662586803</v>
      </c>
      <c r="H154" s="9">
        <f t="shared" si="17"/>
        <v>5.7030310150384903E-3</v>
      </c>
      <c r="I154" s="9">
        <f t="shared" si="18"/>
        <v>6.8124775799250107E-3</v>
      </c>
      <c r="J154" s="15">
        <f>GARCH!I153</f>
        <v>6.9908162215074282E-3</v>
      </c>
    </row>
    <row r="155" spans="1:10" x14ac:dyDescent="0.25">
      <c r="A155" s="8">
        <v>42178</v>
      </c>
      <c r="B155" s="9">
        <v>6.3593753680191156E-4</v>
      </c>
      <c r="C155" s="9">
        <f t="shared" si="14"/>
        <v>2.4415293660056699E-4</v>
      </c>
      <c r="D155" s="5">
        <f t="shared" si="15"/>
        <v>2.4415293660056699E-4</v>
      </c>
      <c r="E155" s="5">
        <f t="shared" si="19"/>
        <v>5.7030310150384903E-3</v>
      </c>
      <c r="F155" s="5">
        <f t="shared" si="20"/>
        <v>6.2767839458996487E-3</v>
      </c>
      <c r="G155" s="10">
        <f t="shared" si="16"/>
        <v>4.1512024885032304</v>
      </c>
      <c r="H155" s="9">
        <f t="shared" si="17"/>
        <v>2.4415293660056699E-4</v>
      </c>
      <c r="I155" s="9">
        <f t="shared" si="18"/>
        <v>6.2767839458996487E-3</v>
      </c>
      <c r="J155" s="15">
        <f>GARCH!I154</f>
        <v>6.8038669422108922E-3</v>
      </c>
    </row>
    <row r="156" spans="1:10" x14ac:dyDescent="0.25">
      <c r="A156" s="8">
        <v>42179</v>
      </c>
      <c r="B156" s="9">
        <v>-7.3533565577629245E-3</v>
      </c>
      <c r="C156" s="9">
        <f t="shared" si="14"/>
        <v>-7.7451411579642689E-3</v>
      </c>
      <c r="D156" s="5">
        <f t="shared" si="15"/>
        <v>7.7451411579642689E-3</v>
      </c>
      <c r="E156" s="5">
        <f t="shared" si="19"/>
        <v>2.4415293660056699E-4</v>
      </c>
      <c r="F156" s="5">
        <f t="shared" si="20"/>
        <v>5.8202412456066421E-3</v>
      </c>
      <c r="G156" s="10">
        <f t="shared" si="16"/>
        <v>3.3420603777260398</v>
      </c>
      <c r="H156" s="9">
        <f t="shared" si="17"/>
        <v>7.7451411579642689E-3</v>
      </c>
      <c r="I156" s="9">
        <f t="shared" si="18"/>
        <v>5.8202412456066421E-3</v>
      </c>
      <c r="J156" s="15">
        <f>GARCH!I155</f>
        <v>6.213409401775033E-3</v>
      </c>
    </row>
    <row r="157" spans="1:10" x14ac:dyDescent="0.25">
      <c r="A157" s="8">
        <v>42180</v>
      </c>
      <c r="B157" s="9">
        <v>-2.9735651481090919E-3</v>
      </c>
      <c r="C157" s="9">
        <f t="shared" si="14"/>
        <v>-3.3653497483104363E-3</v>
      </c>
      <c r="D157" s="5">
        <f t="shared" si="15"/>
        <v>3.3653497483104363E-3</v>
      </c>
      <c r="E157" s="5">
        <f t="shared" si="19"/>
        <v>-7.7451411579642689E-3</v>
      </c>
      <c r="F157" s="5">
        <f t="shared" si="20"/>
        <v>7.2352176557412334E-3</v>
      </c>
      <c r="G157" s="10">
        <f t="shared" si="16"/>
        <v>3.9016812250587427</v>
      </c>
      <c r="H157" s="9">
        <f t="shared" si="17"/>
        <v>3.3653497483104363E-3</v>
      </c>
      <c r="I157" s="9">
        <f t="shared" si="18"/>
        <v>7.2352176557412334E-3</v>
      </c>
      <c r="J157" s="15">
        <f>GARCH!I156</f>
        <v>6.8302737379361605E-3</v>
      </c>
    </row>
    <row r="158" spans="1:10" x14ac:dyDescent="0.25">
      <c r="A158" s="8">
        <v>42181</v>
      </c>
      <c r="B158" s="9">
        <v>-3.900471386237836E-4</v>
      </c>
      <c r="C158" s="9">
        <f t="shared" si="14"/>
        <v>-7.8183173882512822E-4</v>
      </c>
      <c r="D158" s="5">
        <f t="shared" si="15"/>
        <v>7.8183173882512822E-4</v>
      </c>
      <c r="E158" s="5">
        <f t="shared" si="19"/>
        <v>-3.3653497483104363E-3</v>
      </c>
      <c r="F158" s="5">
        <f t="shared" si="20"/>
        <v>7.1953322602722027E-3</v>
      </c>
      <c r="G158" s="10">
        <f t="shared" si="16"/>
        <v>4.0094809266678428</v>
      </c>
      <c r="H158" s="9">
        <f t="shared" si="17"/>
        <v>7.8183173882512822E-4</v>
      </c>
      <c r="I158" s="9">
        <f t="shared" si="18"/>
        <v>7.1953322602722027E-3</v>
      </c>
      <c r="J158" s="15">
        <f>GARCH!I157</f>
        <v>6.4668882787434611E-3</v>
      </c>
    </row>
    <row r="159" spans="1:10" x14ac:dyDescent="0.25">
      <c r="A159" s="8">
        <v>42184</v>
      </c>
      <c r="B159" s="9">
        <v>-2.0866147352592623E-2</v>
      </c>
      <c r="C159" s="9">
        <f t="shared" si="14"/>
        <v>-2.1257931952793969E-2</v>
      </c>
      <c r="D159" s="5">
        <f t="shared" si="15"/>
        <v>2.1257931952793969E-2</v>
      </c>
      <c r="E159" s="5">
        <f t="shared" si="19"/>
        <v>-7.8183173882512822E-4</v>
      </c>
      <c r="F159" s="5">
        <f t="shared" si="20"/>
        <v>6.6804779207635884E-3</v>
      </c>
      <c r="G159" s="10">
        <f t="shared" si="16"/>
        <v>-0.97324496841198072</v>
      </c>
      <c r="H159" s="9">
        <f t="shared" si="17"/>
        <v>2.1257931952793969E-2</v>
      </c>
      <c r="I159" s="9">
        <f t="shared" si="18"/>
        <v>6.6804779207635884E-3</v>
      </c>
      <c r="J159" s="15">
        <f>GARCH!I158</f>
        <v>5.9645905795162437E-3</v>
      </c>
    </row>
    <row r="160" spans="1:10" x14ac:dyDescent="0.25">
      <c r="A160" s="8">
        <v>42185</v>
      </c>
      <c r="B160" s="9">
        <v>2.6583853346553443E-3</v>
      </c>
      <c r="C160" s="9">
        <f t="shared" si="14"/>
        <v>2.2666007344539999E-3</v>
      </c>
      <c r="D160" s="5">
        <f t="shared" si="15"/>
        <v>2.2666007344539999E-3</v>
      </c>
      <c r="E160" s="5">
        <f t="shared" si="19"/>
        <v>-2.1257931952793969E-2</v>
      </c>
      <c r="F160" s="5">
        <f t="shared" si="20"/>
        <v>1.2420666683575768E-2</v>
      </c>
      <c r="G160" s="10">
        <f t="shared" si="16"/>
        <v>3.4528043789869614</v>
      </c>
      <c r="H160" s="9">
        <f t="shared" si="17"/>
        <v>2.2666007344539999E-3</v>
      </c>
      <c r="I160" s="9">
        <f t="shared" si="18"/>
        <v>1.2420666683575768E-2</v>
      </c>
      <c r="J160" s="15">
        <f>GARCH!I159</f>
        <v>1.1300321127633656E-2</v>
      </c>
    </row>
    <row r="161" spans="1:10" x14ac:dyDescent="0.25">
      <c r="A161" s="8">
        <v>42186</v>
      </c>
      <c r="B161" s="9">
        <v>6.9361304050681305E-3</v>
      </c>
      <c r="C161" s="9">
        <f t="shared" si="14"/>
        <v>6.5443458048667861E-3</v>
      </c>
      <c r="D161" s="5">
        <f t="shared" si="15"/>
        <v>6.5443458048667861E-3</v>
      </c>
      <c r="E161" s="5">
        <f t="shared" si="19"/>
        <v>2.2666007344539999E-3</v>
      </c>
      <c r="F161" s="5">
        <f t="shared" si="20"/>
        <v>1.1095351855660733E-2</v>
      </c>
      <c r="G161" s="10">
        <f t="shared" si="16"/>
        <v>3.408342122293492</v>
      </c>
      <c r="H161" s="9">
        <f t="shared" si="17"/>
        <v>6.5443458048667861E-3</v>
      </c>
      <c r="I161" s="9">
        <f t="shared" si="18"/>
        <v>1.1095351855660733E-2</v>
      </c>
      <c r="J161" s="15">
        <f>GARCH!I160</f>
        <v>9.9872583783245823E-3</v>
      </c>
    </row>
    <row r="162" spans="1:10" x14ac:dyDescent="0.25">
      <c r="A162" s="8">
        <v>42187</v>
      </c>
      <c r="B162" s="9">
        <v>-3.0807443848612781E-4</v>
      </c>
      <c r="C162" s="9">
        <f t="shared" si="14"/>
        <v>-6.9985903868747244E-4</v>
      </c>
      <c r="D162" s="5">
        <f t="shared" si="15"/>
        <v>6.9985903868747244E-4</v>
      </c>
      <c r="E162" s="5">
        <f t="shared" si="19"/>
        <v>6.5443458048667861E-3</v>
      </c>
      <c r="F162" s="5">
        <f t="shared" si="20"/>
        <v>9.9524456450124071E-3</v>
      </c>
      <c r="G162" s="10">
        <f t="shared" si="16"/>
        <v>3.6885259585132895</v>
      </c>
      <c r="H162" s="9">
        <f t="shared" si="17"/>
        <v>6.9985903868747244E-4</v>
      </c>
      <c r="I162" s="9">
        <f t="shared" si="18"/>
        <v>9.9524456450124071E-3</v>
      </c>
      <c r="J162" s="15">
        <f>GARCH!I161</f>
        <v>9.2761582414509231E-3</v>
      </c>
    </row>
    <row r="163" spans="1:10" x14ac:dyDescent="0.25">
      <c r="A163" s="8">
        <v>42191</v>
      </c>
      <c r="B163" s="9">
        <v>-3.8617475129768541E-3</v>
      </c>
      <c r="C163" s="9">
        <f t="shared" si="14"/>
        <v>-4.2535321131781986E-3</v>
      </c>
      <c r="D163" s="5">
        <f t="shared" si="15"/>
        <v>4.2535321131781986E-3</v>
      </c>
      <c r="E163" s="5">
        <f t="shared" si="19"/>
        <v>-6.9985903868747244E-4</v>
      </c>
      <c r="F163" s="5">
        <f t="shared" si="20"/>
        <v>9.0274368880716872E-3</v>
      </c>
      <c r="G163" s="10">
        <f t="shared" si="16"/>
        <v>3.6775437807221882</v>
      </c>
      <c r="H163" s="9">
        <f t="shared" si="17"/>
        <v>4.2535321131781986E-3</v>
      </c>
      <c r="I163" s="9">
        <f t="shared" si="18"/>
        <v>9.0274368880716872E-3</v>
      </c>
      <c r="J163" s="15">
        <f>GARCH!I162</f>
        <v>8.2687292657924114E-3</v>
      </c>
    </row>
    <row r="164" spans="1:10" x14ac:dyDescent="0.25">
      <c r="A164" s="8">
        <v>42192</v>
      </c>
      <c r="B164" s="9">
        <v>6.0809373731123273E-3</v>
      </c>
      <c r="C164" s="9">
        <f t="shared" si="14"/>
        <v>5.6891527729109829E-3</v>
      </c>
      <c r="D164" s="5">
        <f t="shared" si="15"/>
        <v>5.6891527729109829E-3</v>
      </c>
      <c r="E164" s="5">
        <f t="shared" si="19"/>
        <v>-4.2535321131781986E-3</v>
      </c>
      <c r="F164" s="5">
        <f t="shared" si="20"/>
        <v>8.8845306528769485E-3</v>
      </c>
      <c r="G164" s="10">
        <f t="shared" si="16"/>
        <v>3.5994851161816377</v>
      </c>
      <c r="H164" s="9">
        <f t="shared" si="17"/>
        <v>5.6891527729109829E-3</v>
      </c>
      <c r="I164" s="9">
        <f t="shared" si="18"/>
        <v>8.8845306528769485E-3</v>
      </c>
      <c r="J164" s="15">
        <f>GARCH!I163</f>
        <v>7.7133659790069092E-3</v>
      </c>
    </row>
    <row r="165" spans="1:10" x14ac:dyDescent="0.25">
      <c r="A165" s="8">
        <v>42193</v>
      </c>
      <c r="B165" s="9">
        <v>-1.6652733335255188E-2</v>
      </c>
      <c r="C165" s="9">
        <f t="shared" si="14"/>
        <v>-1.7044517935456534E-2</v>
      </c>
      <c r="D165" s="5">
        <f t="shared" si="15"/>
        <v>1.7044517935456534E-2</v>
      </c>
      <c r="E165" s="5">
        <f t="shared" si="19"/>
        <v>5.6891527729109829E-3</v>
      </c>
      <c r="F165" s="5">
        <f t="shared" si="20"/>
        <v>8.0506740675809884E-3</v>
      </c>
      <c r="G165" s="10">
        <f t="shared" si="16"/>
        <v>1.6618900955728275</v>
      </c>
      <c r="H165" s="9">
        <f t="shared" si="17"/>
        <v>1.7044517935456534E-2</v>
      </c>
      <c r="I165" s="9">
        <f t="shared" si="18"/>
        <v>8.0506740675809884E-3</v>
      </c>
      <c r="J165" s="15">
        <f>GARCH!I164</f>
        <v>7.3586807833338833E-3</v>
      </c>
    </row>
    <row r="166" spans="1:10" x14ac:dyDescent="0.25">
      <c r="A166" s="8">
        <v>42194</v>
      </c>
      <c r="B166" s="9">
        <v>2.2622002462524549E-3</v>
      </c>
      <c r="C166" s="9">
        <f t="shared" si="14"/>
        <v>1.8704156460511102E-3</v>
      </c>
      <c r="D166" s="5">
        <f t="shared" si="15"/>
        <v>1.8704156460511102E-3</v>
      </c>
      <c r="E166" s="5">
        <f t="shared" si="19"/>
        <v>-1.7044517935456534E-2</v>
      </c>
      <c r="F166" s="5">
        <f t="shared" si="20"/>
        <v>1.1891891973744084E-2</v>
      </c>
      <c r="G166" s="10">
        <f t="shared" si="16"/>
        <v>3.5005906467252714</v>
      </c>
      <c r="H166" s="9">
        <f t="shared" si="17"/>
        <v>1.8704156460511102E-3</v>
      </c>
      <c r="I166" s="9">
        <f t="shared" si="18"/>
        <v>1.1891891973744084E-2</v>
      </c>
      <c r="J166" s="15">
        <f>GARCH!I165</f>
        <v>1.0364323780190962E-2</v>
      </c>
    </row>
    <row r="167" spans="1:10" x14ac:dyDescent="0.25">
      <c r="A167" s="8">
        <v>42195</v>
      </c>
      <c r="B167" s="9">
        <v>1.2338456888524973E-2</v>
      </c>
      <c r="C167" s="9">
        <f t="shared" si="14"/>
        <v>1.1946672288323629E-2</v>
      </c>
      <c r="D167" s="5">
        <f t="shared" si="15"/>
        <v>1.1946672288323629E-2</v>
      </c>
      <c r="E167" s="5">
        <f t="shared" si="19"/>
        <v>1.8704156460511102E-3</v>
      </c>
      <c r="F167" s="5">
        <f t="shared" si="20"/>
        <v>1.0639148215209098E-2</v>
      </c>
      <c r="G167" s="10">
        <f t="shared" si="16"/>
        <v>2.9938269903173444</v>
      </c>
      <c r="H167" s="9">
        <f t="shared" si="17"/>
        <v>1.1946672288323629E-2</v>
      </c>
      <c r="I167" s="9">
        <f t="shared" si="18"/>
        <v>1.0639148215209098E-2</v>
      </c>
      <c r="J167" s="15">
        <f>GARCH!I166</f>
        <v>9.1880229081293622E-3</v>
      </c>
    </row>
    <row r="168" spans="1:10" x14ac:dyDescent="0.25">
      <c r="A168" s="8">
        <v>42198</v>
      </c>
      <c r="B168" s="9">
        <v>1.1066059269389639E-2</v>
      </c>
      <c r="C168" s="9">
        <f t="shared" si="14"/>
        <v>1.0674274669188294E-2</v>
      </c>
      <c r="D168" s="5">
        <f t="shared" si="15"/>
        <v>1.0674274669188294E-2</v>
      </c>
      <c r="E168" s="5">
        <f t="shared" si="19"/>
        <v>1.1946672288323629E-2</v>
      </c>
      <c r="F168" s="5">
        <f t="shared" si="20"/>
        <v>9.5594650954281216E-3</v>
      </c>
      <c r="G168" s="10">
        <f t="shared" si="16"/>
        <v>3.107866641252226</v>
      </c>
      <c r="H168" s="9">
        <f t="shared" si="17"/>
        <v>1.0674274669188294E-2</v>
      </c>
      <c r="I168" s="9">
        <f t="shared" si="18"/>
        <v>9.5594650954281216E-3</v>
      </c>
      <c r="J168" s="15">
        <f>GARCH!I167</f>
        <v>9.7150653014931431E-3</v>
      </c>
    </row>
    <row r="169" spans="1:10" x14ac:dyDescent="0.25">
      <c r="A169" s="8">
        <v>42199</v>
      </c>
      <c r="B169" s="9">
        <v>4.4532291865115869E-3</v>
      </c>
      <c r="C169" s="9">
        <f t="shared" si="14"/>
        <v>4.0614445863102425E-3</v>
      </c>
      <c r="D169" s="5">
        <f t="shared" si="15"/>
        <v>4.0614445863102425E-3</v>
      </c>
      <c r="E169" s="5">
        <f t="shared" si="19"/>
        <v>1.0674274669188294E-2</v>
      </c>
      <c r="F169" s="5">
        <f t="shared" si="20"/>
        <v>8.6304869495174123E-3</v>
      </c>
      <c r="G169" s="10">
        <f t="shared" si="16"/>
        <v>3.7227870489529931</v>
      </c>
      <c r="H169" s="9">
        <f t="shared" si="17"/>
        <v>4.0614445863102425E-3</v>
      </c>
      <c r="I169" s="9">
        <f t="shared" si="18"/>
        <v>8.6304869495174123E-3</v>
      </c>
      <c r="J169" s="15">
        <f>GARCH!I168</f>
        <v>9.800521579030148E-3</v>
      </c>
    </row>
    <row r="170" spans="1:10" x14ac:dyDescent="0.25">
      <c r="A170" s="8">
        <v>42200</v>
      </c>
      <c r="B170" s="9">
        <v>-7.3496289622787536E-4</v>
      </c>
      <c r="C170" s="9">
        <f t="shared" si="14"/>
        <v>-1.12674749642922E-3</v>
      </c>
      <c r="D170" s="5">
        <f t="shared" si="15"/>
        <v>1.12674749642922E-3</v>
      </c>
      <c r="E170" s="5">
        <f t="shared" si="19"/>
        <v>4.0614445863102425E-3</v>
      </c>
      <c r="F170" s="5">
        <f t="shared" si="20"/>
        <v>7.8326475760905675E-3</v>
      </c>
      <c r="G170" s="10">
        <f t="shared" si="16"/>
        <v>3.9201693610585133</v>
      </c>
      <c r="H170" s="9">
        <f t="shared" si="17"/>
        <v>1.12674749642922E-3</v>
      </c>
      <c r="I170" s="9">
        <f t="shared" si="18"/>
        <v>7.8326475760905675E-3</v>
      </c>
      <c r="J170" s="15">
        <f>GARCH!I169</f>
        <v>8.8480933381898108E-3</v>
      </c>
    </row>
    <row r="171" spans="1:10" x14ac:dyDescent="0.25">
      <c r="A171" s="8">
        <v>42201</v>
      </c>
      <c r="B171" s="9">
        <v>8.0146151656068643E-3</v>
      </c>
      <c r="C171" s="9">
        <f t="shared" si="14"/>
        <v>7.6228305654055199E-3</v>
      </c>
      <c r="D171" s="5">
        <f t="shared" si="15"/>
        <v>7.6228305654055199E-3</v>
      </c>
      <c r="E171" s="5">
        <f t="shared" si="19"/>
        <v>-1.12674749642922E-3</v>
      </c>
      <c r="F171" s="5">
        <f t="shared" si="20"/>
        <v>7.2716597355993442E-3</v>
      </c>
      <c r="G171" s="10">
        <f t="shared" si="16"/>
        <v>3.4553729924832384</v>
      </c>
      <c r="H171" s="9">
        <f t="shared" si="17"/>
        <v>7.6228305654055199E-3</v>
      </c>
      <c r="I171" s="9">
        <f t="shared" si="18"/>
        <v>7.2716597355993442E-3</v>
      </c>
      <c r="J171" s="15">
        <f>GARCH!I170</f>
        <v>7.927562419017339E-3</v>
      </c>
    </row>
    <row r="172" spans="1:10" x14ac:dyDescent="0.25">
      <c r="A172" s="8">
        <v>42202</v>
      </c>
      <c r="B172" s="9">
        <v>1.1062519712468077E-3</v>
      </c>
      <c r="C172" s="9">
        <f t="shared" si="14"/>
        <v>7.1446737104546311E-4</v>
      </c>
      <c r="D172" s="5">
        <f t="shared" si="15"/>
        <v>7.1446737104546311E-4</v>
      </c>
      <c r="E172" s="5">
        <f t="shared" si="19"/>
        <v>7.6228305654055199E-3</v>
      </c>
      <c r="F172" s="5">
        <f t="shared" si="20"/>
        <v>6.6689081823081524E-3</v>
      </c>
      <c r="G172" s="10">
        <f t="shared" si="16"/>
        <v>4.085621734053281</v>
      </c>
      <c r="H172" s="9">
        <f t="shared" si="17"/>
        <v>7.1446737104546311E-4</v>
      </c>
      <c r="I172" s="9">
        <f t="shared" si="18"/>
        <v>6.6689081823081524E-3</v>
      </c>
      <c r="J172" s="15">
        <f>GARCH!I171</f>
        <v>7.850119480082237E-3</v>
      </c>
    </row>
    <row r="173" spans="1:10" x14ac:dyDescent="0.25">
      <c r="A173" s="8">
        <v>42205</v>
      </c>
      <c r="B173" s="9">
        <v>7.7116954444589325E-4</v>
      </c>
      <c r="C173" s="9">
        <f t="shared" si="14"/>
        <v>3.7938494424454868E-4</v>
      </c>
      <c r="D173" s="5">
        <f t="shared" si="15"/>
        <v>3.7938494424454868E-4</v>
      </c>
      <c r="E173" s="5">
        <f t="shared" si="19"/>
        <v>7.1446737104546311E-4</v>
      </c>
      <c r="F173" s="5">
        <f t="shared" si="20"/>
        <v>6.1543232489964664E-3</v>
      </c>
      <c r="G173" s="10">
        <f t="shared" si="16"/>
        <v>4.1697618736922859</v>
      </c>
      <c r="H173" s="9">
        <f t="shared" si="17"/>
        <v>3.7938494424454868E-4</v>
      </c>
      <c r="I173" s="9">
        <f t="shared" si="18"/>
        <v>6.1543232489964664E-3</v>
      </c>
      <c r="J173" s="15">
        <f>GARCH!I172</f>
        <v>7.0711796257982452E-3</v>
      </c>
    </row>
    <row r="174" spans="1:10" x14ac:dyDescent="0.25">
      <c r="A174" s="8">
        <v>42206</v>
      </c>
      <c r="B174" s="9">
        <v>-4.2616573007311365E-3</v>
      </c>
      <c r="C174" s="9">
        <f t="shared" si="14"/>
        <v>-4.6534419009324809E-3</v>
      </c>
      <c r="D174" s="5">
        <f t="shared" si="15"/>
        <v>4.6534419009324809E-3</v>
      </c>
      <c r="E174" s="5">
        <f t="shared" si="19"/>
        <v>3.7938494424454868E-4</v>
      </c>
      <c r="F174" s="5">
        <f t="shared" si="20"/>
        <v>5.7160323909417436E-3</v>
      </c>
      <c r="G174" s="10">
        <f t="shared" si="16"/>
        <v>3.9141595752864884</v>
      </c>
      <c r="H174" s="9">
        <f t="shared" si="17"/>
        <v>4.6534419009324809E-3</v>
      </c>
      <c r="I174" s="9">
        <f t="shared" si="18"/>
        <v>5.7160323909417436E-3</v>
      </c>
      <c r="J174" s="15">
        <f>GARCH!I173</f>
        <v>6.4307315195374732E-3</v>
      </c>
    </row>
    <row r="175" spans="1:10" x14ac:dyDescent="0.25">
      <c r="A175" s="8">
        <v>42207</v>
      </c>
      <c r="B175" s="9">
        <v>-2.3876822023300992E-3</v>
      </c>
      <c r="C175" s="9">
        <f t="shared" si="14"/>
        <v>-2.7794668025314436E-3</v>
      </c>
      <c r="D175" s="5">
        <f t="shared" si="15"/>
        <v>2.7794668025314436E-3</v>
      </c>
      <c r="E175" s="5">
        <f t="shared" si="19"/>
        <v>-4.6534419009324809E-3</v>
      </c>
      <c r="F175" s="5">
        <f t="shared" si="20"/>
        <v>6.2702999205431599E-3</v>
      </c>
      <c r="G175" s="10">
        <f t="shared" si="16"/>
        <v>4.0547462231531624</v>
      </c>
      <c r="H175" s="9">
        <f t="shared" si="17"/>
        <v>2.7794668025314436E-3</v>
      </c>
      <c r="I175" s="9">
        <f t="shared" si="18"/>
        <v>6.2702999205431599E-3</v>
      </c>
      <c r="J175" s="15">
        <f>GARCH!I174</f>
        <v>6.343669502835928E-3</v>
      </c>
    </row>
    <row r="176" spans="1:10" x14ac:dyDescent="0.25">
      <c r="A176" s="8">
        <v>42208</v>
      </c>
      <c r="B176" s="9">
        <v>-5.6760400160821289E-3</v>
      </c>
      <c r="C176" s="9">
        <f t="shared" si="14"/>
        <v>-6.0678246162834733E-3</v>
      </c>
      <c r="D176" s="5">
        <f t="shared" si="15"/>
        <v>6.0678246162834733E-3</v>
      </c>
      <c r="E176" s="5">
        <f t="shared" si="19"/>
        <v>-2.7794668025314436E-3</v>
      </c>
      <c r="F176" s="5">
        <f t="shared" si="20"/>
        <v>6.2658495434914224E-3</v>
      </c>
      <c r="G176" s="10">
        <f t="shared" si="16"/>
        <v>3.6848070069663685</v>
      </c>
      <c r="H176" s="9">
        <f t="shared" si="17"/>
        <v>6.0678246162834733E-3</v>
      </c>
      <c r="I176" s="9">
        <f t="shared" si="18"/>
        <v>6.2658495434914224E-3</v>
      </c>
      <c r="J176" s="15">
        <f>GARCH!I175</f>
        <v>6.0180560572606918E-3</v>
      </c>
    </row>
    <row r="177" spans="1:10" x14ac:dyDescent="0.25">
      <c r="A177" s="8">
        <v>42209</v>
      </c>
      <c r="B177" s="9">
        <v>-1.0703327545608099E-2</v>
      </c>
      <c r="C177" s="9">
        <f t="shared" si="14"/>
        <v>-1.1095112145809443E-2</v>
      </c>
      <c r="D177" s="5">
        <f t="shared" si="15"/>
        <v>1.1095112145809443E-2</v>
      </c>
      <c r="E177" s="5">
        <f t="shared" si="19"/>
        <v>-6.0678246162834733E-3</v>
      </c>
      <c r="F177" s="5">
        <f t="shared" si="20"/>
        <v>7.0928427596846505E-3</v>
      </c>
      <c r="G177" s="10">
        <f t="shared" si="16"/>
        <v>2.8062622001432089</v>
      </c>
      <c r="H177" s="9">
        <f t="shared" si="17"/>
        <v>1.1095112145809443E-2</v>
      </c>
      <c r="I177" s="9">
        <f t="shared" si="18"/>
        <v>7.0928427596846505E-3</v>
      </c>
      <c r="J177" s="15">
        <f>GARCH!I176</f>
        <v>6.3090298769012485E-3</v>
      </c>
    </row>
    <row r="178" spans="1:10" x14ac:dyDescent="0.25">
      <c r="A178" s="8">
        <v>42212</v>
      </c>
      <c r="B178" s="9">
        <v>-5.7750102180655905E-3</v>
      </c>
      <c r="C178" s="9">
        <f t="shared" si="14"/>
        <v>-6.1667948182669349E-3</v>
      </c>
      <c r="D178" s="5">
        <f t="shared" si="15"/>
        <v>6.1667948182669349E-3</v>
      </c>
      <c r="E178" s="5">
        <f t="shared" si="19"/>
        <v>-1.1095112145809443E-2</v>
      </c>
      <c r="F178" s="5">
        <f t="shared" si="20"/>
        <v>9.2382307634207104E-3</v>
      </c>
      <c r="G178" s="10">
        <f t="shared" si="16"/>
        <v>3.5426683023320131</v>
      </c>
      <c r="H178" s="9">
        <f t="shared" si="17"/>
        <v>6.1667948182669349E-3</v>
      </c>
      <c r="I178" s="9">
        <f t="shared" si="18"/>
        <v>9.2382307634207104E-3</v>
      </c>
      <c r="J178" s="15">
        <f>GARCH!I177</f>
        <v>7.8202827322802447E-3</v>
      </c>
    </row>
    <row r="179" spans="1:10" x14ac:dyDescent="0.25">
      <c r="A179" s="8">
        <v>42213</v>
      </c>
      <c r="B179" s="9">
        <v>1.2386102029366963E-2</v>
      </c>
      <c r="C179" s="9">
        <f t="shared" si="14"/>
        <v>1.1994317429165619E-2</v>
      </c>
      <c r="D179" s="5">
        <f t="shared" si="15"/>
        <v>1.1994317429165619E-2</v>
      </c>
      <c r="E179" s="5">
        <f t="shared" si="19"/>
        <v>-6.1667948182669349E-3</v>
      </c>
      <c r="F179" s="5">
        <f t="shared" si="20"/>
        <v>9.5166324750387467E-3</v>
      </c>
      <c r="G179" s="10">
        <f t="shared" si="16"/>
        <v>2.9415306979686875</v>
      </c>
      <c r="H179" s="9">
        <f t="shared" si="17"/>
        <v>1.1994317429165619E-2</v>
      </c>
      <c r="I179" s="9">
        <f t="shared" si="18"/>
        <v>9.5166324750387467E-3</v>
      </c>
      <c r="J179" s="15">
        <f>GARCH!I178</f>
        <v>7.654207500899869E-3</v>
      </c>
    </row>
    <row r="180" spans="1:10" x14ac:dyDescent="0.25">
      <c r="A180" s="8">
        <v>42214</v>
      </c>
      <c r="B180" s="9">
        <v>7.3187626895976354E-3</v>
      </c>
      <c r="C180" s="9">
        <f t="shared" si="14"/>
        <v>6.926978089396291E-3</v>
      </c>
      <c r="D180" s="5">
        <f t="shared" si="15"/>
        <v>6.926978089396291E-3</v>
      </c>
      <c r="E180" s="5">
        <f t="shared" si="19"/>
        <v>1.1994317429165619E-2</v>
      </c>
      <c r="F180" s="5">
        <f t="shared" si="20"/>
        <v>8.5936685432000236E-3</v>
      </c>
      <c r="G180" s="10">
        <f t="shared" si="16"/>
        <v>3.5129278921715814</v>
      </c>
      <c r="H180" s="9">
        <f t="shared" si="17"/>
        <v>6.926978089396291E-3</v>
      </c>
      <c r="I180" s="9">
        <f t="shared" si="18"/>
        <v>8.5936685432000236E-3</v>
      </c>
      <c r="J180" s="15">
        <f>GARCH!I179</f>
        <v>8.685108784794655E-3</v>
      </c>
    </row>
    <row r="181" spans="1:10" x14ac:dyDescent="0.25">
      <c r="A181" s="8">
        <v>42215</v>
      </c>
      <c r="B181" s="9">
        <v>2.8455303831442791E-5</v>
      </c>
      <c r="C181" s="9">
        <f t="shared" si="14"/>
        <v>-3.6332929636990178E-4</v>
      </c>
      <c r="D181" s="5">
        <f t="shared" si="15"/>
        <v>3.6332929636990178E-4</v>
      </c>
      <c r="E181" s="5">
        <f t="shared" si="19"/>
        <v>6.926978089396291E-3</v>
      </c>
      <c r="F181" s="5">
        <f t="shared" si="20"/>
        <v>7.8010602007386872E-3</v>
      </c>
      <c r="G181" s="10">
        <f t="shared" si="16"/>
        <v>3.9334725131784394</v>
      </c>
      <c r="H181" s="9">
        <f t="shared" si="17"/>
        <v>3.6332929636990178E-4</v>
      </c>
      <c r="I181" s="9">
        <f t="shared" si="18"/>
        <v>7.8010602007386872E-3</v>
      </c>
      <c r="J181" s="15">
        <f>GARCH!I180</f>
        <v>8.3063290302342035E-3</v>
      </c>
    </row>
    <row r="182" spans="1:10" x14ac:dyDescent="0.25">
      <c r="A182" s="8">
        <v>42216</v>
      </c>
      <c r="B182" s="9">
        <v>-2.2716171163267296E-3</v>
      </c>
      <c r="C182" s="9">
        <f t="shared" si="14"/>
        <v>-2.663401716528074E-3</v>
      </c>
      <c r="D182" s="5">
        <f t="shared" si="15"/>
        <v>2.663401716528074E-3</v>
      </c>
      <c r="E182" s="5">
        <f t="shared" si="19"/>
        <v>-3.6332929636990178E-4</v>
      </c>
      <c r="F182" s="5">
        <f t="shared" si="20"/>
        <v>7.1479743896747557E-3</v>
      </c>
      <c r="G182" s="10">
        <f t="shared" si="16"/>
        <v>3.9525688870273128</v>
      </c>
      <c r="H182" s="9">
        <f t="shared" si="17"/>
        <v>2.663401716528074E-3</v>
      </c>
      <c r="I182" s="9">
        <f t="shared" si="18"/>
        <v>7.1479743896747557E-3</v>
      </c>
      <c r="J182" s="15">
        <f>GARCH!I181</f>
        <v>7.4552294734096724E-3</v>
      </c>
    </row>
    <row r="183" spans="1:10" x14ac:dyDescent="0.25">
      <c r="A183" s="8">
        <v>42219</v>
      </c>
      <c r="B183" s="9">
        <v>-2.7568636398206392E-3</v>
      </c>
      <c r="C183" s="9">
        <f t="shared" si="14"/>
        <v>-3.1486482400219836E-3</v>
      </c>
      <c r="D183" s="5">
        <f t="shared" si="15"/>
        <v>3.1486482400219836E-3</v>
      </c>
      <c r="E183" s="5">
        <f t="shared" si="19"/>
        <v>-2.663401716528074E-3</v>
      </c>
      <c r="F183" s="5">
        <f t="shared" si="20"/>
        <v>6.9713171953212083E-3</v>
      </c>
      <c r="G183" s="10">
        <f t="shared" si="16"/>
        <v>3.9450152742925062</v>
      </c>
      <c r="H183" s="9">
        <f t="shared" si="17"/>
        <v>3.1486482400219836E-3</v>
      </c>
      <c r="I183" s="9">
        <f t="shared" si="18"/>
        <v>6.9713171953212083E-3</v>
      </c>
      <c r="J183" s="15">
        <f>GARCH!I182</f>
        <v>6.8886904854291078E-3</v>
      </c>
    </row>
    <row r="184" spans="1:10" x14ac:dyDescent="0.25">
      <c r="A184" s="8">
        <v>42220</v>
      </c>
      <c r="B184" s="9">
        <v>-2.2497187851517886E-3</v>
      </c>
      <c r="C184" s="9">
        <f t="shared" si="14"/>
        <v>-2.641503385353133E-3</v>
      </c>
      <c r="D184" s="5">
        <f t="shared" si="15"/>
        <v>2.641503385353133E-3</v>
      </c>
      <c r="E184" s="5">
        <f t="shared" si="19"/>
        <v>-3.1486482400219836E-3</v>
      </c>
      <c r="F184" s="5">
        <f t="shared" si="20"/>
        <v>6.9282231715263555E-3</v>
      </c>
      <c r="G184" s="10">
        <f t="shared" si="16"/>
        <v>3.9805310707175483</v>
      </c>
      <c r="H184" s="9">
        <f t="shared" si="17"/>
        <v>2.641503385353133E-3</v>
      </c>
      <c r="I184" s="9">
        <f t="shared" si="18"/>
        <v>6.9282231715263555E-3</v>
      </c>
      <c r="J184" s="15">
        <f>GARCH!I183</f>
        <v>6.4874341520505087E-3</v>
      </c>
    </row>
    <row r="185" spans="1:10" x14ac:dyDescent="0.25">
      <c r="A185" s="8">
        <v>42221</v>
      </c>
      <c r="B185" s="9">
        <v>3.1146695201880181E-3</v>
      </c>
      <c r="C185" s="9">
        <f t="shared" si="14"/>
        <v>2.7228849199866737E-3</v>
      </c>
      <c r="D185" s="5">
        <f t="shared" si="15"/>
        <v>2.7228849199866737E-3</v>
      </c>
      <c r="E185" s="5">
        <f t="shared" si="19"/>
        <v>-2.641503385353133E-3</v>
      </c>
      <c r="F185" s="5">
        <f t="shared" si="20"/>
        <v>6.7832815648015627E-3</v>
      </c>
      <c r="G185" s="10">
        <f t="shared" si="16"/>
        <v>3.9937902947159469</v>
      </c>
      <c r="H185" s="9">
        <f t="shared" si="17"/>
        <v>2.7228849199866737E-3</v>
      </c>
      <c r="I185" s="9">
        <f t="shared" si="18"/>
        <v>6.7832815648015627E-3</v>
      </c>
      <c r="J185" s="15">
        <f>GARCH!I184</f>
        <v>6.1162341591855561E-3</v>
      </c>
    </row>
    <row r="186" spans="1:10" x14ac:dyDescent="0.25">
      <c r="A186" s="8">
        <v>42222</v>
      </c>
      <c r="B186" s="9">
        <v>-7.7529716549833427E-3</v>
      </c>
      <c r="C186" s="9">
        <f t="shared" si="14"/>
        <v>-8.1447562551846871E-3</v>
      </c>
      <c r="D186" s="5">
        <f t="shared" si="15"/>
        <v>8.1447562551846871E-3</v>
      </c>
      <c r="E186" s="5">
        <f t="shared" si="19"/>
        <v>2.7228849199866737E-3</v>
      </c>
      <c r="F186" s="5">
        <f t="shared" si="20"/>
        <v>6.2518743780257983E-3</v>
      </c>
      <c r="G186" s="10">
        <f t="shared" si="16"/>
        <v>3.3073302000249698</v>
      </c>
      <c r="H186" s="9">
        <f t="shared" si="17"/>
        <v>8.1447562551846871E-3</v>
      </c>
      <c r="I186" s="9">
        <f t="shared" si="18"/>
        <v>6.2518743780257983E-3</v>
      </c>
      <c r="J186" s="15">
        <f>GARCH!I185</f>
        <v>5.7536919452891274E-3</v>
      </c>
    </row>
    <row r="187" spans="1:10" x14ac:dyDescent="0.25">
      <c r="A187" s="8">
        <v>42223</v>
      </c>
      <c r="B187" s="9">
        <v>-2.8748872122712488E-3</v>
      </c>
      <c r="C187" s="9">
        <f t="shared" si="14"/>
        <v>-3.2666718124725932E-3</v>
      </c>
      <c r="D187" s="5">
        <f t="shared" si="15"/>
        <v>3.2666718124725932E-3</v>
      </c>
      <c r="E187" s="5">
        <f t="shared" si="19"/>
        <v>-8.1447562551846871E-3</v>
      </c>
      <c r="F187" s="5">
        <f t="shared" si="20"/>
        <v>7.6865972596171185E-3</v>
      </c>
      <c r="G187" s="10">
        <f t="shared" si="16"/>
        <v>3.859033348718266</v>
      </c>
      <c r="H187" s="9">
        <f t="shared" si="17"/>
        <v>3.2666718124725932E-3</v>
      </c>
      <c r="I187" s="9">
        <f t="shared" si="18"/>
        <v>7.6865972596171185E-3</v>
      </c>
      <c r="J187" s="15">
        <f>GARCH!I186</f>
        <v>6.629385878680138E-3</v>
      </c>
    </row>
    <row r="188" spans="1:10" x14ac:dyDescent="0.25">
      <c r="A188" s="8">
        <v>42226</v>
      </c>
      <c r="B188" s="9">
        <v>1.2808232694927035E-2</v>
      </c>
      <c r="C188" s="9">
        <f t="shared" si="14"/>
        <v>1.2416448094725691E-2</v>
      </c>
      <c r="D188" s="5">
        <f t="shared" si="15"/>
        <v>1.2416448094725691E-2</v>
      </c>
      <c r="E188" s="5">
        <f t="shared" si="19"/>
        <v>-3.2666718124725932E-3</v>
      </c>
      <c r="F188" s="5">
        <f t="shared" si="20"/>
        <v>7.5489272417894803E-3</v>
      </c>
      <c r="G188" s="10">
        <f t="shared" si="16"/>
        <v>2.6147337369381307</v>
      </c>
      <c r="H188" s="9">
        <f t="shared" si="17"/>
        <v>1.2416448094725691E-2</v>
      </c>
      <c r="I188" s="9">
        <f t="shared" si="18"/>
        <v>7.5489272417894803E-3</v>
      </c>
      <c r="J188" s="15">
        <f>GARCH!I187</f>
        <v>6.2977042040477903E-3</v>
      </c>
    </row>
    <row r="189" spans="1:10" x14ac:dyDescent="0.25">
      <c r="A189" s="8">
        <v>42227</v>
      </c>
      <c r="B189" s="9">
        <v>-9.557167162504987E-3</v>
      </c>
      <c r="C189" s="9">
        <f t="shared" si="14"/>
        <v>-9.9489517627063314E-3</v>
      </c>
      <c r="D189" s="5">
        <f t="shared" si="15"/>
        <v>9.9489517627063314E-3</v>
      </c>
      <c r="E189" s="5">
        <f t="shared" si="19"/>
        <v>1.2416448094725691E-2</v>
      </c>
      <c r="F189" s="5">
        <f t="shared" si="20"/>
        <v>6.9059921903469853E-3</v>
      </c>
      <c r="G189" s="10">
        <f t="shared" si="16"/>
        <v>3.018725671449904</v>
      </c>
      <c r="H189" s="9">
        <f t="shared" si="17"/>
        <v>9.9489517627063314E-3</v>
      </c>
      <c r="I189" s="9">
        <f t="shared" si="18"/>
        <v>6.9059921903469853E-3</v>
      </c>
      <c r="J189" s="15">
        <f>GARCH!I188</f>
        <v>7.9647270170791675E-3</v>
      </c>
    </row>
    <row r="190" spans="1:10" x14ac:dyDescent="0.25">
      <c r="A190" s="8">
        <v>42228</v>
      </c>
      <c r="B190" s="9">
        <v>9.5006405734943122E-4</v>
      </c>
      <c r="C190" s="9">
        <f t="shared" si="14"/>
        <v>5.582794571480866E-4</v>
      </c>
      <c r="D190" s="5">
        <f t="shared" si="15"/>
        <v>5.582794571480866E-4</v>
      </c>
      <c r="E190" s="5">
        <f t="shared" si="19"/>
        <v>-9.9489517627063314E-3</v>
      </c>
      <c r="F190" s="5">
        <f t="shared" si="20"/>
        <v>8.7381688080468995E-3</v>
      </c>
      <c r="G190" s="10">
        <f t="shared" si="16"/>
        <v>3.8190751462474704</v>
      </c>
      <c r="H190" s="9">
        <f t="shared" si="17"/>
        <v>5.582794571480866E-4</v>
      </c>
      <c r="I190" s="9">
        <f t="shared" si="18"/>
        <v>8.7381688080468995E-3</v>
      </c>
      <c r="J190" s="15">
        <f>GARCH!I189</f>
        <v>8.5745133383400614E-3</v>
      </c>
    </row>
    <row r="191" spans="1:10" x14ac:dyDescent="0.25">
      <c r="A191" s="8">
        <v>42229</v>
      </c>
      <c r="B191" s="9">
        <v>-1.2751372210638712E-3</v>
      </c>
      <c r="C191" s="9">
        <f t="shared" si="14"/>
        <v>-1.6669218212652158E-3</v>
      </c>
      <c r="D191" s="5">
        <f t="shared" si="15"/>
        <v>1.6669218212652158E-3</v>
      </c>
      <c r="E191" s="5">
        <f t="shared" si="19"/>
        <v>5.582794571480866E-4</v>
      </c>
      <c r="F191" s="5">
        <f t="shared" si="20"/>
        <v>7.9250469205559074E-3</v>
      </c>
      <c r="G191" s="10">
        <f t="shared" si="16"/>
        <v>3.8966679115103839</v>
      </c>
      <c r="H191" s="9">
        <f t="shared" si="17"/>
        <v>1.6669218212652158E-3</v>
      </c>
      <c r="I191" s="9">
        <f t="shared" si="18"/>
        <v>7.9250469205559074E-3</v>
      </c>
      <c r="J191" s="15">
        <f>GARCH!I190</f>
        <v>7.669456485255262E-3</v>
      </c>
    </row>
    <row r="192" spans="1:10" x14ac:dyDescent="0.25">
      <c r="A192" s="8">
        <v>42230</v>
      </c>
      <c r="B192" s="9">
        <v>3.9118935964941315E-3</v>
      </c>
      <c r="C192" s="9">
        <f t="shared" si="14"/>
        <v>3.5201089962927871E-3</v>
      </c>
      <c r="D192" s="5">
        <f t="shared" si="15"/>
        <v>3.5201089962927871E-3</v>
      </c>
      <c r="E192" s="5">
        <f t="shared" si="19"/>
        <v>-1.6669218212652158E-3</v>
      </c>
      <c r="F192" s="5">
        <f t="shared" si="20"/>
        <v>7.4365897114936534E-3</v>
      </c>
      <c r="G192" s="10">
        <f t="shared" si="16"/>
        <v>3.8703743102121027</v>
      </c>
      <c r="H192" s="9">
        <f t="shared" si="17"/>
        <v>3.5201089962927871E-3</v>
      </c>
      <c r="I192" s="9">
        <f t="shared" si="18"/>
        <v>7.4365897114936534E-3</v>
      </c>
      <c r="J192" s="15">
        <f>GARCH!I191</f>
        <v>6.9854913592006154E-3</v>
      </c>
    </row>
    <row r="193" spans="1:10" x14ac:dyDescent="0.25">
      <c r="A193" s="8">
        <v>42233</v>
      </c>
      <c r="B193" s="9">
        <v>5.2114709735411324E-3</v>
      </c>
      <c r="C193" s="9">
        <f t="shared" si="14"/>
        <v>4.819686373339788E-3</v>
      </c>
      <c r="D193" s="5">
        <f t="shared" si="15"/>
        <v>4.819686373339788E-3</v>
      </c>
      <c r="E193" s="5">
        <f t="shared" si="19"/>
        <v>3.5201089962927871E-3</v>
      </c>
      <c r="F193" s="5">
        <f t="shared" si="20"/>
        <v>6.8099078048211E-3</v>
      </c>
      <c r="G193" s="10">
        <f t="shared" si="16"/>
        <v>3.8199858218847949</v>
      </c>
      <c r="H193" s="9">
        <f t="shared" si="17"/>
        <v>4.819686373339788E-3</v>
      </c>
      <c r="I193" s="9">
        <f t="shared" si="18"/>
        <v>6.8099078048211E-3</v>
      </c>
      <c r="J193" s="15">
        <f>GARCH!I192</f>
        <v>6.5155084912983455E-3</v>
      </c>
    </row>
    <row r="194" spans="1:10" x14ac:dyDescent="0.25">
      <c r="A194" s="8">
        <v>42234</v>
      </c>
      <c r="B194" s="9">
        <v>-2.6255208234241545E-3</v>
      </c>
      <c r="C194" s="9">
        <f t="shared" si="14"/>
        <v>-3.0173054236254989E-3</v>
      </c>
      <c r="D194" s="5">
        <f t="shared" si="15"/>
        <v>3.0173054236254989E-3</v>
      </c>
      <c r="E194" s="5">
        <f t="shared" si="19"/>
        <v>4.819686373339788E-3</v>
      </c>
      <c r="F194" s="5">
        <f t="shared" si="20"/>
        <v>6.2745912124234169E-3</v>
      </c>
      <c r="G194" s="10">
        <f t="shared" si="16"/>
        <v>4.0366871537853006</v>
      </c>
      <c r="H194" s="9">
        <f t="shared" si="17"/>
        <v>3.0173054236254989E-3</v>
      </c>
      <c r="I194" s="9">
        <f t="shared" si="18"/>
        <v>6.2745912124234169E-3</v>
      </c>
      <c r="J194" s="15">
        <f>GARCH!I193</f>
        <v>6.3053523713722751E-3</v>
      </c>
    </row>
    <row r="195" spans="1:10" x14ac:dyDescent="0.25">
      <c r="A195" s="8">
        <v>42235</v>
      </c>
      <c r="B195" s="9">
        <v>-8.254964424012301E-3</v>
      </c>
      <c r="C195" s="9">
        <f t="shared" si="14"/>
        <v>-8.6467490242136454E-3</v>
      </c>
      <c r="D195" s="5">
        <f t="shared" si="15"/>
        <v>8.6467490242136454E-3</v>
      </c>
      <c r="E195" s="5">
        <f t="shared" si="19"/>
        <v>-3.0173054236254989E-3</v>
      </c>
      <c r="F195" s="5">
        <f t="shared" si="20"/>
        <v>6.3222271424170102E-3</v>
      </c>
      <c r="G195" s="10">
        <f t="shared" si="16"/>
        <v>3.2094783961923432</v>
      </c>
      <c r="H195" s="9">
        <f t="shared" si="17"/>
        <v>8.6467490242136454E-3</v>
      </c>
      <c r="I195" s="9">
        <f t="shared" si="18"/>
        <v>6.3222271424170102E-3</v>
      </c>
      <c r="J195" s="15">
        <f>GARCH!I194</f>
        <v>6.015216231866816E-3</v>
      </c>
    </row>
    <row r="196" spans="1:10" x14ac:dyDescent="0.25">
      <c r="A196" s="8">
        <v>42236</v>
      </c>
      <c r="B196" s="9">
        <v>-2.1100110116800797E-2</v>
      </c>
      <c r="C196" s="9">
        <f t="shared" si="14"/>
        <v>-2.1491894717002143E-2</v>
      </c>
      <c r="D196" s="5">
        <f t="shared" si="15"/>
        <v>2.1491894717002143E-2</v>
      </c>
      <c r="E196" s="5">
        <f t="shared" si="19"/>
        <v>-8.6467490242136454E-3</v>
      </c>
      <c r="F196" s="5">
        <f t="shared" si="20"/>
        <v>7.892941126075503E-3</v>
      </c>
      <c r="G196" s="10">
        <f t="shared" si="16"/>
        <v>0.21568487596972399</v>
      </c>
      <c r="H196" s="9">
        <f t="shared" si="17"/>
        <v>2.1491894717002143E-2</v>
      </c>
      <c r="I196" s="9">
        <f t="shared" si="18"/>
        <v>7.892941126075503E-3</v>
      </c>
      <c r="J196" s="15">
        <f>GARCH!I195</f>
        <v>6.9326447365652627E-3</v>
      </c>
    </row>
    <row r="197" spans="1:10" x14ac:dyDescent="0.25">
      <c r="A197" s="8">
        <v>42237</v>
      </c>
      <c r="B197" s="9">
        <v>-3.1850982202944356E-2</v>
      </c>
      <c r="C197" s="9">
        <f t="shared" si="14"/>
        <v>-3.2242766803145702E-2</v>
      </c>
      <c r="D197" s="5">
        <f t="shared" si="15"/>
        <v>3.2242766803145702E-2</v>
      </c>
      <c r="E197" s="5">
        <f t="shared" si="19"/>
        <v>-2.1491894717002143E-2</v>
      </c>
      <c r="F197" s="5">
        <f t="shared" si="20"/>
        <v>1.3317886405751668E-2</v>
      </c>
      <c r="G197" s="10">
        <f t="shared" si="16"/>
        <v>0.46905849225130314</v>
      </c>
      <c r="H197" s="9">
        <f t="shared" si="17"/>
        <v>3.2242766803145702E-2</v>
      </c>
      <c r="I197" s="9">
        <f t="shared" si="18"/>
        <v>1.3317886405751668E-2</v>
      </c>
      <c r="J197" s="15">
        <f>GARCH!I196</f>
        <v>1.1792932787079527E-2</v>
      </c>
    </row>
    <row r="198" spans="1:10" x14ac:dyDescent="0.25">
      <c r="A198" s="8">
        <v>42240</v>
      </c>
      <c r="B198" s="9">
        <v>-3.941366590728046E-2</v>
      </c>
      <c r="C198" s="9">
        <f t="shared" si="14"/>
        <v>-3.9805450507481806E-2</v>
      </c>
      <c r="D198" s="5">
        <f t="shared" si="15"/>
        <v>3.9805450507481806E-2</v>
      </c>
      <c r="E198" s="5">
        <f t="shared" si="19"/>
        <v>-3.2242766803145702E-2</v>
      </c>
      <c r="F198" s="5">
        <f t="shared" si="20"/>
        <v>2.0839588530539466E-2</v>
      </c>
      <c r="G198" s="10">
        <f t="shared" si="16"/>
        <v>1.1277439575066415</v>
      </c>
      <c r="H198" s="9">
        <f t="shared" si="17"/>
        <v>3.9805450507481806E-2</v>
      </c>
      <c r="I198" s="9">
        <f t="shared" si="18"/>
        <v>2.0839588530539466E-2</v>
      </c>
      <c r="J198" s="15">
        <f>GARCH!I197</f>
        <v>1.8106597331996419E-2</v>
      </c>
    </row>
    <row r="199" spans="1:10" x14ac:dyDescent="0.25">
      <c r="A199" s="8">
        <v>42241</v>
      </c>
      <c r="B199" s="9">
        <v>-1.3522007595565322E-2</v>
      </c>
      <c r="C199" s="9">
        <f t="shared" si="14"/>
        <v>-1.3913792195766666E-2</v>
      </c>
      <c r="D199" s="5">
        <f t="shared" si="15"/>
        <v>1.3913792195766666E-2</v>
      </c>
      <c r="E199" s="5">
        <f t="shared" si="19"/>
        <v>-3.9805450507481806E-2</v>
      </c>
      <c r="F199" s="5">
        <f t="shared" si="20"/>
        <v>2.882484404672726E-2</v>
      </c>
      <c r="G199" s="10">
        <f t="shared" si="16"/>
        <v>2.5110787755733952</v>
      </c>
      <c r="H199" s="9">
        <f t="shared" si="17"/>
        <v>1.3913792195766666E-2</v>
      </c>
      <c r="I199" s="9">
        <f t="shared" si="18"/>
        <v>2.882484404672726E-2</v>
      </c>
      <c r="J199" s="15">
        <f>GARCH!I198</f>
        <v>2.4122171343126938E-2</v>
      </c>
    </row>
    <row r="200" spans="1:10" x14ac:dyDescent="0.25">
      <c r="A200" s="8">
        <v>42242</v>
      </c>
      <c r="B200" s="9">
        <v>3.9033845395987532E-2</v>
      </c>
      <c r="C200" s="9">
        <f t="shared" si="14"/>
        <v>3.8642060795786186E-2</v>
      </c>
      <c r="D200" s="5">
        <f t="shared" si="15"/>
        <v>3.8642060795786186E-2</v>
      </c>
      <c r="E200" s="5">
        <f t="shared" si="19"/>
        <v>-1.3913792195766666E-2</v>
      </c>
      <c r="F200" s="5">
        <f t="shared" si="20"/>
        <v>2.7682066892469142E-2</v>
      </c>
      <c r="G200" s="10">
        <f t="shared" si="16"/>
        <v>1.6937300777277144</v>
      </c>
      <c r="H200" s="9">
        <f t="shared" si="17"/>
        <v>3.8642060795786186E-2</v>
      </c>
      <c r="I200" s="9">
        <f t="shared" si="18"/>
        <v>2.7682066892469142E-2</v>
      </c>
      <c r="J200" s="15">
        <f>GARCH!I199</f>
        <v>2.187815955731031E-2</v>
      </c>
    </row>
    <row r="201" spans="1:10" x14ac:dyDescent="0.25">
      <c r="A201" s="8">
        <v>42243</v>
      </c>
      <c r="B201" s="9">
        <v>2.4297736162143035E-2</v>
      </c>
      <c r="C201" s="9">
        <f t="shared" si="14"/>
        <v>2.3905951561941689E-2</v>
      </c>
      <c r="D201" s="5">
        <f t="shared" si="15"/>
        <v>2.3905951561941689E-2</v>
      </c>
      <c r="E201" s="5">
        <f t="shared" si="19"/>
        <v>3.8642060795786186E-2</v>
      </c>
      <c r="F201" s="5">
        <f t="shared" si="20"/>
        <v>2.4318772104793968E-2</v>
      </c>
      <c r="G201" s="10">
        <f t="shared" si="16"/>
        <v>2.3143994831740926</v>
      </c>
      <c r="H201" s="9">
        <f t="shared" si="17"/>
        <v>2.3905951561941689E-2</v>
      </c>
      <c r="I201" s="9">
        <f t="shared" si="18"/>
        <v>2.4318772104793968E-2</v>
      </c>
      <c r="J201" s="15">
        <f>GARCH!I200</f>
        <v>2.5720168559644676E-2</v>
      </c>
    </row>
    <row r="202" spans="1:10" x14ac:dyDescent="0.25">
      <c r="A202" s="8">
        <v>42244</v>
      </c>
      <c r="B202" s="9">
        <v>6.0875602467214129E-4</v>
      </c>
      <c r="C202" s="9">
        <f t="shared" si="14"/>
        <v>2.1697142447079672E-4</v>
      </c>
      <c r="D202" s="5">
        <f t="shared" si="15"/>
        <v>2.1697142447079672E-4</v>
      </c>
      <c r="E202" s="5">
        <f t="shared" si="19"/>
        <v>2.3905951561941689E-2</v>
      </c>
      <c r="F202" s="5">
        <f t="shared" si="20"/>
        <v>2.1399195975962328E-2</v>
      </c>
      <c r="G202" s="10">
        <f t="shared" si="16"/>
        <v>2.9254119936537952</v>
      </c>
      <c r="H202" s="9">
        <f t="shared" si="17"/>
        <v>2.1697142447079672E-4</v>
      </c>
      <c r="I202" s="9">
        <f t="shared" si="18"/>
        <v>2.1399195975962328E-2</v>
      </c>
      <c r="J202" s="15">
        <f>GARCH!I201</f>
        <v>2.4685632355793276E-2</v>
      </c>
    </row>
    <row r="203" spans="1:10" x14ac:dyDescent="0.25">
      <c r="A203" s="8">
        <v>42247</v>
      </c>
      <c r="B203" s="9">
        <v>-8.3916998094394346E-3</v>
      </c>
      <c r="C203" s="9">
        <f t="shared" si="14"/>
        <v>-8.783484409640779E-3</v>
      </c>
      <c r="D203" s="5">
        <f t="shared" si="15"/>
        <v>8.783484409640779E-3</v>
      </c>
      <c r="E203" s="5">
        <f t="shared" si="19"/>
        <v>2.1697142447079672E-4</v>
      </c>
      <c r="F203" s="5">
        <f t="shared" si="20"/>
        <v>1.8866456759489569E-2</v>
      </c>
      <c r="G203" s="10">
        <f t="shared" si="16"/>
        <v>2.9430577037360703</v>
      </c>
      <c r="H203" s="9">
        <f t="shared" si="17"/>
        <v>8.783484409640779E-3</v>
      </c>
      <c r="I203" s="9">
        <f t="shared" si="18"/>
        <v>1.8866456759489569E-2</v>
      </c>
      <c r="J203" s="15">
        <f>GARCH!I202</f>
        <v>2.1369541023750729E-2</v>
      </c>
    </row>
    <row r="204" spans="1:10" x14ac:dyDescent="0.25">
      <c r="A204" s="8">
        <v>42248</v>
      </c>
      <c r="B204" s="9">
        <v>-2.9576407832956453E-2</v>
      </c>
      <c r="C204" s="9">
        <f t="shared" si="14"/>
        <v>-2.9968192433157799E-2</v>
      </c>
      <c r="D204" s="5">
        <f t="shared" si="15"/>
        <v>2.9968192433157799E-2</v>
      </c>
      <c r="E204" s="5">
        <f t="shared" si="19"/>
        <v>-8.783484409640779E-3</v>
      </c>
      <c r="F204" s="5">
        <f t="shared" si="20"/>
        <v>1.8145830306365369E-2</v>
      </c>
      <c r="G204" s="10">
        <f t="shared" si="16"/>
        <v>1.7266176319044444</v>
      </c>
      <c r="H204" s="9">
        <f t="shared" si="17"/>
        <v>2.9968192433157799E-2</v>
      </c>
      <c r="I204" s="9">
        <f t="shared" si="18"/>
        <v>1.8145830306365369E-2</v>
      </c>
      <c r="J204" s="15">
        <f>GARCH!I203</f>
        <v>1.8993338594273112E-2</v>
      </c>
    </row>
    <row r="205" spans="1:10" x14ac:dyDescent="0.25">
      <c r="A205" s="8">
        <v>42249</v>
      </c>
      <c r="B205" s="9">
        <v>1.8292969668469272E-2</v>
      </c>
      <c r="C205" s="9">
        <f t="shared" si="14"/>
        <v>1.7901185068267926E-2</v>
      </c>
      <c r="D205" s="5">
        <f t="shared" si="15"/>
        <v>1.7901185068267926E-2</v>
      </c>
      <c r="E205" s="5">
        <f t="shared" si="19"/>
        <v>-2.9968192433157799E-2</v>
      </c>
      <c r="F205" s="5">
        <f t="shared" si="20"/>
        <v>2.3595476137379501E-2</v>
      </c>
      <c r="G205" s="10">
        <f t="shared" si="16"/>
        <v>2.5399714899821033</v>
      </c>
      <c r="H205" s="9">
        <f t="shared" si="17"/>
        <v>1.7901185068267926E-2</v>
      </c>
      <c r="I205" s="9">
        <f t="shared" si="18"/>
        <v>2.3595476137379501E-2</v>
      </c>
      <c r="J205" s="15">
        <f>GARCH!I204</f>
        <v>2.1512713390405044E-2</v>
      </c>
    </row>
    <row r="206" spans="1:10" x14ac:dyDescent="0.25">
      <c r="A206" s="8">
        <v>42250</v>
      </c>
      <c r="B206" s="9">
        <v>1.1647835144650287E-3</v>
      </c>
      <c r="C206" s="9">
        <f t="shared" si="14"/>
        <v>7.7299891426368408E-4</v>
      </c>
      <c r="D206" s="5">
        <f t="shared" si="15"/>
        <v>7.7299891426368408E-4</v>
      </c>
      <c r="E206" s="5">
        <f t="shared" si="19"/>
        <v>1.7901185068267926E-2</v>
      </c>
      <c r="F206" s="5">
        <f t="shared" si="20"/>
        <v>2.0771571715548696E-2</v>
      </c>
      <c r="G206" s="10">
        <f t="shared" si="16"/>
        <v>2.9545389873515266</v>
      </c>
      <c r="H206" s="9">
        <f t="shared" si="17"/>
        <v>7.7299891426368408E-4</v>
      </c>
      <c r="I206" s="9">
        <f t="shared" si="18"/>
        <v>2.0771571715548696E-2</v>
      </c>
      <c r="J206" s="15">
        <f>GARCH!I205</f>
        <v>2.0273104731785899E-2</v>
      </c>
    </row>
    <row r="207" spans="1:10" x14ac:dyDescent="0.25">
      <c r="A207" s="8">
        <v>42251</v>
      </c>
      <c r="B207" s="9">
        <v>-1.5329578244401953E-2</v>
      </c>
      <c r="C207" s="9">
        <f t="shared" si="14"/>
        <v>-1.57213628446033E-2</v>
      </c>
      <c r="D207" s="5">
        <f t="shared" si="15"/>
        <v>1.57213628446033E-2</v>
      </c>
      <c r="E207" s="5">
        <f t="shared" si="19"/>
        <v>7.7299891426368408E-4</v>
      </c>
      <c r="F207" s="5">
        <f t="shared" si="20"/>
        <v>1.8322244355775681E-2</v>
      </c>
      <c r="G207" s="10">
        <f t="shared" si="16"/>
        <v>2.7125778071723965</v>
      </c>
      <c r="H207" s="9">
        <f t="shared" si="17"/>
        <v>1.57213628446033E-2</v>
      </c>
      <c r="I207" s="9">
        <f t="shared" si="18"/>
        <v>1.8322244355775681E-2</v>
      </c>
      <c r="J207" s="15">
        <f>GARCH!I206</f>
        <v>1.7589563463107454E-2</v>
      </c>
    </row>
    <row r="208" spans="1:10" x14ac:dyDescent="0.25">
      <c r="A208" s="8">
        <v>42255</v>
      </c>
      <c r="B208" s="9">
        <v>2.5083020164270664E-2</v>
      </c>
      <c r="C208" s="9">
        <f t="shared" si="14"/>
        <v>2.4691235564069318E-2</v>
      </c>
      <c r="D208" s="5">
        <f t="shared" si="15"/>
        <v>2.4691235564069318E-2</v>
      </c>
      <c r="E208" s="5">
        <f t="shared" si="19"/>
        <v>-1.57213628446033E-2</v>
      </c>
      <c r="F208" s="5">
        <f t="shared" si="20"/>
        <v>1.9443262211166271E-2</v>
      </c>
      <c r="G208" s="10">
        <f t="shared" si="16"/>
        <v>2.2149776750247838</v>
      </c>
      <c r="H208" s="9">
        <f t="shared" si="17"/>
        <v>2.4691235564069318E-2</v>
      </c>
      <c r="I208" s="9">
        <f t="shared" si="18"/>
        <v>1.9443262211166271E-2</v>
      </c>
      <c r="J208" s="15">
        <f>GARCH!I207</f>
        <v>1.6962667988172687E-2</v>
      </c>
    </row>
    <row r="209" spans="1:10" x14ac:dyDescent="0.25">
      <c r="A209" s="8">
        <v>42256</v>
      </c>
      <c r="B209" s="9">
        <v>-1.3897563229596788E-2</v>
      </c>
      <c r="C209" s="9">
        <f t="shared" ref="C209:C272" si="21">B209-B$5</f>
        <v>-1.4289347829798132E-2</v>
      </c>
      <c r="D209" s="5">
        <f t="shared" ref="D209:D272" si="22">ABS(C209)</f>
        <v>1.4289347829798132E-2</v>
      </c>
      <c r="E209" s="5">
        <f t="shared" si="19"/>
        <v>2.4691235564069318E-2</v>
      </c>
      <c r="F209" s="5">
        <f t="shared" si="20"/>
        <v>1.7170823400850563E-2</v>
      </c>
      <c r="G209" s="10">
        <f t="shared" ref="G209:G272" si="23">IFERROR(LN(1/(F209*SQRT(2*PI()))*EXP(-(C209^2)/(2*F209^2))),-1000)</f>
        <v>2.7993369420671206</v>
      </c>
      <c r="H209" s="9">
        <f t="shared" ref="H209:H272" si="24">D209</f>
        <v>1.4289347829798132E-2</v>
      </c>
      <c r="I209" s="9">
        <f t="shared" ref="I209:I272" si="25">F209</f>
        <v>1.7170823400850563E-2</v>
      </c>
      <c r="J209" s="15">
        <f>GARCH!I208</f>
        <v>1.8428707870308061E-2</v>
      </c>
    </row>
    <row r="210" spans="1:10" x14ac:dyDescent="0.25">
      <c r="A210" s="8">
        <v>42257</v>
      </c>
      <c r="B210" s="9">
        <v>5.2779551399559921E-3</v>
      </c>
      <c r="C210" s="9">
        <f t="shared" si="21"/>
        <v>4.8861705397546477E-3</v>
      </c>
      <c r="D210" s="5">
        <f t="shared" si="22"/>
        <v>4.8861705397546477E-3</v>
      </c>
      <c r="E210" s="5">
        <f t="shared" ref="E210:E273" si="26">C209</f>
        <v>-1.4289347829798132E-2</v>
      </c>
      <c r="F210" s="5">
        <f t="shared" ref="F210:F273" si="27">(B$6 + B$7*(D209 + B$9*E210)^B$10 + B$8*F209^B$10)^(1/B$10)</f>
        <v>1.8120073933801471E-2</v>
      </c>
      <c r="G210" s="10">
        <f t="shared" si="23"/>
        <v>3.0554394256167967</v>
      </c>
      <c r="H210" s="9">
        <f t="shared" si="24"/>
        <v>4.8861705397546477E-3</v>
      </c>
      <c r="I210" s="9">
        <f t="shared" si="25"/>
        <v>1.8120073933801471E-2</v>
      </c>
      <c r="J210" s="15">
        <f>GARCH!I209</f>
        <v>1.7350683843461671E-2</v>
      </c>
    </row>
    <row r="211" spans="1:10" x14ac:dyDescent="0.25">
      <c r="A211" s="8">
        <v>42258</v>
      </c>
      <c r="B211" s="9">
        <v>4.4870382986135215E-3</v>
      </c>
      <c r="C211" s="9">
        <f t="shared" si="21"/>
        <v>4.0952536984121771E-3</v>
      </c>
      <c r="D211" s="5">
        <f t="shared" si="22"/>
        <v>4.0952536984121771E-3</v>
      </c>
      <c r="E211" s="5">
        <f t="shared" si="26"/>
        <v>4.8861705397546477E-3</v>
      </c>
      <c r="F211" s="5">
        <f t="shared" si="27"/>
        <v>1.6024372621823171E-2</v>
      </c>
      <c r="G211" s="10">
        <f t="shared" si="23"/>
        <v>3.1820493997624508</v>
      </c>
      <c r="H211" s="9">
        <f t="shared" si="24"/>
        <v>4.0952536984121771E-3</v>
      </c>
      <c r="I211" s="9">
        <f t="shared" si="25"/>
        <v>1.6024372621823171E-2</v>
      </c>
      <c r="J211" s="15">
        <f>GARCH!I210</f>
        <v>1.522713130716789E-2</v>
      </c>
    </row>
    <row r="212" spans="1:10" x14ac:dyDescent="0.25">
      <c r="A212" s="8">
        <v>42261</v>
      </c>
      <c r="B212" s="9">
        <v>-4.0896458529868784E-3</v>
      </c>
      <c r="C212" s="9">
        <f t="shared" si="21"/>
        <v>-4.4814304531882228E-3</v>
      </c>
      <c r="D212" s="5">
        <f t="shared" si="22"/>
        <v>4.4814304531882228E-3</v>
      </c>
      <c r="E212" s="5">
        <f t="shared" si="26"/>
        <v>4.0952536984121771E-3</v>
      </c>
      <c r="F212" s="5">
        <f t="shared" si="27"/>
        <v>1.4209945027205264E-2</v>
      </c>
      <c r="G212" s="10">
        <f t="shared" si="23"/>
        <v>3.2851446640802</v>
      </c>
      <c r="H212" s="9">
        <f t="shared" si="24"/>
        <v>4.4814304531882228E-3</v>
      </c>
      <c r="I212" s="9">
        <f t="shared" si="25"/>
        <v>1.4209945027205264E-2</v>
      </c>
      <c r="J212" s="15">
        <f>GARCH!I211</f>
        <v>1.3385521843381654E-2</v>
      </c>
    </row>
    <row r="213" spans="1:10" x14ac:dyDescent="0.25">
      <c r="A213" s="8">
        <v>42262</v>
      </c>
      <c r="B213" s="9">
        <v>1.2831344116577714E-2</v>
      </c>
      <c r="C213" s="9">
        <f t="shared" si="21"/>
        <v>1.243955951637637E-2</v>
      </c>
      <c r="D213" s="5">
        <f t="shared" si="22"/>
        <v>1.243955951637637E-2</v>
      </c>
      <c r="E213" s="5">
        <f t="shared" si="26"/>
        <v>-4.4814304531882228E-3</v>
      </c>
      <c r="F213" s="5">
        <f t="shared" si="27"/>
        <v>1.3295279712545236E-2</v>
      </c>
      <c r="G213" s="10">
        <f t="shared" si="23"/>
        <v>2.9636991105994368</v>
      </c>
      <c r="H213" s="9">
        <f t="shared" si="24"/>
        <v>1.243955951637637E-2</v>
      </c>
      <c r="I213" s="9">
        <f t="shared" si="25"/>
        <v>1.3295279712545236E-2</v>
      </c>
      <c r="J213" s="15">
        <f>GARCH!I212</f>
        <v>1.1925057561424496E-2</v>
      </c>
    </row>
    <row r="214" spans="1:10" x14ac:dyDescent="0.25">
      <c r="A214" s="8">
        <v>42263</v>
      </c>
      <c r="B214" s="9">
        <v>8.7053672987578157E-3</v>
      </c>
      <c r="C214" s="9">
        <f t="shared" si="21"/>
        <v>8.3135826985564713E-3</v>
      </c>
      <c r="D214" s="5">
        <f t="shared" si="22"/>
        <v>8.3135826985564713E-3</v>
      </c>
      <c r="E214" s="5">
        <f t="shared" si="26"/>
        <v>1.243955951637637E-2</v>
      </c>
      <c r="F214" s="5">
        <f t="shared" si="27"/>
        <v>1.1850453903907158E-2</v>
      </c>
      <c r="G214" s="10">
        <f t="shared" si="23"/>
        <v>3.2703704852156252</v>
      </c>
      <c r="H214" s="9">
        <f t="shared" si="24"/>
        <v>8.3135826985564713E-3</v>
      </c>
      <c r="I214" s="9">
        <f t="shared" si="25"/>
        <v>1.1850453903907158E-2</v>
      </c>
      <c r="J214" s="15">
        <f>GARCH!I213</f>
        <v>1.1818796229473074E-2</v>
      </c>
    </row>
    <row r="215" spans="1:10" x14ac:dyDescent="0.25">
      <c r="A215" s="8">
        <v>42264</v>
      </c>
      <c r="B215" s="9">
        <v>-2.5610055580335134E-3</v>
      </c>
      <c r="C215" s="9">
        <f t="shared" si="21"/>
        <v>-2.9527901582348578E-3</v>
      </c>
      <c r="D215" s="5">
        <f t="shared" si="22"/>
        <v>2.9527901582348578E-3</v>
      </c>
      <c r="E215" s="5">
        <f t="shared" si="26"/>
        <v>8.3135826985564713E-3</v>
      </c>
      <c r="F215" s="5">
        <f t="shared" si="27"/>
        <v>1.0603409273735239E-2</v>
      </c>
      <c r="G215" s="10">
        <f t="shared" si="23"/>
        <v>3.5888668526680232</v>
      </c>
      <c r="H215" s="9">
        <f t="shared" si="24"/>
        <v>2.9527901582348578E-3</v>
      </c>
      <c r="I215" s="9">
        <f t="shared" si="25"/>
        <v>1.0603409273735239E-2</v>
      </c>
      <c r="J215" s="15">
        <f>GARCH!I214</f>
        <v>1.0992104661378862E-2</v>
      </c>
    </row>
    <row r="216" spans="1:10" x14ac:dyDescent="0.25">
      <c r="A216" s="8">
        <v>42265</v>
      </c>
      <c r="B216" s="9">
        <v>-1.6164204602552523E-2</v>
      </c>
      <c r="C216" s="9">
        <f t="shared" si="21"/>
        <v>-1.6555989202753869E-2</v>
      </c>
      <c r="D216" s="5">
        <f t="shared" si="22"/>
        <v>1.6555989202753869E-2</v>
      </c>
      <c r="E216" s="5">
        <f t="shared" si="26"/>
        <v>-2.9527901582348578E-3</v>
      </c>
      <c r="F216" s="5">
        <f t="shared" si="27"/>
        <v>9.9397407576490883E-3</v>
      </c>
      <c r="G216" s="10">
        <f t="shared" si="23"/>
        <v>2.3051043036521848</v>
      </c>
      <c r="H216" s="9">
        <f t="shared" si="24"/>
        <v>1.6555989202753869E-2</v>
      </c>
      <c r="I216" s="9">
        <f t="shared" si="25"/>
        <v>9.9397407576490883E-3</v>
      </c>
      <c r="J216" s="15">
        <f>GARCH!I215</f>
        <v>9.8122119859955503E-3</v>
      </c>
    </row>
    <row r="217" spans="1:10" x14ac:dyDescent="0.25">
      <c r="A217" s="8">
        <v>42268</v>
      </c>
      <c r="B217" s="9">
        <v>4.5658135983617232E-3</v>
      </c>
      <c r="C217" s="9">
        <f t="shared" si="21"/>
        <v>4.1740289981603788E-3</v>
      </c>
      <c r="D217" s="5">
        <f t="shared" si="22"/>
        <v>4.1740289981603788E-3</v>
      </c>
      <c r="E217" s="5">
        <f t="shared" si="26"/>
        <v>-1.6555989202753869E-2</v>
      </c>
      <c r="F217" s="5">
        <f t="shared" si="27"/>
        <v>1.3115660080743448E-2</v>
      </c>
      <c r="G217" s="10">
        <f t="shared" si="23"/>
        <v>3.3643689959000178</v>
      </c>
      <c r="H217" s="9">
        <f t="shared" si="24"/>
        <v>4.1740289981603788E-3</v>
      </c>
      <c r="I217" s="9">
        <f t="shared" si="25"/>
        <v>1.3115660080743448E-2</v>
      </c>
      <c r="J217" s="15">
        <f>GARCH!I216</f>
        <v>1.1628479528999853E-2</v>
      </c>
    </row>
    <row r="218" spans="1:10" x14ac:dyDescent="0.25">
      <c r="A218" s="8">
        <v>42269</v>
      </c>
      <c r="B218" s="9">
        <v>-1.2318439020422289E-2</v>
      </c>
      <c r="C218" s="9">
        <f t="shared" si="21"/>
        <v>-1.2710223620623634E-2</v>
      </c>
      <c r="D218" s="5">
        <f t="shared" si="22"/>
        <v>1.2710223620623634E-2</v>
      </c>
      <c r="E218" s="5">
        <f t="shared" si="26"/>
        <v>4.1740289981603788E-3</v>
      </c>
      <c r="F218" s="5">
        <f t="shared" si="27"/>
        <v>1.1695327850580388E-2</v>
      </c>
      <c r="G218" s="10">
        <f t="shared" si="23"/>
        <v>2.939084231275761</v>
      </c>
      <c r="H218" s="9">
        <f t="shared" si="24"/>
        <v>1.2710223620623634E-2</v>
      </c>
      <c r="I218" s="9">
        <f t="shared" si="25"/>
        <v>1.1695327850580388E-2</v>
      </c>
      <c r="J218" s="15">
        <f>GARCH!I217</f>
        <v>1.0370277698816171E-2</v>
      </c>
    </row>
    <row r="219" spans="1:10" x14ac:dyDescent="0.25">
      <c r="A219" s="8">
        <v>42270</v>
      </c>
      <c r="B219" s="9">
        <v>-2.0486529334856618E-3</v>
      </c>
      <c r="C219" s="9">
        <f t="shared" si="21"/>
        <v>-2.4404375336870062E-3</v>
      </c>
      <c r="D219" s="5">
        <f t="shared" si="22"/>
        <v>2.4404375336870062E-3</v>
      </c>
      <c r="E219" s="5">
        <f t="shared" si="26"/>
        <v>-1.2710223620623634E-2</v>
      </c>
      <c r="F219" s="5">
        <f t="shared" si="27"/>
        <v>1.328606400370843E-2</v>
      </c>
      <c r="G219" s="10">
        <f t="shared" si="23"/>
        <v>3.3852311711197376</v>
      </c>
      <c r="H219" s="9">
        <f t="shared" si="24"/>
        <v>2.4404375336870062E-3</v>
      </c>
      <c r="I219" s="9">
        <f t="shared" si="25"/>
        <v>1.328606400370843E-2</v>
      </c>
      <c r="J219" s="15">
        <f>GARCH!I218</f>
        <v>1.0939321713770087E-2</v>
      </c>
    </row>
    <row r="220" spans="1:10" x14ac:dyDescent="0.25">
      <c r="A220" s="8">
        <v>42271</v>
      </c>
      <c r="B220" s="9">
        <v>-3.3629742722152134E-3</v>
      </c>
      <c r="C220" s="9">
        <f t="shared" si="21"/>
        <v>-3.7547588724165578E-3</v>
      </c>
      <c r="D220" s="5">
        <f t="shared" si="22"/>
        <v>3.7547588724165578E-3</v>
      </c>
      <c r="E220" s="5">
        <f t="shared" si="26"/>
        <v>-2.4404375336870062E-3</v>
      </c>
      <c r="F220" s="5">
        <f t="shared" si="27"/>
        <v>1.213579461759636E-2</v>
      </c>
      <c r="G220" s="10">
        <f t="shared" si="23"/>
        <v>3.44479467452385</v>
      </c>
      <c r="H220" s="9">
        <f t="shared" si="24"/>
        <v>3.7547588724165578E-3</v>
      </c>
      <c r="I220" s="9">
        <f t="shared" si="25"/>
        <v>1.213579461759636E-2</v>
      </c>
      <c r="J220" s="15">
        <f>GARCH!I219</f>
        <v>9.734539221130014E-3</v>
      </c>
    </row>
    <row r="221" spans="1:10" x14ac:dyDescent="0.25">
      <c r="A221" s="8">
        <v>42272</v>
      </c>
      <c r="B221" s="9">
        <v>-4.6578064836666488E-4</v>
      </c>
      <c r="C221" s="9">
        <f t="shared" si="21"/>
        <v>-8.5756524856800951E-4</v>
      </c>
      <c r="D221" s="5">
        <f t="shared" si="22"/>
        <v>8.5756524856800951E-4</v>
      </c>
      <c r="E221" s="5">
        <f t="shared" si="26"/>
        <v>-3.7547588724165578E-3</v>
      </c>
      <c r="F221" s="5">
        <f t="shared" si="27"/>
        <v>1.1393262795721238E-2</v>
      </c>
      <c r="G221" s="10">
        <f t="shared" si="23"/>
        <v>3.5529617987320599</v>
      </c>
      <c r="H221" s="9">
        <f t="shared" si="24"/>
        <v>8.5756524856800951E-4</v>
      </c>
      <c r="I221" s="9">
        <f t="shared" si="25"/>
        <v>1.1393262795721238E-2</v>
      </c>
      <c r="J221" s="15">
        <f>GARCH!I220</f>
        <v>8.8417875284846487E-3</v>
      </c>
    </row>
    <row r="222" spans="1:10" x14ac:dyDescent="0.25">
      <c r="A222" s="8">
        <v>42275</v>
      </c>
      <c r="B222" s="9">
        <v>-2.5666117824929779E-2</v>
      </c>
      <c r="C222" s="9">
        <f t="shared" si="21"/>
        <v>-2.6057902425131126E-2</v>
      </c>
      <c r="D222" s="5">
        <f t="shared" si="22"/>
        <v>2.6057902425131126E-2</v>
      </c>
      <c r="E222" s="5">
        <f t="shared" si="26"/>
        <v>-8.5756524856800951E-4</v>
      </c>
      <c r="F222" s="5">
        <f t="shared" si="27"/>
        <v>1.0283491125433617E-2</v>
      </c>
      <c r="G222" s="10">
        <f t="shared" si="23"/>
        <v>0.44781329637972189</v>
      </c>
      <c r="H222" s="9">
        <f t="shared" si="24"/>
        <v>2.6057902425131126E-2</v>
      </c>
      <c r="I222" s="9">
        <f t="shared" si="25"/>
        <v>1.0283491125433617E-2</v>
      </c>
      <c r="J222" s="15">
        <f>GARCH!I221</f>
        <v>7.9124517994046267E-3</v>
      </c>
    </row>
    <row r="223" spans="1:10" x14ac:dyDescent="0.25">
      <c r="A223" s="8">
        <v>42276</v>
      </c>
      <c r="B223" s="9">
        <v>1.2328818080848958E-3</v>
      </c>
      <c r="C223" s="9">
        <f t="shared" si="21"/>
        <v>8.4109720788355115E-4</v>
      </c>
      <c r="D223" s="5">
        <f t="shared" si="22"/>
        <v>8.4109720788355115E-4</v>
      </c>
      <c r="E223" s="5">
        <f t="shared" si="26"/>
        <v>-2.6057902425131126E-2</v>
      </c>
      <c r="F223" s="5">
        <f t="shared" si="27"/>
        <v>1.6566918830979927E-2</v>
      </c>
      <c r="G223" s="10">
        <f t="shared" si="23"/>
        <v>3.1801200999459267</v>
      </c>
      <c r="H223" s="9">
        <f t="shared" si="24"/>
        <v>8.4109720788355115E-4</v>
      </c>
      <c r="I223" s="9">
        <f t="shared" si="25"/>
        <v>1.6566918830979927E-2</v>
      </c>
      <c r="J223" s="15">
        <f>GARCH!I222</f>
        <v>1.3982659732987604E-2</v>
      </c>
    </row>
    <row r="224" spans="1:10" x14ac:dyDescent="0.25">
      <c r="A224" s="8">
        <v>42277</v>
      </c>
      <c r="B224" s="9">
        <v>1.9075521869974299E-2</v>
      </c>
      <c r="C224" s="9">
        <f t="shared" si="21"/>
        <v>1.8683737269772953E-2</v>
      </c>
      <c r="D224" s="5">
        <f t="shared" si="22"/>
        <v>1.8683737269772953E-2</v>
      </c>
      <c r="E224" s="5">
        <f t="shared" si="26"/>
        <v>8.4109720788355115E-4</v>
      </c>
      <c r="F224" s="5">
        <f t="shared" si="27"/>
        <v>1.4679493826200464E-2</v>
      </c>
      <c r="G224" s="10">
        <f t="shared" si="23"/>
        <v>2.4923832437199933</v>
      </c>
      <c r="H224" s="9">
        <f t="shared" si="24"/>
        <v>1.8683737269772953E-2</v>
      </c>
      <c r="I224" s="9">
        <f t="shared" si="25"/>
        <v>1.4679493826200464E-2</v>
      </c>
      <c r="J224" s="15">
        <f>GARCH!I223</f>
        <v>1.2223899804453308E-2</v>
      </c>
    </row>
    <row r="225" spans="1:10" x14ac:dyDescent="0.25">
      <c r="A225" s="8">
        <v>42278</v>
      </c>
      <c r="B225" s="9">
        <v>1.9739274907162319E-3</v>
      </c>
      <c r="C225" s="9">
        <f t="shared" si="21"/>
        <v>1.5821428905148872E-3</v>
      </c>
      <c r="D225" s="5">
        <f t="shared" si="22"/>
        <v>1.5821428905148872E-3</v>
      </c>
      <c r="E225" s="5">
        <f t="shared" si="26"/>
        <v>1.8683737269772953E-2</v>
      </c>
      <c r="F225" s="5">
        <f t="shared" si="27"/>
        <v>1.3046652616621551E-2</v>
      </c>
      <c r="G225" s="10">
        <f t="shared" si="23"/>
        <v>3.4129321722649513</v>
      </c>
      <c r="H225" s="9">
        <f t="shared" si="24"/>
        <v>1.5821428905148872E-3</v>
      </c>
      <c r="I225" s="9">
        <f t="shared" si="25"/>
        <v>1.3046652616621551E-2</v>
      </c>
      <c r="J225" s="15">
        <f>GARCH!I224</f>
        <v>1.3569262707536413E-2</v>
      </c>
    </row>
    <row r="226" spans="1:10" x14ac:dyDescent="0.25">
      <c r="A226" s="8">
        <v>42279</v>
      </c>
      <c r="B226" s="9">
        <v>1.4315268580220586E-2</v>
      </c>
      <c r="C226" s="9">
        <f t="shared" si="21"/>
        <v>1.3923483980019241E-2</v>
      </c>
      <c r="D226" s="5">
        <f t="shared" si="22"/>
        <v>1.3923483980019241E-2</v>
      </c>
      <c r="E226" s="5">
        <f t="shared" si="26"/>
        <v>1.5821428905148872E-3</v>
      </c>
      <c r="F226" s="5">
        <f t="shared" si="27"/>
        <v>1.1635737272144444E-2</v>
      </c>
      <c r="G226" s="10">
        <f t="shared" si="23"/>
        <v>2.8187932718742044</v>
      </c>
      <c r="H226" s="9">
        <f t="shared" si="24"/>
        <v>1.3923483980019241E-2</v>
      </c>
      <c r="I226" s="9">
        <f t="shared" si="25"/>
        <v>1.1635737272144444E-2</v>
      </c>
      <c r="J226" s="15">
        <f>GARCH!I225</f>
        <v>1.1883246575519804E-2</v>
      </c>
    </row>
    <row r="227" spans="1:10" x14ac:dyDescent="0.25">
      <c r="A227" s="8">
        <v>42282</v>
      </c>
      <c r="B227" s="9">
        <v>1.8289808133814311E-2</v>
      </c>
      <c r="C227" s="9">
        <f t="shared" si="21"/>
        <v>1.7898023533612965E-2</v>
      </c>
      <c r="D227" s="5">
        <f t="shared" si="22"/>
        <v>1.7898023533612965E-2</v>
      </c>
      <c r="E227" s="5">
        <f t="shared" si="26"/>
        <v>1.3923483980019241E-2</v>
      </c>
      <c r="F227" s="5">
        <f t="shared" si="27"/>
        <v>1.0418246284649194E-2</v>
      </c>
      <c r="G227" s="10">
        <f t="shared" si="23"/>
        <v>2.1695823656430813</v>
      </c>
      <c r="H227" s="9">
        <f t="shared" si="24"/>
        <v>1.7898023533612965E-2</v>
      </c>
      <c r="I227" s="9">
        <f t="shared" si="25"/>
        <v>1.0418246284649194E-2</v>
      </c>
      <c r="J227" s="15">
        <f>GARCH!I226</f>
        <v>1.2115009106345163E-2</v>
      </c>
    </row>
    <row r="228" spans="1:10" x14ac:dyDescent="0.25">
      <c r="A228" s="8">
        <v>42283</v>
      </c>
      <c r="B228" s="9">
        <v>-3.5882338139452408E-3</v>
      </c>
      <c r="C228" s="9">
        <f t="shared" si="21"/>
        <v>-3.9800184141465852E-3</v>
      </c>
      <c r="D228" s="5">
        <f t="shared" si="22"/>
        <v>3.9800184141465852E-3</v>
      </c>
      <c r="E228" s="5">
        <f t="shared" si="26"/>
        <v>1.7898023533612965E-2</v>
      </c>
      <c r="F228" s="5">
        <f t="shared" si="27"/>
        <v>9.3692691045014261E-3</v>
      </c>
      <c r="G228" s="10">
        <f t="shared" si="23"/>
        <v>3.6611562719116519</v>
      </c>
      <c r="H228" s="9">
        <f t="shared" si="24"/>
        <v>3.9800184141465852E-3</v>
      </c>
      <c r="I228" s="9">
        <f t="shared" si="25"/>
        <v>9.3692691045014261E-3</v>
      </c>
      <c r="J228" s="15">
        <f>GARCH!I227</f>
        <v>1.3279805701781831E-2</v>
      </c>
    </row>
    <row r="229" spans="1:10" x14ac:dyDescent="0.25">
      <c r="A229" s="8">
        <v>42284</v>
      </c>
      <c r="B229" s="9">
        <v>8.0356782092205759E-3</v>
      </c>
      <c r="C229" s="9">
        <f t="shared" si="21"/>
        <v>7.6438936090192314E-3</v>
      </c>
      <c r="D229" s="5">
        <f t="shared" si="22"/>
        <v>7.6438936090192314E-3</v>
      </c>
      <c r="E229" s="5">
        <f t="shared" si="26"/>
        <v>-3.9800184141465852E-3</v>
      </c>
      <c r="F229" s="5">
        <f t="shared" si="27"/>
        <v>9.1092231685181747E-3</v>
      </c>
      <c r="G229" s="10">
        <f t="shared" si="23"/>
        <v>3.4274531758131959</v>
      </c>
      <c r="H229" s="9">
        <f t="shared" si="24"/>
        <v>7.6438936090192314E-3</v>
      </c>
      <c r="I229" s="9">
        <f t="shared" si="25"/>
        <v>9.1092231685181747E-3</v>
      </c>
      <c r="J229" s="15">
        <f>GARCH!I228</f>
        <v>1.1796250335719717E-2</v>
      </c>
    </row>
    <row r="230" spans="1:10" x14ac:dyDescent="0.25">
      <c r="A230" s="8">
        <v>42285</v>
      </c>
      <c r="B230" s="9">
        <v>8.818386335509576E-3</v>
      </c>
      <c r="C230" s="9">
        <f t="shared" si="21"/>
        <v>8.4266017353082315E-3</v>
      </c>
      <c r="D230" s="5">
        <f t="shared" si="22"/>
        <v>8.4266017353082315E-3</v>
      </c>
      <c r="E230" s="5">
        <f t="shared" si="26"/>
        <v>7.6438936090192314E-3</v>
      </c>
      <c r="F230" s="5">
        <f t="shared" si="27"/>
        <v>8.2436117947019705E-3</v>
      </c>
      <c r="G230" s="10">
        <f t="shared" si="23"/>
        <v>3.3569340151859284</v>
      </c>
      <c r="H230" s="9">
        <f t="shared" si="24"/>
        <v>8.4266017353082315E-3</v>
      </c>
      <c r="I230" s="9">
        <f t="shared" si="25"/>
        <v>8.2436117947019705E-3</v>
      </c>
      <c r="J230" s="15">
        <f>GARCH!I229</f>
        <v>1.0878323102305437E-2</v>
      </c>
    </row>
    <row r="231" spans="1:10" x14ac:dyDescent="0.25">
      <c r="A231" s="8">
        <v>42286</v>
      </c>
      <c r="B231" s="9">
        <v>7.2513074703373093E-4</v>
      </c>
      <c r="C231" s="9">
        <f t="shared" si="21"/>
        <v>3.3334614683238635E-4</v>
      </c>
      <c r="D231" s="5">
        <f t="shared" si="22"/>
        <v>3.3334614683238635E-4</v>
      </c>
      <c r="E231" s="5">
        <f t="shared" si="26"/>
        <v>8.4266017353082315E-3</v>
      </c>
      <c r="F231" s="5">
        <f t="shared" si="27"/>
        <v>7.5008743130293865E-3</v>
      </c>
      <c r="G231" s="10">
        <f t="shared" si="23"/>
        <v>3.9728096569538525</v>
      </c>
      <c r="H231" s="9">
        <f t="shared" si="24"/>
        <v>3.3334614683238635E-4</v>
      </c>
      <c r="I231" s="9">
        <f t="shared" si="25"/>
        <v>7.5008743130293865E-3</v>
      </c>
      <c r="J231" s="15">
        <f>GARCH!I230</f>
        <v>1.026402123316819E-2</v>
      </c>
    </row>
    <row r="232" spans="1:10" x14ac:dyDescent="0.25">
      <c r="A232" s="8">
        <v>42289</v>
      </c>
      <c r="B232" s="9">
        <v>1.2755038736604885E-3</v>
      </c>
      <c r="C232" s="9">
        <f t="shared" si="21"/>
        <v>8.8371927345914382E-4</v>
      </c>
      <c r="D232" s="5">
        <f t="shared" si="22"/>
        <v>8.8371927345914382E-4</v>
      </c>
      <c r="E232" s="5">
        <f t="shared" si="26"/>
        <v>3.3334614683238635E-4</v>
      </c>
      <c r="F232" s="5">
        <f t="shared" si="27"/>
        <v>6.8648858616442484E-3</v>
      </c>
      <c r="G232" s="10">
        <f t="shared" si="23"/>
        <v>4.0541115791826998</v>
      </c>
      <c r="H232" s="9">
        <f t="shared" si="24"/>
        <v>8.8371927345914382E-4</v>
      </c>
      <c r="I232" s="9">
        <f t="shared" si="25"/>
        <v>6.8648858616442484E-3</v>
      </c>
      <c r="J232" s="15">
        <f>GARCH!I231</f>
        <v>9.0800551841088237E-3</v>
      </c>
    </row>
    <row r="233" spans="1:10" x14ac:dyDescent="0.25">
      <c r="A233" s="8">
        <v>42290</v>
      </c>
      <c r="B233" s="9">
        <v>-6.8254141346049124E-3</v>
      </c>
      <c r="C233" s="9">
        <f t="shared" si="21"/>
        <v>-7.2171987348062568E-3</v>
      </c>
      <c r="D233" s="5">
        <f t="shared" si="22"/>
        <v>7.2171987348062568E-3</v>
      </c>
      <c r="E233" s="5">
        <f t="shared" si="26"/>
        <v>8.8371927345914382E-4</v>
      </c>
      <c r="F233" s="5">
        <f t="shared" si="27"/>
        <v>6.3215033872567553E-3</v>
      </c>
      <c r="G233" s="10">
        <f t="shared" si="23"/>
        <v>3.4931313833309674</v>
      </c>
      <c r="H233" s="9">
        <f t="shared" si="24"/>
        <v>7.2171987348062568E-3</v>
      </c>
      <c r="I233" s="9">
        <f t="shared" si="25"/>
        <v>6.3215033872567553E-3</v>
      </c>
      <c r="J233" s="15">
        <f>GARCH!I232</f>
        <v>8.0924601028747774E-3</v>
      </c>
    </row>
    <row r="234" spans="1:10" x14ac:dyDescent="0.25">
      <c r="A234" s="8">
        <v>42291</v>
      </c>
      <c r="B234" s="9">
        <v>-4.7162984293978027E-3</v>
      </c>
      <c r="C234" s="9">
        <f t="shared" si="21"/>
        <v>-5.1080830295991472E-3</v>
      </c>
      <c r="D234" s="5">
        <f t="shared" si="22"/>
        <v>5.1080830295991472E-3</v>
      </c>
      <c r="E234" s="5">
        <f t="shared" si="26"/>
        <v>-7.2171987348062568E-3</v>
      </c>
      <c r="F234" s="5">
        <f t="shared" si="27"/>
        <v>7.4648937537059286E-3</v>
      </c>
      <c r="G234" s="10">
        <f t="shared" si="23"/>
        <v>3.7444854811971693</v>
      </c>
      <c r="H234" s="9">
        <f t="shared" si="24"/>
        <v>5.1080830295991472E-3</v>
      </c>
      <c r="I234" s="9">
        <f t="shared" si="25"/>
        <v>7.4648937537059286E-3</v>
      </c>
      <c r="J234" s="15">
        <f>GARCH!I233</f>
        <v>8.0552672211065737E-3</v>
      </c>
    </row>
    <row r="235" spans="1:10" x14ac:dyDescent="0.25">
      <c r="A235" s="8">
        <v>42292</v>
      </c>
      <c r="B235" s="9">
        <v>1.4852775994865119E-2</v>
      </c>
      <c r="C235" s="9">
        <f t="shared" si="21"/>
        <v>1.4460991394663775E-2</v>
      </c>
      <c r="D235" s="5">
        <f t="shared" si="22"/>
        <v>1.4460991394663775E-2</v>
      </c>
      <c r="E235" s="5">
        <f t="shared" si="26"/>
        <v>-5.1080830295991472E-3</v>
      </c>
      <c r="F235" s="5">
        <f t="shared" si="27"/>
        <v>7.8008522921024911E-3</v>
      </c>
      <c r="G235" s="10">
        <f t="shared" si="23"/>
        <v>2.2163508503690279</v>
      </c>
      <c r="H235" s="9">
        <f t="shared" si="24"/>
        <v>1.4460991394663775E-2</v>
      </c>
      <c r="I235" s="9">
        <f t="shared" si="25"/>
        <v>7.8008522921024911E-3</v>
      </c>
      <c r="J235" s="15">
        <f>GARCH!I234</f>
        <v>7.6621491489811617E-3</v>
      </c>
    </row>
    <row r="236" spans="1:10" x14ac:dyDescent="0.25">
      <c r="A236" s="8">
        <v>42293</v>
      </c>
      <c r="B236" s="9">
        <v>4.5704742422894018E-3</v>
      </c>
      <c r="C236" s="9">
        <f t="shared" si="21"/>
        <v>4.1786896420880574E-3</v>
      </c>
      <c r="D236" s="5">
        <f t="shared" si="22"/>
        <v>4.1786896420880574E-3</v>
      </c>
      <c r="E236" s="5">
        <f t="shared" si="26"/>
        <v>1.4460991394663775E-2</v>
      </c>
      <c r="F236" s="5">
        <f t="shared" si="27"/>
        <v>7.1215871973719803E-3</v>
      </c>
      <c r="G236" s="10">
        <f t="shared" si="23"/>
        <v>3.8535402394500844</v>
      </c>
      <c r="H236" s="9">
        <f t="shared" si="24"/>
        <v>4.1786896420880574E-3</v>
      </c>
      <c r="I236" s="9">
        <f t="shared" si="25"/>
        <v>7.1215871973719803E-3</v>
      </c>
      <c r="J236" s="15">
        <f>GARCH!I235</f>
        <v>9.4117772307121695E-3</v>
      </c>
    </row>
    <row r="237" spans="1:10" x14ac:dyDescent="0.25">
      <c r="A237" s="8">
        <v>42296</v>
      </c>
      <c r="B237" s="9">
        <v>2.7052151629769483E-4</v>
      </c>
      <c r="C237" s="9">
        <f t="shared" si="21"/>
        <v>-1.2126308390364974E-4</v>
      </c>
      <c r="D237" s="5">
        <f t="shared" si="22"/>
        <v>1.2126308390364974E-4</v>
      </c>
      <c r="E237" s="5">
        <f t="shared" si="26"/>
        <v>4.1786896420880574E-3</v>
      </c>
      <c r="F237" s="5">
        <f t="shared" si="27"/>
        <v>6.5406784374813657E-3</v>
      </c>
      <c r="G237" s="10">
        <f t="shared" si="23"/>
        <v>4.1106039863726132</v>
      </c>
      <c r="H237" s="9">
        <f t="shared" si="24"/>
        <v>1.2126308390364974E-4</v>
      </c>
      <c r="I237" s="9">
        <f t="shared" si="25"/>
        <v>6.5406784374813657E-3</v>
      </c>
      <c r="J237" s="15">
        <f>GARCH!I236</f>
        <v>8.5395173176233338E-3</v>
      </c>
    </row>
    <row r="238" spans="1:10" x14ac:dyDescent="0.25">
      <c r="A238" s="8">
        <v>42297</v>
      </c>
      <c r="B238" s="9">
        <v>-1.4210831702448079E-3</v>
      </c>
      <c r="C238" s="9">
        <f t="shared" si="21"/>
        <v>-1.8128677704461525E-3</v>
      </c>
      <c r="D238" s="5">
        <f t="shared" si="22"/>
        <v>1.8128677704461525E-3</v>
      </c>
      <c r="E238" s="5">
        <f t="shared" si="26"/>
        <v>-1.2126308390364974E-4</v>
      </c>
      <c r="F238" s="5">
        <f t="shared" si="27"/>
        <v>6.0512160362176824E-3</v>
      </c>
      <c r="G238" s="10">
        <f t="shared" si="23"/>
        <v>4.1436812063731905</v>
      </c>
      <c r="H238" s="9">
        <f t="shared" si="24"/>
        <v>1.8128677704461525E-3</v>
      </c>
      <c r="I238" s="9">
        <f t="shared" si="25"/>
        <v>6.0512160362176824E-3</v>
      </c>
      <c r="J238" s="15">
        <f>GARCH!I237</f>
        <v>7.6440244740793696E-3</v>
      </c>
    </row>
    <row r="239" spans="1:10" x14ac:dyDescent="0.25">
      <c r="A239" s="8">
        <v>42298</v>
      </c>
      <c r="B239" s="9">
        <v>-5.8253765812966707E-3</v>
      </c>
      <c r="C239" s="9">
        <f t="shared" si="21"/>
        <v>-6.2171611814980151E-3</v>
      </c>
      <c r="D239" s="5">
        <f t="shared" si="22"/>
        <v>6.2171611814980151E-3</v>
      </c>
      <c r="E239" s="5">
        <f t="shared" si="26"/>
        <v>-1.8128677704461525E-3</v>
      </c>
      <c r="F239" s="5">
        <f t="shared" si="27"/>
        <v>5.8842203630564164E-3</v>
      </c>
      <c r="G239" s="10">
        <f t="shared" si="23"/>
        <v>3.6583597559491476</v>
      </c>
      <c r="H239" s="9">
        <f t="shared" si="24"/>
        <v>6.2171611814980151E-3</v>
      </c>
      <c r="I239" s="9">
        <f t="shared" si="25"/>
        <v>5.8842203630564164E-3</v>
      </c>
      <c r="J239" s="15">
        <f>GARCH!I238</f>
        <v>6.9740891019811043E-3</v>
      </c>
    </row>
    <row r="240" spans="1:10" x14ac:dyDescent="0.25">
      <c r="A240" s="8">
        <v>42299</v>
      </c>
      <c r="B240" s="9">
        <v>1.6627537222502875E-2</v>
      </c>
      <c r="C240" s="9">
        <f t="shared" si="21"/>
        <v>1.6235752622301529E-2</v>
      </c>
      <c r="D240" s="5">
        <f t="shared" si="22"/>
        <v>1.6235752622301529E-2</v>
      </c>
      <c r="E240" s="5">
        <f t="shared" si="26"/>
        <v>-6.2171611814980151E-3</v>
      </c>
      <c r="F240" s="5">
        <f t="shared" si="27"/>
        <v>6.8345541612547965E-3</v>
      </c>
      <c r="G240" s="10">
        <f t="shared" si="23"/>
        <v>1.245231810087841</v>
      </c>
      <c r="H240" s="9">
        <f t="shared" si="24"/>
        <v>1.6235752622301529E-2</v>
      </c>
      <c r="I240" s="9">
        <f t="shared" si="25"/>
        <v>6.8345541612547965E-3</v>
      </c>
      <c r="J240" s="15">
        <f>GARCH!I239</f>
        <v>7.0306542232814549E-3</v>
      </c>
    </row>
    <row r="241" spans="1:10" x14ac:dyDescent="0.25">
      <c r="A241" s="8">
        <v>42300</v>
      </c>
      <c r="B241" s="9">
        <v>1.1030396928638497E-2</v>
      </c>
      <c r="C241" s="9">
        <f t="shared" si="21"/>
        <v>1.0638612328437153E-2</v>
      </c>
      <c r="D241" s="5">
        <f t="shared" si="22"/>
        <v>1.0638612328437153E-2</v>
      </c>
      <c r="E241" s="5">
        <f t="shared" si="26"/>
        <v>1.6235752622301529E-2</v>
      </c>
      <c r="F241" s="5">
        <f t="shared" si="27"/>
        <v>6.2956235303733687E-3</v>
      </c>
      <c r="G241" s="10">
        <f t="shared" si="23"/>
        <v>2.7211781611310473</v>
      </c>
      <c r="H241" s="9">
        <f t="shared" si="24"/>
        <v>1.0638612328437153E-2</v>
      </c>
      <c r="I241" s="9">
        <f t="shared" si="25"/>
        <v>6.2956235303733687E-3</v>
      </c>
      <c r="J241" s="15">
        <f>GARCH!I240</f>
        <v>9.6252312247913242E-3</v>
      </c>
    </row>
    <row r="242" spans="1:10" x14ac:dyDescent="0.25">
      <c r="A242" s="8">
        <v>42303</v>
      </c>
      <c r="B242" s="9">
        <v>-1.9131147145990957E-3</v>
      </c>
      <c r="C242" s="9">
        <f t="shared" si="21"/>
        <v>-2.3048993148004401E-3</v>
      </c>
      <c r="D242" s="5">
        <f t="shared" si="22"/>
        <v>2.3048993148004401E-3</v>
      </c>
      <c r="E242" s="5">
        <f t="shared" si="26"/>
        <v>1.0638612328437153E-2</v>
      </c>
      <c r="F242" s="5">
        <f t="shared" si="27"/>
        <v>5.8362804696024282E-3</v>
      </c>
      <c r="G242" s="10">
        <f t="shared" si="23"/>
        <v>4.1467397569815194</v>
      </c>
      <c r="H242" s="9">
        <f t="shared" si="24"/>
        <v>2.3048993148004401E-3</v>
      </c>
      <c r="I242" s="9">
        <f t="shared" si="25"/>
        <v>5.8362804696024282E-3</v>
      </c>
      <c r="J242" s="15">
        <f>GARCH!I241</f>
        <v>9.7267363103402636E-3</v>
      </c>
    </row>
    <row r="243" spans="1:10" x14ac:dyDescent="0.25">
      <c r="A243" s="8">
        <v>42304</v>
      </c>
      <c r="B243" s="9">
        <v>-2.5540995953997614E-3</v>
      </c>
      <c r="C243" s="9">
        <f t="shared" si="21"/>
        <v>-2.9458841956011058E-3</v>
      </c>
      <c r="D243" s="5">
        <f t="shared" si="22"/>
        <v>2.9458841956011058E-3</v>
      </c>
      <c r="E243" s="5">
        <f t="shared" si="26"/>
        <v>-2.3048993148004401E-3</v>
      </c>
      <c r="F243" s="5">
        <f t="shared" si="27"/>
        <v>5.804151002058942E-3</v>
      </c>
      <c r="G243" s="10">
        <f t="shared" si="23"/>
        <v>4.1014409987448417</v>
      </c>
      <c r="H243" s="9">
        <f t="shared" si="24"/>
        <v>2.9458841956011058E-3</v>
      </c>
      <c r="I243" s="9">
        <f t="shared" si="25"/>
        <v>5.804151002058942E-3</v>
      </c>
      <c r="J243" s="15">
        <f>GARCH!I242</f>
        <v>8.7178262774711846E-3</v>
      </c>
    </row>
    <row r="244" spans="1:10" x14ac:dyDescent="0.25">
      <c r="A244" s="8">
        <v>42305</v>
      </c>
      <c r="B244" s="9">
        <v>1.1839933394323987E-2</v>
      </c>
      <c r="C244" s="9">
        <f t="shared" si="21"/>
        <v>1.1448148794122643E-2</v>
      </c>
      <c r="D244" s="5">
        <f t="shared" si="22"/>
        <v>1.1448148794122643E-2</v>
      </c>
      <c r="E244" s="5">
        <f t="shared" si="26"/>
        <v>-2.9458841956011058E-3</v>
      </c>
      <c r="F244" s="5">
        <f t="shared" si="27"/>
        <v>5.9184815562084332E-3</v>
      </c>
      <c r="G244" s="10">
        <f t="shared" si="23"/>
        <v>2.3399688001045416</v>
      </c>
      <c r="H244" s="9">
        <f t="shared" si="24"/>
        <v>1.1448148794122643E-2</v>
      </c>
      <c r="I244" s="9">
        <f t="shared" si="25"/>
        <v>5.9184815562084332E-3</v>
      </c>
      <c r="J244" s="15">
        <f>GARCH!I243</f>
        <v>7.9366362088730252E-3</v>
      </c>
    </row>
    <row r="245" spans="1:10" x14ac:dyDescent="0.25">
      <c r="A245" s="8">
        <v>42306</v>
      </c>
      <c r="B245" s="9">
        <v>-4.4968545937285054E-4</v>
      </c>
      <c r="C245" s="9">
        <f t="shared" si="21"/>
        <v>-8.4147005957419516E-4</v>
      </c>
      <c r="D245" s="5">
        <f t="shared" si="22"/>
        <v>8.4147005957419516E-4</v>
      </c>
      <c r="E245" s="5">
        <f t="shared" si="26"/>
        <v>1.1448148794122643E-2</v>
      </c>
      <c r="F245" s="5">
        <f t="shared" si="27"/>
        <v>5.5155268040571644E-3</v>
      </c>
      <c r="G245" s="10">
        <f t="shared" si="23"/>
        <v>4.2696117098922528</v>
      </c>
      <c r="H245" s="9">
        <f t="shared" si="24"/>
        <v>8.4147005957419516E-4</v>
      </c>
      <c r="I245" s="9">
        <f t="shared" si="25"/>
        <v>5.5155268040571644E-3</v>
      </c>
      <c r="J245" s="15">
        <f>GARCH!I244</f>
        <v>8.7263082578264844E-3</v>
      </c>
    </row>
    <row r="246" spans="1:10" x14ac:dyDescent="0.25">
      <c r="A246" s="8">
        <v>42307</v>
      </c>
      <c r="B246" s="9">
        <v>-4.8099702786910115E-3</v>
      </c>
      <c r="C246" s="9">
        <f t="shared" si="21"/>
        <v>-5.2017548788923559E-3</v>
      </c>
      <c r="D246" s="5">
        <f t="shared" si="22"/>
        <v>5.2017548788923559E-3</v>
      </c>
      <c r="E246" s="5">
        <f t="shared" si="26"/>
        <v>-8.4147005957419516E-4</v>
      </c>
      <c r="F246" s="5">
        <f t="shared" si="27"/>
        <v>5.2663600003285526E-3</v>
      </c>
      <c r="G246" s="10">
        <f t="shared" si="23"/>
        <v>3.8396695875180908</v>
      </c>
      <c r="H246" s="9">
        <f t="shared" si="24"/>
        <v>5.2017548788923559E-3</v>
      </c>
      <c r="I246" s="9">
        <f t="shared" si="25"/>
        <v>5.2663600003285526E-3</v>
      </c>
      <c r="J246" s="15">
        <f>GARCH!I245</f>
        <v>7.8161559168539885E-3</v>
      </c>
    </row>
    <row r="247" spans="1:10" x14ac:dyDescent="0.25">
      <c r="A247" s="8">
        <v>42310</v>
      </c>
      <c r="B247" s="9">
        <v>1.1873845798707316E-2</v>
      </c>
      <c r="C247" s="9">
        <f t="shared" si="21"/>
        <v>1.1482061198505972E-2</v>
      </c>
      <c r="D247" s="5">
        <f t="shared" si="22"/>
        <v>1.1482061198505972E-2</v>
      </c>
      <c r="E247" s="5">
        <f t="shared" si="26"/>
        <v>-5.2017548788923559E-3</v>
      </c>
      <c r="F247" s="5">
        <f t="shared" si="27"/>
        <v>6.0628213913022999E-3</v>
      </c>
      <c r="G247" s="10">
        <f t="shared" si="23"/>
        <v>2.3933116566714228</v>
      </c>
      <c r="H247" s="9">
        <f t="shared" si="24"/>
        <v>1.1482061198505972E-2</v>
      </c>
      <c r="I247" s="9">
        <f t="shared" si="25"/>
        <v>6.0628213913022999E-3</v>
      </c>
      <c r="J247" s="15">
        <f>GARCH!I246</f>
        <v>7.4904351497435536E-3</v>
      </c>
    </row>
    <row r="248" spans="1:10" x14ac:dyDescent="0.25">
      <c r="A248" s="8">
        <v>42311</v>
      </c>
      <c r="B248" s="9">
        <v>2.7280720515194812E-3</v>
      </c>
      <c r="C248" s="9">
        <f t="shared" si="21"/>
        <v>2.3362874513181368E-3</v>
      </c>
      <c r="D248" s="5">
        <f t="shared" si="22"/>
        <v>2.3362874513181368E-3</v>
      </c>
      <c r="E248" s="5">
        <f t="shared" si="26"/>
        <v>1.1482061198505972E-2</v>
      </c>
      <c r="F248" s="5">
        <f t="shared" si="27"/>
        <v>5.6382121954237814E-3</v>
      </c>
      <c r="G248" s="10">
        <f t="shared" si="23"/>
        <v>4.1733998309663951</v>
      </c>
      <c r="H248" s="9">
        <f t="shared" si="24"/>
        <v>2.3362874513181368E-3</v>
      </c>
      <c r="I248" s="9">
        <f t="shared" si="25"/>
        <v>5.6382121954237814E-3</v>
      </c>
      <c r="J248" s="15">
        <f>GARCH!I247</f>
        <v>8.4375821162056969E-3</v>
      </c>
    </row>
    <row r="249" spans="1:10" x14ac:dyDescent="0.25">
      <c r="A249" s="8">
        <v>42312</v>
      </c>
      <c r="B249" s="9">
        <v>-3.5453765540646165E-3</v>
      </c>
      <c r="C249" s="9">
        <f t="shared" si="21"/>
        <v>-3.9371611542659609E-3</v>
      </c>
      <c r="D249" s="5">
        <f t="shared" si="22"/>
        <v>3.9371611542659609E-3</v>
      </c>
      <c r="E249" s="5">
        <f t="shared" si="26"/>
        <v>2.3362874513181368E-3</v>
      </c>
      <c r="F249" s="5">
        <f t="shared" si="27"/>
        <v>5.277585282372101E-3</v>
      </c>
      <c r="G249" s="10">
        <f t="shared" si="23"/>
        <v>4.047078419094678</v>
      </c>
      <c r="H249" s="9">
        <f t="shared" si="24"/>
        <v>3.9371611542659609E-3</v>
      </c>
      <c r="I249" s="9">
        <f t="shared" si="25"/>
        <v>5.277585282372101E-3</v>
      </c>
      <c r="J249" s="15">
        <f>GARCH!I248</f>
        <v>7.6058857397347576E-3</v>
      </c>
    </row>
    <row r="250" spans="1:10" x14ac:dyDescent="0.25">
      <c r="A250" s="8">
        <v>42313</v>
      </c>
      <c r="B250" s="9">
        <v>-1.1320880364932284E-3</v>
      </c>
      <c r="C250" s="9">
        <f t="shared" si="21"/>
        <v>-1.523872636694573E-3</v>
      </c>
      <c r="D250" s="5">
        <f t="shared" si="22"/>
        <v>1.523872636694573E-3</v>
      </c>
      <c r="E250" s="5">
        <f t="shared" si="26"/>
        <v>-3.9371611542659609E-3</v>
      </c>
      <c r="F250" s="5">
        <f t="shared" si="27"/>
        <v>5.7317233465834921E-3</v>
      </c>
      <c r="G250" s="10">
        <f t="shared" si="23"/>
        <v>4.2074580310867944</v>
      </c>
      <c r="H250" s="9">
        <f t="shared" si="24"/>
        <v>1.523872636694573E-3</v>
      </c>
      <c r="I250" s="9">
        <f t="shared" si="25"/>
        <v>5.7317233465834921E-3</v>
      </c>
      <c r="J250" s="15">
        <f>GARCH!I249</f>
        <v>7.1480268593121536E-3</v>
      </c>
    </row>
    <row r="251" spans="1:10" x14ac:dyDescent="0.25">
      <c r="A251" s="8">
        <v>42314</v>
      </c>
      <c r="B251" s="9">
        <v>-3.4763063530685034E-4</v>
      </c>
      <c r="C251" s="9">
        <f t="shared" si="21"/>
        <v>-7.3941523550819497E-4</v>
      </c>
      <c r="D251" s="5">
        <f t="shared" si="22"/>
        <v>7.3941523550819497E-4</v>
      </c>
      <c r="E251" s="5">
        <f t="shared" si="26"/>
        <v>-1.523872636694573E-3</v>
      </c>
      <c r="F251" s="5">
        <f t="shared" si="27"/>
        <v>5.5626580817944591E-3</v>
      </c>
      <c r="G251" s="10">
        <f t="shared" si="23"/>
        <v>4.263906177724329</v>
      </c>
      <c r="H251" s="9">
        <f t="shared" si="24"/>
        <v>7.3941523550819497E-4</v>
      </c>
      <c r="I251" s="9">
        <f t="shared" si="25"/>
        <v>5.5626580817944591E-3</v>
      </c>
      <c r="J251" s="15">
        <f>GARCH!I250</f>
        <v>6.553021262887892E-3</v>
      </c>
    </row>
    <row r="252" spans="1:10" x14ac:dyDescent="0.25">
      <c r="A252" s="8">
        <v>42317</v>
      </c>
      <c r="B252" s="9">
        <v>-9.8227896341462895E-3</v>
      </c>
      <c r="C252" s="9">
        <f t="shared" si="21"/>
        <v>-1.0214574234347634E-2</v>
      </c>
      <c r="D252" s="5">
        <f t="shared" si="22"/>
        <v>1.0214574234347634E-2</v>
      </c>
      <c r="E252" s="5">
        <f t="shared" si="26"/>
        <v>-7.3941523550819497E-4</v>
      </c>
      <c r="F252" s="5">
        <f t="shared" si="27"/>
        <v>5.2910902944050733E-3</v>
      </c>
      <c r="G252" s="10">
        <f t="shared" si="23"/>
        <v>2.4593318949888388</v>
      </c>
      <c r="H252" s="9">
        <f t="shared" si="24"/>
        <v>1.0214574234347634E-2</v>
      </c>
      <c r="I252" s="9">
        <f t="shared" si="25"/>
        <v>5.2910902944050733E-3</v>
      </c>
      <c r="J252" s="15">
        <f>GARCH!I251</f>
        <v>6.0322729747059912E-3</v>
      </c>
    </row>
    <row r="253" spans="1:10" x14ac:dyDescent="0.25">
      <c r="A253" s="8">
        <v>42318</v>
      </c>
      <c r="B253" s="9">
        <v>1.5106466914911465E-3</v>
      </c>
      <c r="C253" s="9">
        <f t="shared" si="21"/>
        <v>1.1188620912898019E-3</v>
      </c>
      <c r="D253" s="5">
        <f t="shared" si="22"/>
        <v>1.1188620912898019E-3</v>
      </c>
      <c r="E253" s="5">
        <f t="shared" si="26"/>
        <v>-1.0214574234347634E-2</v>
      </c>
      <c r="F253" s="5">
        <f t="shared" si="27"/>
        <v>7.6237621372953904E-3</v>
      </c>
      <c r="G253" s="10">
        <f t="shared" si="23"/>
        <v>3.9467775541827832</v>
      </c>
      <c r="H253" s="9">
        <f t="shared" si="24"/>
        <v>1.1188620912898019E-3</v>
      </c>
      <c r="I253" s="9">
        <f t="shared" si="25"/>
        <v>7.6237621372953904E-3</v>
      </c>
      <c r="J253" s="15">
        <f>GARCH!I252</f>
        <v>7.3887091744639696E-3</v>
      </c>
    </row>
    <row r="254" spans="1:10" x14ac:dyDescent="0.25">
      <c r="A254" s="8">
        <v>42319</v>
      </c>
      <c r="B254" s="9">
        <v>-3.2280998405164185E-3</v>
      </c>
      <c r="C254" s="9">
        <f t="shared" si="21"/>
        <v>-3.6198844407177629E-3</v>
      </c>
      <c r="D254" s="5">
        <f t="shared" si="22"/>
        <v>3.6198844407177629E-3</v>
      </c>
      <c r="E254" s="5">
        <f t="shared" si="26"/>
        <v>1.1188620912898019E-3</v>
      </c>
      <c r="F254" s="5">
        <f t="shared" si="27"/>
        <v>6.9700153646633503E-3</v>
      </c>
      <c r="G254" s="10">
        <f t="shared" si="23"/>
        <v>3.9123365866734332</v>
      </c>
      <c r="H254" s="9">
        <f t="shared" si="24"/>
        <v>3.6198844407177629E-3</v>
      </c>
      <c r="I254" s="9">
        <f t="shared" si="25"/>
        <v>6.9700153646633503E-3</v>
      </c>
      <c r="J254" s="15">
        <f>GARCH!I253</f>
        <v>6.6981468071833257E-3</v>
      </c>
    </row>
    <row r="255" spans="1:10" x14ac:dyDescent="0.25">
      <c r="A255" s="8">
        <v>42320</v>
      </c>
      <c r="B255" s="9">
        <v>-1.3990361445783139E-2</v>
      </c>
      <c r="C255" s="9">
        <f t="shared" si="21"/>
        <v>-1.4382146045984484E-2</v>
      </c>
      <c r="D255" s="5">
        <f t="shared" si="22"/>
        <v>1.4382146045984484E-2</v>
      </c>
      <c r="E255" s="5">
        <f t="shared" si="26"/>
        <v>-3.6198844407177629E-3</v>
      </c>
      <c r="F255" s="5">
        <f t="shared" si="27"/>
        <v>7.0338057856920494E-3</v>
      </c>
      <c r="G255" s="10">
        <f t="shared" si="23"/>
        <v>1.9476539186407913</v>
      </c>
      <c r="H255" s="9">
        <f t="shared" si="24"/>
        <v>1.4382146045984484E-2</v>
      </c>
      <c r="I255" s="9">
        <f t="shared" si="25"/>
        <v>7.0338057856920494E-3</v>
      </c>
      <c r="J255" s="15">
        <f>GARCH!I254</f>
        <v>6.3956714014534455E-3</v>
      </c>
    </row>
    <row r="256" spans="1:10" x14ac:dyDescent="0.25">
      <c r="A256" s="8">
        <v>42321</v>
      </c>
      <c r="B256" s="9">
        <v>-1.1207397957936904E-2</v>
      </c>
      <c r="C256" s="9">
        <f t="shared" si="21"/>
        <v>-1.1599182558138249E-2</v>
      </c>
      <c r="D256" s="5">
        <f t="shared" si="22"/>
        <v>1.1599182558138249E-2</v>
      </c>
      <c r="E256" s="5">
        <f t="shared" si="26"/>
        <v>-1.4382146045984484E-2</v>
      </c>
      <c r="F256" s="5">
        <f t="shared" si="27"/>
        <v>1.0266260710409663E-2</v>
      </c>
      <c r="G256" s="10">
        <f t="shared" si="23"/>
        <v>3.0216901150054944</v>
      </c>
      <c r="H256" s="9">
        <f t="shared" si="24"/>
        <v>1.1599182558138249E-2</v>
      </c>
      <c r="I256" s="9">
        <f t="shared" si="25"/>
        <v>1.0266260710409663E-2</v>
      </c>
      <c r="J256" s="15">
        <f>GARCH!I255</f>
        <v>8.9353826336451871E-3</v>
      </c>
    </row>
    <row r="257" spans="1:10" x14ac:dyDescent="0.25">
      <c r="A257" s="8">
        <v>42324</v>
      </c>
      <c r="B257" s="9">
        <v>1.4903313824738973E-2</v>
      </c>
      <c r="C257" s="9">
        <f t="shared" si="21"/>
        <v>1.4511529224537629E-2</v>
      </c>
      <c r="D257" s="5">
        <f t="shared" si="22"/>
        <v>1.4511529224537629E-2</v>
      </c>
      <c r="E257" s="5">
        <f t="shared" si="26"/>
        <v>-1.1599182558138249E-2</v>
      </c>
      <c r="F257" s="5">
        <f t="shared" si="27"/>
        <v>1.1835732154191852E-2</v>
      </c>
      <c r="G257" s="10">
        <f t="shared" si="23"/>
        <v>2.7660601742589721</v>
      </c>
      <c r="H257" s="9">
        <f t="shared" si="24"/>
        <v>1.4511529224537629E-2</v>
      </c>
      <c r="I257" s="9">
        <f t="shared" si="25"/>
        <v>1.1835732154191852E-2</v>
      </c>
      <c r="J257" s="15">
        <f>GARCH!I256</f>
        <v>9.6608178374896162E-3</v>
      </c>
    </row>
    <row r="258" spans="1:10" x14ac:dyDescent="0.25">
      <c r="A258" s="8">
        <v>42325</v>
      </c>
      <c r="B258" s="9">
        <v>-1.3393792099123392E-3</v>
      </c>
      <c r="C258" s="9">
        <f t="shared" si="21"/>
        <v>-1.7311638101136838E-3</v>
      </c>
      <c r="D258" s="5">
        <f t="shared" si="22"/>
        <v>1.7311638101136838E-3</v>
      </c>
      <c r="E258" s="5">
        <f t="shared" si="26"/>
        <v>1.4511529224537629E-2</v>
      </c>
      <c r="F258" s="5">
        <f t="shared" si="27"/>
        <v>1.0590713628066118E-2</v>
      </c>
      <c r="G258" s="10">
        <f t="shared" si="23"/>
        <v>3.6154795267506343</v>
      </c>
      <c r="H258" s="9">
        <f t="shared" si="24"/>
        <v>1.7311638101136838E-3</v>
      </c>
      <c r="I258" s="9">
        <f t="shared" si="25"/>
        <v>1.0590713628066118E-2</v>
      </c>
      <c r="J258" s="15">
        <f>GARCH!I257</f>
        <v>1.0704213823135271E-2</v>
      </c>
    </row>
    <row r="259" spans="1:10" x14ac:dyDescent="0.25">
      <c r="A259" s="8">
        <v>42326</v>
      </c>
      <c r="B259" s="9">
        <v>1.6162384658902518E-2</v>
      </c>
      <c r="C259" s="9">
        <f t="shared" si="21"/>
        <v>1.5770600058701172E-2</v>
      </c>
      <c r="D259" s="5">
        <f t="shared" si="22"/>
        <v>1.5770600058701172E-2</v>
      </c>
      <c r="E259" s="5">
        <f t="shared" si="26"/>
        <v>-1.7311638101136838E-3</v>
      </c>
      <c r="F259" s="5">
        <f t="shared" si="27"/>
        <v>9.7166031562570584E-3</v>
      </c>
      <c r="G259" s="10">
        <f t="shared" si="23"/>
        <v>2.3978237639257047</v>
      </c>
      <c r="H259" s="9">
        <f t="shared" si="24"/>
        <v>1.5770600058701172E-2</v>
      </c>
      <c r="I259" s="9">
        <f t="shared" si="25"/>
        <v>9.7166031562570584E-3</v>
      </c>
      <c r="J259" s="15">
        <f>GARCH!I258</f>
        <v>9.5000203032766604E-3</v>
      </c>
    </row>
    <row r="260" spans="1:10" x14ac:dyDescent="0.25">
      <c r="A260" s="8">
        <v>42327</v>
      </c>
      <c r="B260" s="9">
        <v>-1.1230670288638889E-3</v>
      </c>
      <c r="C260" s="9">
        <f t="shared" si="21"/>
        <v>-1.5148516290652335E-3</v>
      </c>
      <c r="D260" s="5">
        <f t="shared" si="22"/>
        <v>1.5148516290652335E-3</v>
      </c>
      <c r="E260" s="5">
        <f t="shared" si="26"/>
        <v>1.5770600058701172E-2</v>
      </c>
      <c r="F260" s="5">
        <f t="shared" si="27"/>
        <v>8.7655879701855482E-3</v>
      </c>
      <c r="G260" s="10">
        <f t="shared" si="23"/>
        <v>3.8030501126221852</v>
      </c>
      <c r="H260" s="9">
        <f t="shared" si="24"/>
        <v>1.5148516290652335E-3</v>
      </c>
      <c r="I260" s="9">
        <f t="shared" si="25"/>
        <v>8.7655879701855482E-3</v>
      </c>
      <c r="J260" s="15">
        <f>GARCH!I259</f>
        <v>1.0952380295244561E-2</v>
      </c>
    </row>
    <row r="261" spans="1:10" x14ac:dyDescent="0.25">
      <c r="A261" s="8">
        <v>42328</v>
      </c>
      <c r="B261" s="9">
        <v>3.8102285176146999E-3</v>
      </c>
      <c r="C261" s="9">
        <f t="shared" si="21"/>
        <v>3.4184439174133555E-3</v>
      </c>
      <c r="D261" s="5">
        <f t="shared" si="22"/>
        <v>3.4184439174133555E-3</v>
      </c>
      <c r="E261" s="5">
        <f t="shared" si="26"/>
        <v>-1.5148516290652335E-3</v>
      </c>
      <c r="F261" s="5">
        <f t="shared" si="27"/>
        <v>8.1255536810868317E-3</v>
      </c>
      <c r="G261" s="10">
        <f t="shared" si="23"/>
        <v>3.8053074136435936</v>
      </c>
      <c r="H261" s="9">
        <f t="shared" si="24"/>
        <v>3.4184439174133555E-3</v>
      </c>
      <c r="I261" s="9">
        <f t="shared" si="25"/>
        <v>8.1255536810868317E-3</v>
      </c>
      <c r="J261" s="15">
        <f>GARCH!I260</f>
        <v>9.6983661907855141E-3</v>
      </c>
    </row>
    <row r="262" spans="1:10" x14ac:dyDescent="0.25">
      <c r="A262" s="8">
        <v>42331</v>
      </c>
      <c r="B262" s="9">
        <v>-1.2349401915593416E-3</v>
      </c>
      <c r="C262" s="9">
        <f t="shared" si="21"/>
        <v>-1.6267247917606863E-3</v>
      </c>
      <c r="D262" s="5">
        <f t="shared" si="22"/>
        <v>1.6267247917606863E-3</v>
      </c>
      <c r="E262" s="5">
        <f t="shared" si="26"/>
        <v>3.4184439174133555E-3</v>
      </c>
      <c r="F262" s="5">
        <f t="shared" si="27"/>
        <v>7.3996943823615184E-3</v>
      </c>
      <c r="G262" s="10">
        <f t="shared" si="23"/>
        <v>3.9632139469513961</v>
      </c>
      <c r="H262" s="9">
        <f t="shared" si="24"/>
        <v>1.6267247917606863E-3</v>
      </c>
      <c r="I262" s="9">
        <f t="shared" si="25"/>
        <v>7.3996943823615184E-3</v>
      </c>
      <c r="J262" s="15">
        <f>GARCH!I261</f>
        <v>8.7135789752988673E-3</v>
      </c>
    </row>
    <row r="263" spans="1:10" x14ac:dyDescent="0.25">
      <c r="A263" s="8">
        <v>42332</v>
      </c>
      <c r="B263" s="9">
        <v>1.2220896294909966E-3</v>
      </c>
      <c r="C263" s="9">
        <f t="shared" si="21"/>
        <v>8.3030502928965202E-4</v>
      </c>
      <c r="D263" s="5">
        <f t="shared" si="22"/>
        <v>8.3030502928965202E-4</v>
      </c>
      <c r="E263" s="5">
        <f t="shared" si="26"/>
        <v>-1.6267247917606863E-3</v>
      </c>
      <c r="F263" s="5">
        <f t="shared" si="27"/>
        <v>6.9849357534625678E-3</v>
      </c>
      <c r="G263" s="10">
        <f t="shared" si="23"/>
        <v>4.0379958151669477</v>
      </c>
      <c r="H263" s="9">
        <f t="shared" si="24"/>
        <v>8.3030502928965202E-4</v>
      </c>
      <c r="I263" s="9">
        <f t="shared" si="25"/>
        <v>6.9849357534625678E-3</v>
      </c>
      <c r="J263" s="15">
        <f>GARCH!I262</f>
        <v>7.8398106704082437E-3</v>
      </c>
    </row>
    <row r="264" spans="1:10" x14ac:dyDescent="0.25">
      <c r="A264" s="8">
        <v>42333</v>
      </c>
      <c r="B264" s="9">
        <v>-1.2923978287715521E-4</v>
      </c>
      <c r="C264" s="9">
        <f t="shared" si="21"/>
        <v>-5.2102438307849983E-4</v>
      </c>
      <c r="D264" s="5">
        <f t="shared" si="22"/>
        <v>5.2102438307849983E-4</v>
      </c>
      <c r="E264" s="5">
        <f t="shared" si="26"/>
        <v>8.3030502928965202E-4</v>
      </c>
      <c r="F264" s="5">
        <f t="shared" si="27"/>
        <v>6.4239769497184225E-3</v>
      </c>
      <c r="G264" s="10">
        <f t="shared" si="23"/>
        <v>4.1254902491506735</v>
      </c>
      <c r="H264" s="9">
        <f t="shared" si="24"/>
        <v>5.2102438307849983E-4</v>
      </c>
      <c r="I264" s="9">
        <f t="shared" si="25"/>
        <v>6.4239769497184225E-3</v>
      </c>
      <c r="J264" s="15">
        <f>GARCH!I263</f>
        <v>7.0638942610225675E-3</v>
      </c>
    </row>
    <row r="265" spans="1:10" x14ac:dyDescent="0.25">
      <c r="A265" s="8">
        <v>42335</v>
      </c>
      <c r="B265" s="9">
        <v>5.9362238913873711E-4</v>
      </c>
      <c r="C265" s="9">
        <f t="shared" si="21"/>
        <v>2.0183778893739253E-4</v>
      </c>
      <c r="D265" s="5">
        <f t="shared" si="22"/>
        <v>2.0183778893739253E-4</v>
      </c>
      <c r="E265" s="5">
        <f t="shared" si="26"/>
        <v>-5.2102438307849983E-4</v>
      </c>
      <c r="F265" s="5">
        <f t="shared" si="27"/>
        <v>5.9914206129664232E-3</v>
      </c>
      <c r="G265" s="10">
        <f t="shared" si="23"/>
        <v>4.1979207636793623</v>
      </c>
      <c r="H265" s="9">
        <f t="shared" si="24"/>
        <v>2.0183778893739253E-4</v>
      </c>
      <c r="I265" s="9">
        <f t="shared" si="25"/>
        <v>5.9914206129664232E-3</v>
      </c>
      <c r="J265" s="15">
        <f>GARCH!I264</f>
        <v>6.4388392020228828E-3</v>
      </c>
    </row>
    <row r="266" spans="1:10" x14ac:dyDescent="0.25">
      <c r="A266" s="8">
        <v>42338</v>
      </c>
      <c r="B266" s="9">
        <v>-4.6409040672501511E-3</v>
      </c>
      <c r="C266" s="9">
        <f t="shared" si="21"/>
        <v>-5.0326886674514956E-3</v>
      </c>
      <c r="D266" s="5">
        <f t="shared" si="22"/>
        <v>5.0326886674514956E-3</v>
      </c>
      <c r="E266" s="5">
        <f t="shared" si="26"/>
        <v>2.0183778893739253E-4</v>
      </c>
      <c r="F266" s="5">
        <f t="shared" si="27"/>
        <v>5.5775091427895168E-3</v>
      </c>
      <c r="G266" s="10">
        <f t="shared" si="23"/>
        <v>3.8629852858735116</v>
      </c>
      <c r="H266" s="9">
        <f t="shared" si="24"/>
        <v>5.0326886674514956E-3</v>
      </c>
      <c r="I266" s="9">
        <f t="shared" si="25"/>
        <v>5.5775091427895168E-3</v>
      </c>
      <c r="J266" s="15">
        <f>GARCH!I265</f>
        <v>5.9178527417162634E-3</v>
      </c>
    </row>
    <row r="267" spans="1:10" x14ac:dyDescent="0.25">
      <c r="A267" s="8">
        <v>42339</v>
      </c>
      <c r="B267" s="9">
        <v>1.0680586999677999E-2</v>
      </c>
      <c r="C267" s="9">
        <f t="shared" si="21"/>
        <v>1.0288802399476655E-2</v>
      </c>
      <c r="D267" s="5">
        <f t="shared" si="22"/>
        <v>1.0288802399476655E-2</v>
      </c>
      <c r="E267" s="5">
        <f t="shared" si="26"/>
        <v>-5.0326886674514956E-3</v>
      </c>
      <c r="F267" s="5">
        <f t="shared" si="27"/>
        <v>6.2618768616380452E-3</v>
      </c>
      <c r="G267" s="10">
        <f t="shared" si="23"/>
        <v>2.8044709347425294</v>
      </c>
      <c r="H267" s="9">
        <f t="shared" si="24"/>
        <v>1.0288802399476655E-2</v>
      </c>
      <c r="I267" s="9">
        <f t="shared" si="25"/>
        <v>6.2618768616380452E-3</v>
      </c>
      <c r="J267" s="15">
        <f>GARCH!I266</f>
        <v>6.0302730863395259E-3</v>
      </c>
    </row>
    <row r="268" spans="1:10" x14ac:dyDescent="0.25">
      <c r="A268" s="8">
        <v>42340</v>
      </c>
      <c r="B268" s="9">
        <v>-1.0995752937987158E-2</v>
      </c>
      <c r="C268" s="9">
        <f t="shared" si="21"/>
        <v>-1.1387537538188502E-2</v>
      </c>
      <c r="D268" s="5">
        <f t="shared" si="22"/>
        <v>1.1387537538188502E-2</v>
      </c>
      <c r="E268" s="5">
        <f t="shared" si="26"/>
        <v>1.0288802399476655E-2</v>
      </c>
      <c r="F268" s="5">
        <f t="shared" si="27"/>
        <v>5.8075545381478929E-3</v>
      </c>
      <c r="G268" s="10">
        <f t="shared" si="23"/>
        <v>2.3072602857087117</v>
      </c>
      <c r="H268" s="9">
        <f t="shared" si="24"/>
        <v>1.1387537538188502E-2</v>
      </c>
      <c r="I268" s="9">
        <f t="shared" si="25"/>
        <v>5.8075545381478929E-3</v>
      </c>
      <c r="J268" s="15">
        <f>GARCH!I267</f>
        <v>7.1674726796849327E-3</v>
      </c>
    </row>
    <row r="269" spans="1:10" x14ac:dyDescent="0.25">
      <c r="A269" s="8">
        <v>42341</v>
      </c>
      <c r="B269" s="9">
        <v>-1.4373578391063457E-2</v>
      </c>
      <c r="C269" s="9">
        <f t="shared" si="21"/>
        <v>-1.4765362991264802E-2</v>
      </c>
      <c r="D269" s="5">
        <f t="shared" si="22"/>
        <v>1.4765362991264802E-2</v>
      </c>
      <c r="E269" s="5">
        <f t="shared" si="26"/>
        <v>-1.1387537538188502E-2</v>
      </c>
      <c r="F269" s="5">
        <f t="shared" si="27"/>
        <v>8.3845096986208418E-3</v>
      </c>
      <c r="G269" s="10">
        <f t="shared" si="23"/>
        <v>2.311819621624323</v>
      </c>
      <c r="H269" s="9">
        <f t="shared" si="24"/>
        <v>1.4765362991264802E-2</v>
      </c>
      <c r="I269" s="9">
        <f t="shared" si="25"/>
        <v>8.3845096986208418E-3</v>
      </c>
      <c r="J269" s="15">
        <f>GARCH!I268</f>
        <v>8.4353026367459914E-3</v>
      </c>
    </row>
    <row r="270" spans="1:10" x14ac:dyDescent="0.25">
      <c r="A270" s="8">
        <v>42342</v>
      </c>
      <c r="B270" s="9">
        <v>2.0525755993794137E-2</v>
      </c>
      <c r="C270" s="9">
        <f t="shared" si="21"/>
        <v>2.0133971393592791E-2</v>
      </c>
      <c r="D270" s="5">
        <f t="shared" si="22"/>
        <v>2.0133971393592791E-2</v>
      </c>
      <c r="E270" s="5">
        <f t="shared" si="26"/>
        <v>-1.4765362991264802E-2</v>
      </c>
      <c r="F270" s="5">
        <f t="shared" si="27"/>
        <v>1.1379321199692295E-2</v>
      </c>
      <c r="G270" s="10">
        <f t="shared" si="23"/>
        <v>1.9917240095800797</v>
      </c>
      <c r="H270" s="9">
        <f t="shared" si="24"/>
        <v>2.0133971393592791E-2</v>
      </c>
      <c r="I270" s="9">
        <f t="shared" si="25"/>
        <v>1.1379321199692295E-2</v>
      </c>
      <c r="J270" s="15">
        <f>GARCH!I269</f>
        <v>1.0230969738519854E-2</v>
      </c>
    </row>
    <row r="271" spans="1:10" x14ac:dyDescent="0.25">
      <c r="A271" s="8">
        <v>42345</v>
      </c>
      <c r="B271" s="9">
        <v>-6.9895634630370296E-3</v>
      </c>
      <c r="C271" s="9">
        <f t="shared" si="21"/>
        <v>-7.381348063238374E-3</v>
      </c>
      <c r="D271" s="5">
        <f t="shared" si="22"/>
        <v>7.381348063238374E-3</v>
      </c>
      <c r="E271" s="5">
        <f t="shared" si="26"/>
        <v>2.0133971393592791E-2</v>
      </c>
      <c r="F271" s="5">
        <f t="shared" si="27"/>
        <v>1.0197184665328887E-2</v>
      </c>
      <c r="G271" s="10">
        <f t="shared" si="23"/>
        <v>3.404717435211043</v>
      </c>
      <c r="H271" s="9">
        <f t="shared" si="24"/>
        <v>7.381348063238374E-3</v>
      </c>
      <c r="I271" s="9">
        <f t="shared" si="25"/>
        <v>1.0197184665328887E-2</v>
      </c>
      <c r="J271" s="15">
        <f>GARCH!I270</f>
        <v>1.273905687905548E-2</v>
      </c>
    </row>
    <row r="272" spans="1:10" x14ac:dyDescent="0.25">
      <c r="A272" s="8">
        <v>42346</v>
      </c>
      <c r="B272" s="9">
        <v>-6.489911269239812E-3</v>
      </c>
      <c r="C272" s="9">
        <f t="shared" si="21"/>
        <v>-6.8816958694411564E-3</v>
      </c>
      <c r="D272" s="5">
        <f t="shared" si="22"/>
        <v>6.8816958694411564E-3</v>
      </c>
      <c r="E272" s="5">
        <f t="shared" si="26"/>
        <v>-7.381348063238374E-3</v>
      </c>
      <c r="F272" s="5">
        <f t="shared" si="27"/>
        <v>1.0610594352744579E-2</v>
      </c>
      <c r="G272" s="10">
        <f t="shared" si="23"/>
        <v>3.4166433121674413</v>
      </c>
      <c r="H272" s="9">
        <f t="shared" si="24"/>
        <v>6.8816958694411564E-3</v>
      </c>
      <c r="I272" s="9">
        <f t="shared" si="25"/>
        <v>1.0610594352744579E-2</v>
      </c>
      <c r="J272" s="15">
        <f>GARCH!I271</f>
        <v>1.1716391701976636E-2</v>
      </c>
    </row>
    <row r="273" spans="1:10" x14ac:dyDescent="0.25">
      <c r="A273" s="8">
        <v>42347</v>
      </c>
      <c r="B273" s="9">
        <v>-7.7389403902908827E-3</v>
      </c>
      <c r="C273" s="9">
        <f t="shared" ref="C273:C336" si="28">B273-B$5</f>
        <v>-8.1307249904922271E-3</v>
      </c>
      <c r="D273" s="5">
        <f t="shared" ref="D273:D336" si="29">ABS(C273)</f>
        <v>8.1307249904922271E-3</v>
      </c>
      <c r="E273" s="5">
        <f t="shared" si="26"/>
        <v>-6.8816958694411564E-3</v>
      </c>
      <c r="F273" s="5">
        <f t="shared" si="27"/>
        <v>1.0822020400203195E-2</v>
      </c>
      <c r="G273" s="10">
        <f t="shared" ref="G273:G336" si="30">IFERROR(LN(1/(F273*SQRT(2*PI()))*EXP(-(C273^2)/(2*F273^2))),-1000)</f>
        <v>3.3249981232949359</v>
      </c>
      <c r="H273" s="9">
        <f t="shared" ref="H273:H336" si="31">D273</f>
        <v>8.1307249904922271E-3</v>
      </c>
      <c r="I273" s="9">
        <f t="shared" ref="I273:I336" si="32">F273</f>
        <v>1.0822020400203195E-2</v>
      </c>
      <c r="J273" s="15">
        <f>GARCH!I272</f>
        <v>1.0823487135437824E-2</v>
      </c>
    </row>
    <row r="274" spans="1:10" x14ac:dyDescent="0.25">
      <c r="A274" s="8">
        <v>42348</v>
      </c>
      <c r="B274" s="9">
        <v>2.2513943016770899E-3</v>
      </c>
      <c r="C274" s="9">
        <f t="shared" si="28"/>
        <v>1.8596097014757452E-3</v>
      </c>
      <c r="D274" s="5">
        <f t="shared" si="29"/>
        <v>1.8596097014757452E-3</v>
      </c>
      <c r="E274" s="5">
        <f t="shared" ref="E274:E337" si="33">C273</f>
        <v>-8.1307249904922271E-3</v>
      </c>
      <c r="F274" s="5">
        <f t="shared" ref="F274:F337" si="34">(B$6 + B$7*(D273 + B$9*E274)^B$10 + B$8*F273^B$10)^(1/B$10)</f>
        <v>1.1314875246210974E-2</v>
      </c>
      <c r="G274" s="10">
        <f t="shared" si="30"/>
        <v>3.5491928864308622</v>
      </c>
      <c r="H274" s="9">
        <f t="shared" si="31"/>
        <v>1.8596097014757452E-3</v>
      </c>
      <c r="I274" s="9">
        <f t="shared" si="32"/>
        <v>1.1314875246210974E-2</v>
      </c>
      <c r="J274" s="15">
        <f>GARCH!I273</f>
        <v>1.0309920415366176E-2</v>
      </c>
    </row>
    <row r="275" spans="1:10" x14ac:dyDescent="0.25">
      <c r="A275" s="8">
        <v>42349</v>
      </c>
      <c r="B275" s="9">
        <v>-1.9422774250449582E-2</v>
      </c>
      <c r="C275" s="9">
        <f t="shared" si="28"/>
        <v>-1.9814558850650928E-2</v>
      </c>
      <c r="D275" s="5">
        <f t="shared" si="29"/>
        <v>1.9814558850650928E-2</v>
      </c>
      <c r="E275" s="5">
        <f t="shared" si="33"/>
        <v>1.8596097014757452E-3</v>
      </c>
      <c r="F275" s="5">
        <f t="shared" si="34"/>
        <v>1.0141631119480981E-2</v>
      </c>
      <c r="G275" s="10">
        <f t="shared" si="30"/>
        <v>1.7635315106434721</v>
      </c>
      <c r="H275" s="9">
        <f t="shared" si="31"/>
        <v>1.9814558850650928E-2</v>
      </c>
      <c r="I275" s="9">
        <f t="shared" si="32"/>
        <v>1.0141631119480981E-2</v>
      </c>
      <c r="J275" s="15">
        <f>GARCH!I274</f>
        <v>9.1421142258641345E-3</v>
      </c>
    </row>
    <row r="276" spans="1:10" x14ac:dyDescent="0.25">
      <c r="A276" s="8">
        <v>42352</v>
      </c>
      <c r="B276" s="9">
        <v>4.7555866962836202E-3</v>
      </c>
      <c r="C276" s="9">
        <f t="shared" si="28"/>
        <v>4.3638020960822758E-3</v>
      </c>
      <c r="D276" s="5">
        <f t="shared" si="29"/>
        <v>4.3638020960822758E-3</v>
      </c>
      <c r="E276" s="5">
        <f t="shared" si="33"/>
        <v>-1.9814558850650928E-2</v>
      </c>
      <c r="F276" s="5">
        <f t="shared" si="34"/>
        <v>1.4332729875985878E-2</v>
      </c>
      <c r="G276" s="10">
        <f t="shared" si="30"/>
        <v>3.2799218188529831</v>
      </c>
      <c r="H276" s="9">
        <f t="shared" si="31"/>
        <v>4.3638020960822758E-3</v>
      </c>
      <c r="I276" s="9">
        <f t="shared" si="32"/>
        <v>1.4332729875985878E-2</v>
      </c>
      <c r="J276" s="15">
        <f>GARCH!I275</f>
        <v>1.2281628231766746E-2</v>
      </c>
    </row>
    <row r="277" spans="1:10" x14ac:dyDescent="0.25">
      <c r="A277" s="8">
        <v>42353</v>
      </c>
      <c r="B277" s="9">
        <v>1.0618514891638675E-2</v>
      </c>
      <c r="C277" s="9">
        <f t="shared" si="28"/>
        <v>1.0226730291437331E-2</v>
      </c>
      <c r="D277" s="5">
        <f t="shared" si="29"/>
        <v>1.0226730291437331E-2</v>
      </c>
      <c r="E277" s="5">
        <f t="shared" si="33"/>
        <v>4.3638020960822758E-3</v>
      </c>
      <c r="F277" s="5">
        <f t="shared" si="34"/>
        <v>1.2746869942211015E-2</v>
      </c>
      <c r="G277" s="10">
        <f t="shared" si="30"/>
        <v>3.1216936072712329</v>
      </c>
      <c r="H277" s="9">
        <f t="shared" si="31"/>
        <v>1.0226730291437331E-2</v>
      </c>
      <c r="I277" s="9">
        <f t="shared" si="32"/>
        <v>1.2746869942211015E-2</v>
      </c>
      <c r="J277" s="15">
        <f>GARCH!I276</f>
        <v>1.0928823276109088E-2</v>
      </c>
    </row>
    <row r="278" spans="1:10" x14ac:dyDescent="0.25">
      <c r="A278" s="8">
        <v>42354</v>
      </c>
      <c r="B278" s="9">
        <v>1.4514952946300674E-2</v>
      </c>
      <c r="C278" s="9">
        <f t="shared" si="28"/>
        <v>1.412316834609933E-2</v>
      </c>
      <c r="D278" s="5">
        <f t="shared" si="29"/>
        <v>1.412316834609933E-2</v>
      </c>
      <c r="E278" s="5">
        <f t="shared" si="33"/>
        <v>1.0226730291437331E-2</v>
      </c>
      <c r="F278" s="5">
        <f t="shared" si="34"/>
        <v>1.1376909702008012E-2</v>
      </c>
      <c r="G278" s="10">
        <f t="shared" si="30"/>
        <v>2.7867078258386355</v>
      </c>
      <c r="H278" s="9">
        <f t="shared" si="31"/>
        <v>1.412316834609933E-2</v>
      </c>
      <c r="I278" s="9">
        <f t="shared" si="32"/>
        <v>1.1376909702008012E-2</v>
      </c>
      <c r="J278" s="15">
        <f>GARCH!I277</f>
        <v>1.0620587761784735E-2</v>
      </c>
    </row>
    <row r="279" spans="1:10" x14ac:dyDescent="0.25">
      <c r="A279" s="8">
        <v>42355</v>
      </c>
      <c r="B279" s="9">
        <v>-1.5040495497016582E-2</v>
      </c>
      <c r="C279" s="9">
        <f t="shared" si="28"/>
        <v>-1.5432280097217926E-2</v>
      </c>
      <c r="D279" s="5">
        <f t="shared" si="29"/>
        <v>1.5432280097217926E-2</v>
      </c>
      <c r="E279" s="5">
        <f t="shared" si="33"/>
        <v>1.412316834609933E-2</v>
      </c>
      <c r="F279" s="5">
        <f t="shared" si="34"/>
        <v>1.0195104455836181E-2</v>
      </c>
      <c r="G279" s="10">
        <f t="shared" si="30"/>
        <v>2.5212726030358459</v>
      </c>
      <c r="H279" s="9">
        <f t="shared" si="31"/>
        <v>1.5432280097217926E-2</v>
      </c>
      <c r="I279" s="9">
        <f t="shared" si="32"/>
        <v>1.0195104455836181E-2</v>
      </c>
      <c r="J279" s="15">
        <f>GARCH!I278</f>
        <v>1.1260581126786375E-2</v>
      </c>
    </row>
    <row r="280" spans="1:10" x14ac:dyDescent="0.25">
      <c r="A280" s="8">
        <v>42356</v>
      </c>
      <c r="B280" s="9">
        <v>-1.7797236873680844E-2</v>
      </c>
      <c r="C280" s="9">
        <f t="shared" si="28"/>
        <v>-1.818902147388219E-2</v>
      </c>
      <c r="D280" s="5">
        <f t="shared" si="29"/>
        <v>1.818902147388219E-2</v>
      </c>
      <c r="E280" s="5">
        <f t="shared" si="33"/>
        <v>-1.5432280097217926E-2</v>
      </c>
      <c r="F280" s="5">
        <f t="shared" si="34"/>
        <v>1.2949751205392946E-2</v>
      </c>
      <c r="G280" s="10">
        <f t="shared" si="30"/>
        <v>2.4413111817597244</v>
      </c>
      <c r="H280" s="9">
        <f t="shared" si="31"/>
        <v>1.818902147388219E-2</v>
      </c>
      <c r="I280" s="9">
        <f t="shared" si="32"/>
        <v>1.2949751205392946E-2</v>
      </c>
      <c r="J280" s="15">
        <f>GARCH!I279</f>
        <v>1.2258114523361167E-2</v>
      </c>
    </row>
    <row r="281" spans="1:10" x14ac:dyDescent="0.25">
      <c r="A281" s="8">
        <v>42359</v>
      </c>
      <c r="B281" s="9">
        <v>7.7784148986563828E-3</v>
      </c>
      <c r="C281" s="9">
        <f t="shared" si="28"/>
        <v>7.3866302984550384E-3</v>
      </c>
      <c r="D281" s="5">
        <f t="shared" si="29"/>
        <v>7.3866302984550384E-3</v>
      </c>
      <c r="E281" s="5">
        <f t="shared" si="33"/>
        <v>-1.818902147388219E-2</v>
      </c>
      <c r="F281" s="5">
        <f t="shared" si="34"/>
        <v>1.5913843385874444E-2</v>
      </c>
      <c r="G281" s="10">
        <f t="shared" si="30"/>
        <v>3.1139033373722143</v>
      </c>
      <c r="H281" s="9">
        <f t="shared" si="31"/>
        <v>7.3866302984550384E-3</v>
      </c>
      <c r="I281" s="9">
        <f t="shared" si="32"/>
        <v>1.5913843385874444E-2</v>
      </c>
      <c r="J281" s="15">
        <f>GARCH!I280</f>
        <v>1.3685848652068941E-2</v>
      </c>
    </row>
    <row r="282" spans="1:10" x14ac:dyDescent="0.25">
      <c r="A282" s="8">
        <v>42360</v>
      </c>
      <c r="B282" s="9">
        <v>8.8167627340869359E-3</v>
      </c>
      <c r="C282" s="9">
        <f t="shared" si="28"/>
        <v>8.4249781338855915E-3</v>
      </c>
      <c r="D282" s="5">
        <f t="shared" si="29"/>
        <v>8.4249781338855915E-3</v>
      </c>
      <c r="E282" s="5">
        <f t="shared" si="33"/>
        <v>7.3866302984550384E-3</v>
      </c>
      <c r="F282" s="5">
        <f t="shared" si="34"/>
        <v>1.4114304483296664E-2</v>
      </c>
      <c r="G282" s="10">
        <f t="shared" si="30"/>
        <v>3.1634768206446466</v>
      </c>
      <c r="H282" s="9">
        <f t="shared" si="31"/>
        <v>8.4249781338855915E-3</v>
      </c>
      <c r="I282" s="9">
        <f t="shared" si="32"/>
        <v>1.4114304483296664E-2</v>
      </c>
      <c r="J282" s="15">
        <f>GARCH!I281</f>
        <v>1.2382705474808015E-2</v>
      </c>
    </row>
    <row r="283" spans="1:10" x14ac:dyDescent="0.25">
      <c r="A283" s="8">
        <v>42361</v>
      </c>
      <c r="B283" s="9">
        <v>1.2418034595898853E-2</v>
      </c>
      <c r="C283" s="9">
        <f t="shared" si="28"/>
        <v>1.2026249995697508E-2</v>
      </c>
      <c r="D283" s="5">
        <f t="shared" si="29"/>
        <v>1.2026249995697508E-2</v>
      </c>
      <c r="E283" s="5">
        <f t="shared" si="33"/>
        <v>8.4249781338855915E-3</v>
      </c>
      <c r="F283" s="5">
        <f t="shared" si="34"/>
        <v>1.255807853536433E-2</v>
      </c>
      <c r="G283" s="10">
        <f t="shared" si="30"/>
        <v>2.9999053539159268</v>
      </c>
      <c r="H283" s="9">
        <f t="shared" si="31"/>
        <v>1.2026249995697508E-2</v>
      </c>
      <c r="I283" s="9">
        <f t="shared" si="32"/>
        <v>1.255807853536433E-2</v>
      </c>
      <c r="J283" s="15">
        <f>GARCH!I282</f>
        <v>1.1459698286911218E-2</v>
      </c>
    </row>
    <row r="284" spans="1:10" x14ac:dyDescent="0.25">
      <c r="A284" s="8">
        <v>42362</v>
      </c>
      <c r="B284" s="9">
        <v>-1.5986125980361754E-3</v>
      </c>
      <c r="C284" s="9">
        <f t="shared" si="28"/>
        <v>-1.9903971982375198E-3</v>
      </c>
      <c r="D284" s="5">
        <f t="shared" si="29"/>
        <v>1.9903971982375198E-3</v>
      </c>
      <c r="E284" s="5">
        <f t="shared" si="33"/>
        <v>1.2026249995697508E-2</v>
      </c>
      <c r="F284" s="5">
        <f t="shared" si="34"/>
        <v>1.1213947196727185E-2</v>
      </c>
      <c r="G284" s="10">
        <f t="shared" si="30"/>
        <v>3.5559065731712347</v>
      </c>
      <c r="H284" s="9">
        <f t="shared" si="31"/>
        <v>1.9903971982375198E-3</v>
      </c>
      <c r="I284" s="9">
        <f t="shared" si="32"/>
        <v>1.1213947196727185E-2</v>
      </c>
      <c r="J284" s="15">
        <f>GARCH!I283</f>
        <v>1.1383595789823217E-2</v>
      </c>
    </row>
    <row r="285" spans="1:10" x14ac:dyDescent="0.25">
      <c r="A285" s="8">
        <v>42366</v>
      </c>
      <c r="B285" s="9">
        <v>-2.1785646703768036E-3</v>
      </c>
      <c r="C285" s="9">
        <f t="shared" si="28"/>
        <v>-2.570349270578148E-3</v>
      </c>
      <c r="D285" s="5">
        <f t="shared" si="29"/>
        <v>2.570349270578148E-3</v>
      </c>
      <c r="E285" s="5">
        <f t="shared" si="33"/>
        <v>-1.9903971982375198E-3</v>
      </c>
      <c r="F285" s="5">
        <f t="shared" si="34"/>
        <v>1.0290400597629468E-2</v>
      </c>
      <c r="G285" s="10">
        <f t="shared" si="30"/>
        <v>3.6264099259416982</v>
      </c>
      <c r="H285" s="9">
        <f t="shared" si="31"/>
        <v>2.570349270578148E-3</v>
      </c>
      <c r="I285" s="9">
        <f t="shared" si="32"/>
        <v>1.0290400597629468E-2</v>
      </c>
      <c r="J285" s="15">
        <f>GARCH!I284</f>
        <v>1.0081419297109248E-2</v>
      </c>
    </row>
    <row r="286" spans="1:10" x14ac:dyDescent="0.25">
      <c r="A286" s="8">
        <v>42367</v>
      </c>
      <c r="B286" s="9">
        <v>1.0629710673474513E-2</v>
      </c>
      <c r="C286" s="9">
        <f t="shared" si="28"/>
        <v>1.0237926073273168E-2</v>
      </c>
      <c r="D286" s="5">
        <f t="shared" si="29"/>
        <v>1.0237926073273168E-2</v>
      </c>
      <c r="E286" s="5">
        <f t="shared" si="33"/>
        <v>-2.570349270578148E-3</v>
      </c>
      <c r="F286" s="5">
        <f t="shared" si="34"/>
        <v>9.6031931966148714E-3</v>
      </c>
      <c r="G286" s="10">
        <f t="shared" si="30"/>
        <v>3.1584407130284076</v>
      </c>
      <c r="H286" s="9">
        <f t="shared" si="31"/>
        <v>1.0237926073273168E-2</v>
      </c>
      <c r="I286" s="9">
        <f t="shared" si="32"/>
        <v>9.6031931966148714E-3</v>
      </c>
      <c r="J286" s="15">
        <f>GARCH!I285</f>
        <v>9.0293626923389735E-3</v>
      </c>
    </row>
    <row r="287" spans="1:10" x14ac:dyDescent="0.25">
      <c r="A287" s="8">
        <v>42368</v>
      </c>
      <c r="B287" s="9">
        <v>-7.2172289689947933E-3</v>
      </c>
      <c r="C287" s="9">
        <f t="shared" si="28"/>
        <v>-7.6090135691961377E-3</v>
      </c>
      <c r="D287" s="5">
        <f t="shared" si="29"/>
        <v>7.6090135691961377E-3</v>
      </c>
      <c r="E287" s="5">
        <f t="shared" si="33"/>
        <v>1.0237926073273168E-2</v>
      </c>
      <c r="F287" s="5">
        <f t="shared" si="34"/>
        <v>8.6680783131703951E-3</v>
      </c>
      <c r="G287" s="10">
        <f t="shared" si="30"/>
        <v>3.4438855434140292</v>
      </c>
      <c r="H287" s="9">
        <f t="shared" si="31"/>
        <v>7.6090135691961377E-3</v>
      </c>
      <c r="I287" s="9">
        <f t="shared" si="32"/>
        <v>8.6680783131703951E-3</v>
      </c>
      <c r="J287" s="15">
        <f>GARCH!I286</f>
        <v>9.2031107118390014E-3</v>
      </c>
    </row>
    <row r="288" spans="1:10" x14ac:dyDescent="0.25">
      <c r="A288" s="8">
        <v>42369</v>
      </c>
      <c r="B288" s="9">
        <v>-9.411833126550917E-3</v>
      </c>
      <c r="C288" s="9">
        <f t="shared" si="28"/>
        <v>-9.8036177267522614E-3</v>
      </c>
      <c r="D288" s="5">
        <f t="shared" si="29"/>
        <v>9.8036177267522614E-3</v>
      </c>
      <c r="E288" s="5">
        <f t="shared" si="33"/>
        <v>-7.6090135691961377E-3</v>
      </c>
      <c r="F288" s="5">
        <f t="shared" si="34"/>
        <v>9.4332676996530945E-3</v>
      </c>
      <c r="G288" s="10">
        <f t="shared" si="30"/>
        <v>3.2045435205720012</v>
      </c>
      <c r="H288" s="9">
        <f t="shared" si="31"/>
        <v>9.8036177267522614E-3</v>
      </c>
      <c r="I288" s="9">
        <f t="shared" si="32"/>
        <v>9.4332676996530945E-3</v>
      </c>
      <c r="J288" s="15">
        <f>GARCH!I287</f>
        <v>8.9675104735239351E-3</v>
      </c>
    </row>
    <row r="289" spans="1:10" x14ac:dyDescent="0.25">
      <c r="A289" s="8">
        <v>42373</v>
      </c>
      <c r="B289" s="9">
        <v>-1.5303776040392569E-2</v>
      </c>
      <c r="C289" s="9">
        <f t="shared" si="28"/>
        <v>-1.5695560640593915E-2</v>
      </c>
      <c r="D289" s="5">
        <f t="shared" si="29"/>
        <v>1.5695560640593915E-2</v>
      </c>
      <c r="E289" s="5">
        <f t="shared" si="33"/>
        <v>-9.8036177267522614E-3</v>
      </c>
      <c r="F289" s="5">
        <f t="shared" si="34"/>
        <v>1.0657982442935065E-2</v>
      </c>
      <c r="G289" s="10">
        <f t="shared" si="30"/>
        <v>2.5381471577291834</v>
      </c>
      <c r="H289" s="9">
        <f t="shared" si="31"/>
        <v>1.5695560640593915E-2</v>
      </c>
      <c r="I289" s="9">
        <f t="shared" si="32"/>
        <v>1.0657982442935065E-2</v>
      </c>
      <c r="J289" s="15">
        <f>GARCH!I288</f>
        <v>9.2471649942091894E-3</v>
      </c>
    </row>
    <row r="290" spans="1:10" x14ac:dyDescent="0.25">
      <c r="A290" s="8">
        <v>42374</v>
      </c>
      <c r="B290" s="9">
        <v>2.0122623791400951E-3</v>
      </c>
      <c r="C290" s="9">
        <f t="shared" si="28"/>
        <v>1.6204777789387505E-3</v>
      </c>
      <c r="D290" s="5">
        <f t="shared" si="29"/>
        <v>1.6204777789387505E-3</v>
      </c>
      <c r="E290" s="5">
        <f t="shared" si="33"/>
        <v>-1.5695560640593915E-2</v>
      </c>
      <c r="F290" s="5">
        <f t="shared" si="34"/>
        <v>1.3384150616099436E-2</v>
      </c>
      <c r="G290" s="10">
        <f t="shared" si="30"/>
        <v>3.3874160255923864</v>
      </c>
      <c r="H290" s="9">
        <f t="shared" si="31"/>
        <v>1.6204777789387505E-3</v>
      </c>
      <c r="I290" s="9">
        <f t="shared" si="32"/>
        <v>1.3384150616099436E-2</v>
      </c>
      <c r="J290" s="15">
        <f>GARCH!I289</f>
        <v>1.1015660591990413E-2</v>
      </c>
    </row>
    <row r="291" spans="1:10" x14ac:dyDescent="0.25">
      <c r="A291" s="8">
        <v>42375</v>
      </c>
      <c r="B291" s="9">
        <v>-1.3115420660382515E-2</v>
      </c>
      <c r="C291" s="9">
        <f t="shared" si="28"/>
        <v>-1.350720526058386E-2</v>
      </c>
      <c r="D291" s="5">
        <f t="shared" si="29"/>
        <v>1.350720526058386E-2</v>
      </c>
      <c r="E291" s="5">
        <f t="shared" si="33"/>
        <v>1.6204777789387505E-3</v>
      </c>
      <c r="F291" s="5">
        <f t="shared" si="34"/>
        <v>1.1927212392535637E-2</v>
      </c>
      <c r="G291" s="10">
        <f t="shared" si="30"/>
        <v>2.8687505208966484</v>
      </c>
      <c r="H291" s="9">
        <f t="shared" si="31"/>
        <v>1.350720526058386E-2</v>
      </c>
      <c r="I291" s="9">
        <f t="shared" si="32"/>
        <v>1.1927212392535637E-2</v>
      </c>
      <c r="J291" s="15">
        <f>GARCH!I290</f>
        <v>9.7273331033763052E-3</v>
      </c>
    </row>
    <row r="292" spans="1:10" x14ac:dyDescent="0.25">
      <c r="A292" s="8">
        <v>42376</v>
      </c>
      <c r="B292" s="9">
        <v>-2.3700421050516063E-2</v>
      </c>
      <c r="C292" s="9">
        <f t="shared" si="28"/>
        <v>-2.4092205650717409E-2</v>
      </c>
      <c r="D292" s="5">
        <f t="shared" si="29"/>
        <v>2.4092205650717409E-2</v>
      </c>
      <c r="E292" s="5">
        <f t="shared" si="33"/>
        <v>-1.350720526058386E-2</v>
      </c>
      <c r="F292" s="5">
        <f t="shared" si="34"/>
        <v>1.3701902884110679E-2</v>
      </c>
      <c r="G292" s="10">
        <f t="shared" si="30"/>
        <v>1.8254533565271585</v>
      </c>
      <c r="H292" s="9">
        <f t="shared" si="31"/>
        <v>2.4092205650717409E-2</v>
      </c>
      <c r="I292" s="9">
        <f t="shared" si="32"/>
        <v>1.3701902884110679E-2</v>
      </c>
      <c r="J292" s="15">
        <f>GARCH!I291</f>
        <v>1.0701841198553469E-2</v>
      </c>
    </row>
    <row r="293" spans="1:10" x14ac:dyDescent="0.25">
      <c r="A293" s="8">
        <v>42377</v>
      </c>
      <c r="B293" s="9">
        <v>-1.083840686741222E-2</v>
      </c>
      <c r="C293" s="9">
        <f t="shared" si="28"/>
        <v>-1.1230191467613565E-2</v>
      </c>
      <c r="D293" s="5">
        <f t="shared" si="29"/>
        <v>1.1230191467613565E-2</v>
      </c>
      <c r="E293" s="5">
        <f t="shared" si="33"/>
        <v>-2.4092205650717409E-2</v>
      </c>
      <c r="F293" s="5">
        <f t="shared" si="34"/>
        <v>1.8365425074569185E-2</v>
      </c>
      <c r="G293" s="10">
        <f t="shared" si="30"/>
        <v>2.8913896514189501</v>
      </c>
      <c r="H293" s="9">
        <f t="shared" si="31"/>
        <v>1.1230191467613565E-2</v>
      </c>
      <c r="I293" s="9">
        <f t="shared" si="32"/>
        <v>1.8365425074569185E-2</v>
      </c>
      <c r="J293" s="15">
        <f>GARCH!I292</f>
        <v>1.460676438566136E-2</v>
      </c>
    </row>
    <row r="294" spans="1:10" x14ac:dyDescent="0.25">
      <c r="A294" s="8">
        <v>42380</v>
      </c>
      <c r="B294" s="9">
        <v>8.5326451720324492E-4</v>
      </c>
      <c r="C294" s="9">
        <f t="shared" si="28"/>
        <v>4.6147991700190035E-4</v>
      </c>
      <c r="D294" s="5">
        <f t="shared" si="29"/>
        <v>4.6147991700190035E-4</v>
      </c>
      <c r="E294" s="5">
        <f t="shared" si="33"/>
        <v>-1.1230191467613565E-2</v>
      </c>
      <c r="F294" s="5">
        <f t="shared" si="34"/>
        <v>1.8307339504742327E-2</v>
      </c>
      <c r="G294" s="10">
        <f t="shared" si="30"/>
        <v>3.0811969947013145</v>
      </c>
      <c r="H294" s="9">
        <f t="shared" si="31"/>
        <v>4.6147991700190035E-4</v>
      </c>
      <c r="I294" s="9">
        <f t="shared" si="32"/>
        <v>1.8307339504742327E-2</v>
      </c>
      <c r="J294" s="15">
        <f>GARCH!I293</f>
        <v>1.3807721242853696E-2</v>
      </c>
    </row>
    <row r="295" spans="1:10" x14ac:dyDescent="0.25">
      <c r="A295" s="8">
        <v>42381</v>
      </c>
      <c r="B295" s="9">
        <v>7.8027936184481561E-3</v>
      </c>
      <c r="C295" s="9">
        <f t="shared" si="28"/>
        <v>7.4110090182468117E-3</v>
      </c>
      <c r="D295" s="5">
        <f t="shared" si="29"/>
        <v>7.4110090182468117E-3</v>
      </c>
      <c r="E295" s="5">
        <f t="shared" si="33"/>
        <v>4.6147991700190035E-4</v>
      </c>
      <c r="F295" s="5">
        <f t="shared" si="34"/>
        <v>1.6186588161505783E-2</v>
      </c>
      <c r="G295" s="10">
        <f t="shared" si="30"/>
        <v>3.0998210026680328</v>
      </c>
      <c r="H295" s="9">
        <f t="shared" si="31"/>
        <v>7.4110090182468117E-3</v>
      </c>
      <c r="I295" s="9">
        <f t="shared" si="32"/>
        <v>1.6186588161505783E-2</v>
      </c>
      <c r="J295" s="15">
        <f>GARCH!I294</f>
        <v>1.2073827427061761E-2</v>
      </c>
    </row>
    <row r="296" spans="1:10" x14ac:dyDescent="0.25">
      <c r="A296" s="8">
        <v>42382</v>
      </c>
      <c r="B296" s="9">
        <v>-2.4965440402748285E-2</v>
      </c>
      <c r="C296" s="9">
        <f t="shared" si="28"/>
        <v>-2.5357225002949631E-2</v>
      </c>
      <c r="D296" s="5">
        <f t="shared" si="29"/>
        <v>2.5357225002949631E-2</v>
      </c>
      <c r="E296" s="5">
        <f t="shared" si="33"/>
        <v>7.4110090182468117E-3</v>
      </c>
      <c r="F296" s="5">
        <f t="shared" si="34"/>
        <v>1.4350321369916862E-2</v>
      </c>
      <c r="G296" s="10">
        <f t="shared" si="30"/>
        <v>1.7638744025215136</v>
      </c>
      <c r="H296" s="9">
        <f t="shared" si="31"/>
        <v>2.5357225002949631E-2</v>
      </c>
      <c r="I296" s="9">
        <f t="shared" si="32"/>
        <v>1.4350321369916862E-2</v>
      </c>
      <c r="J296" s="15">
        <f>GARCH!I295</f>
        <v>1.1071249832145295E-2</v>
      </c>
    </row>
    <row r="297" spans="1:10" x14ac:dyDescent="0.25">
      <c r="A297" s="8">
        <v>42383</v>
      </c>
      <c r="B297" s="9">
        <v>1.6695939225934708E-2</v>
      </c>
      <c r="C297" s="9">
        <f t="shared" si="28"/>
        <v>1.6304154625733362E-2</v>
      </c>
      <c r="D297" s="5">
        <f t="shared" si="29"/>
        <v>1.6304154625733362E-2</v>
      </c>
      <c r="E297" s="5">
        <f t="shared" si="33"/>
        <v>-2.5357225002949631E-2</v>
      </c>
      <c r="F297" s="5">
        <f t="shared" si="34"/>
        <v>1.9260694298097156E-2</v>
      </c>
      <c r="G297" s="10">
        <f t="shared" si="30"/>
        <v>2.6724701814802545</v>
      </c>
      <c r="H297" s="9">
        <f t="shared" si="31"/>
        <v>1.6304154625733362E-2</v>
      </c>
      <c r="I297" s="9">
        <f t="shared" si="32"/>
        <v>1.9260694298097156E-2</v>
      </c>
      <c r="J297" s="15">
        <f>GARCH!I296</f>
        <v>1.524699639665944E-2</v>
      </c>
    </row>
    <row r="298" spans="1:10" x14ac:dyDescent="0.25">
      <c r="A298" s="8">
        <v>42384</v>
      </c>
      <c r="B298" s="9">
        <v>-2.1599092536319309E-2</v>
      </c>
      <c r="C298" s="9">
        <f t="shared" si="28"/>
        <v>-2.1990877136520655E-2</v>
      </c>
      <c r="D298" s="5">
        <f t="shared" si="29"/>
        <v>2.1990877136520655E-2</v>
      </c>
      <c r="E298" s="5">
        <f t="shared" si="33"/>
        <v>1.6304154625733362E-2</v>
      </c>
      <c r="F298" s="5">
        <f t="shared" si="34"/>
        <v>1.7012605703415982E-2</v>
      </c>
      <c r="G298" s="10">
        <f t="shared" si="30"/>
        <v>2.3194256840210792</v>
      </c>
      <c r="H298" s="9">
        <f t="shared" si="31"/>
        <v>2.1990877136520655E-2</v>
      </c>
      <c r="I298" s="9">
        <f t="shared" si="32"/>
        <v>1.7012605703415982E-2</v>
      </c>
      <c r="J298" s="15">
        <f>GARCH!I297</f>
        <v>1.513230769742374E-2</v>
      </c>
    </row>
    <row r="299" spans="1:10" x14ac:dyDescent="0.25">
      <c r="A299" s="8">
        <v>42388</v>
      </c>
      <c r="B299" s="9">
        <v>5.3182154196340647E-4</v>
      </c>
      <c r="C299" s="9">
        <f t="shared" si="28"/>
        <v>1.400369417620619E-4</v>
      </c>
      <c r="D299" s="5">
        <f t="shared" si="29"/>
        <v>1.400369417620619E-4</v>
      </c>
      <c r="E299" s="5">
        <f t="shared" si="33"/>
        <v>-2.1990877136520655E-2</v>
      </c>
      <c r="F299" s="5">
        <f t="shared" si="34"/>
        <v>2.0221319446114536E-2</v>
      </c>
      <c r="G299" s="10">
        <f t="shared" si="30"/>
        <v>2.982055300521286</v>
      </c>
      <c r="H299" s="9">
        <f t="shared" si="31"/>
        <v>1.400369417620619E-4</v>
      </c>
      <c r="I299" s="9">
        <f t="shared" si="32"/>
        <v>2.0221319446114536E-2</v>
      </c>
      <c r="J299" s="15">
        <f>GARCH!I298</f>
        <v>1.667227341552591E-2</v>
      </c>
    </row>
    <row r="300" spans="1:10" x14ac:dyDescent="0.25">
      <c r="A300" s="8">
        <v>42389</v>
      </c>
      <c r="B300" s="9">
        <v>-1.1693854879261001E-2</v>
      </c>
      <c r="C300" s="9">
        <f t="shared" si="28"/>
        <v>-1.2085639479462345E-2</v>
      </c>
      <c r="D300" s="5">
        <f t="shared" si="29"/>
        <v>1.2085639479462345E-2</v>
      </c>
      <c r="E300" s="5">
        <f t="shared" si="33"/>
        <v>1.400369417620619E-4</v>
      </c>
      <c r="F300" s="5">
        <f t="shared" si="34"/>
        <v>1.7845205955355273E-2</v>
      </c>
      <c r="G300" s="10">
        <f t="shared" si="30"/>
        <v>2.8777490626705808</v>
      </c>
      <c r="H300" s="9">
        <f t="shared" si="31"/>
        <v>1.2085639479462345E-2</v>
      </c>
      <c r="I300" s="9">
        <f t="shared" si="32"/>
        <v>1.7845205955355273E-2</v>
      </c>
      <c r="J300" s="15">
        <f>GARCH!I299</f>
        <v>1.4512563254202157E-2</v>
      </c>
    </row>
    <row r="301" spans="1:10" x14ac:dyDescent="0.25">
      <c r="A301" s="8">
        <v>42390</v>
      </c>
      <c r="B301" s="9">
        <v>5.195419855539507E-3</v>
      </c>
      <c r="C301" s="9">
        <f t="shared" si="28"/>
        <v>4.8036352553381626E-3</v>
      </c>
      <c r="D301" s="5">
        <f t="shared" si="29"/>
        <v>4.8036352553381626E-3</v>
      </c>
      <c r="E301" s="5">
        <f t="shared" si="33"/>
        <v>-1.2085639479462345E-2</v>
      </c>
      <c r="F301" s="5">
        <f t="shared" si="34"/>
        <v>1.8092074570812831E-2</v>
      </c>
      <c r="G301" s="10">
        <f t="shared" si="30"/>
        <v>3.0580948670935038</v>
      </c>
      <c r="H301" s="9">
        <f t="shared" si="31"/>
        <v>4.8036352553381626E-3</v>
      </c>
      <c r="I301" s="9">
        <f t="shared" si="32"/>
        <v>1.8092074570812831E-2</v>
      </c>
      <c r="J301" s="15">
        <f>GARCH!I300</f>
        <v>1.3888286054470076E-2</v>
      </c>
    </row>
    <row r="302" spans="1:10" x14ac:dyDescent="0.25">
      <c r="A302" s="8">
        <v>42391</v>
      </c>
      <c r="B302" s="9">
        <v>2.0283682630725774E-2</v>
      </c>
      <c r="C302" s="9">
        <f t="shared" si="28"/>
        <v>1.9891898030524428E-2</v>
      </c>
      <c r="D302" s="5">
        <f t="shared" si="29"/>
        <v>1.9891898030524428E-2</v>
      </c>
      <c r="E302" s="5">
        <f t="shared" si="33"/>
        <v>4.8036352553381626E-3</v>
      </c>
      <c r="F302" s="5">
        <f t="shared" si="34"/>
        <v>1.6000119662373146E-2</v>
      </c>
      <c r="G302" s="10">
        <f t="shared" si="30"/>
        <v>2.4434047464087061</v>
      </c>
      <c r="H302" s="9">
        <f t="shared" si="31"/>
        <v>1.9891898030524428E-2</v>
      </c>
      <c r="I302" s="9">
        <f t="shared" si="32"/>
        <v>1.6000119662373146E-2</v>
      </c>
      <c r="J302" s="15">
        <f>GARCH!I301</f>
        <v>1.2304990641875277E-2</v>
      </c>
    </row>
    <row r="303" spans="1:10" x14ac:dyDescent="0.25">
      <c r="A303" s="8">
        <v>42394</v>
      </c>
      <c r="B303" s="9">
        <v>-1.5637946405160252E-2</v>
      </c>
      <c r="C303" s="9">
        <f t="shared" si="28"/>
        <v>-1.6029731005361599E-2</v>
      </c>
      <c r="D303" s="5">
        <f t="shared" si="29"/>
        <v>1.6029731005361599E-2</v>
      </c>
      <c r="E303" s="5">
        <f t="shared" si="33"/>
        <v>1.9891898030524428E-2</v>
      </c>
      <c r="F303" s="5">
        <f t="shared" si="34"/>
        <v>1.4188961460033608E-2</v>
      </c>
      <c r="G303" s="10">
        <f t="shared" si="30"/>
        <v>2.6982046764859238</v>
      </c>
      <c r="H303" s="9">
        <f t="shared" si="31"/>
        <v>1.6029731005361599E-2</v>
      </c>
      <c r="I303" s="9">
        <f t="shared" si="32"/>
        <v>1.4188961460033608E-2</v>
      </c>
      <c r="J303" s="15">
        <f>GARCH!I302</f>
        <v>1.3965098056834194E-2</v>
      </c>
    </row>
    <row r="304" spans="1:10" x14ac:dyDescent="0.25">
      <c r="A304" s="8">
        <v>42395</v>
      </c>
      <c r="B304" s="9">
        <v>1.4144309246276299E-2</v>
      </c>
      <c r="C304" s="9">
        <f t="shared" si="28"/>
        <v>1.3752524646074954E-2</v>
      </c>
      <c r="D304" s="5">
        <f t="shared" si="29"/>
        <v>1.3752524646074954E-2</v>
      </c>
      <c r="E304" s="5">
        <f t="shared" si="33"/>
        <v>-1.6029731005361599E-2</v>
      </c>
      <c r="F304" s="5">
        <f t="shared" si="34"/>
        <v>1.6224676722588659E-2</v>
      </c>
      <c r="G304" s="10">
        <f t="shared" si="30"/>
        <v>2.8430449995008655</v>
      </c>
      <c r="H304" s="9">
        <f t="shared" si="31"/>
        <v>1.3752524646074954E-2</v>
      </c>
      <c r="I304" s="9">
        <f t="shared" si="32"/>
        <v>1.6224676722588659E-2</v>
      </c>
      <c r="J304" s="15">
        <f>GARCH!I303</f>
        <v>1.4314262787433529E-2</v>
      </c>
    </row>
    <row r="305" spans="1:10" x14ac:dyDescent="0.25">
      <c r="A305" s="8">
        <v>42396</v>
      </c>
      <c r="B305" s="9">
        <v>-1.0863455608495332E-2</v>
      </c>
      <c r="C305" s="9">
        <f t="shared" si="28"/>
        <v>-1.1255240208696676E-2</v>
      </c>
      <c r="D305" s="5">
        <f t="shared" si="29"/>
        <v>1.1255240208696676E-2</v>
      </c>
      <c r="E305" s="5">
        <f t="shared" si="33"/>
        <v>1.3752524646074954E-2</v>
      </c>
      <c r="F305" s="5">
        <f t="shared" si="34"/>
        <v>1.438328490609176E-2</v>
      </c>
      <c r="G305" s="10">
        <f t="shared" si="30"/>
        <v>3.0165794620077864</v>
      </c>
      <c r="H305" s="9">
        <f t="shared" si="31"/>
        <v>1.1255240208696676E-2</v>
      </c>
      <c r="I305" s="9">
        <f t="shared" si="32"/>
        <v>1.438328490609176E-2</v>
      </c>
      <c r="J305" s="15">
        <f>GARCH!I304</f>
        <v>1.3896311209180251E-2</v>
      </c>
    </row>
    <row r="306" spans="1:10" x14ac:dyDescent="0.25">
      <c r="A306" s="8">
        <v>42397</v>
      </c>
      <c r="B306" s="9">
        <v>5.5285589102205268E-3</v>
      </c>
      <c r="C306" s="9">
        <f t="shared" si="28"/>
        <v>5.1367743100191824E-3</v>
      </c>
      <c r="D306" s="5">
        <f t="shared" si="29"/>
        <v>5.1367743100191824E-3</v>
      </c>
      <c r="E306" s="5">
        <f t="shared" si="33"/>
        <v>-1.1255240208696676E-2</v>
      </c>
      <c r="F306" s="5">
        <f t="shared" si="34"/>
        <v>1.5039652198124068E-2</v>
      </c>
      <c r="G306" s="10">
        <f t="shared" si="30"/>
        <v>3.2197987805757302</v>
      </c>
      <c r="H306" s="9">
        <f t="shared" si="31"/>
        <v>5.1367743100191824E-3</v>
      </c>
      <c r="I306" s="9">
        <f t="shared" si="32"/>
        <v>1.5039652198124068E-2</v>
      </c>
      <c r="J306" s="15">
        <f>GARCH!I305</f>
        <v>1.325668578909282E-2</v>
      </c>
    </row>
    <row r="307" spans="1:10" x14ac:dyDescent="0.25">
      <c r="A307" s="8">
        <v>42398</v>
      </c>
      <c r="B307" s="9">
        <v>2.476021464486422E-2</v>
      </c>
      <c r="C307" s="9">
        <f t="shared" si="28"/>
        <v>2.4368430044662874E-2</v>
      </c>
      <c r="D307" s="5">
        <f t="shared" si="29"/>
        <v>2.4368430044662874E-2</v>
      </c>
      <c r="E307" s="5">
        <f t="shared" si="33"/>
        <v>5.1367743100191824E-3</v>
      </c>
      <c r="F307" s="5">
        <f t="shared" si="34"/>
        <v>1.3358084384619523E-2</v>
      </c>
      <c r="G307" s="10">
        <f t="shared" si="30"/>
        <v>1.7327585059677333</v>
      </c>
      <c r="H307" s="9">
        <f t="shared" si="31"/>
        <v>2.4368430044662874E-2</v>
      </c>
      <c r="I307" s="9">
        <f t="shared" si="32"/>
        <v>1.3358084384619523E-2</v>
      </c>
      <c r="J307" s="15">
        <f>GARCH!I306</f>
        <v>1.1803017556794464E-2</v>
      </c>
    </row>
    <row r="308" spans="1:10" x14ac:dyDescent="0.25">
      <c r="A308" s="8">
        <v>42401</v>
      </c>
      <c r="B308" s="9">
        <v>-4.4324413474616797E-4</v>
      </c>
      <c r="C308" s="9">
        <f t="shared" si="28"/>
        <v>-8.350287349475126E-4</v>
      </c>
      <c r="D308" s="5">
        <f t="shared" si="29"/>
        <v>8.350287349475126E-4</v>
      </c>
      <c r="E308" s="5">
        <f t="shared" si="33"/>
        <v>2.4368430044662874E-2</v>
      </c>
      <c r="F308" s="5">
        <f t="shared" si="34"/>
        <v>1.1904702378188291E-2</v>
      </c>
      <c r="G308" s="10">
        <f t="shared" si="30"/>
        <v>3.5094232621798804</v>
      </c>
      <c r="H308" s="9">
        <f t="shared" si="31"/>
        <v>8.350287349475126E-4</v>
      </c>
      <c r="I308" s="9">
        <f t="shared" si="32"/>
        <v>1.1904702378188291E-2</v>
      </c>
      <c r="J308" s="15">
        <f>GARCH!I307</f>
        <v>1.5040264769193535E-2</v>
      </c>
    </row>
    <row r="309" spans="1:10" x14ac:dyDescent="0.25">
      <c r="A309" s="8">
        <v>42402</v>
      </c>
      <c r="B309" s="9">
        <v>-1.8743103466056232E-2</v>
      </c>
      <c r="C309" s="9">
        <f t="shared" si="28"/>
        <v>-1.9134888066257578E-2</v>
      </c>
      <c r="D309" s="5">
        <f t="shared" si="29"/>
        <v>1.9134888066257578E-2</v>
      </c>
      <c r="E309" s="5">
        <f t="shared" si="33"/>
        <v>-8.350287349475126E-4</v>
      </c>
      <c r="F309" s="5">
        <f t="shared" si="34"/>
        <v>1.0720732826055382E-2</v>
      </c>
      <c r="G309" s="10">
        <f t="shared" si="30"/>
        <v>2.0237944548136881</v>
      </c>
      <c r="H309" s="9">
        <f t="shared" si="31"/>
        <v>1.9134888066257578E-2</v>
      </c>
      <c r="I309" s="9">
        <f t="shared" si="32"/>
        <v>1.0720732826055382E-2</v>
      </c>
      <c r="J309" s="15">
        <f>GARCH!I308</f>
        <v>1.3133834680377147E-2</v>
      </c>
    </row>
    <row r="310" spans="1:10" x14ac:dyDescent="0.25">
      <c r="A310" s="8">
        <v>42403</v>
      </c>
      <c r="B310" s="9">
        <v>4.992039011471272E-3</v>
      </c>
      <c r="C310" s="9">
        <f t="shared" si="28"/>
        <v>4.6002544112699276E-3</v>
      </c>
      <c r="D310" s="5">
        <f t="shared" si="29"/>
        <v>4.6002544112699276E-3</v>
      </c>
      <c r="E310" s="5">
        <f t="shared" si="33"/>
        <v>-1.9134888066257578E-2</v>
      </c>
      <c r="F310" s="5">
        <f t="shared" si="34"/>
        <v>1.4533763344773859E-2</v>
      </c>
      <c r="G310" s="10">
        <f t="shared" si="30"/>
        <v>3.2622492394893898</v>
      </c>
      <c r="H310" s="9">
        <f t="shared" si="31"/>
        <v>4.6002544112699276E-3</v>
      </c>
      <c r="I310" s="9">
        <f t="shared" si="32"/>
        <v>1.4533763344773859E-2</v>
      </c>
      <c r="J310" s="15">
        <f>GARCH!I309</f>
        <v>1.4535051353152065E-2</v>
      </c>
    </row>
    <row r="311" spans="1:10" x14ac:dyDescent="0.25">
      <c r="A311" s="8">
        <v>42404</v>
      </c>
      <c r="B311" s="9">
        <v>1.5267734362336416E-3</v>
      </c>
      <c r="C311" s="9">
        <f t="shared" si="28"/>
        <v>1.134988836032297E-3</v>
      </c>
      <c r="D311" s="5">
        <f t="shared" si="29"/>
        <v>1.134988836032297E-3</v>
      </c>
      <c r="E311" s="5">
        <f t="shared" si="33"/>
        <v>4.6002544112699276E-3</v>
      </c>
      <c r="F311" s="5">
        <f t="shared" si="34"/>
        <v>1.2920655950817206E-2</v>
      </c>
      <c r="G311" s="10">
        <f t="shared" si="30"/>
        <v>3.4261312845433709</v>
      </c>
      <c r="H311" s="9">
        <f t="shared" si="31"/>
        <v>1.134988836032297E-3</v>
      </c>
      <c r="I311" s="9">
        <f t="shared" si="32"/>
        <v>1.2920655950817206E-2</v>
      </c>
      <c r="J311" s="15">
        <f>GARCH!I310</f>
        <v>1.2833573901197541E-2</v>
      </c>
    </row>
    <row r="312" spans="1:10" x14ac:dyDescent="0.25">
      <c r="A312" s="8">
        <v>42405</v>
      </c>
      <c r="B312" s="9">
        <v>-1.8481296823200877E-2</v>
      </c>
      <c r="C312" s="9">
        <f t="shared" si="28"/>
        <v>-1.8873081423402223E-2</v>
      </c>
      <c r="D312" s="5">
        <f t="shared" si="29"/>
        <v>1.8873081423402223E-2</v>
      </c>
      <c r="E312" s="5">
        <f t="shared" si="33"/>
        <v>1.134988836032297E-3</v>
      </c>
      <c r="F312" s="5">
        <f t="shared" si="34"/>
        <v>1.1526944438191527E-2</v>
      </c>
      <c r="G312" s="10">
        <f t="shared" si="30"/>
        <v>2.2037516388306049</v>
      </c>
      <c r="H312" s="9">
        <f t="shared" si="31"/>
        <v>1.8873081423402223E-2</v>
      </c>
      <c r="I312" s="9">
        <f t="shared" si="32"/>
        <v>1.1526944438191527E-2</v>
      </c>
      <c r="J312" s="15">
        <f>GARCH!I311</f>
        <v>1.1252386729391368E-2</v>
      </c>
    </row>
    <row r="313" spans="1:10" x14ac:dyDescent="0.25">
      <c r="A313" s="8">
        <v>42408</v>
      </c>
      <c r="B313" s="9">
        <v>-1.4153878886199789E-2</v>
      </c>
      <c r="C313" s="9">
        <f t="shared" si="28"/>
        <v>-1.4545663486401133E-2</v>
      </c>
      <c r="D313" s="5">
        <f t="shared" si="29"/>
        <v>1.4545663486401133E-2</v>
      </c>
      <c r="E313" s="5">
        <f t="shared" si="33"/>
        <v>-1.8873081423402223E-2</v>
      </c>
      <c r="F313" s="5">
        <f t="shared" si="34"/>
        <v>1.5049800876157154E-2</v>
      </c>
      <c r="G313" s="10">
        <f t="shared" si="30"/>
        <v>2.8103888735436353</v>
      </c>
      <c r="H313" s="9">
        <f t="shared" si="31"/>
        <v>1.4545663486401133E-2</v>
      </c>
      <c r="I313" s="9">
        <f t="shared" si="32"/>
        <v>1.5049800876157154E-2</v>
      </c>
      <c r="J313" s="15">
        <f>GARCH!I312</f>
        <v>1.3232665671954911E-2</v>
      </c>
    </row>
    <row r="314" spans="1:10" x14ac:dyDescent="0.25">
      <c r="A314" s="8">
        <v>42409</v>
      </c>
      <c r="B314" s="9">
        <v>-6.636308701657434E-4</v>
      </c>
      <c r="C314" s="9">
        <f t="shared" si="28"/>
        <v>-1.055415470367088E-3</v>
      </c>
      <c r="D314" s="5">
        <f t="shared" si="29"/>
        <v>1.055415470367088E-3</v>
      </c>
      <c r="E314" s="5">
        <f t="shared" si="33"/>
        <v>-1.4545663486401133E-2</v>
      </c>
      <c r="F314" s="5">
        <f t="shared" si="34"/>
        <v>1.648063609153513E-2</v>
      </c>
      <c r="G314" s="10">
        <f t="shared" si="30"/>
        <v>3.184580080803372</v>
      </c>
      <c r="H314" s="9">
        <f t="shared" si="31"/>
        <v>1.055415470367088E-3</v>
      </c>
      <c r="I314" s="9">
        <f t="shared" si="32"/>
        <v>1.648063609153513E-2</v>
      </c>
      <c r="J314" s="15">
        <f>GARCH!I313</f>
        <v>1.3434232764265303E-2</v>
      </c>
    </row>
    <row r="315" spans="1:10" x14ac:dyDescent="0.25">
      <c r="A315" s="8">
        <v>42410</v>
      </c>
      <c r="B315" s="9">
        <v>-1.8896345446794971E-4</v>
      </c>
      <c r="C315" s="9">
        <f t="shared" si="28"/>
        <v>-5.8074805466929434E-4</v>
      </c>
      <c r="D315" s="5">
        <f t="shared" si="29"/>
        <v>5.8074805466929434E-4</v>
      </c>
      <c r="E315" s="5">
        <f t="shared" si="33"/>
        <v>-1.055415470367088E-3</v>
      </c>
      <c r="F315" s="5">
        <f t="shared" si="34"/>
        <v>1.4691335882097138E-2</v>
      </c>
      <c r="G315" s="10">
        <f t="shared" si="30"/>
        <v>3.3007775122986631</v>
      </c>
      <c r="H315" s="9">
        <f t="shared" si="31"/>
        <v>5.8074805466929434E-4</v>
      </c>
      <c r="I315" s="9">
        <f t="shared" si="32"/>
        <v>1.4691335882097138E-2</v>
      </c>
      <c r="J315" s="15">
        <f>GARCH!I314</f>
        <v>1.1775815738961333E-2</v>
      </c>
    </row>
    <row r="316" spans="1:10" x14ac:dyDescent="0.25">
      <c r="A316" s="8">
        <v>42411</v>
      </c>
      <c r="B316" s="9">
        <v>-1.2301145874958119E-2</v>
      </c>
      <c r="C316" s="9">
        <f t="shared" si="28"/>
        <v>-1.2692930475159464E-2</v>
      </c>
      <c r="D316" s="5">
        <f t="shared" si="29"/>
        <v>1.2692930475159464E-2</v>
      </c>
      <c r="E316" s="5">
        <f t="shared" si="33"/>
        <v>-5.8074805466929434E-4</v>
      </c>
      <c r="F316" s="5">
        <f t="shared" si="34"/>
        <v>1.3096726372685155E-2</v>
      </c>
      <c r="G316" s="10">
        <f t="shared" si="30"/>
        <v>2.9468109605206001</v>
      </c>
      <c r="H316" s="9">
        <f t="shared" si="31"/>
        <v>1.2692930475159464E-2</v>
      </c>
      <c r="I316" s="9">
        <f t="shared" si="32"/>
        <v>1.3096726372685155E-2</v>
      </c>
      <c r="J316" s="15">
        <f>GARCH!I315</f>
        <v>1.0362827825161526E-2</v>
      </c>
    </row>
    <row r="317" spans="1:10" x14ac:dyDescent="0.25">
      <c r="A317" s="8">
        <v>42412</v>
      </c>
      <c r="B317" s="9">
        <v>1.9518009053731911E-2</v>
      </c>
      <c r="C317" s="9">
        <f t="shared" si="28"/>
        <v>1.9126224453530564E-2</v>
      </c>
      <c r="D317" s="5">
        <f t="shared" si="29"/>
        <v>1.9126224453530564E-2</v>
      </c>
      <c r="E317" s="5">
        <f t="shared" si="33"/>
        <v>-1.2692930475159464E-2</v>
      </c>
      <c r="F317" s="5">
        <f t="shared" si="34"/>
        <v>1.4395049460351391E-2</v>
      </c>
      <c r="G317" s="10">
        <f t="shared" si="30"/>
        <v>2.4392546391123031</v>
      </c>
      <c r="H317" s="9">
        <f t="shared" si="31"/>
        <v>1.9126224453530564E-2</v>
      </c>
      <c r="I317" s="9">
        <f t="shared" si="32"/>
        <v>1.4395049460351391E-2</v>
      </c>
      <c r="J317" s="15">
        <f>GARCH!I316</f>
        <v>1.0929791941208465E-2</v>
      </c>
    </row>
    <row r="318" spans="1:10" x14ac:dyDescent="0.25">
      <c r="A318" s="8">
        <v>42416</v>
      </c>
      <c r="B318" s="9">
        <v>1.651669365823305E-2</v>
      </c>
      <c r="C318" s="9">
        <f t="shared" si="28"/>
        <v>1.6124909058031704E-2</v>
      </c>
      <c r="D318" s="5">
        <f t="shared" si="29"/>
        <v>1.6124909058031704E-2</v>
      </c>
      <c r="E318" s="5">
        <f t="shared" si="33"/>
        <v>1.9126224453530564E-2</v>
      </c>
      <c r="F318" s="5">
        <f t="shared" si="34"/>
        <v>1.2800743192670815E-2</v>
      </c>
      <c r="G318" s="10">
        <f t="shared" si="30"/>
        <v>2.6459098858162733</v>
      </c>
      <c r="H318" s="9">
        <f t="shared" si="31"/>
        <v>1.6124909058031704E-2</v>
      </c>
      <c r="I318" s="9">
        <f t="shared" si="32"/>
        <v>1.2800743192670815E-2</v>
      </c>
      <c r="J318" s="15">
        <f>GARCH!I317</f>
        <v>1.2855362407494606E-2</v>
      </c>
    </row>
    <row r="319" spans="1:10" x14ac:dyDescent="0.25">
      <c r="A319" s="8">
        <v>42417</v>
      </c>
      <c r="B319" s="9">
        <v>1.6480443980206649E-2</v>
      </c>
      <c r="C319" s="9">
        <f t="shared" si="28"/>
        <v>1.6088659380005303E-2</v>
      </c>
      <c r="D319" s="5">
        <f t="shared" si="29"/>
        <v>1.6088659380005303E-2</v>
      </c>
      <c r="E319" s="5">
        <f t="shared" si="33"/>
        <v>1.6124909058031704E-2</v>
      </c>
      <c r="F319" s="5">
        <f t="shared" si="34"/>
        <v>1.1423419245885793E-2</v>
      </c>
      <c r="G319" s="10">
        <f t="shared" si="30"/>
        <v>2.5613662894223888</v>
      </c>
      <c r="H319" s="9">
        <f t="shared" si="31"/>
        <v>1.6088659380005303E-2</v>
      </c>
      <c r="I319" s="9">
        <f t="shared" si="32"/>
        <v>1.1423419245885793E-2</v>
      </c>
      <c r="J319" s="15">
        <f>GARCH!I318</f>
        <v>1.3338585599580954E-2</v>
      </c>
    </row>
    <row r="320" spans="1:10" x14ac:dyDescent="0.25">
      <c r="A320" s="8">
        <v>42418</v>
      </c>
      <c r="B320" s="9">
        <v>-4.6657186452289112E-3</v>
      </c>
      <c r="C320" s="9">
        <f t="shared" si="28"/>
        <v>-5.0575032454302556E-3</v>
      </c>
      <c r="D320" s="5">
        <f t="shared" si="29"/>
        <v>5.0575032454302556E-3</v>
      </c>
      <c r="E320" s="5">
        <f t="shared" si="33"/>
        <v>1.6088659380005303E-2</v>
      </c>
      <c r="F320" s="5">
        <f t="shared" si="34"/>
        <v>1.0235196856368691E-2</v>
      </c>
      <c r="G320" s="10">
        <f t="shared" si="30"/>
        <v>3.5409027685035031</v>
      </c>
      <c r="H320" s="9">
        <f t="shared" si="31"/>
        <v>5.0575032454302556E-3</v>
      </c>
      <c r="I320" s="9">
        <f t="shared" si="32"/>
        <v>1.0235196856368691E-2</v>
      </c>
      <c r="J320" s="15">
        <f>GARCH!I319</f>
        <v>1.3677720248610482E-2</v>
      </c>
    </row>
    <row r="321" spans="1:10" x14ac:dyDescent="0.25">
      <c r="A321" s="8">
        <v>42419</v>
      </c>
      <c r="B321" s="9">
        <v>-2.60711324778784E-5</v>
      </c>
      <c r="C321" s="9">
        <f t="shared" si="28"/>
        <v>-4.1785573267922297E-4</v>
      </c>
      <c r="D321" s="5">
        <f t="shared" si="29"/>
        <v>4.1785573267922297E-4</v>
      </c>
      <c r="E321" s="5">
        <f t="shared" si="33"/>
        <v>-5.0575032454302556E-3</v>
      </c>
      <c r="F321" s="5">
        <f t="shared" si="34"/>
        <v>1.0073140916273596E-2</v>
      </c>
      <c r="G321" s="10">
        <f t="shared" si="30"/>
        <v>3.6780837942431397</v>
      </c>
      <c r="H321" s="9">
        <f t="shared" si="31"/>
        <v>4.1785573267922297E-4</v>
      </c>
      <c r="I321" s="9">
        <f t="shared" si="32"/>
        <v>1.0073140916273596E-2</v>
      </c>
      <c r="J321" s="15">
        <f>GARCH!I320</f>
        <v>1.2219335322476311E-2</v>
      </c>
    </row>
    <row r="322" spans="1:10" x14ac:dyDescent="0.25">
      <c r="A322" s="8">
        <v>42422</v>
      </c>
      <c r="B322" s="9">
        <v>1.4454212683415291E-2</v>
      </c>
      <c r="C322" s="9">
        <f t="shared" si="28"/>
        <v>1.4062428083213946E-2</v>
      </c>
      <c r="D322" s="5">
        <f t="shared" si="29"/>
        <v>1.4062428083213946E-2</v>
      </c>
      <c r="E322" s="5">
        <f t="shared" si="33"/>
        <v>-4.1785573267922297E-4</v>
      </c>
      <c r="F322" s="5">
        <f t="shared" si="34"/>
        <v>9.1012910868246803E-3</v>
      </c>
      <c r="G322" s="10">
        <f t="shared" si="30"/>
        <v>2.5867295168072233</v>
      </c>
      <c r="H322" s="9">
        <f t="shared" si="31"/>
        <v>1.4062428083213946E-2</v>
      </c>
      <c r="I322" s="9">
        <f t="shared" si="32"/>
        <v>9.1012910868246803E-3</v>
      </c>
      <c r="J322" s="15">
        <f>GARCH!I321</f>
        <v>1.0734418545440114E-2</v>
      </c>
    </row>
    <row r="323" spans="1:10" x14ac:dyDescent="0.25">
      <c r="A323" s="8">
        <v>42423</v>
      </c>
      <c r="B323" s="9">
        <v>-1.2454381906964795E-2</v>
      </c>
      <c r="C323" s="9">
        <f t="shared" si="28"/>
        <v>-1.284616650716614E-2</v>
      </c>
      <c r="D323" s="5">
        <f t="shared" si="29"/>
        <v>1.284616650716614E-2</v>
      </c>
      <c r="E323" s="5">
        <f t="shared" si="33"/>
        <v>1.4062428083213946E-2</v>
      </c>
      <c r="F323" s="5">
        <f t="shared" si="34"/>
        <v>8.2368006606628307E-3</v>
      </c>
      <c r="G323" s="10">
        <f t="shared" si="30"/>
        <v>2.6640187833478057</v>
      </c>
      <c r="H323" s="9">
        <f t="shared" si="31"/>
        <v>1.284616650716614E-2</v>
      </c>
      <c r="I323" s="9">
        <f t="shared" si="32"/>
        <v>8.2368006606628307E-3</v>
      </c>
      <c r="J323" s="15">
        <f>GARCH!I322</f>
        <v>1.1325285707719908E-2</v>
      </c>
    </row>
    <row r="324" spans="1:10" x14ac:dyDescent="0.25">
      <c r="A324" s="8">
        <v>42424</v>
      </c>
      <c r="B324" s="9">
        <v>4.4397716094042305E-3</v>
      </c>
      <c r="C324" s="9">
        <f t="shared" si="28"/>
        <v>4.0479870092028861E-3</v>
      </c>
      <c r="D324" s="5">
        <f t="shared" si="29"/>
        <v>4.0479870092028861E-3</v>
      </c>
      <c r="E324" s="5">
        <f t="shared" si="33"/>
        <v>-1.284616650716614E-2</v>
      </c>
      <c r="F324" s="5">
        <f t="shared" si="34"/>
        <v>1.0652738600618918E-2</v>
      </c>
      <c r="G324" s="10">
        <f t="shared" si="30"/>
        <v>3.550801655169963</v>
      </c>
      <c r="H324" s="9">
        <f t="shared" si="31"/>
        <v>4.0479870092028861E-3</v>
      </c>
      <c r="I324" s="9">
        <f t="shared" si="32"/>
        <v>1.0652738600618918E-2</v>
      </c>
      <c r="J324" s="15">
        <f>GARCH!I323</f>
        <v>1.1653002963133487E-2</v>
      </c>
    </row>
    <row r="325" spans="1:10" x14ac:dyDescent="0.25">
      <c r="A325" s="8">
        <v>42425</v>
      </c>
      <c r="B325" s="9">
        <v>1.1348326251425123E-2</v>
      </c>
      <c r="C325" s="9">
        <f t="shared" si="28"/>
        <v>1.0956541651223778E-2</v>
      </c>
      <c r="D325" s="5">
        <f t="shared" si="29"/>
        <v>1.0956541651223778E-2</v>
      </c>
      <c r="E325" s="5">
        <f t="shared" si="33"/>
        <v>4.0479870092028861E-3</v>
      </c>
      <c r="F325" s="5">
        <f t="shared" si="34"/>
        <v>9.5711669493925289E-3</v>
      </c>
      <c r="G325" s="10">
        <f t="shared" si="30"/>
        <v>3.0748415134095604</v>
      </c>
      <c r="H325" s="9">
        <f t="shared" si="31"/>
        <v>1.0956541651223778E-2</v>
      </c>
      <c r="I325" s="9">
        <f t="shared" si="32"/>
        <v>9.5711669493925289E-3</v>
      </c>
      <c r="J325" s="15">
        <f>GARCH!I324</f>
        <v>1.0381427465402859E-2</v>
      </c>
    </row>
    <row r="326" spans="1:10" x14ac:dyDescent="0.25">
      <c r="A326" s="8">
        <v>42426</v>
      </c>
      <c r="B326" s="9">
        <v>-1.8701644719988364E-3</v>
      </c>
      <c r="C326" s="9">
        <f t="shared" si="28"/>
        <v>-2.2619490722001808E-3</v>
      </c>
      <c r="D326" s="5">
        <f t="shared" si="29"/>
        <v>2.2619490722001808E-3</v>
      </c>
      <c r="E326" s="5">
        <f t="shared" si="33"/>
        <v>1.0956541651223778E-2</v>
      </c>
      <c r="F326" s="5">
        <f t="shared" si="34"/>
        <v>8.6405463770692654E-3</v>
      </c>
      <c r="G326" s="10">
        <f t="shared" si="30"/>
        <v>3.7980857294572909</v>
      </c>
      <c r="H326" s="9">
        <f t="shared" si="31"/>
        <v>2.2619490722001808E-3</v>
      </c>
      <c r="I326" s="9">
        <f t="shared" si="32"/>
        <v>8.6405463770692654E-3</v>
      </c>
      <c r="J326" s="15">
        <f>GARCH!I325</f>
        <v>1.0354010107904993E-2</v>
      </c>
    </row>
    <row r="327" spans="1:10" x14ac:dyDescent="0.25">
      <c r="A327" s="8">
        <v>42429</v>
      </c>
      <c r="B327" s="9">
        <v>-8.1209414542747771E-3</v>
      </c>
      <c r="C327" s="9">
        <f t="shared" si="28"/>
        <v>-8.5127260544761215E-3</v>
      </c>
      <c r="D327" s="5">
        <f t="shared" si="29"/>
        <v>8.5127260544761215E-3</v>
      </c>
      <c r="E327" s="5">
        <f t="shared" si="33"/>
        <v>-2.2619490722001808E-3</v>
      </c>
      <c r="F327" s="5">
        <f t="shared" si="34"/>
        <v>8.1481830812611417E-3</v>
      </c>
      <c r="G327" s="10">
        <f t="shared" si="30"/>
        <v>3.3452818083019551</v>
      </c>
      <c r="H327" s="9">
        <f t="shared" si="31"/>
        <v>8.5127260544761215E-3</v>
      </c>
      <c r="I327" s="9">
        <f t="shared" si="32"/>
        <v>8.1481830812611417E-3</v>
      </c>
      <c r="J327" s="15">
        <f>GARCH!I326</f>
        <v>9.2360294628695376E-3</v>
      </c>
    </row>
    <row r="328" spans="1:10" x14ac:dyDescent="0.25">
      <c r="A328" s="8">
        <v>42430</v>
      </c>
      <c r="B328" s="9">
        <v>2.3868794087660294E-2</v>
      </c>
      <c r="C328" s="9">
        <f t="shared" si="28"/>
        <v>2.3477009487458948E-2</v>
      </c>
      <c r="D328" s="5">
        <f t="shared" si="29"/>
        <v>2.3477009487458948E-2</v>
      </c>
      <c r="E328" s="5">
        <f t="shared" si="33"/>
        <v>-8.5127260544761215E-3</v>
      </c>
      <c r="F328" s="5">
        <f t="shared" si="34"/>
        <v>9.2722828427201504E-3</v>
      </c>
      <c r="G328" s="10">
        <f t="shared" si="30"/>
        <v>0.55638727671177246</v>
      </c>
      <c r="H328" s="9">
        <f t="shared" si="31"/>
        <v>2.3477009487458948E-2</v>
      </c>
      <c r="I328" s="9">
        <f t="shared" si="32"/>
        <v>9.2722828427201504E-3</v>
      </c>
      <c r="J328" s="15">
        <f>GARCH!I327</f>
        <v>9.166908675836024E-3</v>
      </c>
    </row>
    <row r="329" spans="1:10" x14ac:dyDescent="0.25">
      <c r="A329" s="8">
        <v>42431</v>
      </c>
      <c r="B329" s="9">
        <v>4.0943210250967699E-3</v>
      </c>
      <c r="C329" s="9">
        <f t="shared" si="28"/>
        <v>3.7025364248954255E-3</v>
      </c>
      <c r="D329" s="5">
        <f t="shared" si="29"/>
        <v>3.7025364248954255E-3</v>
      </c>
      <c r="E329" s="5">
        <f t="shared" si="33"/>
        <v>2.3477009487458948E-2</v>
      </c>
      <c r="F329" s="5">
        <f t="shared" si="34"/>
        <v>8.3836870375658418E-3</v>
      </c>
      <c r="G329" s="10">
        <f t="shared" si="30"/>
        <v>3.7650078526044246</v>
      </c>
      <c r="H329" s="9">
        <f t="shared" si="31"/>
        <v>3.7025364248954255E-3</v>
      </c>
      <c r="I329" s="9">
        <f t="shared" si="32"/>
        <v>8.3836870375658418E-3</v>
      </c>
      <c r="J329" s="15">
        <f>GARCH!I328</f>
        <v>1.328569723781774E-2</v>
      </c>
    </row>
    <row r="330" spans="1:10" x14ac:dyDescent="0.25">
      <c r="A330" s="8">
        <v>42432</v>
      </c>
      <c r="B330" s="9">
        <v>3.4987037176874569E-3</v>
      </c>
      <c r="C330" s="9">
        <f t="shared" si="28"/>
        <v>3.1069191174861125E-3</v>
      </c>
      <c r="D330" s="5">
        <f t="shared" si="29"/>
        <v>3.1069191174861125E-3</v>
      </c>
      <c r="E330" s="5">
        <f t="shared" si="33"/>
        <v>3.7025364248954255E-3</v>
      </c>
      <c r="F330" s="5">
        <f t="shared" si="34"/>
        <v>7.6209617146695378E-3</v>
      </c>
      <c r="G330" s="10">
        <f t="shared" si="30"/>
        <v>3.8748123922555213</v>
      </c>
      <c r="H330" s="9">
        <f t="shared" si="31"/>
        <v>3.1069191174861125E-3</v>
      </c>
      <c r="I330" s="9">
        <f t="shared" si="32"/>
        <v>7.6209617146695378E-3</v>
      </c>
      <c r="J330" s="15">
        <f>GARCH!I329</f>
        <v>1.172644367574654E-2</v>
      </c>
    </row>
    <row r="331" spans="1:10" x14ac:dyDescent="0.25">
      <c r="A331" s="8">
        <v>42433</v>
      </c>
      <c r="B331" s="9">
        <v>3.3059095013543427E-3</v>
      </c>
      <c r="C331" s="9">
        <f t="shared" si="28"/>
        <v>2.9141249011529983E-3</v>
      </c>
      <c r="D331" s="5">
        <f t="shared" si="29"/>
        <v>2.9141249011529983E-3</v>
      </c>
      <c r="E331" s="5">
        <f t="shared" si="33"/>
        <v>3.1069191174861125E-3</v>
      </c>
      <c r="F331" s="5">
        <f t="shared" si="34"/>
        <v>6.96761944238949E-3</v>
      </c>
      <c r="G331" s="10">
        <f t="shared" si="30"/>
        <v>3.9600815095463444</v>
      </c>
      <c r="H331" s="9">
        <f t="shared" si="31"/>
        <v>2.9141249011529983E-3</v>
      </c>
      <c r="I331" s="9">
        <f t="shared" si="32"/>
        <v>6.96761944238949E-3</v>
      </c>
      <c r="J331" s="15">
        <f>GARCH!I330</f>
        <v>1.0383591926660003E-2</v>
      </c>
    </row>
    <row r="332" spans="1:10" x14ac:dyDescent="0.25">
      <c r="A332" s="8">
        <v>42436</v>
      </c>
      <c r="B332" s="9">
        <v>8.8500442502215115E-4</v>
      </c>
      <c r="C332" s="9">
        <f t="shared" si="28"/>
        <v>4.9321982482080653E-4</v>
      </c>
      <c r="D332" s="5">
        <f t="shared" si="29"/>
        <v>4.9321982482080653E-4</v>
      </c>
      <c r="E332" s="5">
        <f t="shared" si="33"/>
        <v>2.9141249011529983E-3</v>
      </c>
      <c r="F332" s="5">
        <f t="shared" si="34"/>
        <v>6.4091932544854324E-3</v>
      </c>
      <c r="G332" s="10">
        <f t="shared" si="30"/>
        <v>4.1281222997900908</v>
      </c>
      <c r="H332" s="9">
        <f t="shared" si="31"/>
        <v>4.9321982482080653E-4</v>
      </c>
      <c r="I332" s="9">
        <f t="shared" si="32"/>
        <v>6.4091932544854324E-3</v>
      </c>
      <c r="J332" s="15">
        <f>GARCH!I331</f>
        <v>9.2503689335642E-3</v>
      </c>
    </row>
    <row r="333" spans="1:10" x14ac:dyDescent="0.25">
      <c r="A333" s="8">
        <v>42437</v>
      </c>
      <c r="B333" s="9">
        <v>-1.1240108704340224E-2</v>
      </c>
      <c r="C333" s="9">
        <f t="shared" si="28"/>
        <v>-1.1631893304541568E-2</v>
      </c>
      <c r="D333" s="5">
        <f t="shared" si="29"/>
        <v>1.1631893304541568E-2</v>
      </c>
      <c r="E333" s="5">
        <f t="shared" si="33"/>
        <v>4.9321982482080653E-4</v>
      </c>
      <c r="F333" s="5">
        <f t="shared" si="34"/>
        <v>5.9329850380367899E-3</v>
      </c>
      <c r="G333" s="10">
        <f t="shared" si="30"/>
        <v>2.2864179071702533</v>
      </c>
      <c r="H333" s="9">
        <f t="shared" si="31"/>
        <v>1.1631893304541568E-2</v>
      </c>
      <c r="I333" s="9">
        <f t="shared" si="32"/>
        <v>5.9329850380367899E-3</v>
      </c>
      <c r="J333" s="15">
        <f>GARCH!I332</f>
        <v>8.2317421517118846E-3</v>
      </c>
    </row>
    <row r="334" spans="1:10" x14ac:dyDescent="0.25">
      <c r="A334" s="8">
        <v>42438</v>
      </c>
      <c r="B334" s="9">
        <v>5.0523933187149872E-3</v>
      </c>
      <c r="C334" s="9">
        <f t="shared" si="28"/>
        <v>4.6606087185136428E-3</v>
      </c>
      <c r="D334" s="5">
        <f t="shared" si="29"/>
        <v>4.6606087185136428E-3</v>
      </c>
      <c r="E334" s="5">
        <f t="shared" si="33"/>
        <v>-1.1631893304541568E-2</v>
      </c>
      <c r="F334" s="5">
        <f t="shared" si="34"/>
        <v>8.5560910183663935E-3</v>
      </c>
      <c r="G334" s="10">
        <f t="shared" si="30"/>
        <v>3.6938175271492653</v>
      </c>
      <c r="H334" s="9">
        <f t="shared" si="31"/>
        <v>4.6606087185136428E-3</v>
      </c>
      <c r="I334" s="9">
        <f t="shared" si="32"/>
        <v>8.5560910183663935E-3</v>
      </c>
      <c r="J334" s="15">
        <f>GARCH!I333</f>
        <v>9.1937994945535517E-3</v>
      </c>
    </row>
    <row r="335" spans="1:10" x14ac:dyDescent="0.25">
      <c r="A335" s="8">
        <v>42439</v>
      </c>
      <c r="B335" s="9">
        <v>1.5583684385145347E-4</v>
      </c>
      <c r="C335" s="9">
        <f t="shared" si="28"/>
        <v>-2.3594775634989111E-4</v>
      </c>
      <c r="D335" s="5">
        <f t="shared" si="29"/>
        <v>2.3594775634989111E-4</v>
      </c>
      <c r="E335" s="5">
        <f t="shared" si="33"/>
        <v>4.6606087185136428E-3</v>
      </c>
      <c r="F335" s="5">
        <f t="shared" si="34"/>
        <v>7.7688234241632221E-3</v>
      </c>
      <c r="G335" s="10">
        <f t="shared" si="30"/>
        <v>3.9382368162988262</v>
      </c>
      <c r="H335" s="9">
        <f t="shared" si="31"/>
        <v>2.3594775634989111E-4</v>
      </c>
      <c r="I335" s="9">
        <f t="shared" si="32"/>
        <v>7.7688234241632221E-3</v>
      </c>
      <c r="J335" s="15">
        <f>GARCH!I334</f>
        <v>8.408917017101206E-3</v>
      </c>
    </row>
    <row r="336" spans="1:10" x14ac:dyDescent="0.25">
      <c r="A336" s="8">
        <v>42440</v>
      </c>
      <c r="B336" s="9">
        <v>1.6395502545776264E-2</v>
      </c>
      <c r="C336" s="9">
        <f t="shared" si="28"/>
        <v>1.6003717945574918E-2</v>
      </c>
      <c r="D336" s="5">
        <f t="shared" si="29"/>
        <v>1.6003717945574918E-2</v>
      </c>
      <c r="E336" s="5">
        <f t="shared" si="33"/>
        <v>-2.3594775634989111E-4</v>
      </c>
      <c r="F336" s="5">
        <f t="shared" si="34"/>
        <v>7.1087102672856292E-3</v>
      </c>
      <c r="G336" s="10">
        <f t="shared" si="30"/>
        <v>1.4933585422408522</v>
      </c>
      <c r="H336" s="9">
        <f t="shared" si="31"/>
        <v>1.6003717945574918E-2</v>
      </c>
      <c r="I336" s="9">
        <f t="shared" si="32"/>
        <v>7.1087102672856292E-3</v>
      </c>
      <c r="J336" s="15">
        <f>GARCH!I335</f>
        <v>7.5376333936070152E-3</v>
      </c>
    </row>
    <row r="337" spans="1:10" x14ac:dyDescent="0.25">
      <c r="A337" s="8">
        <v>42443</v>
      </c>
      <c r="B337" s="9">
        <v>-1.2610091039911842E-3</v>
      </c>
      <c r="C337" s="9">
        <f t="shared" ref="C337:C400" si="35">B337-B$5</f>
        <v>-1.6527937041925288E-3</v>
      </c>
      <c r="D337" s="5">
        <f t="shared" ref="D337:D400" si="36">ABS(C337)</f>
        <v>1.6527937041925288E-3</v>
      </c>
      <c r="E337" s="5">
        <f t="shared" si="33"/>
        <v>1.6003717945574918E-2</v>
      </c>
      <c r="F337" s="5">
        <f t="shared" si="34"/>
        <v>6.5296818339401841E-3</v>
      </c>
      <c r="G337" s="10">
        <f t="shared" ref="G337:G400" si="37">IFERROR(LN(1/(F337*SQRT(2*PI()))*EXP(-(C337^2)/(2*F337^2))),-1000)</f>
        <v>4.0804236354752081</v>
      </c>
      <c r="H337" s="9">
        <f t="shared" ref="H337:H400" si="38">D337</f>
        <v>1.6527937041925288E-3</v>
      </c>
      <c r="I337" s="9">
        <f t="shared" ref="I337:I400" si="39">F337</f>
        <v>6.5296818339401841E-3</v>
      </c>
      <c r="J337" s="15">
        <f>GARCH!I336</f>
        <v>9.8296807262384604E-3</v>
      </c>
    </row>
    <row r="338" spans="1:10" x14ac:dyDescent="0.25">
      <c r="A338" s="8">
        <v>42444</v>
      </c>
      <c r="B338" s="9">
        <v>-1.8369610425620353E-3</v>
      </c>
      <c r="C338" s="9">
        <f t="shared" si="35"/>
        <v>-2.2287456427633797E-3</v>
      </c>
      <c r="D338" s="5">
        <f t="shared" si="36"/>
        <v>2.2287456427633797E-3</v>
      </c>
      <c r="E338" s="5">
        <f t="shared" ref="E338:E401" si="40">C337</f>
        <v>-1.6527937041925288E-3</v>
      </c>
      <c r="F338" s="5">
        <f t="shared" ref="F338:F401" si="41">(B$6 + B$7*(D337 + B$9*E338)^B$10 + B$8*F337^B$10)^(1/B$10)</f>
        <v>6.2557405600922912E-3</v>
      </c>
      <c r="G338" s="10">
        <f t="shared" si="37"/>
        <v>4.0918523198069483</v>
      </c>
      <c r="H338" s="9">
        <f t="shared" si="38"/>
        <v>2.2287456427633797E-3</v>
      </c>
      <c r="I338" s="9">
        <f t="shared" si="39"/>
        <v>6.2557405600922912E-3</v>
      </c>
      <c r="J338" s="15">
        <f>GARCH!I337</f>
        <v>8.7664162409729109E-3</v>
      </c>
    </row>
    <row r="339" spans="1:10" x14ac:dyDescent="0.25">
      <c r="A339" s="8">
        <v>42445</v>
      </c>
      <c r="B339" s="9">
        <v>5.6003928707841766E-3</v>
      </c>
      <c r="C339" s="9">
        <f t="shared" si="35"/>
        <v>5.2086082705828322E-3</v>
      </c>
      <c r="D339" s="5">
        <f t="shared" si="36"/>
        <v>5.2086082705828322E-3</v>
      </c>
      <c r="E339" s="5">
        <f t="shared" si="40"/>
        <v>-2.2287456427633797E-3</v>
      </c>
      <c r="F339" s="5">
        <f t="shared" si="41"/>
        <v>6.1372514989670949E-3</v>
      </c>
      <c r="G339" s="10">
        <f t="shared" si="37"/>
        <v>3.8143045560284561</v>
      </c>
      <c r="H339" s="9">
        <f t="shared" si="38"/>
        <v>5.2086082705828322E-3</v>
      </c>
      <c r="I339" s="9">
        <f t="shared" si="39"/>
        <v>6.1372514989670949E-3</v>
      </c>
      <c r="J339" s="15">
        <f>GARCH!I338</f>
        <v>7.9203010831053189E-3</v>
      </c>
    </row>
    <row r="340" spans="1:10" x14ac:dyDescent="0.25">
      <c r="A340" s="8">
        <v>42446</v>
      </c>
      <c r="B340" s="9">
        <v>6.5952387999328455E-3</v>
      </c>
      <c r="C340" s="9">
        <f t="shared" si="35"/>
        <v>6.203454199731501E-3</v>
      </c>
      <c r="D340" s="5">
        <f t="shared" si="36"/>
        <v>6.203454199731501E-3</v>
      </c>
      <c r="E340" s="5">
        <f t="shared" si="40"/>
        <v>5.2086082705828322E-3</v>
      </c>
      <c r="F340" s="5">
        <f t="shared" si="41"/>
        <v>5.7015108373123652E-3</v>
      </c>
      <c r="G340" s="10">
        <f t="shared" si="37"/>
        <v>3.6561733946140826</v>
      </c>
      <c r="H340" s="9">
        <f t="shared" si="38"/>
        <v>6.203454199731501E-3</v>
      </c>
      <c r="I340" s="9">
        <f t="shared" si="39"/>
        <v>5.7015108373123652E-3</v>
      </c>
      <c r="J340" s="15">
        <f>GARCH!I339</f>
        <v>7.4533500346430212E-3</v>
      </c>
    </row>
    <row r="341" spans="1:10" x14ac:dyDescent="0.25">
      <c r="A341" s="8">
        <v>42447</v>
      </c>
      <c r="B341" s="9">
        <v>4.4055885797735783E-3</v>
      </c>
      <c r="C341" s="9">
        <f t="shared" si="35"/>
        <v>4.0138039795722339E-3</v>
      </c>
      <c r="D341" s="5">
        <f t="shared" si="36"/>
        <v>4.0138039795722339E-3</v>
      </c>
      <c r="E341" s="5">
        <f t="shared" si="40"/>
        <v>6.203454199731501E-3</v>
      </c>
      <c r="F341" s="5">
        <f t="shared" si="41"/>
        <v>5.3312903452695289E-3</v>
      </c>
      <c r="G341" s="10">
        <f t="shared" si="37"/>
        <v>4.0318118258452591</v>
      </c>
      <c r="H341" s="9">
        <f t="shared" si="38"/>
        <v>4.0138039795722339E-3</v>
      </c>
      <c r="I341" s="9">
        <f t="shared" si="39"/>
        <v>5.3312903452695289E-3</v>
      </c>
      <c r="J341" s="15">
        <f>GARCH!I340</f>
        <v>7.2386406582920565E-3</v>
      </c>
    </row>
    <row r="342" spans="1:10" x14ac:dyDescent="0.25">
      <c r="A342" s="8">
        <v>42450</v>
      </c>
      <c r="B342" s="9">
        <v>9.8556777486114022E-4</v>
      </c>
      <c r="C342" s="9">
        <f t="shared" si="35"/>
        <v>5.937831746597956E-4</v>
      </c>
      <c r="D342" s="5">
        <f t="shared" si="36"/>
        <v>5.937831746597956E-4</v>
      </c>
      <c r="E342" s="5">
        <f t="shared" si="40"/>
        <v>4.0138039795722339E-3</v>
      </c>
      <c r="F342" s="5">
        <f t="shared" si="41"/>
        <v>5.0174896010205068E-3</v>
      </c>
      <c r="G342" s="10">
        <f t="shared" si="37"/>
        <v>4.3688845214802754</v>
      </c>
      <c r="H342" s="9">
        <f t="shared" si="38"/>
        <v>5.937831746597956E-4</v>
      </c>
      <c r="I342" s="9">
        <f t="shared" si="39"/>
        <v>5.0174896010205068E-3</v>
      </c>
      <c r="J342" s="15">
        <f>GARCH!I341</f>
        <v>6.7682354738237806E-3</v>
      </c>
    </row>
    <row r="343" spans="1:10" x14ac:dyDescent="0.25">
      <c r="A343" s="8">
        <v>42451</v>
      </c>
      <c r="B343" s="9">
        <v>-8.7736400857851837E-4</v>
      </c>
      <c r="C343" s="9">
        <f t="shared" si="35"/>
        <v>-1.269148608779863E-3</v>
      </c>
      <c r="D343" s="5">
        <f t="shared" si="36"/>
        <v>1.269148608779863E-3</v>
      </c>
      <c r="E343" s="5">
        <f t="shared" si="40"/>
        <v>5.937831746597956E-4</v>
      </c>
      <c r="F343" s="5">
        <f t="shared" si="41"/>
        <v>4.7521377144368639E-3</v>
      </c>
      <c r="G343" s="10">
        <f t="shared" si="37"/>
        <v>4.3945592617321516</v>
      </c>
      <c r="H343" s="9">
        <f t="shared" si="38"/>
        <v>1.269148608779863E-3</v>
      </c>
      <c r="I343" s="9">
        <f t="shared" si="39"/>
        <v>4.7521377144368639E-3</v>
      </c>
      <c r="J343" s="15">
        <f>GARCH!I342</f>
        <v>6.1844956799668423E-3</v>
      </c>
    </row>
    <row r="344" spans="1:10" x14ac:dyDescent="0.25">
      <c r="A344" s="8">
        <v>42452</v>
      </c>
      <c r="B344" s="9">
        <v>-6.3859888769636219E-3</v>
      </c>
      <c r="C344" s="9">
        <f t="shared" si="35"/>
        <v>-6.7777734771649664E-3</v>
      </c>
      <c r="D344" s="5">
        <f t="shared" si="36"/>
        <v>6.7777734771649664E-3</v>
      </c>
      <c r="E344" s="5">
        <f t="shared" si="40"/>
        <v>-1.269148608779863E-3</v>
      </c>
      <c r="F344" s="5">
        <f t="shared" si="41"/>
        <v>4.6986961410284307E-3</v>
      </c>
      <c r="G344" s="10">
        <f t="shared" si="37"/>
        <v>3.4011579489738728</v>
      </c>
      <c r="H344" s="9">
        <f t="shared" si="38"/>
        <v>6.7777734771649664E-3</v>
      </c>
      <c r="I344" s="9">
        <f t="shared" si="39"/>
        <v>4.6986961410284307E-3</v>
      </c>
      <c r="J344" s="15">
        <f>GARCH!I343</f>
        <v>5.7631606777828149E-3</v>
      </c>
    </row>
    <row r="345" spans="1:10" x14ac:dyDescent="0.25">
      <c r="A345" s="8">
        <v>42453</v>
      </c>
      <c r="B345" s="9">
        <v>-3.7806069592627445E-4</v>
      </c>
      <c r="C345" s="9">
        <f t="shared" si="35"/>
        <v>-7.6984529612761908E-4</v>
      </c>
      <c r="D345" s="5">
        <f t="shared" si="36"/>
        <v>7.6984529612761908E-4</v>
      </c>
      <c r="E345" s="5">
        <f t="shared" si="40"/>
        <v>-6.7777734771649664E-3</v>
      </c>
      <c r="F345" s="5">
        <f t="shared" si="41"/>
        <v>6.0891161494215328E-3</v>
      </c>
      <c r="G345" s="10">
        <f t="shared" si="37"/>
        <v>4.1743215680349657</v>
      </c>
      <c r="H345" s="9">
        <f t="shared" si="38"/>
        <v>7.6984529612761908E-4</v>
      </c>
      <c r="I345" s="9">
        <f t="shared" si="39"/>
        <v>6.0891161494215328E-3</v>
      </c>
      <c r="J345" s="15">
        <f>GARCH!I344</f>
        <v>6.2913004540408827E-3</v>
      </c>
    </row>
    <row r="346" spans="1:10" x14ac:dyDescent="0.25">
      <c r="A346" s="8">
        <v>42457</v>
      </c>
      <c r="B346" s="9">
        <v>5.4520270734892406E-4</v>
      </c>
      <c r="C346" s="9">
        <f t="shared" si="35"/>
        <v>1.5341810714757949E-4</v>
      </c>
      <c r="D346" s="5">
        <f t="shared" si="36"/>
        <v>1.5341810714757949E-4</v>
      </c>
      <c r="E346" s="5">
        <f t="shared" si="40"/>
        <v>-7.6984529612761908E-4</v>
      </c>
      <c r="F346" s="5">
        <f t="shared" si="41"/>
        <v>5.7401166695357593E-3</v>
      </c>
      <c r="G346" s="10">
        <f t="shared" si="37"/>
        <v>4.2409800343310069</v>
      </c>
      <c r="H346" s="9">
        <f t="shared" si="38"/>
        <v>1.5341810714757949E-4</v>
      </c>
      <c r="I346" s="9">
        <f t="shared" si="39"/>
        <v>5.7401166695357593E-3</v>
      </c>
      <c r="J346" s="15">
        <f>GARCH!I345</f>
        <v>5.8229958938178037E-3</v>
      </c>
    </row>
    <row r="347" spans="1:10" x14ac:dyDescent="0.25">
      <c r="A347" s="8">
        <v>42458</v>
      </c>
      <c r="B347" s="9">
        <v>8.8166711666382014E-3</v>
      </c>
      <c r="C347" s="9">
        <f t="shared" si="35"/>
        <v>8.424886566436857E-3</v>
      </c>
      <c r="D347" s="5">
        <f t="shared" si="36"/>
        <v>8.424886566436857E-3</v>
      </c>
      <c r="E347" s="5">
        <f t="shared" si="40"/>
        <v>1.5341810714757949E-4</v>
      </c>
      <c r="F347" s="5">
        <f t="shared" si="41"/>
        <v>5.3640536149255633E-3</v>
      </c>
      <c r="G347" s="10">
        <f t="shared" si="37"/>
        <v>3.0756741656490671</v>
      </c>
      <c r="H347" s="9">
        <f t="shared" si="38"/>
        <v>8.424886566436857E-3</v>
      </c>
      <c r="I347" s="9">
        <f t="shared" si="39"/>
        <v>5.3640536149255633E-3</v>
      </c>
      <c r="J347" s="15">
        <f>GARCH!I346</f>
        <v>5.4239681373090621E-3</v>
      </c>
    </row>
    <row r="348" spans="1:10" x14ac:dyDescent="0.25">
      <c r="A348" s="8">
        <v>42459</v>
      </c>
      <c r="B348" s="9">
        <v>4.3503437939473866E-3</v>
      </c>
      <c r="C348" s="9">
        <f t="shared" si="35"/>
        <v>3.9585591937460422E-3</v>
      </c>
      <c r="D348" s="5">
        <f t="shared" si="36"/>
        <v>3.9585591937460422E-3</v>
      </c>
      <c r="E348" s="5">
        <f t="shared" si="40"/>
        <v>8.424886566436857E-3</v>
      </c>
      <c r="F348" s="5">
        <f t="shared" si="41"/>
        <v>5.0452300777146164E-3</v>
      </c>
      <c r="G348" s="10">
        <f t="shared" si="37"/>
        <v>4.0625637614390016</v>
      </c>
      <c r="H348" s="9">
        <f t="shared" si="38"/>
        <v>3.9585591937460422E-3</v>
      </c>
      <c r="I348" s="9">
        <f t="shared" si="39"/>
        <v>5.0452300777146164E-3</v>
      </c>
      <c r="J348" s="15">
        <f>GARCH!I347</f>
        <v>6.2713175015600689E-3</v>
      </c>
    </row>
    <row r="349" spans="1:10" x14ac:dyDescent="0.25">
      <c r="A349" s="8">
        <v>42460</v>
      </c>
      <c r="B349" s="9">
        <v>-2.0397780953995692E-3</v>
      </c>
      <c r="C349" s="9">
        <f t="shared" si="35"/>
        <v>-2.4315626956009136E-3</v>
      </c>
      <c r="D349" s="5">
        <f t="shared" si="36"/>
        <v>2.4315626956009136E-3</v>
      </c>
      <c r="E349" s="5">
        <f t="shared" si="40"/>
        <v>3.9585591937460422E-3</v>
      </c>
      <c r="F349" s="5">
        <f t="shared" si="41"/>
        <v>4.7755703412634626E-3</v>
      </c>
      <c r="G349" s="10">
        <f t="shared" si="37"/>
        <v>4.2956778325209779</v>
      </c>
      <c r="H349" s="9">
        <f t="shared" si="38"/>
        <v>2.4315626956009136E-3</v>
      </c>
      <c r="I349" s="9">
        <f t="shared" si="39"/>
        <v>4.7755703412634626E-3</v>
      </c>
      <c r="J349" s="15">
        <f>GARCH!I348</f>
        <v>6.0020953585729541E-3</v>
      </c>
    </row>
    <row r="350" spans="1:10" x14ac:dyDescent="0.25">
      <c r="A350" s="8">
        <v>42461</v>
      </c>
      <c r="B350" s="9">
        <v>6.3308961325216906E-3</v>
      </c>
      <c r="C350" s="9">
        <f t="shared" si="35"/>
        <v>5.9391115323203462E-3</v>
      </c>
      <c r="D350" s="5">
        <f t="shared" si="36"/>
        <v>5.9391115323203462E-3</v>
      </c>
      <c r="E350" s="5">
        <f t="shared" si="40"/>
        <v>-2.4315626956009136E-3</v>
      </c>
      <c r="F350" s="5">
        <f t="shared" si="41"/>
        <v>4.9583837739220135E-3</v>
      </c>
      <c r="G350" s="10">
        <f t="shared" si="37"/>
        <v>3.6703842863335736</v>
      </c>
      <c r="H350" s="9">
        <f t="shared" si="38"/>
        <v>5.9391115323203462E-3</v>
      </c>
      <c r="I350" s="9">
        <f t="shared" si="39"/>
        <v>4.9583837739220135E-3</v>
      </c>
      <c r="J350" s="15">
        <f>GARCH!I349</f>
        <v>5.7141882729754689E-3</v>
      </c>
    </row>
    <row r="351" spans="1:10" x14ac:dyDescent="0.25">
      <c r="A351" s="8">
        <v>42464</v>
      </c>
      <c r="B351" s="9">
        <v>-3.2082517199124583E-3</v>
      </c>
      <c r="C351" s="9">
        <f t="shared" si="35"/>
        <v>-3.6000363201138027E-3</v>
      </c>
      <c r="D351" s="5">
        <f t="shared" si="36"/>
        <v>3.6000363201138027E-3</v>
      </c>
      <c r="E351" s="5">
        <f t="shared" si="40"/>
        <v>5.9391115323203462E-3</v>
      </c>
      <c r="F351" s="5">
        <f t="shared" si="41"/>
        <v>4.7022298597127546E-3</v>
      </c>
      <c r="G351" s="10">
        <f t="shared" si="37"/>
        <v>4.1477067432699366</v>
      </c>
      <c r="H351" s="9">
        <f t="shared" si="38"/>
        <v>3.6000363201138027E-3</v>
      </c>
      <c r="I351" s="9">
        <f t="shared" si="39"/>
        <v>4.7022298597127546E-3</v>
      </c>
      <c r="J351" s="15">
        <f>GARCH!I350</f>
        <v>5.8973077764552569E-3</v>
      </c>
    </row>
    <row r="352" spans="1:10" x14ac:dyDescent="0.25">
      <c r="A352" s="8">
        <v>42465</v>
      </c>
      <c r="B352" s="9">
        <v>-1.0144569799577008E-2</v>
      </c>
      <c r="C352" s="9">
        <f t="shared" si="35"/>
        <v>-1.0536354399778352E-2</v>
      </c>
      <c r="D352" s="5">
        <f t="shared" si="36"/>
        <v>1.0536354399778352E-2</v>
      </c>
      <c r="E352" s="5">
        <f t="shared" si="40"/>
        <v>-3.6000363201138027E-3</v>
      </c>
      <c r="F352" s="5">
        <f t="shared" si="41"/>
        <v>5.183950864941023E-3</v>
      </c>
      <c r="G352" s="10">
        <f t="shared" si="37"/>
        <v>2.2777312293358483</v>
      </c>
      <c r="H352" s="9">
        <f t="shared" si="38"/>
        <v>1.0536354399778352E-2</v>
      </c>
      <c r="I352" s="9">
        <f t="shared" si="39"/>
        <v>5.183950864941023E-3</v>
      </c>
      <c r="J352" s="15">
        <f>GARCH!I351</f>
        <v>5.7777885197721106E-3</v>
      </c>
    </row>
    <row r="353" spans="1:10" x14ac:dyDescent="0.25">
      <c r="A353" s="8">
        <v>42466</v>
      </c>
      <c r="B353" s="9">
        <v>1.0507683957812652E-2</v>
      </c>
      <c r="C353" s="9">
        <f t="shared" si="35"/>
        <v>1.0115899357611308E-2</v>
      </c>
      <c r="D353" s="5">
        <f t="shared" si="36"/>
        <v>1.0115899357611308E-2</v>
      </c>
      <c r="E353" s="5">
        <f t="shared" si="40"/>
        <v>-1.0536354399778352E-2</v>
      </c>
      <c r="F353" s="5">
        <f t="shared" si="41"/>
        <v>7.6530400058214647E-3</v>
      </c>
      <c r="G353" s="10">
        <f t="shared" si="37"/>
        <v>3.0801169854910997</v>
      </c>
      <c r="H353" s="9">
        <f t="shared" si="38"/>
        <v>1.0115899357611308E-2</v>
      </c>
      <c r="I353" s="9">
        <f t="shared" si="39"/>
        <v>7.6530400058214647E-3</v>
      </c>
      <c r="J353" s="15">
        <f>GARCH!I352</f>
        <v>7.3346115944645553E-3</v>
      </c>
    </row>
    <row r="354" spans="1:10" x14ac:dyDescent="0.25">
      <c r="A354" s="8">
        <v>42467</v>
      </c>
      <c r="B354" s="9">
        <v>-1.1975845083371128E-2</v>
      </c>
      <c r="C354" s="9">
        <f t="shared" si="35"/>
        <v>-1.2367629683572473E-2</v>
      </c>
      <c r="D354" s="5">
        <f t="shared" si="36"/>
        <v>1.2367629683572473E-2</v>
      </c>
      <c r="E354" s="5">
        <f t="shared" si="40"/>
        <v>1.0115899357611308E-2</v>
      </c>
      <c r="F354" s="5">
        <f t="shared" si="41"/>
        <v>6.9950699582214558E-3</v>
      </c>
      <c r="G354" s="10">
        <f t="shared" si="37"/>
        <v>2.4806116846537014</v>
      </c>
      <c r="H354" s="9">
        <f t="shared" si="38"/>
        <v>1.2367629683572473E-2</v>
      </c>
      <c r="I354" s="9">
        <f t="shared" si="39"/>
        <v>6.9950699582214558E-3</v>
      </c>
      <c r="J354" s="15">
        <f>GARCH!I353</f>
        <v>7.9759332533156473E-3</v>
      </c>
    </row>
    <row r="355" spans="1:10" x14ac:dyDescent="0.25">
      <c r="A355" s="8">
        <v>42468</v>
      </c>
      <c r="B355" s="9">
        <v>2.7866066574921966E-3</v>
      </c>
      <c r="C355" s="9">
        <f t="shared" si="35"/>
        <v>2.3948220572908522E-3</v>
      </c>
      <c r="D355" s="5">
        <f t="shared" si="36"/>
        <v>2.3948220572908522E-3</v>
      </c>
      <c r="E355" s="5">
        <f t="shared" si="40"/>
        <v>-1.2367629683572473E-2</v>
      </c>
      <c r="F355" s="5">
        <f t="shared" si="41"/>
        <v>9.5734314691221477E-3</v>
      </c>
      <c r="G355" s="10">
        <f t="shared" si="37"/>
        <v>3.6985367919016423</v>
      </c>
      <c r="H355" s="9">
        <f t="shared" si="38"/>
        <v>2.3948220572908522E-3</v>
      </c>
      <c r="I355" s="9">
        <f t="shared" si="39"/>
        <v>9.5734314691221477E-3</v>
      </c>
      <c r="J355" s="15">
        <f>GARCH!I354</f>
        <v>9.2315951515637065E-3</v>
      </c>
    </row>
    <row r="356" spans="1:10" x14ac:dyDescent="0.25">
      <c r="A356" s="8">
        <v>42471</v>
      </c>
      <c r="B356" s="9">
        <v>-2.7397929283062838E-3</v>
      </c>
      <c r="C356" s="9">
        <f t="shared" si="35"/>
        <v>-3.1315775285076283E-3</v>
      </c>
      <c r="D356" s="5">
        <f t="shared" si="36"/>
        <v>3.1315775285076283E-3</v>
      </c>
      <c r="E356" s="5">
        <f t="shared" si="40"/>
        <v>2.3948220572908522E-3</v>
      </c>
      <c r="F356" s="5">
        <f t="shared" si="41"/>
        <v>8.6424914722842659E-3</v>
      </c>
      <c r="G356" s="10">
        <f t="shared" si="37"/>
        <v>3.7664783050507551</v>
      </c>
      <c r="H356" s="9">
        <f t="shared" si="38"/>
        <v>3.1315775285076283E-3</v>
      </c>
      <c r="I356" s="9">
        <f t="shared" si="39"/>
        <v>8.6424914722842659E-3</v>
      </c>
      <c r="J356" s="15">
        <f>GARCH!I355</f>
        <v>8.2651393146693682E-3</v>
      </c>
    </row>
    <row r="357" spans="1:10" x14ac:dyDescent="0.25">
      <c r="A357" s="8">
        <v>42472</v>
      </c>
      <c r="B357" s="9">
        <v>9.6621433013872604E-3</v>
      </c>
      <c r="C357" s="9">
        <f t="shared" si="35"/>
        <v>9.270358701185916E-3</v>
      </c>
      <c r="D357" s="5">
        <f t="shared" si="36"/>
        <v>9.270358701185916E-3</v>
      </c>
      <c r="E357" s="5">
        <f t="shared" si="40"/>
        <v>-3.1315775285076283E-3</v>
      </c>
      <c r="F357" s="5">
        <f t="shared" si="41"/>
        <v>8.3200400547035879E-3</v>
      </c>
      <c r="G357" s="10">
        <f t="shared" si="37"/>
        <v>3.2494060808100236</v>
      </c>
      <c r="H357" s="9">
        <f t="shared" si="38"/>
        <v>9.270358701185916E-3</v>
      </c>
      <c r="I357" s="9">
        <f t="shared" si="39"/>
        <v>8.3200400547035879E-3</v>
      </c>
      <c r="J357" s="15">
        <f>GARCH!I356</f>
        <v>7.5860074415035278E-3</v>
      </c>
    </row>
    <row r="358" spans="1:10" x14ac:dyDescent="0.25">
      <c r="A358" s="8">
        <v>42473</v>
      </c>
      <c r="B358" s="9">
        <v>1.0040160642570406E-2</v>
      </c>
      <c r="C358" s="9">
        <f t="shared" si="35"/>
        <v>9.6483760423690616E-3</v>
      </c>
      <c r="D358" s="5">
        <f t="shared" si="36"/>
        <v>9.6483760423690616E-3</v>
      </c>
      <c r="E358" s="5">
        <f t="shared" si="40"/>
        <v>9.270358701185916E-3</v>
      </c>
      <c r="F358" s="5">
        <f t="shared" si="41"/>
        <v>7.5663921341982418E-3</v>
      </c>
      <c r="G358" s="10">
        <f t="shared" si="37"/>
        <v>3.1520812761067676</v>
      </c>
      <c r="H358" s="9">
        <f t="shared" si="38"/>
        <v>9.6483760423690616E-3</v>
      </c>
      <c r="I358" s="9">
        <f t="shared" si="39"/>
        <v>7.5663921341982418E-3</v>
      </c>
      <c r="J358" s="15">
        <f>GARCH!I357</f>
        <v>7.9472316340553975E-3</v>
      </c>
    </row>
    <row r="359" spans="1:10" x14ac:dyDescent="0.25">
      <c r="A359" s="8">
        <v>42474</v>
      </c>
      <c r="B359" s="9">
        <v>1.7287578874580767E-4</v>
      </c>
      <c r="C359" s="9">
        <f t="shared" si="35"/>
        <v>-2.189088114555369E-4</v>
      </c>
      <c r="D359" s="5">
        <f t="shared" si="36"/>
        <v>2.189088114555369E-4</v>
      </c>
      <c r="E359" s="5">
        <f t="shared" si="40"/>
        <v>9.6483760423690616E-3</v>
      </c>
      <c r="F359" s="5">
        <f t="shared" si="41"/>
        <v>6.920932350077044E-3</v>
      </c>
      <c r="G359" s="10">
        <f t="shared" si="37"/>
        <v>4.0537660253774899</v>
      </c>
      <c r="H359" s="9">
        <f t="shared" si="38"/>
        <v>2.189088114555369E-4</v>
      </c>
      <c r="I359" s="9">
        <f t="shared" si="39"/>
        <v>6.920932350077044E-3</v>
      </c>
      <c r="J359" s="15">
        <f>GARCH!I358</f>
        <v>8.2907793185379771E-3</v>
      </c>
    </row>
    <row r="360" spans="1:10" x14ac:dyDescent="0.25">
      <c r="A360" s="8">
        <v>42475</v>
      </c>
      <c r="B360" s="9">
        <v>-9.8426141983321003E-4</v>
      </c>
      <c r="C360" s="9">
        <f t="shared" si="35"/>
        <v>-1.3760460200345547E-3</v>
      </c>
      <c r="D360" s="5">
        <f t="shared" si="36"/>
        <v>1.3760460200345547E-3</v>
      </c>
      <c r="E360" s="5">
        <f t="shared" si="40"/>
        <v>-2.189088114555369E-4</v>
      </c>
      <c r="F360" s="5">
        <f t="shared" si="41"/>
        <v>6.382996726089365E-3</v>
      </c>
      <c r="G360" s="10">
        <f t="shared" si="37"/>
        <v>4.1119416982030463</v>
      </c>
      <c r="H360" s="9">
        <f t="shared" si="38"/>
        <v>1.3760460200345547E-3</v>
      </c>
      <c r="I360" s="9">
        <f t="shared" si="39"/>
        <v>6.382996726089365E-3</v>
      </c>
      <c r="J360" s="15">
        <f>GARCH!I359</f>
        <v>7.439536001431356E-3</v>
      </c>
    </row>
    <row r="361" spans="1:10" x14ac:dyDescent="0.25">
      <c r="A361" s="8">
        <v>42478</v>
      </c>
      <c r="B361" s="9">
        <v>6.5409736006114549E-3</v>
      </c>
      <c r="C361" s="9">
        <f t="shared" si="35"/>
        <v>6.1491890004101105E-3</v>
      </c>
      <c r="D361" s="5">
        <f t="shared" si="36"/>
        <v>6.1491890004101105E-3</v>
      </c>
      <c r="E361" s="5">
        <f t="shared" si="40"/>
        <v>-1.3760460200345547E-3</v>
      </c>
      <c r="F361" s="5">
        <f t="shared" si="41"/>
        <v>6.0835115847451523E-3</v>
      </c>
      <c r="G361" s="10">
        <f t="shared" si="37"/>
        <v>3.6723804055803728</v>
      </c>
      <c r="H361" s="9">
        <f t="shared" si="38"/>
        <v>6.1491890004101105E-3</v>
      </c>
      <c r="I361" s="9">
        <f t="shared" si="39"/>
        <v>6.0835115847451523E-3</v>
      </c>
      <c r="J361" s="15">
        <f>GARCH!I360</f>
        <v>6.7812416086931631E-3</v>
      </c>
    </row>
    <row r="362" spans="1:10" x14ac:dyDescent="0.25">
      <c r="A362" s="8">
        <v>42479</v>
      </c>
      <c r="B362" s="9">
        <v>3.0845039487379378E-3</v>
      </c>
      <c r="C362" s="9">
        <f t="shared" si="35"/>
        <v>2.6927193485365934E-3</v>
      </c>
      <c r="D362" s="5">
        <f t="shared" si="36"/>
        <v>2.6927193485365934E-3</v>
      </c>
      <c r="E362" s="5">
        <f t="shared" si="40"/>
        <v>6.1491890004101105E-3</v>
      </c>
      <c r="F362" s="5">
        <f t="shared" si="41"/>
        <v>5.655804724832068E-3</v>
      </c>
      <c r="G362" s="10">
        <f t="shared" si="37"/>
        <v>4.1427995193520495</v>
      </c>
      <c r="H362" s="9">
        <f t="shared" si="38"/>
        <v>2.6927193485365934E-3</v>
      </c>
      <c r="I362" s="9">
        <f t="shared" si="39"/>
        <v>5.655804724832068E-3</v>
      </c>
      <c r="J362" s="15">
        <f>GARCH!I361</f>
        <v>6.7205532108200773E-3</v>
      </c>
    </row>
    <row r="363" spans="1:10" x14ac:dyDescent="0.25">
      <c r="A363" s="8">
        <v>42480</v>
      </c>
      <c r="B363" s="9">
        <v>7.6161462300072813E-4</v>
      </c>
      <c r="C363" s="9">
        <f t="shared" si="35"/>
        <v>3.6983002279938356E-4</v>
      </c>
      <c r="D363" s="5">
        <f t="shared" si="36"/>
        <v>3.6983002279938356E-4</v>
      </c>
      <c r="E363" s="5">
        <f t="shared" si="40"/>
        <v>2.6927193485365934E-3</v>
      </c>
      <c r="F363" s="5">
        <f t="shared" si="41"/>
        <v>5.2925092618778535E-3</v>
      </c>
      <c r="G363" s="10">
        <f t="shared" si="37"/>
        <v>4.3200828035094876</v>
      </c>
      <c r="H363" s="9">
        <f t="shared" si="38"/>
        <v>3.6983002279938356E-4</v>
      </c>
      <c r="I363" s="9">
        <f t="shared" si="39"/>
        <v>5.2925092618778535E-3</v>
      </c>
      <c r="J363" s="15">
        <f>GARCH!I362</f>
        <v>6.2318328233192076E-3</v>
      </c>
    </row>
    <row r="364" spans="1:10" x14ac:dyDescent="0.25">
      <c r="A364" s="8">
        <v>42481</v>
      </c>
      <c r="B364" s="9">
        <v>-5.1940639269406619E-3</v>
      </c>
      <c r="C364" s="9">
        <f t="shared" si="35"/>
        <v>-5.5858485271420063E-3</v>
      </c>
      <c r="D364" s="5">
        <f t="shared" si="36"/>
        <v>5.5858485271420063E-3</v>
      </c>
      <c r="E364" s="5">
        <f t="shared" si="40"/>
        <v>3.6983002279938356E-4</v>
      </c>
      <c r="F364" s="5">
        <f t="shared" si="41"/>
        <v>4.9846626636082265E-3</v>
      </c>
      <c r="G364" s="10">
        <f t="shared" si="37"/>
        <v>3.7545708437672602</v>
      </c>
      <c r="H364" s="9">
        <f t="shared" si="38"/>
        <v>5.5858485271420063E-3</v>
      </c>
      <c r="I364" s="9">
        <f t="shared" si="39"/>
        <v>4.9846626636082265E-3</v>
      </c>
      <c r="J364" s="15">
        <f>GARCH!I363</f>
        <v>5.7501915287230523E-3</v>
      </c>
    </row>
    <row r="365" spans="1:10" x14ac:dyDescent="0.25">
      <c r="A365" s="8">
        <v>42482</v>
      </c>
      <c r="B365" s="9">
        <v>4.7813031919918814E-5</v>
      </c>
      <c r="C365" s="9">
        <f t="shared" si="35"/>
        <v>-3.4397156828142576E-4</v>
      </c>
      <c r="D365" s="5">
        <f t="shared" si="36"/>
        <v>3.4397156828142576E-4</v>
      </c>
      <c r="E365" s="5">
        <f t="shared" si="40"/>
        <v>-5.5858485271420063E-3</v>
      </c>
      <c r="F365" s="5">
        <f t="shared" si="41"/>
        <v>5.9519717163950634E-3</v>
      </c>
      <c r="G365" s="10">
        <f t="shared" si="37"/>
        <v>4.2034242889990647</v>
      </c>
      <c r="H365" s="9">
        <f t="shared" si="38"/>
        <v>3.4397156828142576E-4</v>
      </c>
      <c r="I365" s="9">
        <f t="shared" si="39"/>
        <v>5.9519717163950634E-3</v>
      </c>
      <c r="J365" s="15">
        <f>GARCH!I364</f>
        <v>6.0183318219436512E-3</v>
      </c>
    </row>
    <row r="366" spans="1:10" x14ac:dyDescent="0.25">
      <c r="A366" s="8">
        <v>42485</v>
      </c>
      <c r="B366" s="9">
        <v>-1.8120272712495167E-3</v>
      </c>
      <c r="C366" s="9">
        <f t="shared" si="35"/>
        <v>-2.2038118714508611E-3</v>
      </c>
      <c r="D366" s="5">
        <f t="shared" si="36"/>
        <v>2.2038118714508611E-3</v>
      </c>
      <c r="E366" s="5">
        <f t="shared" si="40"/>
        <v>-3.4397156828142576E-4</v>
      </c>
      <c r="F366" s="5">
        <f t="shared" si="41"/>
        <v>5.5706465500896312E-3</v>
      </c>
      <c r="G366" s="10">
        <f t="shared" si="37"/>
        <v>4.1930513894928261</v>
      </c>
      <c r="H366" s="9">
        <f t="shared" si="38"/>
        <v>2.2038118714508611E-3</v>
      </c>
      <c r="I366" s="9">
        <f t="shared" si="39"/>
        <v>5.5706465500896312E-3</v>
      </c>
      <c r="J366" s="15">
        <f>GARCH!I365</f>
        <v>5.5894167014296581E-3</v>
      </c>
    </row>
    <row r="367" spans="1:10" x14ac:dyDescent="0.25">
      <c r="A367" s="8">
        <v>42486</v>
      </c>
      <c r="B367" s="9">
        <v>1.8727937196747479E-3</v>
      </c>
      <c r="C367" s="9">
        <f t="shared" si="35"/>
        <v>1.4810091194734033E-3</v>
      </c>
      <c r="D367" s="5">
        <f t="shared" si="36"/>
        <v>1.4810091194734033E-3</v>
      </c>
      <c r="E367" s="5">
        <f t="shared" si="40"/>
        <v>-2.2038118714508611E-3</v>
      </c>
      <c r="F367" s="5">
        <f t="shared" si="41"/>
        <v>5.5627039532679364E-3</v>
      </c>
      <c r="G367" s="10">
        <f t="shared" si="37"/>
        <v>4.2372908123739803</v>
      </c>
      <c r="H367" s="9">
        <f t="shared" si="38"/>
        <v>1.4810091194734033E-3</v>
      </c>
      <c r="I367" s="9">
        <f t="shared" si="39"/>
        <v>5.5627039532679364E-3</v>
      </c>
      <c r="J367" s="15">
        <f>GARCH!I366</f>
        <v>5.3705982482403335E-3</v>
      </c>
    </row>
    <row r="368" spans="1:10" x14ac:dyDescent="0.25">
      <c r="A368" s="8">
        <v>42487</v>
      </c>
      <c r="B368" s="9">
        <v>1.6493761055602629E-3</v>
      </c>
      <c r="C368" s="9">
        <f t="shared" si="35"/>
        <v>1.2575915053589183E-3</v>
      </c>
      <c r="D368" s="5">
        <f t="shared" si="36"/>
        <v>1.2575915053589183E-3</v>
      </c>
      <c r="E368" s="5">
        <f t="shared" si="40"/>
        <v>1.4810091194734033E-3</v>
      </c>
      <c r="F368" s="5">
        <f t="shared" si="41"/>
        <v>5.2135491480161823E-3</v>
      </c>
      <c r="G368" s="10">
        <f t="shared" si="37"/>
        <v>4.3084633226025622</v>
      </c>
      <c r="H368" s="9">
        <f t="shared" si="38"/>
        <v>1.2575915053589183E-3</v>
      </c>
      <c r="I368" s="9">
        <f t="shared" si="39"/>
        <v>5.2135491480161823E-3</v>
      </c>
      <c r="J368" s="15">
        <f>GARCH!I367</f>
        <v>5.0872832655567673E-3</v>
      </c>
    </row>
    <row r="369" spans="1:10" x14ac:dyDescent="0.25">
      <c r="A369" s="8">
        <v>42488</v>
      </c>
      <c r="B369" s="9">
        <v>-9.2308426604300609E-3</v>
      </c>
      <c r="C369" s="9">
        <f t="shared" si="35"/>
        <v>-9.6226272606314053E-3</v>
      </c>
      <c r="D369" s="5">
        <f t="shared" si="36"/>
        <v>9.6226272606314053E-3</v>
      </c>
      <c r="E369" s="5">
        <f t="shared" si="40"/>
        <v>1.2575915053589183E-3</v>
      </c>
      <c r="F369" s="5">
        <f t="shared" si="41"/>
        <v>4.9178545885302655E-3</v>
      </c>
      <c r="G369" s="10">
        <f t="shared" si="37"/>
        <v>2.4816621545823061</v>
      </c>
      <c r="H369" s="9">
        <f t="shared" si="38"/>
        <v>9.6226272606314053E-3</v>
      </c>
      <c r="I369" s="9">
        <f t="shared" si="39"/>
        <v>4.9178545885302655E-3</v>
      </c>
      <c r="J369" s="15">
        <f>GARCH!I368</f>
        <v>4.8572266275228254E-3</v>
      </c>
    </row>
    <row r="370" spans="1:10" x14ac:dyDescent="0.25">
      <c r="A370" s="8">
        <v>42489</v>
      </c>
      <c r="B370" s="9">
        <v>-5.0630838082482699E-3</v>
      </c>
      <c r="C370" s="9">
        <f t="shared" si="35"/>
        <v>-5.4548684084496143E-3</v>
      </c>
      <c r="D370" s="5">
        <f t="shared" si="36"/>
        <v>5.4548684084496143E-3</v>
      </c>
      <c r="E370" s="5">
        <f t="shared" si="40"/>
        <v>-9.6226272606314053E-3</v>
      </c>
      <c r="F370" s="5">
        <f t="shared" si="41"/>
        <v>7.1591842999465917E-3</v>
      </c>
      <c r="G370" s="10">
        <f t="shared" si="37"/>
        <v>3.7301444648550848</v>
      </c>
      <c r="H370" s="9">
        <f t="shared" si="38"/>
        <v>5.4548684084496143E-3</v>
      </c>
      <c r="I370" s="9">
        <f t="shared" si="39"/>
        <v>7.1591842999465917E-3</v>
      </c>
      <c r="J370" s="15">
        <f>GARCH!I369</f>
        <v>6.5242218023515101E-3</v>
      </c>
    </row>
    <row r="371" spans="1:10" x14ac:dyDescent="0.25">
      <c r="A371" s="8">
        <v>42492</v>
      </c>
      <c r="B371" s="9">
        <v>7.8100033893380161E-3</v>
      </c>
      <c r="C371" s="9">
        <f t="shared" si="35"/>
        <v>7.4182187891366717E-3</v>
      </c>
      <c r="D371" s="5">
        <f t="shared" si="36"/>
        <v>7.4182187891366717E-3</v>
      </c>
      <c r="E371" s="5">
        <f t="shared" si="40"/>
        <v>-5.4548684084496143E-3</v>
      </c>
      <c r="F371" s="5">
        <f t="shared" si="41"/>
        <v>7.6419133777399775E-3</v>
      </c>
      <c r="G371" s="10">
        <f t="shared" si="37"/>
        <v>3.484012370389963</v>
      </c>
      <c r="H371" s="9">
        <f t="shared" si="38"/>
        <v>7.4182187891366717E-3</v>
      </c>
      <c r="I371" s="9">
        <f t="shared" si="39"/>
        <v>7.6419133777399775E-3</v>
      </c>
      <c r="J371" s="15">
        <f>GARCH!I370</f>
        <v>6.5538259815773117E-3</v>
      </c>
    </row>
    <row r="372" spans="1:10" x14ac:dyDescent="0.25">
      <c r="A372" s="8">
        <v>42493</v>
      </c>
      <c r="B372" s="9">
        <v>-8.6767270578400613E-3</v>
      </c>
      <c r="C372" s="9">
        <f t="shared" si="35"/>
        <v>-9.0685116580414057E-3</v>
      </c>
      <c r="D372" s="5">
        <f t="shared" si="36"/>
        <v>9.0685116580414057E-3</v>
      </c>
      <c r="E372" s="5">
        <f t="shared" si="40"/>
        <v>7.4182187891366717E-3</v>
      </c>
      <c r="F372" s="5">
        <f t="shared" si="41"/>
        <v>6.9855480860579319E-3</v>
      </c>
      <c r="G372" s="10">
        <f t="shared" si="37"/>
        <v>3.2023352469513453</v>
      </c>
      <c r="H372" s="9">
        <f t="shared" si="38"/>
        <v>9.0685116580414057E-3</v>
      </c>
      <c r="I372" s="9">
        <f t="shared" si="39"/>
        <v>6.9855480860579319E-3</v>
      </c>
      <c r="J372" s="15">
        <f>GARCH!I371</f>
        <v>6.8010392754774239E-3</v>
      </c>
    </row>
    <row r="373" spans="1:10" x14ac:dyDescent="0.25">
      <c r="A373" s="8">
        <v>42494</v>
      </c>
      <c r="B373" s="9">
        <v>-5.9368896513954938E-3</v>
      </c>
      <c r="C373" s="9">
        <f t="shared" si="35"/>
        <v>-6.3286742515968383E-3</v>
      </c>
      <c r="D373" s="5">
        <f t="shared" si="36"/>
        <v>6.3286742515968383E-3</v>
      </c>
      <c r="E373" s="5">
        <f t="shared" si="40"/>
        <v>-9.0685116580414057E-3</v>
      </c>
      <c r="F373" s="5">
        <f t="shared" si="41"/>
        <v>8.529327251601198E-3</v>
      </c>
      <c r="G373" s="10">
        <f t="shared" si="37"/>
        <v>3.5700317868321818</v>
      </c>
      <c r="H373" s="9">
        <f t="shared" si="38"/>
        <v>6.3286742515968383E-3</v>
      </c>
      <c r="I373" s="9">
        <f t="shared" si="39"/>
        <v>8.529327251601198E-3</v>
      </c>
      <c r="J373" s="15">
        <f>GARCH!I372</f>
        <v>7.5600824569213108E-3</v>
      </c>
    </row>
    <row r="374" spans="1:10" x14ac:dyDescent="0.25">
      <c r="A374" s="8">
        <v>42495</v>
      </c>
      <c r="B374" s="9">
        <v>-2.3889387261577522E-4</v>
      </c>
      <c r="C374" s="9">
        <f t="shared" si="35"/>
        <v>-6.3067847281711984E-4</v>
      </c>
      <c r="D374" s="5">
        <f t="shared" si="36"/>
        <v>6.3067847281711984E-4</v>
      </c>
      <c r="E374" s="5">
        <f t="shared" si="40"/>
        <v>-6.3286742515968383E-3</v>
      </c>
      <c r="F374" s="5">
        <f t="shared" si="41"/>
        <v>8.9798133709968024E-3</v>
      </c>
      <c r="G374" s="10">
        <f t="shared" si="37"/>
        <v>3.791371315216117</v>
      </c>
      <c r="H374" s="9">
        <f t="shared" si="38"/>
        <v>6.3067847281711984E-4</v>
      </c>
      <c r="I374" s="9">
        <f t="shared" si="39"/>
        <v>8.9798133709968024E-3</v>
      </c>
      <c r="J374" s="15">
        <f>GARCH!I373</f>
        <v>7.4874191148970592E-3</v>
      </c>
    </row>
    <row r="375" spans="1:10" x14ac:dyDescent="0.25">
      <c r="A375" s="8">
        <v>42496</v>
      </c>
      <c r="B375" s="9">
        <v>3.174634136826171E-3</v>
      </c>
      <c r="C375" s="9">
        <f t="shared" si="35"/>
        <v>2.7828495366248266E-3</v>
      </c>
      <c r="D375" s="5">
        <f t="shared" si="36"/>
        <v>2.7828495366248266E-3</v>
      </c>
      <c r="E375" s="5">
        <f t="shared" si="40"/>
        <v>-6.3067847281711984E-4</v>
      </c>
      <c r="F375" s="5">
        <f t="shared" si="41"/>
        <v>8.1855390688001777E-3</v>
      </c>
      <c r="G375" s="10">
        <f t="shared" si="37"/>
        <v>3.8286573852024439</v>
      </c>
      <c r="H375" s="9">
        <f t="shared" si="38"/>
        <v>2.7828495366248266E-3</v>
      </c>
      <c r="I375" s="9">
        <f t="shared" si="39"/>
        <v>8.1855390688001777E-3</v>
      </c>
      <c r="J375" s="15">
        <f>GARCH!I374</f>
        <v>6.7881501396157362E-3</v>
      </c>
    </row>
    <row r="376" spans="1:10" x14ac:dyDescent="0.25">
      <c r="A376" s="8">
        <v>42499</v>
      </c>
      <c r="B376" s="9">
        <v>7.5347326871288978E-4</v>
      </c>
      <c r="C376" s="9">
        <f t="shared" si="35"/>
        <v>3.616886685115452E-4</v>
      </c>
      <c r="D376" s="5">
        <f t="shared" si="36"/>
        <v>3.616886685115452E-4</v>
      </c>
      <c r="E376" s="5">
        <f t="shared" si="40"/>
        <v>2.7828495366248266E-3</v>
      </c>
      <c r="F376" s="5">
        <f t="shared" si="41"/>
        <v>7.4510994468726978E-3</v>
      </c>
      <c r="G376" s="10">
        <f t="shared" si="37"/>
        <v>3.9792770015746739</v>
      </c>
      <c r="H376" s="9">
        <f t="shared" si="38"/>
        <v>3.616886685115452E-4</v>
      </c>
      <c r="I376" s="9">
        <f t="shared" si="39"/>
        <v>7.4510994468726978E-3</v>
      </c>
      <c r="J376" s="15">
        <f>GARCH!I375</f>
        <v>6.2928681785475301E-3</v>
      </c>
    </row>
    <row r="377" spans="1:10" x14ac:dyDescent="0.25">
      <c r="A377" s="8">
        <v>42500</v>
      </c>
      <c r="B377" s="9">
        <v>1.2483666797817872E-2</v>
      </c>
      <c r="C377" s="9">
        <f t="shared" si="35"/>
        <v>1.2091882197616527E-2</v>
      </c>
      <c r="D377" s="5">
        <f t="shared" si="36"/>
        <v>1.2091882197616527E-2</v>
      </c>
      <c r="E377" s="5">
        <f t="shared" si="40"/>
        <v>3.616886685115452E-4</v>
      </c>
      <c r="F377" s="5">
        <f t="shared" si="41"/>
        <v>6.8223156362615502E-3</v>
      </c>
      <c r="G377" s="10">
        <f t="shared" si="37"/>
        <v>2.4979143268736301</v>
      </c>
      <c r="H377" s="9">
        <f t="shared" si="38"/>
        <v>1.2091882197616527E-2</v>
      </c>
      <c r="I377" s="9">
        <f t="shared" si="39"/>
        <v>6.8223156362615502E-3</v>
      </c>
      <c r="J377" s="15">
        <f>GARCH!I376</f>
        <v>5.7993458839126488E-3</v>
      </c>
    </row>
    <row r="378" spans="1:10" x14ac:dyDescent="0.25">
      <c r="A378" s="8">
        <v>42501</v>
      </c>
      <c r="B378" s="9">
        <v>-9.5615503816462999E-3</v>
      </c>
      <c r="C378" s="9">
        <f t="shared" si="35"/>
        <v>-9.9533349818476443E-3</v>
      </c>
      <c r="D378" s="5">
        <f t="shared" si="36"/>
        <v>9.9533349818476443E-3</v>
      </c>
      <c r="E378" s="5">
        <f t="shared" si="40"/>
        <v>1.2091882197616527E-2</v>
      </c>
      <c r="F378" s="5">
        <f t="shared" si="41"/>
        <v>6.2851796019560077E-3</v>
      </c>
      <c r="G378" s="10">
        <f t="shared" si="37"/>
        <v>2.8966964627425948</v>
      </c>
      <c r="H378" s="9">
        <f t="shared" si="38"/>
        <v>9.9533349818476443E-3</v>
      </c>
      <c r="I378" s="9">
        <f t="shared" si="39"/>
        <v>6.2851796019560077E-3</v>
      </c>
      <c r="J378" s="15">
        <f>GARCH!I377</f>
        <v>7.5745081141795441E-3</v>
      </c>
    </row>
    <row r="379" spans="1:10" x14ac:dyDescent="0.25">
      <c r="A379" s="8">
        <v>42502</v>
      </c>
      <c r="B379" s="9">
        <v>-1.6953585925616466E-4</v>
      </c>
      <c r="C379" s="9">
        <f t="shared" si="35"/>
        <v>-5.6132045945750928E-4</v>
      </c>
      <c r="D379" s="5">
        <f t="shared" si="36"/>
        <v>5.6132045945750928E-4</v>
      </c>
      <c r="E379" s="5">
        <f t="shared" si="40"/>
        <v>-9.9533349818476443E-3</v>
      </c>
      <c r="F379" s="5">
        <f t="shared" si="41"/>
        <v>8.2715629959956242E-3</v>
      </c>
      <c r="G379" s="10">
        <f t="shared" si="37"/>
        <v>3.8736906688657999</v>
      </c>
      <c r="H379" s="9">
        <f t="shared" si="38"/>
        <v>5.6132045945750928E-4</v>
      </c>
      <c r="I379" s="9">
        <f t="shared" si="39"/>
        <v>8.2715629959956242E-3</v>
      </c>
      <c r="J379" s="15">
        <f>GARCH!I378</f>
        <v>8.3089848480078967E-3</v>
      </c>
    </row>
    <row r="380" spans="1:10" x14ac:dyDescent="0.25">
      <c r="A380" s="8">
        <v>42503</v>
      </c>
      <c r="B380" s="9">
        <v>-8.478230326872227E-3</v>
      </c>
      <c r="C380" s="9">
        <f t="shared" si="35"/>
        <v>-8.8700149270735714E-3</v>
      </c>
      <c r="D380" s="5">
        <f t="shared" si="36"/>
        <v>8.8700149270735714E-3</v>
      </c>
      <c r="E380" s="5">
        <f t="shared" si="40"/>
        <v>-5.6132045945750928E-4</v>
      </c>
      <c r="F380" s="5">
        <f t="shared" si="41"/>
        <v>7.5713895375064035E-3</v>
      </c>
      <c r="G380" s="10">
        <f t="shared" si="37"/>
        <v>3.2782135745941101</v>
      </c>
      <c r="H380" s="9">
        <f t="shared" si="38"/>
        <v>8.8700149270735714E-3</v>
      </c>
      <c r="I380" s="9">
        <f t="shared" si="39"/>
        <v>7.5713895375064035E-3</v>
      </c>
      <c r="J380" s="15">
        <f>GARCH!I379</f>
        <v>7.4622379210542043E-3</v>
      </c>
    </row>
    <row r="381" spans="1:10" x14ac:dyDescent="0.25">
      <c r="A381" s="8">
        <v>42506</v>
      </c>
      <c r="B381" s="9">
        <v>9.7966881819202545E-3</v>
      </c>
      <c r="C381" s="9">
        <f t="shared" si="35"/>
        <v>9.4049035817189101E-3</v>
      </c>
      <c r="D381" s="5">
        <f t="shared" si="36"/>
        <v>9.4049035817189101E-3</v>
      </c>
      <c r="E381" s="5">
        <f t="shared" si="40"/>
        <v>-8.8700149270735714E-3</v>
      </c>
      <c r="F381" s="5">
        <f t="shared" si="41"/>
        <v>8.9236838477994747E-3</v>
      </c>
      <c r="G381" s="10">
        <f t="shared" si="37"/>
        <v>3.2447277534293004</v>
      </c>
      <c r="H381" s="9">
        <f t="shared" si="38"/>
        <v>9.4049035817189101E-3</v>
      </c>
      <c r="I381" s="9">
        <f t="shared" si="39"/>
        <v>8.9236838477994747E-3</v>
      </c>
      <c r="J381" s="15">
        <f>GARCH!I380</f>
        <v>7.9615802963488511E-3</v>
      </c>
    </row>
    <row r="382" spans="1:10" x14ac:dyDescent="0.25">
      <c r="A382" s="8">
        <v>42507</v>
      </c>
      <c r="B382" s="9">
        <v>-9.4113206816794914E-3</v>
      </c>
      <c r="C382" s="9">
        <f t="shared" si="35"/>
        <v>-9.8031052818808358E-3</v>
      </c>
      <c r="D382" s="5">
        <f t="shared" si="36"/>
        <v>9.8031052818808358E-3</v>
      </c>
      <c r="E382" s="5">
        <f t="shared" si="40"/>
        <v>9.4049035817189101E-3</v>
      </c>
      <c r="F382" s="5">
        <f t="shared" si="41"/>
        <v>8.0842879544286324E-3</v>
      </c>
      <c r="G382" s="10">
        <f t="shared" si="37"/>
        <v>3.1636802907778505</v>
      </c>
      <c r="H382" s="9">
        <f t="shared" si="38"/>
        <v>9.8031052818808358E-3</v>
      </c>
      <c r="I382" s="9">
        <f t="shared" si="39"/>
        <v>8.0842879544286324E-3</v>
      </c>
      <c r="J382" s="15">
        <f>GARCH!I381</f>
        <v>8.2455905544280561E-3</v>
      </c>
    </row>
    <row r="383" spans="1:10" x14ac:dyDescent="0.25">
      <c r="A383" s="8">
        <v>42508</v>
      </c>
      <c r="B383" s="9">
        <v>2.0515726281145064E-4</v>
      </c>
      <c r="C383" s="9">
        <f t="shared" si="35"/>
        <v>-1.8662733738989394E-4</v>
      </c>
      <c r="D383" s="5">
        <f t="shared" si="36"/>
        <v>1.8662733738989394E-4</v>
      </c>
      <c r="E383" s="5">
        <f t="shared" si="40"/>
        <v>-9.8031052818808358E-3</v>
      </c>
      <c r="F383" s="5">
        <f t="shared" si="41"/>
        <v>9.599396198291716E-3</v>
      </c>
      <c r="G383" s="10">
        <f t="shared" si="37"/>
        <v>3.7269275579623646</v>
      </c>
      <c r="H383" s="9">
        <f t="shared" si="38"/>
        <v>1.8662733738989394E-4</v>
      </c>
      <c r="I383" s="9">
        <f t="shared" si="39"/>
        <v>9.599396198291716E-3</v>
      </c>
      <c r="J383" s="15">
        <f>GARCH!I382</f>
        <v>8.7339684596016483E-3</v>
      </c>
    </row>
    <row r="384" spans="1:10" x14ac:dyDescent="0.25">
      <c r="A384" s="8">
        <v>42509</v>
      </c>
      <c r="B384" s="9">
        <v>-3.7067243593813526E-3</v>
      </c>
      <c r="C384" s="9">
        <f t="shared" si="35"/>
        <v>-4.098508959582697E-3</v>
      </c>
      <c r="D384" s="5">
        <f t="shared" si="36"/>
        <v>4.098508959582697E-3</v>
      </c>
      <c r="E384" s="5">
        <f t="shared" si="40"/>
        <v>-1.8662733738989394E-4</v>
      </c>
      <c r="F384" s="5">
        <f t="shared" si="41"/>
        <v>8.6746172998430592E-3</v>
      </c>
      <c r="G384" s="10">
        <f t="shared" si="37"/>
        <v>3.7168009036327914</v>
      </c>
      <c r="H384" s="9">
        <f t="shared" si="38"/>
        <v>4.098508959582697E-3</v>
      </c>
      <c r="I384" s="9">
        <f t="shared" si="39"/>
        <v>8.6746172998430592E-3</v>
      </c>
      <c r="J384" s="15">
        <f>GARCH!I383</f>
        <v>7.8064180855737849E-3</v>
      </c>
    </row>
    <row r="385" spans="1:10" x14ac:dyDescent="0.25">
      <c r="A385" s="8">
        <v>42510</v>
      </c>
      <c r="B385" s="9">
        <v>6.019489813925416E-3</v>
      </c>
      <c r="C385" s="9">
        <f t="shared" si="35"/>
        <v>5.6277052137240716E-3</v>
      </c>
      <c r="D385" s="5">
        <f t="shared" si="36"/>
        <v>5.6277052137240716E-3</v>
      </c>
      <c r="E385" s="5">
        <f t="shared" si="40"/>
        <v>-4.098508959582697E-3</v>
      </c>
      <c r="F385" s="5">
        <f t="shared" si="41"/>
        <v>8.5559019610106906E-3</v>
      </c>
      <c r="G385" s="10">
        <f t="shared" si="37"/>
        <v>3.6258732155229354</v>
      </c>
      <c r="H385" s="9">
        <f t="shared" si="38"/>
        <v>5.6277052137240716E-3</v>
      </c>
      <c r="I385" s="9">
        <f t="shared" si="39"/>
        <v>8.5559019610106906E-3</v>
      </c>
      <c r="J385" s="15">
        <f>GARCH!I384</f>
        <v>7.3269659688113293E-3</v>
      </c>
    </row>
    <row r="386" spans="1:10" x14ac:dyDescent="0.25">
      <c r="A386" s="8">
        <v>42513</v>
      </c>
      <c r="B386" s="9">
        <v>-2.0854447649489849E-3</v>
      </c>
      <c r="C386" s="9">
        <f t="shared" si="35"/>
        <v>-2.4772293651503293E-3</v>
      </c>
      <c r="D386" s="5">
        <f t="shared" si="36"/>
        <v>2.4772293651503293E-3</v>
      </c>
      <c r="E386" s="5">
        <f t="shared" si="40"/>
        <v>5.6277052137240716E-3</v>
      </c>
      <c r="F386" s="5">
        <f t="shared" si="41"/>
        <v>7.7686614197428356E-3</v>
      </c>
      <c r="G386" s="10">
        <f t="shared" si="37"/>
        <v>3.8878783433436244</v>
      </c>
      <c r="H386" s="9">
        <f t="shared" si="38"/>
        <v>2.4772293651503293E-3</v>
      </c>
      <c r="I386" s="9">
        <f t="shared" si="39"/>
        <v>7.7686614197428356E-3</v>
      </c>
      <c r="J386" s="15">
        <f>GARCH!I385</f>
        <v>7.0499924813248625E-3</v>
      </c>
    </row>
    <row r="387" spans="1:10" x14ac:dyDescent="0.25">
      <c r="A387" s="8">
        <v>42514</v>
      </c>
      <c r="B387" s="9">
        <v>1.3681373410675546E-2</v>
      </c>
      <c r="C387" s="9">
        <f t="shared" si="35"/>
        <v>1.3289588810474201E-2</v>
      </c>
      <c r="D387" s="5">
        <f t="shared" si="36"/>
        <v>1.3289588810474201E-2</v>
      </c>
      <c r="E387" s="5">
        <f t="shared" si="40"/>
        <v>-2.4772293651503293E-3</v>
      </c>
      <c r="F387" s="5">
        <f t="shared" si="41"/>
        <v>7.4538983118124956E-3</v>
      </c>
      <c r="G387" s="10">
        <f t="shared" si="37"/>
        <v>2.3907053665514884</v>
      </c>
      <c r="H387" s="9">
        <f t="shared" si="38"/>
        <v>1.3289588810474201E-2</v>
      </c>
      <c r="I387" s="9">
        <f t="shared" si="39"/>
        <v>7.4538983118124956E-3</v>
      </c>
      <c r="J387" s="15">
        <f>GARCH!I386</f>
        <v>6.5467843074392875E-3</v>
      </c>
    </row>
    <row r="388" spans="1:10" x14ac:dyDescent="0.25">
      <c r="A388" s="8">
        <v>42515</v>
      </c>
      <c r="B388" s="9">
        <v>6.9747502480661527E-3</v>
      </c>
      <c r="C388" s="9">
        <f t="shared" si="35"/>
        <v>6.5829656478648083E-3</v>
      </c>
      <c r="D388" s="5">
        <f t="shared" si="36"/>
        <v>6.5829656478648083E-3</v>
      </c>
      <c r="E388" s="5">
        <f t="shared" si="40"/>
        <v>1.3289588810474201E-2</v>
      </c>
      <c r="F388" s="5">
        <f t="shared" si="41"/>
        <v>6.8247117737552654E-3</v>
      </c>
      <c r="G388" s="10">
        <f t="shared" si="37"/>
        <v>3.6030614450532985</v>
      </c>
      <c r="H388" s="9">
        <f t="shared" si="38"/>
        <v>6.5829656478648083E-3</v>
      </c>
      <c r="I388" s="9">
        <f t="shared" si="39"/>
        <v>6.8247117737552654E-3</v>
      </c>
      <c r="J388" s="15">
        <f>GARCH!I387</f>
        <v>8.3845033356391378E-3</v>
      </c>
    </row>
    <row r="389" spans="1:10" x14ac:dyDescent="0.25">
      <c r="A389" s="8">
        <v>42516</v>
      </c>
      <c r="B389" s="9">
        <v>-2.104719354808493E-4</v>
      </c>
      <c r="C389" s="9">
        <f t="shared" si="35"/>
        <v>-6.0225653568219393E-4</v>
      </c>
      <c r="D389" s="5">
        <f t="shared" si="36"/>
        <v>6.0225653568219393E-4</v>
      </c>
      <c r="E389" s="5">
        <f t="shared" si="40"/>
        <v>6.5829656478648083E-3</v>
      </c>
      <c r="F389" s="5">
        <f t="shared" si="41"/>
        <v>6.2872227862992595E-3</v>
      </c>
      <c r="G389" s="10">
        <f t="shared" si="37"/>
        <v>4.145709386136323</v>
      </c>
      <c r="H389" s="9">
        <f t="shared" si="38"/>
        <v>6.0225653568219393E-4</v>
      </c>
      <c r="I389" s="9">
        <f t="shared" si="39"/>
        <v>6.2872227862992595E-3</v>
      </c>
      <c r="J389" s="15">
        <f>GARCH!I388</f>
        <v>8.0177492055611404E-3</v>
      </c>
    </row>
    <row r="390" spans="1:10" x14ac:dyDescent="0.25">
      <c r="A390" s="8">
        <v>42517</v>
      </c>
      <c r="B390" s="9">
        <v>4.2868762260179771E-3</v>
      </c>
      <c r="C390" s="9">
        <f t="shared" si="35"/>
        <v>3.8950916258166327E-3</v>
      </c>
      <c r="D390" s="5">
        <f t="shared" si="36"/>
        <v>3.8950916258166327E-3</v>
      </c>
      <c r="E390" s="5">
        <f t="shared" si="40"/>
        <v>-6.0225653568219393E-4</v>
      </c>
      <c r="F390" s="5">
        <f t="shared" si="41"/>
        <v>5.8854110923146187E-3</v>
      </c>
      <c r="G390" s="10">
        <f t="shared" si="37"/>
        <v>3.9973363011003835</v>
      </c>
      <c r="H390" s="9">
        <f t="shared" si="38"/>
        <v>3.8950916258166327E-3</v>
      </c>
      <c r="I390" s="9">
        <f t="shared" si="39"/>
        <v>5.8854110923146187E-3</v>
      </c>
      <c r="J390" s="15">
        <f>GARCH!I389</f>
        <v>7.2229977333733804E-3</v>
      </c>
    </row>
    <row r="391" spans="1:10" x14ac:dyDescent="0.25">
      <c r="A391" s="8">
        <v>42521</v>
      </c>
      <c r="B391" s="9">
        <v>-1.0004478195001498E-3</v>
      </c>
      <c r="C391" s="9">
        <f t="shared" si="35"/>
        <v>-1.3922324197014945E-3</v>
      </c>
      <c r="D391" s="5">
        <f t="shared" si="36"/>
        <v>1.3922324197014945E-3</v>
      </c>
      <c r="E391" s="5">
        <f t="shared" si="40"/>
        <v>3.8950916258166327E-3</v>
      </c>
      <c r="F391" s="5">
        <f t="shared" si="41"/>
        <v>5.4874294459722256E-3</v>
      </c>
      <c r="G391" s="10">
        <f t="shared" si="37"/>
        <v>4.2541716707425206</v>
      </c>
      <c r="H391" s="9">
        <f t="shared" si="38"/>
        <v>1.3922324197014945E-3</v>
      </c>
      <c r="I391" s="9">
        <f t="shared" si="39"/>
        <v>5.4874294459722256E-3</v>
      </c>
      <c r="J391" s="15">
        <f>GARCH!I390</f>
        <v>6.7429541510150336E-3</v>
      </c>
    </row>
    <row r="392" spans="1:10" x14ac:dyDescent="0.25">
      <c r="A392" s="8">
        <v>42522</v>
      </c>
      <c r="B392" s="9">
        <v>1.130207538531991E-3</v>
      </c>
      <c r="C392" s="9">
        <f t="shared" si="35"/>
        <v>7.3842293833064634E-4</v>
      </c>
      <c r="D392" s="5">
        <f t="shared" si="36"/>
        <v>7.3842293833064634E-4</v>
      </c>
      <c r="E392" s="5">
        <f t="shared" si="40"/>
        <v>-1.3922324197014945E-3</v>
      </c>
      <c r="F392" s="5">
        <f t="shared" si="41"/>
        <v>5.3342923671325605E-3</v>
      </c>
      <c r="G392" s="10">
        <f t="shared" si="37"/>
        <v>4.305079158934392</v>
      </c>
      <c r="H392" s="9">
        <f t="shared" si="38"/>
        <v>7.3842293833064634E-4</v>
      </c>
      <c r="I392" s="9">
        <f t="shared" si="39"/>
        <v>5.3342923671325605E-3</v>
      </c>
      <c r="J392" s="15">
        <f>GARCH!I391</f>
        <v>6.217932886856581E-3</v>
      </c>
    </row>
    <row r="393" spans="1:10" x14ac:dyDescent="0.25">
      <c r="A393" s="8">
        <v>42523</v>
      </c>
      <c r="B393" s="9">
        <v>2.8247107410461769E-3</v>
      </c>
      <c r="C393" s="9">
        <f t="shared" si="35"/>
        <v>2.4329261408448325E-3</v>
      </c>
      <c r="D393" s="5">
        <f t="shared" si="36"/>
        <v>2.4329261408448325E-3</v>
      </c>
      <c r="E393" s="5">
        <f t="shared" si="40"/>
        <v>7.3842293833064634E-4</v>
      </c>
      <c r="F393" s="5">
        <f t="shared" si="41"/>
        <v>5.0200305352713689E-3</v>
      </c>
      <c r="G393" s="10">
        <f t="shared" si="37"/>
        <v>4.2579409744720591</v>
      </c>
      <c r="H393" s="9">
        <f t="shared" si="38"/>
        <v>2.4329261408448325E-3</v>
      </c>
      <c r="I393" s="9">
        <f t="shared" si="39"/>
        <v>5.0200305352713689E-3</v>
      </c>
      <c r="J393" s="15">
        <f>GARCH!I392</f>
        <v>5.740853963374295E-3</v>
      </c>
    </row>
    <row r="394" spans="1:10" x14ac:dyDescent="0.25">
      <c r="A394" s="8">
        <v>42524</v>
      </c>
      <c r="B394" s="9">
        <v>-2.9117543676315805E-3</v>
      </c>
      <c r="C394" s="9">
        <f t="shared" si="35"/>
        <v>-3.3035389678329249E-3</v>
      </c>
      <c r="D394" s="5">
        <f t="shared" si="36"/>
        <v>3.3035389678329249E-3</v>
      </c>
      <c r="E394" s="5">
        <f t="shared" si="40"/>
        <v>2.4329261408448325E-3</v>
      </c>
      <c r="F394" s="5">
        <f t="shared" si="41"/>
        <v>4.7542840505548634E-3</v>
      </c>
      <c r="G394" s="10">
        <f t="shared" si="37"/>
        <v>4.1883587582817778</v>
      </c>
      <c r="H394" s="9">
        <f t="shared" si="38"/>
        <v>3.3035389678329249E-3</v>
      </c>
      <c r="I394" s="9">
        <f t="shared" si="39"/>
        <v>4.7542840505548634E-3</v>
      </c>
      <c r="J394" s="15">
        <f>GARCH!I393</f>
        <v>5.4351964314272045E-3</v>
      </c>
    </row>
    <row r="395" spans="1:10" x14ac:dyDescent="0.25">
      <c r="A395" s="8">
        <v>42527</v>
      </c>
      <c r="B395" s="9">
        <v>4.8972669629798737E-3</v>
      </c>
      <c r="C395" s="9">
        <f t="shared" si="35"/>
        <v>4.5054823627785293E-3</v>
      </c>
      <c r="D395" s="5">
        <f t="shared" si="36"/>
        <v>4.5054823627785293E-3</v>
      </c>
      <c r="E395" s="5">
        <f t="shared" si="40"/>
        <v>-3.3035389678329249E-3</v>
      </c>
      <c r="F395" s="5">
        <f t="shared" si="41"/>
        <v>5.150127952876035E-3</v>
      </c>
      <c r="G395" s="10">
        <f t="shared" si="37"/>
        <v>3.9671321138143778</v>
      </c>
      <c r="H395" s="9">
        <f t="shared" si="38"/>
        <v>4.5054823627785293E-3</v>
      </c>
      <c r="I395" s="9">
        <f t="shared" si="39"/>
        <v>5.150127952876035E-3</v>
      </c>
      <c r="J395" s="15">
        <f>GARCH!I394</f>
        <v>5.3871219541157195E-3</v>
      </c>
    </row>
    <row r="396" spans="1:10" x14ac:dyDescent="0.25">
      <c r="A396" s="8">
        <v>42528</v>
      </c>
      <c r="B396" s="9">
        <v>1.2894600859958416E-3</v>
      </c>
      <c r="C396" s="9">
        <f t="shared" si="35"/>
        <v>8.9767548579449698E-4</v>
      </c>
      <c r="D396" s="5">
        <f t="shared" si="36"/>
        <v>8.9767548579449698E-4</v>
      </c>
      <c r="E396" s="5">
        <f t="shared" si="40"/>
        <v>4.5054823627785293E-3</v>
      </c>
      <c r="F396" s="5">
        <f t="shared" si="41"/>
        <v>4.8642222626259744E-3</v>
      </c>
      <c r="G396" s="10">
        <f t="shared" si="37"/>
        <v>4.3898811903067454</v>
      </c>
      <c r="H396" s="9">
        <f t="shared" si="38"/>
        <v>8.9767548579449698E-4</v>
      </c>
      <c r="I396" s="9">
        <f t="shared" si="39"/>
        <v>4.8642222626259744E-3</v>
      </c>
      <c r="J396" s="15">
        <f>GARCH!I395</f>
        <v>5.4069097580994041E-3</v>
      </c>
    </row>
    <row r="397" spans="1:10" x14ac:dyDescent="0.25">
      <c r="A397" s="8">
        <v>42529</v>
      </c>
      <c r="B397" s="9">
        <v>3.3094553839014829E-3</v>
      </c>
      <c r="C397" s="9">
        <f t="shared" si="35"/>
        <v>2.9176707837001385E-3</v>
      </c>
      <c r="D397" s="5">
        <f t="shared" si="36"/>
        <v>2.9176707837001385E-3</v>
      </c>
      <c r="E397" s="5">
        <f t="shared" si="40"/>
        <v>8.9767548579449698E-4</v>
      </c>
      <c r="F397" s="5">
        <f t="shared" si="41"/>
        <v>4.6227691756926268E-3</v>
      </c>
      <c r="G397" s="10">
        <f t="shared" si="37"/>
        <v>4.2586463024872705</v>
      </c>
      <c r="H397" s="9">
        <f t="shared" si="38"/>
        <v>2.9176707837001385E-3</v>
      </c>
      <c r="I397" s="9">
        <f t="shared" si="39"/>
        <v>4.6227691756926268E-3</v>
      </c>
      <c r="J397" s="15">
        <f>GARCH!I396</f>
        <v>5.0974853678548886E-3</v>
      </c>
    </row>
    <row r="398" spans="1:10" x14ac:dyDescent="0.25">
      <c r="A398" s="8">
        <v>42530</v>
      </c>
      <c r="B398" s="9">
        <v>-1.7176941371889187E-3</v>
      </c>
      <c r="C398" s="9">
        <f t="shared" si="35"/>
        <v>-2.1094787373902631E-3</v>
      </c>
      <c r="D398" s="5">
        <f t="shared" si="36"/>
        <v>2.1094787373902631E-3</v>
      </c>
      <c r="E398" s="5">
        <f t="shared" si="40"/>
        <v>2.9176707837001385E-3</v>
      </c>
      <c r="F398" s="5">
        <f t="shared" si="41"/>
        <v>4.4193128513691695E-3</v>
      </c>
      <c r="G398" s="10">
        <f t="shared" si="37"/>
        <v>4.3889096822546358</v>
      </c>
      <c r="H398" s="9">
        <f t="shared" si="38"/>
        <v>2.1094787373902631E-3</v>
      </c>
      <c r="I398" s="9">
        <f t="shared" si="39"/>
        <v>4.4193128513691695E-3</v>
      </c>
      <c r="J398" s="15">
        <f>GARCH!I397</f>
        <v>4.9816835544811136E-3</v>
      </c>
    </row>
    <row r="399" spans="1:10" x14ac:dyDescent="0.25">
      <c r="A399" s="8">
        <v>42531</v>
      </c>
      <c r="B399" s="9">
        <v>-9.175222644506098E-3</v>
      </c>
      <c r="C399" s="9">
        <f t="shared" si="35"/>
        <v>-9.5670072447074424E-3</v>
      </c>
      <c r="D399" s="5">
        <f t="shared" si="36"/>
        <v>9.5670072447074424E-3</v>
      </c>
      <c r="E399" s="5">
        <f t="shared" si="40"/>
        <v>-2.1094787373902631E-3</v>
      </c>
      <c r="F399" s="5">
        <f t="shared" si="41"/>
        <v>4.5952034326969026E-3</v>
      </c>
      <c r="G399" s="10">
        <f t="shared" si="37"/>
        <v>2.296535188941089</v>
      </c>
      <c r="H399" s="9">
        <f t="shared" si="38"/>
        <v>9.5670072447074424E-3</v>
      </c>
      <c r="I399" s="9">
        <f t="shared" si="39"/>
        <v>4.5952034326969026E-3</v>
      </c>
      <c r="J399" s="15">
        <f>GARCH!I398</f>
        <v>4.8962693081483323E-3</v>
      </c>
    </row>
    <row r="400" spans="1:10" x14ac:dyDescent="0.25">
      <c r="A400" s="8">
        <v>42534</v>
      </c>
      <c r="B400" s="9">
        <v>-8.1151869928008935E-3</v>
      </c>
      <c r="C400" s="9">
        <f t="shared" si="35"/>
        <v>-8.5069715930022379E-3</v>
      </c>
      <c r="D400" s="5">
        <f t="shared" si="36"/>
        <v>8.5069715930022379E-3</v>
      </c>
      <c r="E400" s="5">
        <f t="shared" si="40"/>
        <v>-9.5670072447074424E-3</v>
      </c>
      <c r="F400" s="5">
        <f t="shared" si="41"/>
        <v>6.9095003103400486E-3</v>
      </c>
      <c r="G400" s="10">
        <f t="shared" si="37"/>
        <v>3.2979936292415699</v>
      </c>
      <c r="H400" s="9">
        <f t="shared" si="38"/>
        <v>8.5069715930022379E-3</v>
      </c>
      <c r="I400" s="9">
        <f t="shared" si="39"/>
        <v>6.9095003103400486E-3</v>
      </c>
      <c r="J400" s="15">
        <f>GARCH!I399</f>
        <v>6.5282552135015239E-3</v>
      </c>
    </row>
    <row r="401" spans="1:10" x14ac:dyDescent="0.25">
      <c r="A401" s="8">
        <v>42535</v>
      </c>
      <c r="B401" s="9">
        <v>-1.7988898829277566E-3</v>
      </c>
      <c r="C401" s="9">
        <f t="shared" ref="C401:C464" si="42">B401-B$5</f>
        <v>-2.1906744831291011E-3</v>
      </c>
      <c r="D401" s="5">
        <f t="shared" ref="D401:D464" si="43">ABS(C401)</f>
        <v>2.1906744831291011E-3</v>
      </c>
      <c r="E401" s="5">
        <f t="shared" si="40"/>
        <v>-8.5069715930022379E-3</v>
      </c>
      <c r="F401" s="5">
        <f t="shared" si="41"/>
        <v>8.30202596122551E-3</v>
      </c>
      <c r="G401" s="10">
        <f t="shared" ref="G401:G464" si="44">IFERROR(LN(1/(F401*SQRT(2*PI()))*EXP(-(C401^2)/(2*F401^2))),-1000)</f>
        <v>3.8375028801107023</v>
      </c>
      <c r="H401" s="9">
        <f t="shared" ref="H401:H464" si="45">D401</f>
        <v>2.1906744831291011E-3</v>
      </c>
      <c r="I401" s="9">
        <f t="shared" ref="I401:I464" si="46">F401</f>
        <v>8.30202596122551E-3</v>
      </c>
      <c r="J401" s="15">
        <f>GARCH!I400</f>
        <v>7.2332480508534571E-3</v>
      </c>
    </row>
    <row r="402" spans="1:10" x14ac:dyDescent="0.25">
      <c r="A402" s="8">
        <v>42536</v>
      </c>
      <c r="B402" s="9">
        <v>-1.8406799915194894E-3</v>
      </c>
      <c r="C402" s="9">
        <f t="shared" si="42"/>
        <v>-2.2324645917208338E-3</v>
      </c>
      <c r="D402" s="5">
        <f t="shared" si="43"/>
        <v>2.2324645917208338E-3</v>
      </c>
      <c r="E402" s="5">
        <f t="shared" ref="E402:E465" si="47">C401</f>
        <v>-2.1906744831291011E-3</v>
      </c>
      <c r="F402" s="5">
        <f t="shared" ref="F402:F465" si="48">(B$6 + B$7*(D401 + B$9*E402)^B$10 + B$8*F401^B$10)^(1/B$10)</f>
        <v>7.8487910868995665E-3</v>
      </c>
      <c r="G402" s="10">
        <f t="shared" si="44"/>
        <v>3.8880058212456707</v>
      </c>
      <c r="H402" s="9">
        <f t="shared" si="45"/>
        <v>2.2324645917208338E-3</v>
      </c>
      <c r="I402" s="9">
        <f t="shared" si="46"/>
        <v>7.8487910868995665E-3</v>
      </c>
      <c r="J402" s="15">
        <f>GARCH!I401</f>
        <v>6.6691929251450292E-3</v>
      </c>
    </row>
    <row r="403" spans="1:10" x14ac:dyDescent="0.25">
      <c r="A403" s="8">
        <v>42537</v>
      </c>
      <c r="B403" s="9">
        <v>3.1329954139511784E-3</v>
      </c>
      <c r="C403" s="9">
        <f t="shared" si="42"/>
        <v>2.741210813749834E-3</v>
      </c>
      <c r="D403" s="5">
        <f t="shared" si="43"/>
        <v>2.741210813749834E-3</v>
      </c>
      <c r="E403" s="5">
        <f t="shared" si="47"/>
        <v>-2.2324645917208338E-3</v>
      </c>
      <c r="F403" s="5">
        <f t="shared" si="48"/>
        <v>7.4740500165216247E-3</v>
      </c>
      <c r="G403" s="10">
        <f t="shared" si="44"/>
        <v>3.9101218885982059</v>
      </c>
      <c r="H403" s="9">
        <f t="shared" si="45"/>
        <v>2.741210813749834E-3</v>
      </c>
      <c r="I403" s="9">
        <f t="shared" si="46"/>
        <v>7.4740500165216247E-3</v>
      </c>
      <c r="J403" s="15">
        <f>GARCH!I402</f>
        <v>6.2210620155246088E-3</v>
      </c>
    </row>
    <row r="404" spans="1:10" x14ac:dyDescent="0.25">
      <c r="A404" s="8">
        <v>42538</v>
      </c>
      <c r="B404" s="9">
        <v>-3.2579560055631118E-3</v>
      </c>
      <c r="C404" s="9">
        <f t="shared" si="42"/>
        <v>-3.6497406057644562E-3</v>
      </c>
      <c r="D404" s="5">
        <f t="shared" si="43"/>
        <v>3.6497406057644562E-3</v>
      </c>
      <c r="E404" s="5">
        <f t="shared" si="47"/>
        <v>2.741210813749834E-3</v>
      </c>
      <c r="F404" s="5">
        <f t="shared" si="48"/>
        <v>6.8419436645420131E-3</v>
      </c>
      <c r="G404" s="10">
        <f t="shared" si="44"/>
        <v>3.9234677895118497</v>
      </c>
      <c r="H404" s="9">
        <f t="shared" si="45"/>
        <v>3.6497406057644562E-3</v>
      </c>
      <c r="I404" s="9">
        <f t="shared" si="46"/>
        <v>6.8419436645420131E-3</v>
      </c>
      <c r="J404" s="15">
        <f>GARCH!I403</f>
        <v>5.838037837709714E-3</v>
      </c>
    </row>
    <row r="405" spans="1:10" x14ac:dyDescent="0.25">
      <c r="A405" s="8">
        <v>42541</v>
      </c>
      <c r="B405" s="9">
        <v>5.8081710296347122E-3</v>
      </c>
      <c r="C405" s="9">
        <f t="shared" si="42"/>
        <v>5.4163864294333678E-3</v>
      </c>
      <c r="D405" s="5">
        <f t="shared" si="43"/>
        <v>5.4163864294333678E-3</v>
      </c>
      <c r="E405" s="5">
        <f t="shared" si="47"/>
        <v>-3.6497406057644562E-3</v>
      </c>
      <c r="F405" s="5">
        <f t="shared" si="48"/>
        <v>6.935158478927699E-3</v>
      </c>
      <c r="G405" s="10">
        <f t="shared" si="44"/>
        <v>3.7472292255938373</v>
      </c>
      <c r="H405" s="9">
        <f t="shared" si="45"/>
        <v>5.4163864294333678E-3</v>
      </c>
      <c r="I405" s="9">
        <f t="shared" si="46"/>
        <v>6.935158478927699E-3</v>
      </c>
      <c r="J405" s="15">
        <f>GARCH!I404</f>
        <v>5.740159048447469E-3</v>
      </c>
    </row>
    <row r="406" spans="1:10" x14ac:dyDescent="0.25">
      <c r="A406" s="8">
        <v>42542</v>
      </c>
      <c r="B406" s="9">
        <v>2.7121084843393373E-3</v>
      </c>
      <c r="C406" s="9">
        <f t="shared" si="42"/>
        <v>2.3203238841379929E-3</v>
      </c>
      <c r="D406" s="5">
        <f t="shared" si="43"/>
        <v>2.3203238841379929E-3</v>
      </c>
      <c r="E406" s="5">
        <f t="shared" si="47"/>
        <v>5.4163864294333678E-3</v>
      </c>
      <c r="F406" s="5">
        <f t="shared" si="48"/>
        <v>6.3814824632596641E-3</v>
      </c>
      <c r="G406" s="10">
        <f t="shared" si="44"/>
        <v>4.0693128737298956</v>
      </c>
      <c r="H406" s="9">
        <f t="shared" si="45"/>
        <v>2.3203238841379929E-3</v>
      </c>
      <c r="I406" s="9">
        <f t="shared" si="46"/>
        <v>6.3814824632596641E-3</v>
      </c>
      <c r="J406" s="15">
        <f>GARCH!I405</f>
        <v>5.8191329089584539E-3</v>
      </c>
    </row>
    <row r="407" spans="1:10" x14ac:dyDescent="0.25">
      <c r="A407" s="8">
        <v>42543</v>
      </c>
      <c r="B407" s="9">
        <v>-1.6515869596439581E-3</v>
      </c>
      <c r="C407" s="9">
        <f t="shared" si="42"/>
        <v>-2.0433715598453025E-3</v>
      </c>
      <c r="D407" s="5">
        <f t="shared" si="43"/>
        <v>2.0433715598453025E-3</v>
      </c>
      <c r="E407" s="5">
        <f t="shared" si="47"/>
        <v>2.3203238841379929E-3</v>
      </c>
      <c r="F407" s="5">
        <f t="shared" si="48"/>
        <v>5.9093843162984537E-3</v>
      </c>
      <c r="G407" s="10">
        <f t="shared" si="44"/>
        <v>4.1524917497578944</v>
      </c>
      <c r="H407" s="9">
        <f t="shared" si="45"/>
        <v>2.0433715598453025E-3</v>
      </c>
      <c r="I407" s="9">
        <f t="shared" si="46"/>
        <v>5.9093843162984537E-3</v>
      </c>
      <c r="J407" s="15">
        <f>GARCH!I406</f>
        <v>5.4883428427594432E-3</v>
      </c>
    </row>
    <row r="408" spans="1:10" x14ac:dyDescent="0.25">
      <c r="A408" s="8">
        <v>42544</v>
      </c>
      <c r="B408" s="9">
        <v>1.3364022153492305E-2</v>
      </c>
      <c r="C408" s="9">
        <f t="shared" si="42"/>
        <v>1.2972237553290961E-2</v>
      </c>
      <c r="D408" s="5">
        <f t="shared" si="43"/>
        <v>1.2972237553290961E-2</v>
      </c>
      <c r="E408" s="5">
        <f t="shared" si="47"/>
        <v>-2.0433715598453025E-3</v>
      </c>
      <c r="F408" s="5">
        <f t="shared" si="48"/>
        <v>5.8110991768785224E-3</v>
      </c>
      <c r="G408" s="10">
        <f t="shared" si="44"/>
        <v>1.7374189325673748</v>
      </c>
      <c r="H408" s="9">
        <f t="shared" si="45"/>
        <v>1.2972237553290961E-2</v>
      </c>
      <c r="I408" s="9">
        <f t="shared" si="46"/>
        <v>5.8110991768785224E-3</v>
      </c>
      <c r="J408" s="15">
        <f>GARCH!I407</f>
        <v>5.2767170275539784E-3</v>
      </c>
    </row>
    <row r="409" spans="1:10" x14ac:dyDescent="0.25">
      <c r="A409" s="8">
        <v>42545</v>
      </c>
      <c r="B409" s="9">
        <v>-3.5919784982870628E-2</v>
      </c>
      <c r="C409" s="9">
        <f t="shared" si="42"/>
        <v>-3.6311569583071975E-2</v>
      </c>
      <c r="D409" s="5">
        <f t="shared" si="43"/>
        <v>3.6311569583071975E-2</v>
      </c>
      <c r="E409" s="5">
        <f t="shared" si="47"/>
        <v>1.2972237553290961E-2</v>
      </c>
      <c r="F409" s="5">
        <f t="shared" si="48"/>
        <v>5.4243176132794243E-3</v>
      </c>
      <c r="G409" s="10">
        <f t="shared" si="44"/>
        <v>-18.108358820007261</v>
      </c>
      <c r="H409" s="9">
        <f t="shared" si="45"/>
        <v>3.6311569583071975E-2</v>
      </c>
      <c r="I409" s="9">
        <f t="shared" si="46"/>
        <v>5.4243176132794243E-3</v>
      </c>
      <c r="J409" s="15">
        <f>GARCH!I408</f>
        <v>7.5817966638271261E-3</v>
      </c>
    </row>
    <row r="410" spans="1:10" x14ac:dyDescent="0.25">
      <c r="A410" s="8">
        <v>42548</v>
      </c>
      <c r="B410" s="9">
        <v>-1.809650487628911E-2</v>
      </c>
      <c r="C410" s="9">
        <f t="shared" si="42"/>
        <v>-1.8488289476490456E-2</v>
      </c>
      <c r="D410" s="5">
        <f t="shared" si="43"/>
        <v>1.8488289476490456E-2</v>
      </c>
      <c r="E410" s="5">
        <f t="shared" si="47"/>
        <v>-3.6311569583071975E-2</v>
      </c>
      <c r="F410" s="5">
        <f t="shared" si="48"/>
        <v>1.7337906573492864E-2</v>
      </c>
      <c r="G410" s="10">
        <f t="shared" si="44"/>
        <v>2.5673695612709868</v>
      </c>
      <c r="H410" s="9">
        <f t="shared" si="45"/>
        <v>1.8488289476490456E-2</v>
      </c>
      <c r="I410" s="9">
        <f t="shared" si="46"/>
        <v>1.7337906573492864E-2</v>
      </c>
      <c r="J410" s="15">
        <f>GARCH!I409</f>
        <v>1.804455138839366E-2</v>
      </c>
    </row>
    <row r="411" spans="1:10" x14ac:dyDescent="0.25">
      <c r="A411" s="8">
        <v>42549</v>
      </c>
      <c r="B411" s="9">
        <v>1.7770202045447769E-2</v>
      </c>
      <c r="C411" s="9">
        <f t="shared" si="42"/>
        <v>1.7378417445246423E-2</v>
      </c>
      <c r="D411" s="5">
        <f t="shared" si="43"/>
        <v>1.7378417445246423E-2</v>
      </c>
      <c r="E411" s="5">
        <f t="shared" si="47"/>
        <v>-1.8488289476490456E-2</v>
      </c>
      <c r="F411" s="5">
        <f t="shared" si="48"/>
        <v>1.9433901047557944E-2</v>
      </c>
      <c r="G411" s="10">
        <f t="shared" si="44"/>
        <v>2.6219722359518669</v>
      </c>
      <c r="H411" s="9">
        <f t="shared" si="45"/>
        <v>1.7378417445246423E-2</v>
      </c>
      <c r="I411" s="9">
        <f t="shared" si="46"/>
        <v>1.9433901047557944E-2</v>
      </c>
      <c r="J411" s="15">
        <f>GARCH!I410</f>
        <v>1.7882988471297562E-2</v>
      </c>
    </row>
    <row r="412" spans="1:10" x14ac:dyDescent="0.25">
      <c r="A412" s="8">
        <v>42550</v>
      </c>
      <c r="B412" s="9">
        <v>1.703264590465059E-2</v>
      </c>
      <c r="C412" s="9">
        <f t="shared" si="42"/>
        <v>1.6640861304449243E-2</v>
      </c>
      <c r="D412" s="5">
        <f t="shared" si="43"/>
        <v>1.6640861304449243E-2</v>
      </c>
      <c r="E412" s="5">
        <f t="shared" si="47"/>
        <v>1.7378417445246423E-2</v>
      </c>
      <c r="F412" s="5">
        <f t="shared" si="48"/>
        <v>1.7162708994470366E-2</v>
      </c>
      <c r="G412" s="10">
        <f t="shared" si="44"/>
        <v>2.6760214423170754</v>
      </c>
      <c r="H412" s="9">
        <f t="shared" si="45"/>
        <v>1.6640861304449243E-2</v>
      </c>
      <c r="I412" s="9">
        <f t="shared" si="46"/>
        <v>1.7162708994470366E-2</v>
      </c>
      <c r="J412" s="15">
        <f>GARCH!I411</f>
        <v>1.7352657769322408E-2</v>
      </c>
    </row>
    <row r="413" spans="1:10" x14ac:dyDescent="0.25">
      <c r="A413" s="8">
        <v>42551</v>
      </c>
      <c r="B413" s="9">
        <v>1.3565002390415248E-2</v>
      </c>
      <c r="C413" s="9">
        <f t="shared" si="42"/>
        <v>1.3173217790213904E-2</v>
      </c>
      <c r="D413" s="5">
        <f t="shared" si="43"/>
        <v>1.3173217790213904E-2</v>
      </c>
      <c r="E413" s="5">
        <f t="shared" si="47"/>
        <v>1.6640861304449243E-2</v>
      </c>
      <c r="F413" s="5">
        <f t="shared" si="48"/>
        <v>1.5195276459842394E-2</v>
      </c>
      <c r="G413" s="10">
        <f t="shared" si="44"/>
        <v>2.8920496383862075</v>
      </c>
      <c r="H413" s="9">
        <f t="shared" si="45"/>
        <v>1.3173217790213904E-2</v>
      </c>
      <c r="I413" s="9">
        <f t="shared" si="46"/>
        <v>1.5195276459842394E-2</v>
      </c>
      <c r="J413" s="15">
        <f>GARCH!I412</f>
        <v>1.6798322776297767E-2</v>
      </c>
    </row>
    <row r="414" spans="1:10" x14ac:dyDescent="0.25">
      <c r="A414" s="8">
        <v>42552</v>
      </c>
      <c r="B414" s="9">
        <v>1.9486769007936999E-3</v>
      </c>
      <c r="C414" s="9">
        <f t="shared" si="42"/>
        <v>1.5568923005923553E-3</v>
      </c>
      <c r="D414" s="5">
        <f t="shared" si="43"/>
        <v>1.5568923005923553E-3</v>
      </c>
      <c r="E414" s="5">
        <f t="shared" si="47"/>
        <v>1.3173217790213904E-2</v>
      </c>
      <c r="F414" s="5">
        <f t="shared" si="48"/>
        <v>1.3492679125806028E-2</v>
      </c>
      <c r="G414" s="10">
        <f t="shared" si="44"/>
        <v>3.3800123073251056</v>
      </c>
      <c r="H414" s="9">
        <f t="shared" si="45"/>
        <v>1.5568923005923553E-3</v>
      </c>
      <c r="I414" s="9">
        <f t="shared" si="46"/>
        <v>1.3492679125806028E-2</v>
      </c>
      <c r="J414" s="15">
        <f>GARCH!I413</f>
        <v>1.5727759240880188E-2</v>
      </c>
    </row>
    <row r="415" spans="1:10" x14ac:dyDescent="0.25">
      <c r="A415" s="8">
        <v>42556</v>
      </c>
      <c r="B415" s="9">
        <v>-6.8475237166835123E-3</v>
      </c>
      <c r="C415" s="9">
        <f t="shared" si="42"/>
        <v>-7.2393083168848568E-3</v>
      </c>
      <c r="D415" s="5">
        <f t="shared" si="43"/>
        <v>7.2393083168848568E-3</v>
      </c>
      <c r="E415" s="5">
        <f t="shared" si="47"/>
        <v>1.5568923005923553E-3</v>
      </c>
      <c r="F415" s="5">
        <f t="shared" si="48"/>
        <v>1.2020959333711423E-2</v>
      </c>
      <c r="G415" s="10">
        <f t="shared" si="44"/>
        <v>3.3208282303408843</v>
      </c>
      <c r="H415" s="9">
        <f t="shared" si="45"/>
        <v>7.2393083168848568E-3</v>
      </c>
      <c r="I415" s="9">
        <f t="shared" si="46"/>
        <v>1.2020959333711423E-2</v>
      </c>
      <c r="J415" s="15">
        <f>GARCH!I414</f>
        <v>1.3716720616241291E-2</v>
      </c>
    </row>
    <row r="416" spans="1:10" x14ac:dyDescent="0.25">
      <c r="A416" s="8">
        <v>42557</v>
      </c>
      <c r="B416" s="9">
        <v>5.3529960977711788E-3</v>
      </c>
      <c r="C416" s="9">
        <f t="shared" si="42"/>
        <v>4.9612114975698344E-3</v>
      </c>
      <c r="D416" s="5">
        <f t="shared" si="43"/>
        <v>4.9612114975698344E-3</v>
      </c>
      <c r="E416" s="5">
        <f t="shared" si="47"/>
        <v>-7.2393083168848568E-3</v>
      </c>
      <c r="F416" s="5">
        <f t="shared" si="48"/>
        <v>1.2073073296031345E-2</v>
      </c>
      <c r="G416" s="10">
        <f t="shared" si="44"/>
        <v>3.4134065884636748</v>
      </c>
      <c r="H416" s="9">
        <f t="shared" si="45"/>
        <v>4.9612114975698344E-3</v>
      </c>
      <c r="I416" s="9">
        <f t="shared" si="46"/>
        <v>1.2073073296031345E-2</v>
      </c>
      <c r="J416" s="15">
        <f>GARCH!I415</f>
        <v>1.2490917403551693E-2</v>
      </c>
    </row>
    <row r="417" spans="1:10" x14ac:dyDescent="0.25">
      <c r="A417" s="8">
        <v>42558</v>
      </c>
      <c r="B417" s="9">
        <v>-8.7154062665195653E-4</v>
      </c>
      <c r="C417" s="9">
        <f t="shared" si="42"/>
        <v>-1.2633252268533012E-3</v>
      </c>
      <c r="D417" s="5">
        <f t="shared" si="43"/>
        <v>1.2633252268533012E-3</v>
      </c>
      <c r="E417" s="5">
        <f t="shared" si="47"/>
        <v>4.9612114975698344E-3</v>
      </c>
      <c r="F417" s="5">
        <f t="shared" si="48"/>
        <v>1.0795435031750084E-2</v>
      </c>
      <c r="G417" s="10">
        <f t="shared" si="44"/>
        <v>3.6028460723832967</v>
      </c>
      <c r="H417" s="9">
        <f t="shared" si="45"/>
        <v>1.2633252268533012E-3</v>
      </c>
      <c r="I417" s="9">
        <f t="shared" si="46"/>
        <v>1.0795435031750084E-2</v>
      </c>
      <c r="J417" s="15">
        <f>GARCH!I416</f>
        <v>1.1150646926965773E-2</v>
      </c>
    </row>
    <row r="418" spans="1:10" x14ac:dyDescent="0.25">
      <c r="A418" s="8">
        <v>42559</v>
      </c>
      <c r="B418" s="9">
        <v>1.5253348586681925E-2</v>
      </c>
      <c r="C418" s="9">
        <f t="shared" si="42"/>
        <v>1.4861563986480581E-2</v>
      </c>
      <c r="D418" s="5">
        <f t="shared" si="43"/>
        <v>1.4861563986480581E-2</v>
      </c>
      <c r="E418" s="5">
        <f t="shared" si="47"/>
        <v>-1.2633252268533012E-3</v>
      </c>
      <c r="F418" s="5">
        <f t="shared" si="48"/>
        <v>9.8225834670603376E-3</v>
      </c>
      <c r="G418" s="10">
        <f t="shared" si="44"/>
        <v>2.5595488150570294</v>
      </c>
      <c r="H418" s="9">
        <f t="shared" si="45"/>
        <v>1.4861563986480581E-2</v>
      </c>
      <c r="I418" s="9">
        <f t="shared" si="46"/>
        <v>9.8225834670603376E-3</v>
      </c>
      <c r="J418" s="15">
        <f>GARCH!I417</f>
        <v>9.8551657079652463E-3</v>
      </c>
    </row>
    <row r="419" spans="1:10" x14ac:dyDescent="0.25">
      <c r="A419" s="8">
        <v>42562</v>
      </c>
      <c r="B419" s="9">
        <v>3.4086107328981097E-3</v>
      </c>
      <c r="C419" s="9">
        <f t="shared" si="42"/>
        <v>3.0168261326967653E-3</v>
      </c>
      <c r="D419" s="5">
        <f t="shared" si="43"/>
        <v>3.0168261326967653E-3</v>
      </c>
      <c r="E419" s="5">
        <f t="shared" si="47"/>
        <v>1.4861563986480581E-2</v>
      </c>
      <c r="F419" s="5">
        <f t="shared" si="48"/>
        <v>8.8567259044898226E-3</v>
      </c>
      <c r="G419" s="10">
        <f t="shared" si="44"/>
        <v>3.749626741987631</v>
      </c>
      <c r="H419" s="9">
        <f t="shared" si="45"/>
        <v>3.0168261326967653E-3</v>
      </c>
      <c r="I419" s="9">
        <f t="shared" si="46"/>
        <v>8.8567259044898226E-3</v>
      </c>
      <c r="J419" s="15">
        <f>GARCH!I418</f>
        <v>1.0929796348731435E-2</v>
      </c>
    </row>
    <row r="420" spans="1:10" x14ac:dyDescent="0.25">
      <c r="A420" s="8">
        <v>42563</v>
      </c>
      <c r="B420" s="9">
        <v>7.0093020644219628E-3</v>
      </c>
      <c r="C420" s="9">
        <f t="shared" si="42"/>
        <v>6.6175174642206184E-3</v>
      </c>
      <c r="D420" s="5">
        <f t="shared" si="43"/>
        <v>6.6175174642206184E-3</v>
      </c>
      <c r="E420" s="5">
        <f t="shared" si="47"/>
        <v>3.0168261326967653E-3</v>
      </c>
      <c r="F420" s="5">
        <f t="shared" si="48"/>
        <v>8.0268049077029807E-3</v>
      </c>
      <c r="G420" s="10">
        <f t="shared" si="44"/>
        <v>3.5661899672934689</v>
      </c>
      <c r="H420" s="9">
        <f t="shared" si="45"/>
        <v>6.6175174642206184E-3</v>
      </c>
      <c r="I420" s="9">
        <f t="shared" si="46"/>
        <v>8.0268049077029807E-3</v>
      </c>
      <c r="J420" s="15">
        <f>GARCH!I419</f>
        <v>9.7118713016958423E-3</v>
      </c>
    </row>
    <row r="421" spans="1:10" x14ac:dyDescent="0.25">
      <c r="A421" s="8">
        <v>42564</v>
      </c>
      <c r="B421" s="9">
        <v>1.3474959807435738E-4</v>
      </c>
      <c r="C421" s="9">
        <f t="shared" si="42"/>
        <v>-2.5703500212698719E-4</v>
      </c>
      <c r="D421" s="5">
        <f t="shared" si="43"/>
        <v>2.5703500212698719E-4</v>
      </c>
      <c r="E421" s="5">
        <f t="shared" si="47"/>
        <v>6.6175174642206184E-3</v>
      </c>
      <c r="F421" s="5">
        <f t="shared" si="48"/>
        <v>7.3150891193410356E-3</v>
      </c>
      <c r="G421" s="10">
        <f t="shared" si="44"/>
        <v>3.9982602012483346</v>
      </c>
      <c r="H421" s="9">
        <f t="shared" si="45"/>
        <v>2.5703500212698719E-4</v>
      </c>
      <c r="I421" s="9">
        <f t="shared" si="46"/>
        <v>7.3150891193410356E-3</v>
      </c>
      <c r="J421" s="15">
        <f>GARCH!I420</f>
        <v>9.0667522276718648E-3</v>
      </c>
    </row>
    <row r="422" spans="1:10" x14ac:dyDescent="0.25">
      <c r="A422" s="8">
        <v>42565</v>
      </c>
      <c r="B422" s="9">
        <v>5.2591721914301282E-3</v>
      </c>
      <c r="C422" s="9">
        <f t="shared" si="42"/>
        <v>4.8673875912287837E-3</v>
      </c>
      <c r="D422" s="5">
        <f t="shared" si="43"/>
        <v>4.8673875912287837E-3</v>
      </c>
      <c r="E422" s="5">
        <f t="shared" si="47"/>
        <v>-2.5703500212698719E-4</v>
      </c>
      <c r="F422" s="5">
        <f t="shared" si="48"/>
        <v>6.7227211040723819E-3</v>
      </c>
      <c r="G422" s="10">
        <f t="shared" si="44"/>
        <v>3.8212209375210469</v>
      </c>
      <c r="H422" s="9">
        <f t="shared" si="45"/>
        <v>4.8673875912287837E-3</v>
      </c>
      <c r="I422" s="9">
        <f t="shared" si="46"/>
        <v>6.7227211040723819E-3</v>
      </c>
      <c r="J422" s="15">
        <f>GARCH!I421</f>
        <v>8.0843457765139761E-3</v>
      </c>
    </row>
    <row r="423" spans="1:10" x14ac:dyDescent="0.25">
      <c r="A423" s="8">
        <v>42566</v>
      </c>
      <c r="B423" s="9">
        <v>-9.2894280762578774E-4</v>
      </c>
      <c r="C423" s="9">
        <f t="shared" si="42"/>
        <v>-1.3207274078271324E-3</v>
      </c>
      <c r="D423" s="5">
        <f t="shared" si="43"/>
        <v>1.3207274078271324E-3</v>
      </c>
      <c r="E423" s="5">
        <f t="shared" si="47"/>
        <v>4.8673875912287837E-3</v>
      </c>
      <c r="F423" s="5">
        <f t="shared" si="48"/>
        <v>6.2002160507610574E-3</v>
      </c>
      <c r="G423" s="10">
        <f t="shared" si="44"/>
        <v>4.1415453113414049</v>
      </c>
      <c r="H423" s="9">
        <f t="shared" si="45"/>
        <v>1.3207274078271324E-3</v>
      </c>
      <c r="I423" s="9">
        <f t="shared" si="46"/>
        <v>6.2002160507610574E-3</v>
      </c>
      <c r="J423" s="15">
        <f>GARCH!I422</f>
        <v>7.5398795915048722E-3</v>
      </c>
    </row>
    <row r="424" spans="1:10" x14ac:dyDescent="0.25">
      <c r="A424" s="8">
        <v>42569</v>
      </c>
      <c r="B424" s="9">
        <v>2.3823401519147414E-3</v>
      </c>
      <c r="C424" s="9">
        <f t="shared" si="42"/>
        <v>1.9905555517133969E-3</v>
      </c>
      <c r="D424" s="5">
        <f t="shared" si="43"/>
        <v>1.9905555517133969E-3</v>
      </c>
      <c r="E424" s="5">
        <f t="shared" si="47"/>
        <v>-1.3207274078271324E-3</v>
      </c>
      <c r="F424" s="5">
        <f t="shared" si="48"/>
        <v>5.9201096187328668E-3</v>
      </c>
      <c r="G424" s="10">
        <f t="shared" si="44"/>
        <v>4.1539343671337594</v>
      </c>
      <c r="H424" s="9">
        <f t="shared" si="45"/>
        <v>1.9905555517133969E-3</v>
      </c>
      <c r="I424" s="9">
        <f t="shared" si="46"/>
        <v>5.9201096187328668E-3</v>
      </c>
      <c r="J424" s="15">
        <f>GARCH!I423</f>
        <v>6.8600911837691011E-3</v>
      </c>
    </row>
    <row r="425" spans="1:10" x14ac:dyDescent="0.25">
      <c r="A425" s="8">
        <v>42570</v>
      </c>
      <c r="B425" s="9">
        <v>-1.4352366756040791E-3</v>
      </c>
      <c r="C425" s="9">
        <f t="shared" si="42"/>
        <v>-1.8270212758054237E-3</v>
      </c>
      <c r="D425" s="5">
        <f t="shared" si="43"/>
        <v>1.8270212758054237E-3</v>
      </c>
      <c r="E425" s="5">
        <f t="shared" si="47"/>
        <v>1.9905555517133969E-3</v>
      </c>
      <c r="F425" s="5">
        <f t="shared" si="48"/>
        <v>5.5169080066402526E-3</v>
      </c>
      <c r="G425" s="10">
        <f t="shared" si="44"/>
        <v>4.2261631909951927</v>
      </c>
      <c r="H425" s="9">
        <f t="shared" si="45"/>
        <v>1.8270212758054237E-3</v>
      </c>
      <c r="I425" s="9">
        <f t="shared" si="46"/>
        <v>5.5169080066402526E-3</v>
      </c>
      <c r="J425" s="15">
        <f>GARCH!I424</f>
        <v>6.2994946012631184E-3</v>
      </c>
    </row>
    <row r="426" spans="1:10" x14ac:dyDescent="0.25">
      <c r="A426" s="8">
        <v>42571</v>
      </c>
      <c r="B426" s="9">
        <v>4.2703047444747622E-3</v>
      </c>
      <c r="C426" s="9">
        <f t="shared" si="42"/>
        <v>3.8785201442734177E-3</v>
      </c>
      <c r="D426" s="5">
        <f t="shared" si="43"/>
        <v>3.8785201442734177E-3</v>
      </c>
      <c r="E426" s="5">
        <f t="shared" si="47"/>
        <v>-1.8270212758054237E-3</v>
      </c>
      <c r="F426" s="5">
        <f t="shared" si="48"/>
        <v>5.4411830330470153E-3</v>
      </c>
      <c r="G426" s="10">
        <f t="shared" si="44"/>
        <v>4.0407724401074896</v>
      </c>
      <c r="H426" s="9">
        <f t="shared" si="45"/>
        <v>3.8785201442734177E-3</v>
      </c>
      <c r="I426" s="9">
        <f t="shared" si="46"/>
        <v>5.4411830330470153E-3</v>
      </c>
      <c r="J426" s="15">
        <f>GARCH!I425</f>
        <v>5.8934245045762666E-3</v>
      </c>
    </row>
    <row r="427" spans="1:10" x14ac:dyDescent="0.25">
      <c r="A427" s="8">
        <v>42572</v>
      </c>
      <c r="B427" s="9">
        <v>-3.6124840084306165E-3</v>
      </c>
      <c r="C427" s="9">
        <f t="shared" si="42"/>
        <v>-4.0042686086319609E-3</v>
      </c>
      <c r="D427" s="5">
        <f t="shared" si="43"/>
        <v>4.0042686086319609E-3</v>
      </c>
      <c r="E427" s="5">
        <f t="shared" si="47"/>
        <v>3.8785201442734177E-3</v>
      </c>
      <c r="F427" s="5">
        <f t="shared" si="48"/>
        <v>5.1105562032957514E-3</v>
      </c>
      <c r="G427" s="10">
        <f t="shared" si="44"/>
        <v>4.0505497132047594</v>
      </c>
      <c r="H427" s="9">
        <f t="shared" si="45"/>
        <v>4.0042686086319609E-3</v>
      </c>
      <c r="I427" s="9">
        <f t="shared" si="46"/>
        <v>5.1105562032957514E-3</v>
      </c>
      <c r="J427" s="15">
        <f>GARCH!I426</f>
        <v>5.7005595855725601E-3</v>
      </c>
    </row>
    <row r="428" spans="1:10" x14ac:dyDescent="0.25">
      <c r="A428" s="8">
        <v>42573</v>
      </c>
      <c r="B428" s="9">
        <v>4.5539149350859454E-3</v>
      </c>
      <c r="C428" s="9">
        <f t="shared" si="42"/>
        <v>4.1621303348846009E-3</v>
      </c>
      <c r="D428" s="5">
        <f t="shared" si="43"/>
        <v>4.1621303348846009E-3</v>
      </c>
      <c r="E428" s="5">
        <f t="shared" si="47"/>
        <v>-4.0042686086319609E-3</v>
      </c>
      <c r="F428" s="5">
        <f t="shared" si="48"/>
        <v>5.6152633211451058E-3</v>
      </c>
      <c r="G428" s="10">
        <f t="shared" si="44"/>
        <v>3.9886267174883465</v>
      </c>
      <c r="H428" s="9">
        <f t="shared" si="45"/>
        <v>4.1621303348846009E-3</v>
      </c>
      <c r="I428" s="9">
        <f t="shared" si="46"/>
        <v>5.6152633211451058E-3</v>
      </c>
      <c r="J428" s="15">
        <f>GARCH!I427</f>
        <v>5.6915025383953198E-3</v>
      </c>
    </row>
    <row r="429" spans="1:10" x14ac:dyDescent="0.25">
      <c r="A429" s="8">
        <v>42576</v>
      </c>
      <c r="B429" s="9">
        <v>-3.0114527155947757E-3</v>
      </c>
      <c r="C429" s="9">
        <f t="shared" si="42"/>
        <v>-3.4032373157961201E-3</v>
      </c>
      <c r="D429" s="5">
        <f t="shared" si="43"/>
        <v>3.4032373157961201E-3</v>
      </c>
      <c r="E429" s="5">
        <f t="shared" si="47"/>
        <v>4.1621303348846009E-3</v>
      </c>
      <c r="F429" s="5">
        <f t="shared" si="48"/>
        <v>5.2581202547607809E-3</v>
      </c>
      <c r="G429" s="10">
        <f t="shared" si="44"/>
        <v>4.1195868406164902</v>
      </c>
      <c r="H429" s="9">
        <f t="shared" si="45"/>
        <v>3.4032373157961201E-3</v>
      </c>
      <c r="I429" s="9">
        <f t="shared" si="46"/>
        <v>5.2581202547607809E-3</v>
      </c>
      <c r="J429" s="15">
        <f>GARCH!I428</f>
        <v>5.5841021061029412E-3</v>
      </c>
    </row>
    <row r="430" spans="1:10" x14ac:dyDescent="0.25">
      <c r="A430" s="8">
        <v>42577</v>
      </c>
      <c r="B430" s="9">
        <v>3.2280675865115072E-4</v>
      </c>
      <c r="C430" s="9">
        <f t="shared" si="42"/>
        <v>-6.8977841550193857E-5</v>
      </c>
      <c r="D430" s="5">
        <f t="shared" si="43"/>
        <v>6.8977841550193857E-5</v>
      </c>
      <c r="E430" s="5">
        <f t="shared" si="47"/>
        <v>-3.4032373157961201E-3</v>
      </c>
      <c r="F430" s="5">
        <f t="shared" si="48"/>
        <v>5.5814829714670019E-3</v>
      </c>
      <c r="G430" s="10">
        <f t="shared" si="44"/>
        <v>4.2692858749642779</v>
      </c>
      <c r="H430" s="9">
        <f t="shared" si="45"/>
        <v>6.8977841550193857E-5</v>
      </c>
      <c r="I430" s="9">
        <f t="shared" si="46"/>
        <v>5.5814829714670019E-3</v>
      </c>
      <c r="J430" s="15">
        <f>GARCH!I429</f>
        <v>5.5131237230120018E-3</v>
      </c>
    </row>
    <row r="431" spans="1:10" x14ac:dyDescent="0.25">
      <c r="A431" s="8">
        <v>42578</v>
      </c>
      <c r="B431" s="9">
        <v>-1.1986096128490109E-3</v>
      </c>
      <c r="C431" s="9">
        <f t="shared" si="42"/>
        <v>-1.5903942130503555E-3</v>
      </c>
      <c r="D431" s="5">
        <f t="shared" si="43"/>
        <v>1.5903942130503555E-3</v>
      </c>
      <c r="E431" s="5">
        <f t="shared" si="47"/>
        <v>-6.8977841550193857E-5</v>
      </c>
      <c r="F431" s="5">
        <f t="shared" si="48"/>
        <v>5.2324974431448333E-3</v>
      </c>
      <c r="G431" s="10">
        <f t="shared" si="44"/>
        <v>4.2877366162252804</v>
      </c>
      <c r="H431" s="9">
        <f t="shared" si="45"/>
        <v>1.5903942130503555E-3</v>
      </c>
      <c r="I431" s="9">
        <f t="shared" si="46"/>
        <v>5.2324974431448333E-3</v>
      </c>
      <c r="J431" s="15">
        <f>GARCH!I430</f>
        <v>5.1812890574291261E-3</v>
      </c>
    </row>
    <row r="432" spans="1:10" x14ac:dyDescent="0.25">
      <c r="A432" s="8">
        <v>42579</v>
      </c>
      <c r="B432" s="9">
        <v>1.6062180948777094E-3</v>
      </c>
      <c r="C432" s="9">
        <f t="shared" si="42"/>
        <v>1.2144334946763648E-3</v>
      </c>
      <c r="D432" s="5">
        <f t="shared" si="43"/>
        <v>1.2144334946763648E-3</v>
      </c>
      <c r="E432" s="5">
        <f t="shared" si="47"/>
        <v>-1.5903942130503555E-3</v>
      </c>
      <c r="F432" s="5">
        <f t="shared" si="48"/>
        <v>5.1584212110078699E-3</v>
      </c>
      <c r="G432" s="10">
        <f t="shared" si="44"/>
        <v>4.3204731587134182</v>
      </c>
      <c r="H432" s="9">
        <f t="shared" si="45"/>
        <v>1.2144334946763648E-3</v>
      </c>
      <c r="I432" s="9">
        <f t="shared" si="46"/>
        <v>5.1584212110078699E-3</v>
      </c>
      <c r="J432" s="15">
        <f>GARCH!I431</f>
        <v>4.9993660504330448E-3</v>
      </c>
    </row>
    <row r="433" spans="1:10" x14ac:dyDescent="0.25">
      <c r="A433" s="8">
        <v>42580</v>
      </c>
      <c r="B433" s="9">
        <v>1.6312913007012764E-3</v>
      </c>
      <c r="C433" s="9">
        <f t="shared" si="42"/>
        <v>1.2395067004999317E-3</v>
      </c>
      <c r="D433" s="5">
        <f t="shared" si="43"/>
        <v>1.2395067004999317E-3</v>
      </c>
      <c r="E433" s="5">
        <f t="shared" si="47"/>
        <v>1.2144334946763648E-3</v>
      </c>
      <c r="F433" s="5">
        <f t="shared" si="48"/>
        <v>4.8712335614845238E-3</v>
      </c>
      <c r="G433" s="10">
        <f t="shared" si="44"/>
        <v>4.3730960277559845</v>
      </c>
      <c r="H433" s="9">
        <f t="shared" si="45"/>
        <v>1.2395067004999317E-3</v>
      </c>
      <c r="I433" s="9">
        <f t="shared" si="46"/>
        <v>4.8712335614845238E-3</v>
      </c>
      <c r="J433" s="15">
        <f>GARCH!I432</f>
        <v>4.7874457952621309E-3</v>
      </c>
    </row>
    <row r="434" spans="1:10" x14ac:dyDescent="0.25">
      <c r="A434" s="8">
        <v>42583</v>
      </c>
      <c r="B434" s="9">
        <v>-1.2697828487301388E-3</v>
      </c>
      <c r="C434" s="9">
        <f t="shared" si="42"/>
        <v>-1.6615674489314834E-3</v>
      </c>
      <c r="D434" s="5">
        <f t="shared" si="43"/>
        <v>1.6615674489314834E-3</v>
      </c>
      <c r="E434" s="5">
        <f t="shared" si="47"/>
        <v>1.2395067004999317E-3</v>
      </c>
      <c r="F434" s="5">
        <f t="shared" si="48"/>
        <v>4.6286836583693388E-3</v>
      </c>
      <c r="G434" s="10">
        <f t="shared" si="44"/>
        <v>4.3921138063276528</v>
      </c>
      <c r="H434" s="9">
        <f t="shared" si="45"/>
        <v>1.6615674489314834E-3</v>
      </c>
      <c r="I434" s="9">
        <f t="shared" si="46"/>
        <v>4.6286836583693388E-3</v>
      </c>
      <c r="J434" s="15">
        <f>GARCH!I433</f>
        <v>4.624743097008179E-3</v>
      </c>
    </row>
    <row r="435" spans="1:10" x14ac:dyDescent="0.25">
      <c r="A435" s="8">
        <v>42584</v>
      </c>
      <c r="B435" s="9">
        <v>-6.3615927475078049E-3</v>
      </c>
      <c r="C435" s="9">
        <f t="shared" si="42"/>
        <v>-6.7533773477091493E-3</v>
      </c>
      <c r="D435" s="5">
        <f t="shared" si="43"/>
        <v>6.7533773477091493E-3</v>
      </c>
      <c r="E435" s="5">
        <f t="shared" si="47"/>
        <v>-1.6615674489314834E-3</v>
      </c>
      <c r="F435" s="5">
        <f t="shared" si="48"/>
        <v>4.6719938927332547E-3</v>
      </c>
      <c r="G435" s="10">
        <f t="shared" si="44"/>
        <v>3.4024925341074201</v>
      </c>
      <c r="H435" s="9">
        <f t="shared" si="45"/>
        <v>6.7533773477091493E-3</v>
      </c>
      <c r="I435" s="9">
        <f t="shared" si="46"/>
        <v>4.6719938927332547E-3</v>
      </c>
      <c r="J435" s="15">
        <f>GARCH!I434</f>
        <v>4.5827849934245287E-3</v>
      </c>
    </row>
    <row r="436" spans="1:10" x14ac:dyDescent="0.25">
      <c r="A436" s="8">
        <v>42585</v>
      </c>
      <c r="B436" s="9">
        <v>3.1339387954731901E-3</v>
      </c>
      <c r="C436" s="9">
        <f t="shared" si="42"/>
        <v>2.7421541952718457E-3</v>
      </c>
      <c r="D436" s="5">
        <f t="shared" si="43"/>
        <v>2.7421541952718457E-3</v>
      </c>
      <c r="E436" s="5">
        <f t="shared" si="47"/>
        <v>-6.7533773477091493E-3</v>
      </c>
      <c r="F436" s="5">
        <f t="shared" si="48"/>
        <v>6.061525217303302E-3</v>
      </c>
      <c r="G436" s="10">
        <f t="shared" si="44"/>
        <v>4.0845283680740021</v>
      </c>
      <c r="H436" s="9">
        <f t="shared" si="45"/>
        <v>2.7421541952718457E-3</v>
      </c>
      <c r="I436" s="9">
        <f t="shared" si="46"/>
        <v>6.061525217303302E-3</v>
      </c>
      <c r="J436" s="15">
        <f>GARCH!I435</f>
        <v>5.517385037015027E-3</v>
      </c>
    </row>
    <row r="437" spans="1:10" x14ac:dyDescent="0.25">
      <c r="A437" s="8">
        <v>42586</v>
      </c>
      <c r="B437" s="9">
        <v>2.1258994634409945E-4</v>
      </c>
      <c r="C437" s="9">
        <f t="shared" si="42"/>
        <v>-1.7919465385724513E-4</v>
      </c>
      <c r="D437" s="5">
        <f t="shared" si="43"/>
        <v>1.7919465385724513E-4</v>
      </c>
      <c r="E437" s="5">
        <f t="shared" si="47"/>
        <v>2.7421541952718457E-3</v>
      </c>
      <c r="F437" s="5">
        <f t="shared" si="48"/>
        <v>5.6371081035509482E-3</v>
      </c>
      <c r="G437" s="10">
        <f t="shared" si="44"/>
        <v>4.2589403081402475</v>
      </c>
      <c r="H437" s="9">
        <f t="shared" si="45"/>
        <v>1.7919465385724513E-4</v>
      </c>
      <c r="I437" s="9">
        <f t="shared" si="46"/>
        <v>5.6371081035509482E-3</v>
      </c>
      <c r="J437" s="15">
        <f>GARCH!I436</f>
        <v>5.2868830225993131E-3</v>
      </c>
    </row>
    <row r="438" spans="1:10" x14ac:dyDescent="0.25">
      <c r="A438" s="8">
        <v>42587</v>
      </c>
      <c r="B438" s="9">
        <v>8.6034423010279415E-3</v>
      </c>
      <c r="C438" s="9">
        <f t="shared" si="42"/>
        <v>8.2116577008265971E-3</v>
      </c>
      <c r="D438" s="5">
        <f t="shared" si="43"/>
        <v>8.2116577008265971E-3</v>
      </c>
      <c r="E438" s="5">
        <f t="shared" si="47"/>
        <v>-1.7919465385724513E-4</v>
      </c>
      <c r="F438" s="5">
        <f t="shared" si="48"/>
        <v>5.2877799044213965E-3</v>
      </c>
      <c r="G438" s="10">
        <f t="shared" si="44"/>
        <v>3.1175914444307979</v>
      </c>
      <c r="H438" s="9">
        <f t="shared" si="45"/>
        <v>8.2116577008265971E-3</v>
      </c>
      <c r="I438" s="9">
        <f t="shared" si="46"/>
        <v>5.2877799044213965E-3</v>
      </c>
      <c r="J438" s="15">
        <f>GARCH!I437</f>
        <v>5.0056247017939582E-3</v>
      </c>
    </row>
    <row r="439" spans="1:10" x14ac:dyDescent="0.25">
      <c r="A439" s="8">
        <v>42590</v>
      </c>
      <c r="B439" s="9">
        <v>-9.0706272018037382E-4</v>
      </c>
      <c r="C439" s="9">
        <f t="shared" si="42"/>
        <v>-1.2988473203817184E-3</v>
      </c>
      <c r="D439" s="5">
        <f t="shared" si="43"/>
        <v>1.2988473203817184E-3</v>
      </c>
      <c r="E439" s="5">
        <f t="shared" si="47"/>
        <v>8.2116577008265971E-3</v>
      </c>
      <c r="F439" s="5">
        <f t="shared" si="48"/>
        <v>4.9806615785949575E-3</v>
      </c>
      <c r="G439" s="10">
        <f t="shared" si="44"/>
        <v>4.3492514152152397</v>
      </c>
      <c r="H439" s="9">
        <f t="shared" si="45"/>
        <v>1.2988473203817184E-3</v>
      </c>
      <c r="I439" s="9">
        <f t="shared" si="46"/>
        <v>4.9806615785949575E-3</v>
      </c>
      <c r="J439" s="15">
        <f>GARCH!I438</f>
        <v>5.9492639313667812E-3</v>
      </c>
    </row>
    <row r="440" spans="1:10" x14ac:dyDescent="0.25">
      <c r="A440" s="8">
        <v>42591</v>
      </c>
      <c r="B440" s="9">
        <v>3.8974913911293818E-4</v>
      </c>
      <c r="C440" s="9">
        <f t="shared" si="42"/>
        <v>-2.0354610884063917E-6</v>
      </c>
      <c r="D440" s="5">
        <f t="shared" si="43"/>
        <v>2.0354610884063917E-6</v>
      </c>
      <c r="E440" s="5">
        <f t="shared" si="47"/>
        <v>-1.2988473203817184E-3</v>
      </c>
      <c r="F440" s="5">
        <f t="shared" si="48"/>
        <v>4.8942948517029117E-3</v>
      </c>
      <c r="G440" s="10">
        <f t="shared" si="44"/>
        <v>4.4007464485023835</v>
      </c>
      <c r="H440" s="9">
        <f t="shared" si="45"/>
        <v>2.0354610884063917E-6</v>
      </c>
      <c r="I440" s="9">
        <f t="shared" si="46"/>
        <v>4.8942948517029117E-3</v>
      </c>
      <c r="J440" s="15">
        <f>GARCH!I439</f>
        <v>5.5781554981214976E-3</v>
      </c>
    </row>
    <row r="441" spans="1:10" x14ac:dyDescent="0.25">
      <c r="A441" s="8">
        <v>42592</v>
      </c>
      <c r="B441" s="9">
        <v>-2.8646859845811168E-3</v>
      </c>
      <c r="C441" s="9">
        <f t="shared" si="42"/>
        <v>-3.2564705847824612E-3</v>
      </c>
      <c r="D441" s="5">
        <f t="shared" si="43"/>
        <v>3.2564705847824612E-3</v>
      </c>
      <c r="E441" s="5">
        <f t="shared" si="47"/>
        <v>-2.0354610884063917E-6</v>
      </c>
      <c r="F441" s="5">
        <f t="shared" si="48"/>
        <v>4.6481650394185926E-3</v>
      </c>
      <c r="G441" s="10">
        <f t="shared" si="44"/>
        <v>4.2069291400607778</v>
      </c>
      <c r="H441" s="9">
        <f t="shared" si="45"/>
        <v>3.2564705847824612E-3</v>
      </c>
      <c r="I441" s="9">
        <f t="shared" si="46"/>
        <v>4.6481650394185926E-3</v>
      </c>
      <c r="J441" s="15">
        <f>GARCH!I440</f>
        <v>5.2315188796949238E-3</v>
      </c>
    </row>
    <row r="442" spans="1:10" x14ac:dyDescent="0.25">
      <c r="A442" s="8">
        <v>42593</v>
      </c>
      <c r="B442" s="9">
        <v>4.7345655461528136E-3</v>
      </c>
      <c r="C442" s="9">
        <f t="shared" si="42"/>
        <v>4.3427809459514691E-3</v>
      </c>
      <c r="D442" s="5">
        <f t="shared" si="43"/>
        <v>4.3427809459514691E-3</v>
      </c>
      <c r="E442" s="5">
        <f t="shared" si="47"/>
        <v>-3.2564705847824612E-3</v>
      </c>
      <c r="F442" s="5">
        <f t="shared" si="48"/>
        <v>5.0530580592407668E-3</v>
      </c>
      <c r="G442" s="10">
        <f t="shared" si="44"/>
        <v>3.9995078505972406</v>
      </c>
      <c r="H442" s="9">
        <f t="shared" si="45"/>
        <v>4.3427809459514691E-3</v>
      </c>
      <c r="I442" s="9">
        <f t="shared" si="46"/>
        <v>5.0530580592407668E-3</v>
      </c>
      <c r="J442" s="15">
        <f>GARCH!I441</f>
        <v>5.2284077905547025E-3</v>
      </c>
    </row>
    <row r="443" spans="1:10" x14ac:dyDescent="0.25">
      <c r="A443" s="8">
        <v>42594</v>
      </c>
      <c r="B443" s="9">
        <v>-7.960508557545154E-4</v>
      </c>
      <c r="C443" s="9">
        <f t="shared" si="42"/>
        <v>-1.18783545595586E-3</v>
      </c>
      <c r="D443" s="5">
        <f t="shared" si="43"/>
        <v>1.18783545595586E-3</v>
      </c>
      <c r="E443" s="5">
        <f t="shared" si="47"/>
        <v>4.3427809459514691E-3</v>
      </c>
      <c r="F443" s="5">
        <f t="shared" si="48"/>
        <v>4.7821835610985146E-3</v>
      </c>
      <c r="G443" s="10">
        <f t="shared" si="44"/>
        <v>4.3930712731004986</v>
      </c>
      <c r="H443" s="9">
        <f t="shared" si="45"/>
        <v>1.18783545595586E-3</v>
      </c>
      <c r="I443" s="9">
        <f t="shared" si="46"/>
        <v>4.7821835610985146E-3</v>
      </c>
      <c r="J443" s="15">
        <f>GARCH!I442</f>
        <v>5.2644343747954275E-3</v>
      </c>
    </row>
    <row r="444" spans="1:10" x14ac:dyDescent="0.25">
      <c r="A444" s="8">
        <v>42597</v>
      </c>
      <c r="B444" s="9">
        <v>2.7929763512739569E-3</v>
      </c>
      <c r="C444" s="9">
        <f t="shared" si="42"/>
        <v>2.4011917510726125E-3</v>
      </c>
      <c r="D444" s="5">
        <f t="shared" si="43"/>
        <v>2.4011917510726125E-3</v>
      </c>
      <c r="E444" s="5">
        <f t="shared" si="47"/>
        <v>-1.18783545595586E-3</v>
      </c>
      <c r="F444" s="5">
        <f t="shared" si="48"/>
        <v>4.7090357953733491E-3</v>
      </c>
      <c r="G444" s="10">
        <f t="shared" si="44"/>
        <v>4.3093286776076276</v>
      </c>
      <c r="H444" s="9">
        <f t="shared" si="45"/>
        <v>2.4011917510726125E-3</v>
      </c>
      <c r="I444" s="9">
        <f t="shared" si="46"/>
        <v>4.7090357953733491E-3</v>
      </c>
      <c r="J444" s="15">
        <f>GARCH!I443</f>
        <v>5.0337194383027863E-3</v>
      </c>
    </row>
    <row r="445" spans="1:10" x14ac:dyDescent="0.25">
      <c r="A445" s="8">
        <v>42598</v>
      </c>
      <c r="B445" s="9">
        <v>-5.4790767755633629E-3</v>
      </c>
      <c r="C445" s="9">
        <f t="shared" si="42"/>
        <v>-5.8708613757647073E-3</v>
      </c>
      <c r="D445" s="5">
        <f t="shared" si="43"/>
        <v>5.8708613757647073E-3</v>
      </c>
      <c r="E445" s="5">
        <f t="shared" si="47"/>
        <v>2.4011917510726125E-3</v>
      </c>
      <c r="F445" s="5">
        <f t="shared" si="48"/>
        <v>4.4919529254780072E-3</v>
      </c>
      <c r="G445" s="10">
        <f t="shared" si="44"/>
        <v>3.6324399234305194</v>
      </c>
      <c r="H445" s="9">
        <f t="shared" si="45"/>
        <v>5.8708613757647073E-3</v>
      </c>
      <c r="I445" s="9">
        <f t="shared" si="46"/>
        <v>4.4919529254780072E-3</v>
      </c>
      <c r="J445" s="15">
        <f>GARCH!I444</f>
        <v>4.8845204471576007E-3</v>
      </c>
    </row>
    <row r="446" spans="1:10" x14ac:dyDescent="0.25">
      <c r="A446" s="8">
        <v>42599</v>
      </c>
      <c r="B446" s="9">
        <v>1.868558180106783E-3</v>
      </c>
      <c r="C446" s="9">
        <f t="shared" si="42"/>
        <v>1.4767735799054384E-3</v>
      </c>
      <c r="D446" s="5">
        <f t="shared" si="43"/>
        <v>1.4767735799054384E-3</v>
      </c>
      <c r="E446" s="5">
        <f t="shared" si="47"/>
        <v>-5.8708613757647073E-3</v>
      </c>
      <c r="F446" s="5">
        <f t="shared" si="48"/>
        <v>5.657321488799826E-3</v>
      </c>
      <c r="G446" s="10">
        <f t="shared" si="44"/>
        <v>4.2217958884893338</v>
      </c>
      <c r="H446" s="9">
        <f t="shared" si="45"/>
        <v>1.4767735799054384E-3</v>
      </c>
      <c r="I446" s="9">
        <f t="shared" si="46"/>
        <v>5.657321488799826E-3</v>
      </c>
      <c r="J446" s="15">
        <f>GARCH!I445</f>
        <v>5.4871689002230963E-3</v>
      </c>
    </row>
    <row r="447" spans="1:10" x14ac:dyDescent="0.25">
      <c r="A447" s="8">
        <v>42600</v>
      </c>
      <c r="B447" s="9">
        <v>2.1995949079378629E-3</v>
      </c>
      <c r="C447" s="9">
        <f t="shared" si="42"/>
        <v>1.8078103077365183E-3</v>
      </c>
      <c r="D447" s="5">
        <f t="shared" si="43"/>
        <v>1.8078103077365183E-3</v>
      </c>
      <c r="E447" s="5">
        <f t="shared" si="47"/>
        <v>1.4767735799054384E-3</v>
      </c>
      <c r="F447" s="5">
        <f t="shared" si="48"/>
        <v>5.2937958435734216E-3</v>
      </c>
      <c r="G447" s="10">
        <f t="shared" si="44"/>
        <v>4.2639714343930351</v>
      </c>
      <c r="H447" s="9">
        <f t="shared" si="45"/>
        <v>1.8078103077365183E-3</v>
      </c>
      <c r="I447" s="9">
        <f t="shared" si="46"/>
        <v>5.2937958435734216E-3</v>
      </c>
      <c r="J447" s="15">
        <f>GARCH!I446</f>
        <v>5.1786359452290053E-3</v>
      </c>
    </row>
    <row r="448" spans="1:10" x14ac:dyDescent="0.25">
      <c r="A448" s="8">
        <v>42601</v>
      </c>
      <c r="B448" s="9">
        <v>-1.4403160464925291E-3</v>
      </c>
      <c r="C448" s="9">
        <f t="shared" si="42"/>
        <v>-1.8321006466938737E-3</v>
      </c>
      <c r="D448" s="5">
        <f t="shared" si="43"/>
        <v>1.8321006466938737E-3</v>
      </c>
      <c r="E448" s="5">
        <f t="shared" si="47"/>
        <v>1.8078103077365183E-3</v>
      </c>
      <c r="F448" s="5">
        <f t="shared" si="48"/>
        <v>4.9857517206209319E-3</v>
      </c>
      <c r="G448" s="10">
        <f t="shared" si="44"/>
        <v>4.3147164545761685</v>
      </c>
      <c r="H448" s="9">
        <f t="shared" si="45"/>
        <v>1.8321006466938737E-3</v>
      </c>
      <c r="I448" s="9">
        <f t="shared" si="46"/>
        <v>4.9857517206209319E-3</v>
      </c>
      <c r="J448" s="15">
        <f>GARCH!I447</f>
        <v>4.9540914032154765E-3</v>
      </c>
    </row>
    <row r="449" spans="1:10" x14ac:dyDescent="0.25">
      <c r="A449" s="8">
        <v>42604</v>
      </c>
      <c r="B449" s="9">
        <v>-5.6322033820699335E-4</v>
      </c>
      <c r="C449" s="9">
        <f t="shared" si="42"/>
        <v>-9.5500493840833798E-4</v>
      </c>
      <c r="D449" s="5">
        <f t="shared" si="43"/>
        <v>9.5500493840833798E-4</v>
      </c>
      <c r="E449" s="5">
        <f t="shared" si="47"/>
        <v>-1.8321006466938737E-3</v>
      </c>
      <c r="F449" s="5">
        <f t="shared" si="48"/>
        <v>5.0015649454894853E-3</v>
      </c>
      <c r="G449" s="10">
        <f t="shared" si="44"/>
        <v>4.3608366174835638</v>
      </c>
      <c r="H449" s="9">
        <f t="shared" si="45"/>
        <v>9.5500493840833798E-4</v>
      </c>
      <c r="I449" s="9">
        <f t="shared" si="46"/>
        <v>5.0015649454894853E-3</v>
      </c>
      <c r="J449" s="15">
        <f>GARCH!I448</f>
        <v>4.84731293457765E-3</v>
      </c>
    </row>
    <row r="450" spans="1:10" x14ac:dyDescent="0.25">
      <c r="A450" s="8">
        <v>42605</v>
      </c>
      <c r="B450" s="9">
        <v>1.9517648352453953E-3</v>
      </c>
      <c r="C450" s="9">
        <f t="shared" si="42"/>
        <v>1.5599802350440507E-3</v>
      </c>
      <c r="D450" s="5">
        <f t="shared" si="43"/>
        <v>1.5599802350440507E-3</v>
      </c>
      <c r="E450" s="5">
        <f t="shared" si="47"/>
        <v>-9.5500493840833798E-4</v>
      </c>
      <c r="F450" s="5">
        <f t="shared" si="48"/>
        <v>4.8525423334146089E-3</v>
      </c>
      <c r="G450" s="10">
        <f t="shared" si="44"/>
        <v>4.3576402891771249</v>
      </c>
      <c r="H450" s="9">
        <f t="shared" si="45"/>
        <v>1.5599802350440507E-3</v>
      </c>
      <c r="I450" s="9">
        <f t="shared" si="46"/>
        <v>4.8525423334146089E-3</v>
      </c>
      <c r="J450" s="15">
        <f>GARCH!I449</f>
        <v>4.6972227511776375E-3</v>
      </c>
    </row>
    <row r="451" spans="1:10" x14ac:dyDescent="0.25">
      <c r="A451" s="8">
        <v>42606</v>
      </c>
      <c r="B451" s="9">
        <v>-5.240294480771901E-3</v>
      </c>
      <c r="C451" s="9">
        <f t="shared" si="42"/>
        <v>-5.6320790809732454E-3</v>
      </c>
      <c r="D451" s="5">
        <f t="shared" si="43"/>
        <v>5.6320790809732454E-3</v>
      </c>
      <c r="E451" s="5">
        <f t="shared" si="47"/>
        <v>1.5599802350440507E-3</v>
      </c>
      <c r="F451" s="5">
        <f t="shared" si="48"/>
        <v>4.6129173406011187E-3</v>
      </c>
      <c r="G451" s="10">
        <f t="shared" si="44"/>
        <v>3.7146133106047188</v>
      </c>
      <c r="H451" s="9">
        <f t="shared" si="45"/>
        <v>5.6320790809732454E-3</v>
      </c>
      <c r="I451" s="9">
        <f t="shared" si="46"/>
        <v>4.6129173406011187E-3</v>
      </c>
      <c r="J451" s="15">
        <f>GARCH!I450</f>
        <v>4.569828424165292E-3</v>
      </c>
    </row>
    <row r="452" spans="1:10" x14ac:dyDescent="0.25">
      <c r="A452" s="8">
        <v>42607</v>
      </c>
      <c r="B452" s="9">
        <v>-1.3652410546832749E-3</v>
      </c>
      <c r="C452" s="9">
        <f t="shared" si="42"/>
        <v>-1.7570256548846196E-3</v>
      </c>
      <c r="D452" s="5">
        <f t="shared" si="43"/>
        <v>1.7570256548846196E-3</v>
      </c>
      <c r="E452" s="5">
        <f t="shared" si="47"/>
        <v>-5.6320790809732454E-3</v>
      </c>
      <c r="F452" s="5">
        <f t="shared" si="48"/>
        <v>5.6787389878930764E-3</v>
      </c>
      <c r="G452" s="10">
        <f t="shared" si="44"/>
        <v>4.2042220694841221</v>
      </c>
      <c r="H452" s="9">
        <f t="shared" si="45"/>
        <v>1.7570256548846196E-3</v>
      </c>
      <c r="I452" s="9">
        <f t="shared" si="46"/>
        <v>5.6787389878930764E-3</v>
      </c>
      <c r="J452" s="15">
        <f>GARCH!I451</f>
        <v>5.2241445020415568E-3</v>
      </c>
    </row>
    <row r="453" spans="1:10" x14ac:dyDescent="0.25">
      <c r="A453" s="8">
        <v>42608</v>
      </c>
      <c r="B453" s="9">
        <v>-1.5788480393283955E-3</v>
      </c>
      <c r="C453" s="9">
        <f t="shared" si="42"/>
        <v>-1.9706326395297399E-3</v>
      </c>
      <c r="D453" s="5">
        <f t="shared" si="43"/>
        <v>1.9706326395297399E-3</v>
      </c>
      <c r="E453" s="5">
        <f t="shared" si="47"/>
        <v>-1.7570256548846196E-3</v>
      </c>
      <c r="F453" s="5">
        <f t="shared" si="48"/>
        <v>5.5623266250616693E-3</v>
      </c>
      <c r="G453" s="10">
        <f t="shared" si="44"/>
        <v>4.2100423716299682</v>
      </c>
      <c r="H453" s="9">
        <f t="shared" si="45"/>
        <v>1.9706326395297399E-3</v>
      </c>
      <c r="I453" s="9">
        <f t="shared" si="46"/>
        <v>5.5623266250616693E-3</v>
      </c>
      <c r="J453" s="15">
        <f>GARCH!I452</f>
        <v>5.0466384433531155E-3</v>
      </c>
    </row>
    <row r="454" spans="1:10" x14ac:dyDescent="0.25">
      <c r="A454" s="8">
        <v>42611</v>
      </c>
      <c r="B454" s="9">
        <v>5.2281193523402436E-3</v>
      </c>
      <c r="C454" s="9">
        <f t="shared" si="42"/>
        <v>4.8363347521388992E-3</v>
      </c>
      <c r="D454" s="5">
        <f t="shared" si="43"/>
        <v>4.8363347521388992E-3</v>
      </c>
      <c r="E454" s="5">
        <f t="shared" si="47"/>
        <v>-1.9706326395297399E-3</v>
      </c>
      <c r="F454" s="5">
        <f t="shared" si="48"/>
        <v>5.5076855387770013E-3</v>
      </c>
      <c r="G454" s="10">
        <f t="shared" si="44"/>
        <v>3.8971367008608899</v>
      </c>
      <c r="H454" s="9">
        <f t="shared" si="45"/>
        <v>4.8363347521388992E-3</v>
      </c>
      <c r="I454" s="9">
        <f t="shared" si="46"/>
        <v>5.5076855387770013E-3</v>
      </c>
      <c r="J454" s="15">
        <f>GARCH!I453</f>
        <v>4.9311450223243226E-3</v>
      </c>
    </row>
    <row r="455" spans="1:10" x14ac:dyDescent="0.25">
      <c r="A455" s="8">
        <v>42612</v>
      </c>
      <c r="B455" s="9">
        <v>-1.9537878718389745E-3</v>
      </c>
      <c r="C455" s="9">
        <f t="shared" si="42"/>
        <v>-2.3455724720403189E-3</v>
      </c>
      <c r="D455" s="5">
        <f t="shared" si="43"/>
        <v>2.3455724720403189E-3</v>
      </c>
      <c r="E455" s="5">
        <f t="shared" si="47"/>
        <v>4.8363347521388992E-3</v>
      </c>
      <c r="F455" s="5">
        <f t="shared" si="48"/>
        <v>5.1669096216740472E-3</v>
      </c>
      <c r="G455" s="10">
        <f t="shared" si="44"/>
        <v>4.2435019557269467</v>
      </c>
      <c r="H455" s="9">
        <f t="shared" si="45"/>
        <v>2.3455724720403189E-3</v>
      </c>
      <c r="I455" s="9">
        <f t="shared" si="46"/>
        <v>5.1669096216740472E-3</v>
      </c>
      <c r="J455" s="15">
        <f>GARCH!I454</f>
        <v>5.1306448923946002E-3</v>
      </c>
    </row>
    <row r="456" spans="1:10" x14ac:dyDescent="0.25">
      <c r="A456" s="8">
        <v>42613</v>
      </c>
      <c r="B456" s="9">
        <v>-2.3757880999210057E-3</v>
      </c>
      <c r="C456" s="9">
        <f t="shared" si="42"/>
        <v>-2.7675727001223501E-3</v>
      </c>
      <c r="D456" s="5">
        <f t="shared" si="43"/>
        <v>2.7675727001223501E-3</v>
      </c>
      <c r="E456" s="5">
        <f t="shared" si="47"/>
        <v>-2.3455724720403189E-3</v>
      </c>
      <c r="F456" s="5">
        <f t="shared" si="48"/>
        <v>5.2598931695859389E-3</v>
      </c>
      <c r="G456" s="10">
        <f t="shared" si="44"/>
        <v>4.1902811244977585</v>
      </c>
      <c r="H456" s="9">
        <f t="shared" si="45"/>
        <v>2.7675727001223501E-3</v>
      </c>
      <c r="I456" s="9">
        <f t="shared" si="46"/>
        <v>5.2598931695859389E-3</v>
      </c>
      <c r="J456" s="15">
        <f>GARCH!I455</f>
        <v>5.0348403771000045E-3</v>
      </c>
    </row>
    <row r="457" spans="1:10" x14ac:dyDescent="0.25">
      <c r="A457" s="8">
        <v>42614</v>
      </c>
      <c r="B457" s="9">
        <v>-4.1456505216475037E-5</v>
      </c>
      <c r="C457" s="9">
        <f t="shared" si="42"/>
        <v>-4.3324110541781961E-4</v>
      </c>
      <c r="D457" s="5">
        <f t="shared" si="43"/>
        <v>4.3324110541781961E-4</v>
      </c>
      <c r="E457" s="5">
        <f t="shared" si="47"/>
        <v>-2.7675727001223501E-3</v>
      </c>
      <c r="F457" s="5">
        <f t="shared" si="48"/>
        <v>5.4311988720294295E-3</v>
      </c>
      <c r="G457" s="10">
        <f t="shared" si="44"/>
        <v>4.293475305674499</v>
      </c>
      <c r="H457" s="9">
        <f t="shared" si="45"/>
        <v>4.3324110541781961E-4</v>
      </c>
      <c r="I457" s="9">
        <f t="shared" si="46"/>
        <v>5.4311988720294295E-3</v>
      </c>
      <c r="J457" s="15">
        <f>GARCH!I456</f>
        <v>5.0144580312460703E-3</v>
      </c>
    </row>
    <row r="458" spans="1:10" x14ac:dyDescent="0.25">
      <c r="A458" s="8">
        <v>42615</v>
      </c>
      <c r="B458" s="9">
        <v>4.2011000248749486E-3</v>
      </c>
      <c r="C458" s="9">
        <f t="shared" si="42"/>
        <v>3.8093154246736042E-3</v>
      </c>
      <c r="D458" s="5">
        <f t="shared" si="43"/>
        <v>3.8093154246736042E-3</v>
      </c>
      <c r="E458" s="5">
        <f t="shared" si="47"/>
        <v>-4.3324110541781961E-4</v>
      </c>
      <c r="F458" s="5">
        <f t="shared" si="48"/>
        <v>5.1397793182919819E-3</v>
      </c>
      <c r="G458" s="10">
        <f t="shared" si="44"/>
        <v>4.0771595569713632</v>
      </c>
      <c r="H458" s="9">
        <f t="shared" si="45"/>
        <v>3.8093154246736042E-3</v>
      </c>
      <c r="I458" s="9">
        <f t="shared" si="46"/>
        <v>5.1397793182919819E-3</v>
      </c>
      <c r="J458" s="15">
        <f>GARCH!I457</f>
        <v>4.8008865450309872E-3</v>
      </c>
    </row>
    <row r="459" spans="1:10" x14ac:dyDescent="0.25">
      <c r="A459" s="8">
        <v>42619</v>
      </c>
      <c r="B459" s="9">
        <v>2.9816787309975279E-3</v>
      </c>
      <c r="C459" s="9">
        <f t="shared" si="42"/>
        <v>2.5898941307961835E-3</v>
      </c>
      <c r="D459" s="5">
        <f t="shared" si="43"/>
        <v>2.5898941307961835E-3</v>
      </c>
      <c r="E459" s="5">
        <f t="shared" si="47"/>
        <v>3.8093154246736042E-3</v>
      </c>
      <c r="F459" s="5">
        <f t="shared" si="48"/>
        <v>4.8554730831389861E-3</v>
      </c>
      <c r="G459" s="10">
        <f t="shared" si="44"/>
        <v>4.2664540974104579</v>
      </c>
      <c r="H459" s="9">
        <f t="shared" si="45"/>
        <v>2.5898941307961835E-3</v>
      </c>
      <c r="I459" s="9">
        <f t="shared" si="46"/>
        <v>4.8554730831389861E-3</v>
      </c>
      <c r="J459" s="15">
        <f>GARCH!I458</f>
        <v>4.8707194716389067E-3</v>
      </c>
    </row>
    <row r="460" spans="1:10" x14ac:dyDescent="0.25">
      <c r="A460" s="8">
        <v>42620</v>
      </c>
      <c r="B460" s="9">
        <v>-1.4635395704520882E-4</v>
      </c>
      <c r="C460" s="9">
        <f t="shared" si="42"/>
        <v>-5.3813855724655344E-4</v>
      </c>
      <c r="D460" s="5">
        <f t="shared" si="43"/>
        <v>5.3813855724655344E-4</v>
      </c>
      <c r="E460" s="5">
        <f t="shared" si="47"/>
        <v>2.5898941307961835E-3</v>
      </c>
      <c r="F460" s="5">
        <f t="shared" si="48"/>
        <v>4.615389470372282E-3</v>
      </c>
      <c r="G460" s="10">
        <f t="shared" si="44"/>
        <v>4.4526231096472584</v>
      </c>
      <c r="H460" s="9">
        <f t="shared" si="45"/>
        <v>5.3813855724655344E-4</v>
      </c>
      <c r="I460" s="9">
        <f t="shared" si="46"/>
        <v>4.615389470372282E-3</v>
      </c>
      <c r="J460" s="15">
        <f>GARCH!I459</f>
        <v>4.7772574374761023E-3</v>
      </c>
    </row>
    <row r="461" spans="1:10" x14ac:dyDescent="0.25">
      <c r="A461" s="8">
        <v>42621</v>
      </c>
      <c r="B461" s="9">
        <v>-2.2230760786033921E-3</v>
      </c>
      <c r="C461" s="9">
        <f t="shared" si="42"/>
        <v>-2.6148606788047365E-3</v>
      </c>
      <c r="D461" s="5">
        <f t="shared" si="43"/>
        <v>2.6148606788047365E-3</v>
      </c>
      <c r="E461" s="5">
        <f t="shared" si="47"/>
        <v>-5.3813855724655344E-4</v>
      </c>
      <c r="F461" s="5">
        <f t="shared" si="48"/>
        <v>4.466534420855932E-3</v>
      </c>
      <c r="G461" s="10">
        <f t="shared" si="44"/>
        <v>4.3208375078177559</v>
      </c>
      <c r="H461" s="9">
        <f t="shared" si="45"/>
        <v>2.6148606788047365E-3</v>
      </c>
      <c r="I461" s="9">
        <f t="shared" si="46"/>
        <v>4.466534420855932E-3</v>
      </c>
      <c r="J461" s="15">
        <f>GARCH!I460</f>
        <v>4.6220350778187853E-3</v>
      </c>
    </row>
    <row r="462" spans="1:10" x14ac:dyDescent="0.25">
      <c r="A462" s="8">
        <v>42622</v>
      </c>
      <c r="B462" s="9">
        <v>-2.4522073992573334E-2</v>
      </c>
      <c r="C462" s="9">
        <f t="shared" si="42"/>
        <v>-2.4913858592774681E-2</v>
      </c>
      <c r="D462" s="5">
        <f t="shared" si="43"/>
        <v>2.4913858592774681E-2</v>
      </c>
      <c r="E462" s="5">
        <f t="shared" si="47"/>
        <v>-2.6148606788047365E-3</v>
      </c>
      <c r="F462" s="5">
        <f t="shared" si="48"/>
        <v>4.7497188385770082E-3</v>
      </c>
      <c r="G462" s="10">
        <f t="shared" si="44"/>
        <v>-9.3260296170303114</v>
      </c>
      <c r="H462" s="9">
        <f t="shared" si="45"/>
        <v>2.4913858592774681E-2</v>
      </c>
      <c r="I462" s="9">
        <f t="shared" si="46"/>
        <v>4.7497188385770082E-3</v>
      </c>
      <c r="J462" s="15">
        <f>GARCH!I461</f>
        <v>4.6892605507669648E-3</v>
      </c>
    </row>
    <row r="463" spans="1:10" x14ac:dyDescent="0.25">
      <c r="A463" s="8">
        <v>42625</v>
      </c>
      <c r="B463" s="9">
        <v>1.4677062331693191E-2</v>
      </c>
      <c r="C463" s="9">
        <f t="shared" si="42"/>
        <v>1.4285277731491847E-2</v>
      </c>
      <c r="D463" s="5">
        <f t="shared" si="43"/>
        <v>1.4285277731491847E-2</v>
      </c>
      <c r="E463" s="5">
        <f t="shared" si="47"/>
        <v>-2.4913858592774681E-2</v>
      </c>
      <c r="F463" s="5">
        <f t="shared" si="48"/>
        <v>1.2578112818912421E-2</v>
      </c>
      <c r="G463" s="10">
        <f t="shared" si="44"/>
        <v>2.8119228326582726</v>
      </c>
      <c r="H463" s="9">
        <f t="shared" si="45"/>
        <v>1.4285277731491847E-2</v>
      </c>
      <c r="I463" s="9">
        <f t="shared" si="46"/>
        <v>1.2578112818912421E-2</v>
      </c>
      <c r="J463" s="15">
        <f>GARCH!I462</f>
        <v>1.2373936345985959E-2</v>
      </c>
    </row>
    <row r="464" spans="1:10" x14ac:dyDescent="0.25">
      <c r="A464" s="8">
        <v>42626</v>
      </c>
      <c r="B464" s="9">
        <v>-1.4830665480954464E-2</v>
      </c>
      <c r="C464" s="9">
        <f t="shared" si="42"/>
        <v>-1.5222450081155808E-2</v>
      </c>
      <c r="D464" s="5">
        <f t="shared" si="43"/>
        <v>1.5222450081155808E-2</v>
      </c>
      <c r="E464" s="5">
        <f t="shared" si="47"/>
        <v>1.4285277731491847E-2</v>
      </c>
      <c r="F464" s="5">
        <f t="shared" si="48"/>
        <v>1.1231239679986576E-2</v>
      </c>
      <c r="G464" s="10">
        <f t="shared" si="44"/>
        <v>2.651607927823747</v>
      </c>
      <c r="H464" s="9">
        <f t="shared" si="45"/>
        <v>1.5222450081155808E-2</v>
      </c>
      <c r="I464" s="9">
        <f t="shared" si="46"/>
        <v>1.1231239679986576E-2</v>
      </c>
      <c r="J464" s="15">
        <f>GARCH!I463</f>
        <v>1.2556151892922311E-2</v>
      </c>
    </row>
    <row r="465" spans="1:10" x14ac:dyDescent="0.25">
      <c r="A465" s="8">
        <v>42627</v>
      </c>
      <c r="B465" s="9">
        <v>-5.8767665560266469E-4</v>
      </c>
      <c r="C465" s="9">
        <f t="shared" ref="C465:C528" si="49">B465-B$5</f>
        <v>-9.7946125580400932E-4</v>
      </c>
      <c r="D465" s="5">
        <f t="shared" ref="D465:D528" si="50">ABS(C465)</f>
        <v>9.7946125580400932E-4</v>
      </c>
      <c r="E465" s="5">
        <f t="shared" si="47"/>
        <v>-1.5222450081155808E-2</v>
      </c>
      <c r="F465" s="5">
        <f t="shared" si="48"/>
        <v>1.3676186547936479E-2</v>
      </c>
      <c r="G465" s="10">
        <f t="shared" ref="G465:G528" si="51">IFERROR(LN(1/(F465*SQRT(2*PI()))*EXP(-(C465^2)/(2*F465^2))),-1000)</f>
        <v>3.3705960639296415</v>
      </c>
      <c r="H465" s="9">
        <f t="shared" ref="H465:H528" si="52">D465</f>
        <v>9.7946125580400932E-4</v>
      </c>
      <c r="I465" s="9">
        <f t="shared" ref="I465:I528" si="53">F465</f>
        <v>1.3676186547936479E-2</v>
      </c>
      <c r="J465" s="15">
        <f>GARCH!I464</f>
        <v>1.3107429820371407E-2</v>
      </c>
    </row>
    <row r="466" spans="1:10" x14ac:dyDescent="0.25">
      <c r="A466" s="8">
        <v>42628</v>
      </c>
      <c r="B466" s="9">
        <v>1.010927804983619E-2</v>
      </c>
      <c r="C466" s="9">
        <f t="shared" si="49"/>
        <v>9.7174934496348456E-3</v>
      </c>
      <c r="D466" s="5">
        <f t="shared" si="50"/>
        <v>9.7174934496348456E-3</v>
      </c>
      <c r="E466" s="5">
        <f t="shared" ref="E466:E529" si="54">C465</f>
        <v>-9.7946125580400932E-4</v>
      </c>
      <c r="F466" s="5">
        <f t="shared" ref="F466:F529" si="55">(B$6 + B$7*(D465 + B$9*E466)^B$10 + B$8*F465^B$10)^(1/B$10)</f>
        <v>1.2263000900825357E-2</v>
      </c>
      <c r="G466" s="10">
        <f t="shared" si="51"/>
        <v>3.1682623550463229</v>
      </c>
      <c r="H466" s="9">
        <f t="shared" si="52"/>
        <v>9.7174934496348456E-3</v>
      </c>
      <c r="I466" s="9">
        <f t="shared" si="53"/>
        <v>1.2263000900825357E-2</v>
      </c>
      <c r="J466" s="15">
        <f>GARCH!I465</f>
        <v>1.1497181608473492E-2</v>
      </c>
    </row>
    <row r="467" spans="1:10" x14ac:dyDescent="0.25">
      <c r="A467" s="8">
        <v>42629</v>
      </c>
      <c r="B467" s="9">
        <v>-3.7722492851356426E-3</v>
      </c>
      <c r="C467" s="9">
        <f t="shared" si="49"/>
        <v>-4.164033885336987E-3</v>
      </c>
      <c r="D467" s="5">
        <f t="shared" si="50"/>
        <v>4.164033885336987E-3</v>
      </c>
      <c r="E467" s="5">
        <f t="shared" si="54"/>
        <v>9.7174934496348456E-3</v>
      </c>
      <c r="F467" s="5">
        <f t="shared" si="55"/>
        <v>1.0959299448304868E-2</v>
      </c>
      <c r="G467" s="10">
        <f t="shared" si="51"/>
        <v>3.5224457177916602</v>
      </c>
      <c r="H467" s="9">
        <f t="shared" si="52"/>
        <v>4.164033885336987E-3</v>
      </c>
      <c r="I467" s="9">
        <f t="shared" si="53"/>
        <v>1.0959299448304868E-2</v>
      </c>
      <c r="J467" s="15">
        <f>GARCH!I466</f>
        <v>1.0965794996097273E-2</v>
      </c>
    </row>
    <row r="468" spans="1:10" x14ac:dyDescent="0.25">
      <c r="A468" s="8">
        <v>42632</v>
      </c>
      <c r="B468" s="9">
        <v>-1.8698928551330596E-5</v>
      </c>
      <c r="C468" s="9">
        <f t="shared" si="49"/>
        <v>-4.1048352875267517E-4</v>
      </c>
      <c r="D468" s="5">
        <f t="shared" si="50"/>
        <v>4.1048352875267517E-4</v>
      </c>
      <c r="E468" s="5">
        <f t="shared" si="54"/>
        <v>-4.164033885336987E-3</v>
      </c>
      <c r="F468" s="5">
        <f t="shared" si="55"/>
        <v>1.048287097249319E-2</v>
      </c>
      <c r="G468" s="10">
        <f t="shared" si="51"/>
        <v>3.6383074998413028</v>
      </c>
      <c r="H468" s="9">
        <f t="shared" si="52"/>
        <v>4.1048352875267517E-4</v>
      </c>
      <c r="I468" s="9">
        <f t="shared" si="53"/>
        <v>1.048287097249319E-2</v>
      </c>
      <c r="J468" s="15">
        <f>GARCH!I467</f>
        <v>9.8913831888252212E-3</v>
      </c>
    </row>
    <row r="469" spans="1:10" x14ac:dyDescent="0.25">
      <c r="A469" s="8">
        <v>42633</v>
      </c>
      <c r="B469" s="9">
        <v>2.9918845132592686E-4</v>
      </c>
      <c r="C469" s="9">
        <f t="shared" si="49"/>
        <v>-9.259614887541771E-5</v>
      </c>
      <c r="D469" s="5">
        <f t="shared" si="50"/>
        <v>9.259614887541771E-5</v>
      </c>
      <c r="E469" s="5">
        <f t="shared" si="54"/>
        <v>-4.1048352875267517E-4</v>
      </c>
      <c r="F469" s="5">
        <f t="shared" si="55"/>
        <v>9.452842976102686E-3</v>
      </c>
      <c r="G469" s="10">
        <f t="shared" si="51"/>
        <v>3.7424532287187189</v>
      </c>
      <c r="H469" s="9">
        <f t="shared" si="52"/>
        <v>9.259614887541771E-5</v>
      </c>
      <c r="I469" s="9">
        <f t="shared" si="53"/>
        <v>9.452842976102686E-3</v>
      </c>
      <c r="J469" s="15">
        <f>GARCH!I468</f>
        <v>8.7755773991179918E-3</v>
      </c>
    </row>
    <row r="470" spans="1:10" x14ac:dyDescent="0.25">
      <c r="A470" s="8">
        <v>42634</v>
      </c>
      <c r="B470" s="9">
        <v>1.0917112199498868E-2</v>
      </c>
      <c r="C470" s="9">
        <f t="shared" si="49"/>
        <v>1.0525327599297524E-2</v>
      </c>
      <c r="D470" s="5">
        <f t="shared" si="50"/>
        <v>1.0525327599297524E-2</v>
      </c>
      <c r="E470" s="5">
        <f t="shared" si="54"/>
        <v>-9.259614887541771E-5</v>
      </c>
      <c r="F470" s="5">
        <f t="shared" si="55"/>
        <v>8.5426175261886176E-3</v>
      </c>
      <c r="G470" s="10">
        <f t="shared" si="51"/>
        <v>3.0847186147445291</v>
      </c>
      <c r="H470" s="9">
        <f t="shared" si="52"/>
        <v>1.0525327599297524E-2</v>
      </c>
      <c r="I470" s="9">
        <f t="shared" si="53"/>
        <v>8.5426175261886176E-3</v>
      </c>
      <c r="J470" s="15">
        <f>GARCH!I469</f>
        <v>7.8396111889233854E-3</v>
      </c>
    </row>
    <row r="471" spans="1:10" x14ac:dyDescent="0.25">
      <c r="A471" s="8">
        <v>42635</v>
      </c>
      <c r="B471" s="9">
        <v>6.4998705573431348E-3</v>
      </c>
      <c r="C471" s="9">
        <f t="shared" si="49"/>
        <v>6.1080859571417904E-3</v>
      </c>
      <c r="D471" s="5">
        <f t="shared" si="50"/>
        <v>6.1080859571417904E-3</v>
      </c>
      <c r="E471" s="5">
        <f t="shared" si="54"/>
        <v>1.0525327599297524E-2</v>
      </c>
      <c r="F471" s="5">
        <f t="shared" si="55"/>
        <v>7.7572669279781219E-3</v>
      </c>
      <c r="G471" s="10">
        <f t="shared" si="51"/>
        <v>3.6301858747808566</v>
      </c>
      <c r="H471" s="9">
        <f t="shared" si="52"/>
        <v>6.1080859571417904E-3</v>
      </c>
      <c r="I471" s="9">
        <f t="shared" si="53"/>
        <v>7.7572669279781219E-3</v>
      </c>
      <c r="J471" s="15">
        <f>GARCH!I470</f>
        <v>8.4249984805421473E-3</v>
      </c>
    </row>
    <row r="472" spans="1:10" x14ac:dyDescent="0.25">
      <c r="A472" s="8">
        <v>42636</v>
      </c>
      <c r="B472" s="9">
        <v>-5.7367787688660243E-3</v>
      </c>
      <c r="C472" s="9">
        <f t="shared" si="49"/>
        <v>-6.1285633690673687E-3</v>
      </c>
      <c r="D472" s="5">
        <f t="shared" si="50"/>
        <v>6.1285633690673687E-3</v>
      </c>
      <c r="E472" s="5">
        <f t="shared" si="54"/>
        <v>6.1080859571417904E-3</v>
      </c>
      <c r="F472" s="5">
        <f t="shared" si="55"/>
        <v>7.0842736165014899E-3</v>
      </c>
      <c r="G472" s="10">
        <f t="shared" si="51"/>
        <v>3.6567454936928594</v>
      </c>
      <c r="H472" s="9">
        <f t="shared" si="52"/>
        <v>6.1285633690673687E-3</v>
      </c>
      <c r="I472" s="9">
        <f t="shared" si="53"/>
        <v>7.0842736165014899E-3</v>
      </c>
      <c r="J472" s="15">
        <f>GARCH!I471</f>
        <v>7.9765840654044094E-3</v>
      </c>
    </row>
    <row r="473" spans="1:10" x14ac:dyDescent="0.25">
      <c r="A473" s="8">
        <v>42639</v>
      </c>
      <c r="B473" s="9">
        <v>-8.58783474770064E-3</v>
      </c>
      <c r="C473" s="9">
        <f t="shared" si="49"/>
        <v>-8.9796193479019844E-3</v>
      </c>
      <c r="D473" s="5">
        <f t="shared" si="50"/>
        <v>8.9796193479019844E-3</v>
      </c>
      <c r="E473" s="5">
        <f t="shared" si="54"/>
        <v>-6.1285633690673687E-3</v>
      </c>
      <c r="F473" s="5">
        <f t="shared" si="55"/>
        <v>7.7609205375375693E-3</v>
      </c>
      <c r="G473" s="10">
        <f t="shared" si="51"/>
        <v>3.2703563647789333</v>
      </c>
      <c r="H473" s="9">
        <f t="shared" si="52"/>
        <v>8.9796193479019844E-3</v>
      </c>
      <c r="I473" s="9">
        <f t="shared" si="53"/>
        <v>7.7609205375375693E-3</v>
      </c>
      <c r="J473" s="15">
        <f>GARCH!I472</f>
        <v>7.7663570795964377E-3</v>
      </c>
    </row>
    <row r="474" spans="1:10" x14ac:dyDescent="0.25">
      <c r="A474" s="8">
        <v>42640</v>
      </c>
      <c r="B474" s="9">
        <v>6.4442477051396274E-3</v>
      </c>
      <c r="C474" s="9">
        <f t="shared" si="49"/>
        <v>6.052463104938283E-3</v>
      </c>
      <c r="D474" s="5">
        <f t="shared" si="50"/>
        <v>6.052463104938283E-3</v>
      </c>
      <c r="E474" s="5">
        <f t="shared" si="54"/>
        <v>-8.9796193479019844E-3</v>
      </c>
      <c r="F474" s="5">
        <f t="shared" si="55"/>
        <v>9.1037822926386368E-3</v>
      </c>
      <c r="G474" s="10">
        <f t="shared" si="51"/>
        <v>3.5591276445260336</v>
      </c>
      <c r="H474" s="9">
        <f t="shared" si="52"/>
        <v>6.052463104938283E-3</v>
      </c>
      <c r="I474" s="9">
        <f t="shared" si="53"/>
        <v>9.1037822926386368E-3</v>
      </c>
      <c r="J474" s="15">
        <f>GARCH!I473</f>
        <v>8.2004983826049205E-3</v>
      </c>
    </row>
    <row r="475" spans="1:10" x14ac:dyDescent="0.25">
      <c r="A475" s="8">
        <v>42641</v>
      </c>
      <c r="B475" s="9">
        <v>5.2964679410907323E-3</v>
      </c>
      <c r="C475" s="9">
        <f t="shared" si="49"/>
        <v>4.9046833408893879E-3</v>
      </c>
      <c r="D475" s="5">
        <f t="shared" si="50"/>
        <v>4.9046833408893879E-3</v>
      </c>
      <c r="E475" s="5">
        <f t="shared" si="54"/>
        <v>6.052463104938283E-3</v>
      </c>
      <c r="F475" s="5">
        <f t="shared" si="55"/>
        <v>8.2389384763972857E-3</v>
      </c>
      <c r="G475" s="10">
        <f t="shared" si="51"/>
        <v>3.7027510646677184</v>
      </c>
      <c r="H475" s="9">
        <f t="shared" si="52"/>
        <v>4.9046833408893879E-3</v>
      </c>
      <c r="I475" s="9">
        <f t="shared" si="53"/>
        <v>8.2389384763972857E-3</v>
      </c>
      <c r="J475" s="15">
        <f>GARCH!I474</f>
        <v>7.7926017380660524E-3</v>
      </c>
    </row>
    <row r="476" spans="1:10" x14ac:dyDescent="0.25">
      <c r="A476" s="8">
        <v>42642</v>
      </c>
      <c r="B476" s="9">
        <v>-9.3213040614910092E-3</v>
      </c>
      <c r="C476" s="9">
        <f t="shared" si="49"/>
        <v>-9.7130886616923536E-3</v>
      </c>
      <c r="D476" s="5">
        <f t="shared" si="50"/>
        <v>9.7130886616923536E-3</v>
      </c>
      <c r="E476" s="5">
        <f t="shared" si="54"/>
        <v>4.9046833408893879E-3</v>
      </c>
      <c r="F476" s="5">
        <f t="shared" si="55"/>
        <v>7.4968678560942172E-3</v>
      </c>
      <c r="G476" s="10">
        <f t="shared" si="51"/>
        <v>3.1350164045795803</v>
      </c>
      <c r="H476" s="9">
        <f t="shared" si="52"/>
        <v>9.7130886616923536E-3</v>
      </c>
      <c r="I476" s="9">
        <f t="shared" si="53"/>
        <v>7.4968678560942172E-3</v>
      </c>
      <c r="J476" s="15">
        <f>GARCH!I475</f>
        <v>7.3129876689376786E-3</v>
      </c>
    </row>
    <row r="477" spans="1:10" x14ac:dyDescent="0.25">
      <c r="A477" s="8">
        <v>42643</v>
      </c>
      <c r="B477" s="9">
        <v>7.9679052405015049E-3</v>
      </c>
      <c r="C477" s="9">
        <f t="shared" si="49"/>
        <v>7.5761206403001605E-3</v>
      </c>
      <c r="D477" s="5">
        <f t="shared" si="50"/>
        <v>7.5761206403001605E-3</v>
      </c>
      <c r="E477" s="5">
        <f t="shared" si="54"/>
        <v>-9.7130886616923536E-3</v>
      </c>
      <c r="F477" s="5">
        <f t="shared" si="55"/>
        <v>9.1178489044742676E-3</v>
      </c>
      <c r="G477" s="10">
        <f t="shared" si="51"/>
        <v>3.4333763186089969</v>
      </c>
      <c r="H477" s="9">
        <f t="shared" si="52"/>
        <v>7.5761206403001605E-3</v>
      </c>
      <c r="I477" s="9">
        <f t="shared" si="53"/>
        <v>9.1178489044742676E-3</v>
      </c>
      <c r="J477" s="15">
        <f>GARCH!I476</f>
        <v>8.0703938783702016E-3</v>
      </c>
    </row>
    <row r="478" spans="1:10" x14ac:dyDescent="0.25">
      <c r="A478" s="8">
        <v>42646</v>
      </c>
      <c r="B478" s="9">
        <v>-3.2606640316935609E-3</v>
      </c>
      <c r="C478" s="9">
        <f t="shared" si="49"/>
        <v>-3.6524486318949053E-3</v>
      </c>
      <c r="D478" s="5">
        <f t="shared" si="50"/>
        <v>3.6524486318949053E-3</v>
      </c>
      <c r="E478" s="5">
        <f t="shared" si="54"/>
        <v>7.5761206403001605E-3</v>
      </c>
      <c r="F478" s="5">
        <f t="shared" si="55"/>
        <v>8.2510202784573244E-3</v>
      </c>
      <c r="G478" s="10">
        <f t="shared" si="51"/>
        <v>3.7805031556321298</v>
      </c>
      <c r="H478" s="9">
        <f t="shared" si="52"/>
        <v>3.6524486318949053E-3</v>
      </c>
      <c r="I478" s="9">
        <f t="shared" si="53"/>
        <v>8.2510202784573244E-3</v>
      </c>
      <c r="J478" s="15">
        <f>GARCH!I477</f>
        <v>7.9487196001811946E-3</v>
      </c>
    </row>
    <row r="479" spans="1:10" x14ac:dyDescent="0.25">
      <c r="A479" s="8">
        <v>42647</v>
      </c>
      <c r="B479" s="9">
        <v>-4.9555802332037491E-3</v>
      </c>
      <c r="C479" s="9">
        <f t="shared" si="49"/>
        <v>-5.3473648334050935E-3</v>
      </c>
      <c r="D479" s="5">
        <f t="shared" si="50"/>
        <v>5.3473648334050935E-3</v>
      </c>
      <c r="E479" s="5">
        <f t="shared" si="54"/>
        <v>-3.6524486318949053E-3</v>
      </c>
      <c r="F479" s="5">
        <f t="shared" si="55"/>
        <v>8.1037155674818125E-3</v>
      </c>
      <c r="G479" s="10">
        <f t="shared" si="51"/>
        <v>3.6787826339253313</v>
      </c>
      <c r="H479" s="9">
        <f t="shared" si="52"/>
        <v>5.3473648334050935E-3</v>
      </c>
      <c r="I479" s="9">
        <f t="shared" si="53"/>
        <v>8.1037155674818125E-3</v>
      </c>
      <c r="J479" s="15">
        <f>GARCH!I478</f>
        <v>7.3863422118161937E-3</v>
      </c>
    </row>
    <row r="480" spans="1:10" x14ac:dyDescent="0.25">
      <c r="A480" s="8">
        <v>42648</v>
      </c>
      <c r="B480" s="9">
        <v>4.2966951717982038E-3</v>
      </c>
      <c r="C480" s="9">
        <f t="shared" si="49"/>
        <v>3.9049105715968594E-3</v>
      </c>
      <c r="D480" s="5">
        <f t="shared" si="50"/>
        <v>3.9049105715968594E-3</v>
      </c>
      <c r="E480" s="5">
        <f t="shared" si="54"/>
        <v>-5.3473648334050935E-3</v>
      </c>
      <c r="F480" s="5">
        <f t="shared" si="55"/>
        <v>8.3824270894056925E-3</v>
      </c>
      <c r="G480" s="10">
        <f t="shared" si="51"/>
        <v>3.7541735277455781</v>
      </c>
      <c r="H480" s="9">
        <f t="shared" si="52"/>
        <v>3.9049105715968594E-3</v>
      </c>
      <c r="I480" s="9">
        <f t="shared" si="53"/>
        <v>8.3824270894056925E-3</v>
      </c>
      <c r="J480" s="15">
        <f>GARCH!I479</f>
        <v>7.1831614483967923E-3</v>
      </c>
    </row>
    <row r="481" spans="1:10" x14ac:dyDescent="0.25">
      <c r="A481" s="8">
        <v>42649</v>
      </c>
      <c r="B481" s="9">
        <v>4.8154167419078853E-4</v>
      </c>
      <c r="C481" s="9">
        <f t="shared" si="49"/>
        <v>8.9757073989443954E-5</v>
      </c>
      <c r="D481" s="5">
        <f t="shared" si="50"/>
        <v>8.9757073989443954E-5</v>
      </c>
      <c r="E481" s="5">
        <f t="shared" si="54"/>
        <v>3.9049105715968594E-3</v>
      </c>
      <c r="F481" s="5">
        <f t="shared" si="55"/>
        <v>7.6198813883650894E-3</v>
      </c>
      <c r="G481" s="10">
        <f t="shared" si="51"/>
        <v>3.9579865657600299</v>
      </c>
      <c r="H481" s="9">
        <f t="shared" si="52"/>
        <v>8.9757073989443954E-5</v>
      </c>
      <c r="I481" s="9">
        <f t="shared" si="53"/>
        <v>7.6198813883650894E-3</v>
      </c>
      <c r="J481" s="15">
        <f>GARCH!I480</f>
        <v>6.7123396811098867E-3</v>
      </c>
    </row>
    <row r="482" spans="1:10" x14ac:dyDescent="0.25">
      <c r="A482" s="8">
        <v>42650</v>
      </c>
      <c r="B482" s="9">
        <v>-3.2534698278855467E-3</v>
      </c>
      <c r="C482" s="9">
        <f t="shared" si="49"/>
        <v>-3.6452544280868911E-3</v>
      </c>
      <c r="D482" s="5">
        <f t="shared" si="50"/>
        <v>3.6452544280868911E-3</v>
      </c>
      <c r="E482" s="5">
        <f t="shared" si="54"/>
        <v>8.9757073989443954E-5</v>
      </c>
      <c r="F482" s="5">
        <f t="shared" si="55"/>
        <v>6.9666947148437569E-3</v>
      </c>
      <c r="G482" s="10">
        <f t="shared" si="51"/>
        <v>3.9107857191018973</v>
      </c>
      <c r="H482" s="9">
        <f t="shared" si="52"/>
        <v>3.6452544280868911E-3</v>
      </c>
      <c r="I482" s="9">
        <f t="shared" si="53"/>
        <v>6.9666947148437569E-3</v>
      </c>
      <c r="J482" s="15">
        <f>GARCH!I481</f>
        <v>6.1403449723253286E-3</v>
      </c>
    </row>
    <row r="483" spans="1:10" x14ac:dyDescent="0.25">
      <c r="A483" s="8">
        <v>42653</v>
      </c>
      <c r="B483" s="9">
        <v>4.605941292820992E-3</v>
      </c>
      <c r="C483" s="9">
        <f t="shared" si="49"/>
        <v>4.2141566926196476E-3</v>
      </c>
      <c r="D483" s="5">
        <f t="shared" si="50"/>
        <v>4.2141566926196476E-3</v>
      </c>
      <c r="E483" s="5">
        <f t="shared" si="54"/>
        <v>-3.6452544280868911E-3</v>
      </c>
      <c r="F483" s="5">
        <f t="shared" si="55"/>
        <v>7.0369446646069899E-3</v>
      </c>
      <c r="G483" s="10">
        <f t="shared" si="51"/>
        <v>3.8583249943703701</v>
      </c>
      <c r="H483" s="9">
        <f t="shared" si="52"/>
        <v>4.2141566926196476E-3</v>
      </c>
      <c r="I483" s="9">
        <f t="shared" si="53"/>
        <v>7.0369446646069899E-3</v>
      </c>
      <c r="J483" s="15">
        <f>GARCH!I482</f>
        <v>5.9691135044018465E-3</v>
      </c>
    </row>
    <row r="484" spans="1:10" x14ac:dyDescent="0.25">
      <c r="A484" s="8">
        <v>42654</v>
      </c>
      <c r="B484" s="9">
        <v>-1.2446502685264704E-2</v>
      </c>
      <c r="C484" s="9">
        <f t="shared" si="49"/>
        <v>-1.2838287285466049E-2</v>
      </c>
      <c r="D484" s="5">
        <f t="shared" si="50"/>
        <v>1.2838287285466049E-2</v>
      </c>
      <c r="E484" s="5">
        <f t="shared" si="54"/>
        <v>4.2141566926196476E-3</v>
      </c>
      <c r="F484" s="5">
        <f t="shared" si="55"/>
        <v>6.4683863461213621E-3</v>
      </c>
      <c r="G484" s="10">
        <f t="shared" si="51"/>
        <v>2.1522254699078234</v>
      </c>
      <c r="H484" s="9">
        <f t="shared" si="52"/>
        <v>1.2838287285466049E-2</v>
      </c>
      <c r="I484" s="9">
        <f t="shared" si="53"/>
        <v>6.4683863461213621E-3</v>
      </c>
      <c r="J484" s="15">
        <f>GARCH!I483</f>
        <v>5.8022943091857147E-3</v>
      </c>
    </row>
    <row r="485" spans="1:10" x14ac:dyDescent="0.25">
      <c r="A485" s="8">
        <v>42655</v>
      </c>
      <c r="B485" s="9">
        <v>1.1466118788989732E-3</v>
      </c>
      <c r="C485" s="9">
        <f t="shared" si="49"/>
        <v>7.5482727869762858E-4</v>
      </c>
      <c r="D485" s="5">
        <f t="shared" si="50"/>
        <v>7.5482727869762858E-4</v>
      </c>
      <c r="E485" s="5">
        <f t="shared" si="54"/>
        <v>-1.2838287285466049E-2</v>
      </c>
      <c r="F485" s="5">
        <f t="shared" si="55"/>
        <v>9.3433876813641126E-3</v>
      </c>
      <c r="G485" s="10">
        <f t="shared" si="51"/>
        <v>3.7508845567345364</v>
      </c>
      <c r="H485" s="9">
        <f t="shared" si="52"/>
        <v>7.5482727869762858E-4</v>
      </c>
      <c r="I485" s="9">
        <f t="shared" si="53"/>
        <v>9.3433876813641126E-3</v>
      </c>
      <c r="J485" s="15">
        <f>GARCH!I484</f>
        <v>8.0944151567068235E-3</v>
      </c>
    </row>
    <row r="486" spans="1:10" x14ac:dyDescent="0.25">
      <c r="A486" s="8">
        <v>42656</v>
      </c>
      <c r="B486" s="9">
        <v>-3.0993184304264343E-3</v>
      </c>
      <c r="C486" s="9">
        <f t="shared" si="49"/>
        <v>-3.4911030306277787E-3</v>
      </c>
      <c r="D486" s="5">
        <f t="shared" si="50"/>
        <v>3.4911030306277787E-3</v>
      </c>
      <c r="E486" s="5">
        <f t="shared" si="54"/>
        <v>7.5482727869762858E-4</v>
      </c>
      <c r="F486" s="5">
        <f t="shared" si="55"/>
        <v>8.4447764100570727E-3</v>
      </c>
      <c r="G486" s="10">
        <f t="shared" si="51"/>
        <v>3.7698173027173172</v>
      </c>
      <c r="H486" s="9">
        <f t="shared" si="52"/>
        <v>3.4911030306277787E-3</v>
      </c>
      <c r="I486" s="9">
        <f t="shared" si="53"/>
        <v>8.4447764100570727E-3</v>
      </c>
      <c r="J486" s="15">
        <f>GARCH!I485</f>
        <v>7.2731546601001564E-3</v>
      </c>
    </row>
    <row r="487" spans="1:10" x14ac:dyDescent="0.25">
      <c r="A487" s="8">
        <v>42657</v>
      </c>
      <c r="B487" s="9">
        <v>2.0163653841631657E-4</v>
      </c>
      <c r="C487" s="9">
        <f t="shared" si="49"/>
        <v>-1.90148061785028E-4</v>
      </c>
      <c r="D487" s="5">
        <f t="shared" si="50"/>
        <v>1.90148061785028E-4</v>
      </c>
      <c r="E487" s="5">
        <f t="shared" si="54"/>
        <v>-3.4911030306277787E-3</v>
      </c>
      <c r="F487" s="5">
        <f t="shared" si="55"/>
        <v>8.2302525055983119E-3</v>
      </c>
      <c r="G487" s="10">
        <f t="shared" si="51"/>
        <v>3.8807331633978759</v>
      </c>
      <c r="H487" s="9">
        <f t="shared" si="52"/>
        <v>1.90148061785028E-4</v>
      </c>
      <c r="I487" s="9">
        <f t="shared" si="53"/>
        <v>8.2302525055983119E-3</v>
      </c>
      <c r="J487" s="15">
        <f>GARCH!I486</f>
        <v>6.8306395048970073E-3</v>
      </c>
    </row>
    <row r="488" spans="1:10" x14ac:dyDescent="0.25">
      <c r="A488" s="8">
        <v>42660</v>
      </c>
      <c r="B488" s="9">
        <v>-3.0380031692749387E-3</v>
      </c>
      <c r="C488" s="9">
        <f t="shared" si="49"/>
        <v>-3.4297877694762832E-3</v>
      </c>
      <c r="D488" s="5">
        <f t="shared" si="50"/>
        <v>3.4297877694762832E-3</v>
      </c>
      <c r="E488" s="5">
        <f t="shared" si="54"/>
        <v>-1.90148061785028E-4</v>
      </c>
      <c r="F488" s="5">
        <f t="shared" si="55"/>
        <v>7.5000353167107578E-3</v>
      </c>
      <c r="G488" s="10">
        <f t="shared" si="51"/>
        <v>3.8693460531622703</v>
      </c>
      <c r="H488" s="9">
        <f t="shared" si="52"/>
        <v>3.4297877694762832E-3</v>
      </c>
      <c r="I488" s="9">
        <f t="shared" si="53"/>
        <v>7.5000353167107578E-3</v>
      </c>
      <c r="J488" s="15">
        <f>GARCH!I487</f>
        <v>6.2407621273900702E-3</v>
      </c>
    </row>
    <row r="489" spans="1:10" x14ac:dyDescent="0.25">
      <c r="A489" s="8">
        <v>42661</v>
      </c>
      <c r="B489" s="9">
        <v>6.1603573947801582E-3</v>
      </c>
      <c r="C489" s="9">
        <f t="shared" si="49"/>
        <v>5.7685727945788138E-3</v>
      </c>
      <c r="D489" s="5">
        <f t="shared" si="50"/>
        <v>5.7685727945788138E-3</v>
      </c>
      <c r="E489" s="5">
        <f t="shared" si="54"/>
        <v>-3.4297877694762832E-3</v>
      </c>
      <c r="F489" s="5">
        <f t="shared" si="55"/>
        <v>7.4295337106186996E-3</v>
      </c>
      <c r="G489" s="10">
        <f t="shared" si="51"/>
        <v>3.6819256105627618</v>
      </c>
      <c r="H489" s="9">
        <f t="shared" si="52"/>
        <v>5.7685727945788138E-3</v>
      </c>
      <c r="I489" s="9">
        <f t="shared" si="53"/>
        <v>7.4295337106186996E-3</v>
      </c>
      <c r="J489" s="15">
        <f>GARCH!I488</f>
        <v>6.0167612230851205E-3</v>
      </c>
    </row>
    <row r="490" spans="1:10" x14ac:dyDescent="0.25">
      <c r="A490" s="8">
        <v>42662</v>
      </c>
      <c r="B490" s="9">
        <v>2.1919985043934442E-3</v>
      </c>
      <c r="C490" s="9">
        <f t="shared" si="49"/>
        <v>1.8002139041920996E-3</v>
      </c>
      <c r="D490" s="5">
        <f t="shared" si="50"/>
        <v>1.8002139041920996E-3</v>
      </c>
      <c r="E490" s="5">
        <f t="shared" si="54"/>
        <v>5.7685727945788138E-3</v>
      </c>
      <c r="F490" s="5">
        <f t="shared" si="55"/>
        <v>6.8038743722660354E-3</v>
      </c>
      <c r="G490" s="10">
        <f t="shared" si="51"/>
        <v>4.0363215039898446</v>
      </c>
      <c r="H490" s="9">
        <f t="shared" si="52"/>
        <v>1.8002139041920996E-3</v>
      </c>
      <c r="I490" s="9">
        <f t="shared" si="53"/>
        <v>6.8038743722660354E-3</v>
      </c>
      <c r="J490" s="15">
        <f>GARCH!I489</f>
        <v>6.08524087079375E-3</v>
      </c>
    </row>
    <row r="491" spans="1:10" x14ac:dyDescent="0.25">
      <c r="A491" s="8">
        <v>42663</v>
      </c>
      <c r="B491" s="9">
        <v>-1.3757467506726462E-3</v>
      </c>
      <c r="C491" s="9">
        <f t="shared" si="49"/>
        <v>-1.7675313508739908E-3</v>
      </c>
      <c r="D491" s="5">
        <f t="shared" si="50"/>
        <v>1.7675313508739908E-3</v>
      </c>
      <c r="E491" s="5">
        <f t="shared" si="54"/>
        <v>1.8002139041920996E-3</v>
      </c>
      <c r="F491" s="5">
        <f t="shared" si="55"/>
        <v>6.2694430152107359E-3</v>
      </c>
      <c r="G491" s="10">
        <f t="shared" si="51"/>
        <v>4.1133875378589559</v>
      </c>
      <c r="H491" s="9">
        <f t="shared" si="52"/>
        <v>1.7675313508739908E-3</v>
      </c>
      <c r="I491" s="9">
        <f t="shared" si="53"/>
        <v>6.2694430152107359E-3</v>
      </c>
      <c r="J491" s="15">
        <f>GARCH!I490</f>
        <v>5.6674676689583339E-3</v>
      </c>
    </row>
    <row r="492" spans="1:10" x14ac:dyDescent="0.25">
      <c r="A492" s="8">
        <v>42664</v>
      </c>
      <c r="B492" s="9">
        <v>-8.4059514136147762E-5</v>
      </c>
      <c r="C492" s="9">
        <f t="shared" si="49"/>
        <v>-4.7584411433749233E-4</v>
      </c>
      <c r="D492" s="5">
        <f t="shared" si="50"/>
        <v>4.7584411433749233E-4</v>
      </c>
      <c r="E492" s="5">
        <f t="shared" si="54"/>
        <v>-1.7675313508739908E-3</v>
      </c>
      <c r="F492" s="5">
        <f t="shared" si="55"/>
        <v>6.0583690250319965E-3</v>
      </c>
      <c r="G492" s="10">
        <f t="shared" si="51"/>
        <v>4.1842915970694934</v>
      </c>
      <c r="H492" s="9">
        <f t="shared" si="52"/>
        <v>4.7584411433749233E-4</v>
      </c>
      <c r="I492" s="9">
        <f t="shared" si="53"/>
        <v>6.0583690250319965E-3</v>
      </c>
      <c r="J492" s="15">
        <f>GARCH!I491</f>
        <v>5.3909924381484097E-3</v>
      </c>
    </row>
    <row r="493" spans="1:10" x14ac:dyDescent="0.25">
      <c r="A493" s="8">
        <v>42667</v>
      </c>
      <c r="B493" s="9">
        <v>4.7497618113545581E-3</v>
      </c>
      <c r="C493" s="9">
        <f t="shared" si="49"/>
        <v>4.3579772111532137E-3</v>
      </c>
      <c r="D493" s="5">
        <f t="shared" si="50"/>
        <v>4.3579772111532137E-3</v>
      </c>
      <c r="E493" s="5">
        <f t="shared" si="54"/>
        <v>-4.7584411433749233E-4</v>
      </c>
      <c r="F493" s="5">
        <f t="shared" si="55"/>
        <v>5.6757289935429065E-3</v>
      </c>
      <c r="G493" s="10">
        <f t="shared" si="51"/>
        <v>3.9578386847908678</v>
      </c>
      <c r="H493" s="9">
        <f t="shared" si="52"/>
        <v>4.3579772111532137E-3</v>
      </c>
      <c r="I493" s="9">
        <f t="shared" si="53"/>
        <v>5.6757289935429065E-3</v>
      </c>
      <c r="J493" s="15">
        <f>GARCH!I492</f>
        <v>5.0963357543897594E-3</v>
      </c>
    </row>
    <row r="494" spans="1:10" x14ac:dyDescent="0.25">
      <c r="A494" s="8">
        <v>42668</v>
      </c>
      <c r="B494" s="9">
        <v>-3.7976507555791406E-3</v>
      </c>
      <c r="C494" s="9">
        <f t="shared" si="49"/>
        <v>-4.189435355780485E-3</v>
      </c>
      <c r="D494" s="5">
        <f t="shared" si="50"/>
        <v>4.189435355780485E-3</v>
      </c>
      <c r="E494" s="5">
        <f t="shared" si="54"/>
        <v>4.3579772111532137E-3</v>
      </c>
      <c r="F494" s="5">
        <f t="shared" si="55"/>
        <v>5.3094134498551833E-3</v>
      </c>
      <c r="G494" s="10">
        <f t="shared" si="51"/>
        <v>4.0080290849581601</v>
      </c>
      <c r="H494" s="9">
        <f t="shared" si="52"/>
        <v>4.189435355780485E-3</v>
      </c>
      <c r="I494" s="9">
        <f t="shared" si="53"/>
        <v>5.3094134498551833E-3</v>
      </c>
      <c r="J494" s="15">
        <f>GARCH!I493</f>
        <v>5.1697783059215779E-3</v>
      </c>
    </row>
    <row r="495" spans="1:10" x14ac:dyDescent="0.25">
      <c r="A495" s="8">
        <v>42669</v>
      </c>
      <c r="B495" s="9">
        <v>-1.7404206872095873E-3</v>
      </c>
      <c r="C495" s="9">
        <f t="shared" si="49"/>
        <v>-2.1322052874109317E-3</v>
      </c>
      <c r="D495" s="5">
        <f t="shared" si="50"/>
        <v>2.1322052874109317E-3</v>
      </c>
      <c r="E495" s="5">
        <f t="shared" si="54"/>
        <v>-4.189435355780485E-3</v>
      </c>
      <c r="F495" s="5">
        <f t="shared" si="55"/>
        <v>5.8227353475112757E-3</v>
      </c>
      <c r="G495" s="10">
        <f t="shared" si="51"/>
        <v>4.1600004396392576</v>
      </c>
      <c r="H495" s="9">
        <f t="shared" si="52"/>
        <v>2.1322052874109317E-3</v>
      </c>
      <c r="I495" s="9">
        <f t="shared" si="53"/>
        <v>5.8227353475112757E-3</v>
      </c>
      <c r="J495" s="15">
        <f>GARCH!I494</f>
        <v>5.3343077783772211E-3</v>
      </c>
    </row>
    <row r="496" spans="1:10" x14ac:dyDescent="0.25">
      <c r="A496" s="8">
        <v>42670</v>
      </c>
      <c r="B496" s="9">
        <v>-2.9867768517781723E-3</v>
      </c>
      <c r="C496" s="9">
        <f t="shared" si="49"/>
        <v>-3.3785614519795167E-3</v>
      </c>
      <c r="D496" s="5">
        <f t="shared" si="50"/>
        <v>3.3785614519795167E-3</v>
      </c>
      <c r="E496" s="5">
        <f t="shared" si="54"/>
        <v>-2.1322052874109317E-3</v>
      </c>
      <c r="F496" s="5">
        <f t="shared" si="55"/>
        <v>5.7570328457625464E-3</v>
      </c>
      <c r="G496" s="10">
        <f t="shared" si="51"/>
        <v>4.0661933103405579</v>
      </c>
      <c r="H496" s="9">
        <f t="shared" si="52"/>
        <v>3.3785614519795167E-3</v>
      </c>
      <c r="I496" s="9">
        <f t="shared" si="53"/>
        <v>5.7570328457625464E-3</v>
      </c>
      <c r="J496" s="15">
        <f>GARCH!I495</f>
        <v>5.1670062863683674E-3</v>
      </c>
    </row>
    <row r="497" spans="1:10" x14ac:dyDescent="0.25">
      <c r="A497" s="8">
        <v>42671</v>
      </c>
      <c r="B497" s="9">
        <v>-3.1082398829839208E-3</v>
      </c>
      <c r="C497" s="9">
        <f t="shared" si="49"/>
        <v>-3.5000244831852653E-3</v>
      </c>
      <c r="D497" s="5">
        <f t="shared" si="50"/>
        <v>3.5000244831852653E-3</v>
      </c>
      <c r="E497" s="5">
        <f t="shared" si="54"/>
        <v>-3.3785614519795167E-3</v>
      </c>
      <c r="F497" s="5">
        <f t="shared" si="55"/>
        <v>5.9811936589064E-3</v>
      </c>
      <c r="G497" s="10">
        <f t="shared" si="51"/>
        <v>4.0289837061187956</v>
      </c>
      <c r="H497" s="9">
        <f t="shared" si="52"/>
        <v>3.5000244831852653E-3</v>
      </c>
      <c r="I497" s="9">
        <f t="shared" si="53"/>
        <v>5.9811936589064E-3</v>
      </c>
      <c r="J497" s="15">
        <f>GARCH!I496</f>
        <v>5.1987040497622084E-3</v>
      </c>
    </row>
    <row r="498" spans="1:10" x14ac:dyDescent="0.25">
      <c r="A498" s="8">
        <v>42674</v>
      </c>
      <c r="B498" s="9">
        <v>-1.2227181023405365E-4</v>
      </c>
      <c r="C498" s="9">
        <f t="shared" si="49"/>
        <v>-5.1405641043539827E-4</v>
      </c>
      <c r="D498" s="5">
        <f t="shared" si="50"/>
        <v>5.1405641043539827E-4</v>
      </c>
      <c r="E498" s="5">
        <f t="shared" si="54"/>
        <v>-3.5000244831852653E-3</v>
      </c>
      <c r="F498" s="5">
        <f t="shared" si="55"/>
        <v>6.1933819170859293E-3</v>
      </c>
      <c r="G498" s="10">
        <f t="shared" si="51"/>
        <v>4.1618908800264665</v>
      </c>
      <c r="H498" s="9">
        <f t="shared" si="52"/>
        <v>5.1405641043539827E-4</v>
      </c>
      <c r="I498" s="9">
        <f t="shared" si="53"/>
        <v>6.1933819170859293E-3</v>
      </c>
      <c r="J498" s="15">
        <f>GARCH!I497</f>
        <v>5.2406034183695091E-3</v>
      </c>
    </row>
    <row r="499" spans="1:10" x14ac:dyDescent="0.25">
      <c r="A499" s="8">
        <v>42675</v>
      </c>
      <c r="B499" s="9">
        <v>-6.7869153164171747E-3</v>
      </c>
      <c r="C499" s="9">
        <f t="shared" si="49"/>
        <v>-7.1786999166185191E-3</v>
      </c>
      <c r="D499" s="5">
        <f t="shared" si="50"/>
        <v>7.1786999166185191E-3</v>
      </c>
      <c r="E499" s="5">
        <f t="shared" si="54"/>
        <v>-5.1405641043539827E-4</v>
      </c>
      <c r="F499" s="5">
        <f t="shared" si="55"/>
        <v>5.7948275005259451E-3</v>
      </c>
      <c r="G499" s="10">
        <f t="shared" si="51"/>
        <v>3.4645238630781767</v>
      </c>
      <c r="H499" s="9">
        <f t="shared" si="52"/>
        <v>7.1786999166185191E-3</v>
      </c>
      <c r="I499" s="9">
        <f t="shared" si="53"/>
        <v>5.7948275005259451E-3</v>
      </c>
      <c r="J499" s="15">
        <f>GARCH!I498</f>
        <v>4.9799566451332062E-3</v>
      </c>
    </row>
    <row r="500" spans="1:10" x14ac:dyDescent="0.25">
      <c r="A500" s="8">
        <v>42676</v>
      </c>
      <c r="B500" s="9">
        <v>-6.5254863334153201E-3</v>
      </c>
      <c r="C500" s="9">
        <f t="shared" si="49"/>
        <v>-6.9172709336166645E-3</v>
      </c>
      <c r="D500" s="5">
        <f t="shared" si="50"/>
        <v>6.9172709336166645E-3</v>
      </c>
      <c r="E500" s="5">
        <f t="shared" si="54"/>
        <v>-7.1786999166185191E-3</v>
      </c>
      <c r="F500" s="5">
        <f t="shared" si="55"/>
        <v>7.0455659162564103E-3</v>
      </c>
      <c r="G500" s="10">
        <f t="shared" si="51"/>
        <v>3.5544618077540115</v>
      </c>
      <c r="H500" s="9">
        <f t="shared" si="52"/>
        <v>6.9172709336166645E-3</v>
      </c>
      <c r="I500" s="9">
        <f t="shared" si="53"/>
        <v>7.0455659162564103E-3</v>
      </c>
      <c r="J500" s="15">
        <f>GARCH!I499</f>
        <v>5.8786557050776967E-3</v>
      </c>
    </row>
    <row r="501" spans="1:10" x14ac:dyDescent="0.25">
      <c r="A501" s="8">
        <v>42677</v>
      </c>
      <c r="B501" s="9">
        <v>-4.4233867508127744E-3</v>
      </c>
      <c r="C501" s="9">
        <f t="shared" si="49"/>
        <v>-4.8151713510141188E-3</v>
      </c>
      <c r="D501" s="5">
        <f t="shared" si="50"/>
        <v>4.8151713510141188E-3</v>
      </c>
      <c r="E501" s="5">
        <f t="shared" si="54"/>
        <v>-6.9172709336166645E-3</v>
      </c>
      <c r="F501" s="5">
        <f t="shared" si="55"/>
        <v>7.9477767503349662E-3</v>
      </c>
      <c r="G501" s="10">
        <f t="shared" si="51"/>
        <v>3.7323965752247981</v>
      </c>
      <c r="H501" s="9">
        <f t="shared" si="52"/>
        <v>4.8151713510141188E-3</v>
      </c>
      <c r="I501" s="9">
        <f t="shared" si="53"/>
        <v>7.9477767503349662E-3</v>
      </c>
      <c r="J501" s="15">
        <f>GARCH!I500</f>
        <v>6.402917926606029E-3</v>
      </c>
    </row>
    <row r="502" spans="1:10" x14ac:dyDescent="0.25">
      <c r="A502" s="8">
        <v>42678</v>
      </c>
      <c r="B502" s="9">
        <v>-1.6661400132141901E-3</v>
      </c>
      <c r="C502" s="9">
        <f t="shared" si="49"/>
        <v>-2.0579246134155346E-3</v>
      </c>
      <c r="D502" s="5">
        <f t="shared" si="50"/>
        <v>2.0579246134155346E-3</v>
      </c>
      <c r="E502" s="5">
        <f t="shared" si="54"/>
        <v>-4.8151713510141188E-3</v>
      </c>
      <c r="F502" s="5">
        <f t="shared" si="55"/>
        <v>8.1230934924772045E-3</v>
      </c>
      <c r="G502" s="10">
        <f t="shared" si="51"/>
        <v>3.8620144872505042</v>
      </c>
      <c r="H502" s="9">
        <f t="shared" si="52"/>
        <v>2.0579246134155346E-3</v>
      </c>
      <c r="I502" s="9">
        <f t="shared" si="53"/>
        <v>8.1230934924772045E-3</v>
      </c>
      <c r="J502" s="15">
        <f>GARCH!I501</f>
        <v>6.349904147868941E-3</v>
      </c>
    </row>
    <row r="503" spans="1:10" x14ac:dyDescent="0.25">
      <c r="A503" s="8">
        <v>42681</v>
      </c>
      <c r="B503" s="9">
        <v>2.2223501088635134E-2</v>
      </c>
      <c r="C503" s="9">
        <f t="shared" si="49"/>
        <v>2.1831716488433787E-2</v>
      </c>
      <c r="D503" s="5">
        <f t="shared" si="50"/>
        <v>2.1831716488433787E-2</v>
      </c>
      <c r="E503" s="5">
        <f t="shared" si="54"/>
        <v>-2.0579246134155346E-3</v>
      </c>
      <c r="F503" s="5">
        <f t="shared" si="55"/>
        <v>7.673195597394827E-3</v>
      </c>
      <c r="G503" s="10">
        <f t="shared" si="51"/>
        <v>-9.6475829879734923E-2</v>
      </c>
      <c r="H503" s="9">
        <f t="shared" si="52"/>
        <v>2.1831716488433787E-2</v>
      </c>
      <c r="I503" s="9">
        <f t="shared" si="53"/>
        <v>7.673195597394827E-3</v>
      </c>
      <c r="J503" s="15">
        <f>GARCH!I502</f>
        <v>5.9523786105042343E-3</v>
      </c>
    </row>
    <row r="504" spans="1:10" x14ac:dyDescent="0.25">
      <c r="A504" s="8">
        <v>42682</v>
      </c>
      <c r="B504" s="9">
        <v>3.771956162738288E-3</v>
      </c>
      <c r="C504" s="9">
        <f t="shared" si="49"/>
        <v>3.3801715625369436E-3</v>
      </c>
      <c r="D504" s="5">
        <f t="shared" si="50"/>
        <v>3.3801715625369436E-3</v>
      </c>
      <c r="E504" s="5">
        <f t="shared" si="54"/>
        <v>2.1831716488433787E-2</v>
      </c>
      <c r="F504" s="5">
        <f t="shared" si="55"/>
        <v>7.0123215925760856E-3</v>
      </c>
      <c r="G504" s="10">
        <f t="shared" si="51"/>
        <v>3.9249699311163329</v>
      </c>
      <c r="H504" s="9">
        <f t="shared" si="52"/>
        <v>3.3801715625369436E-3</v>
      </c>
      <c r="I504" s="9">
        <f t="shared" si="53"/>
        <v>7.0123215925760856E-3</v>
      </c>
      <c r="J504" s="15">
        <f>GARCH!I503</f>
        <v>1.1194042983338091E-2</v>
      </c>
    </row>
    <row r="505" spans="1:10" x14ac:dyDescent="0.25">
      <c r="A505" s="8">
        <v>42683</v>
      </c>
      <c r="B505" s="9">
        <v>1.1077043878180648E-2</v>
      </c>
      <c r="C505" s="9">
        <f t="shared" si="49"/>
        <v>1.0685259277979304E-2</v>
      </c>
      <c r="D505" s="5">
        <f t="shared" si="50"/>
        <v>1.0685259277979304E-2</v>
      </c>
      <c r="E505" s="5">
        <f t="shared" si="54"/>
        <v>3.3801715625369436E-3</v>
      </c>
      <c r="F505" s="5">
        <f t="shared" si="55"/>
        <v>6.447360195167149E-3</v>
      </c>
      <c r="G505" s="10">
        <f t="shared" si="51"/>
        <v>2.7518116720569075</v>
      </c>
      <c r="H505" s="9">
        <f t="shared" si="52"/>
        <v>1.0685259277979304E-2</v>
      </c>
      <c r="I505" s="9">
        <f t="shared" si="53"/>
        <v>6.447360195167149E-3</v>
      </c>
      <c r="J505" s="15">
        <f>GARCH!I504</f>
        <v>9.9538273023120297E-3</v>
      </c>
    </row>
    <row r="506" spans="1:10" x14ac:dyDescent="0.25">
      <c r="A506" s="8">
        <v>42684</v>
      </c>
      <c r="B506" s="9">
        <v>1.9507595018628532E-3</v>
      </c>
      <c r="C506" s="9">
        <f t="shared" si="49"/>
        <v>1.5589749016615086E-3</v>
      </c>
      <c r="D506" s="5">
        <f t="shared" si="50"/>
        <v>1.5589749016615086E-3</v>
      </c>
      <c r="E506" s="5">
        <f t="shared" si="54"/>
        <v>1.0685259277979304E-2</v>
      </c>
      <c r="F506" s="5">
        <f t="shared" si="55"/>
        <v>5.9654982584501021E-3</v>
      </c>
      <c r="G506" s="10">
        <f t="shared" si="51"/>
        <v>4.1686769864613753</v>
      </c>
      <c r="H506" s="9">
        <f t="shared" si="52"/>
        <v>1.5589749016615086E-3</v>
      </c>
      <c r="I506" s="9">
        <f t="shared" si="53"/>
        <v>5.9654982584501021E-3</v>
      </c>
      <c r="J506" s="15">
        <f>GARCH!I505</f>
        <v>9.9791466184527104E-3</v>
      </c>
    </row>
    <row r="507" spans="1:10" x14ac:dyDescent="0.25">
      <c r="A507" s="8">
        <v>42685</v>
      </c>
      <c r="B507" s="9">
        <v>-1.3979367745031723E-3</v>
      </c>
      <c r="C507" s="9">
        <f t="shared" si="49"/>
        <v>-1.789721374704517E-3</v>
      </c>
      <c r="D507" s="5">
        <f t="shared" si="50"/>
        <v>1.789721374704517E-3</v>
      </c>
      <c r="E507" s="5">
        <f t="shared" si="54"/>
        <v>1.5589749016615086E-3</v>
      </c>
      <c r="F507" s="5">
        <f t="shared" si="55"/>
        <v>5.555477305510116E-3</v>
      </c>
      <c r="G507" s="10">
        <f t="shared" si="51"/>
        <v>4.2221406789074933</v>
      </c>
      <c r="H507" s="9">
        <f t="shared" si="52"/>
        <v>1.789721374704517E-3</v>
      </c>
      <c r="I507" s="9">
        <f t="shared" si="53"/>
        <v>5.555477305510116E-3</v>
      </c>
      <c r="J507" s="15">
        <f>GARCH!I506</f>
        <v>8.8563540400621622E-3</v>
      </c>
    </row>
    <row r="508" spans="1:10" x14ac:dyDescent="0.25">
      <c r="A508" s="8">
        <v>42688</v>
      </c>
      <c r="B508" s="9">
        <v>-1.1550278361704969E-4</v>
      </c>
      <c r="C508" s="9">
        <f t="shared" si="49"/>
        <v>-5.0728738381839431E-4</v>
      </c>
      <c r="D508" s="5">
        <f t="shared" si="50"/>
        <v>5.0728738381839431E-4</v>
      </c>
      <c r="E508" s="5">
        <f t="shared" si="54"/>
        <v>-1.789721374704517E-3</v>
      </c>
      <c r="F508" s="5">
        <f t="shared" si="55"/>
        <v>5.4659487194164491E-3</v>
      </c>
      <c r="G508" s="10">
        <f t="shared" si="51"/>
        <v>4.2859723162407297</v>
      </c>
      <c r="H508" s="9">
        <f t="shared" si="52"/>
        <v>5.0728738381839431E-4</v>
      </c>
      <c r="I508" s="9">
        <f t="shared" si="53"/>
        <v>5.4659487194164491E-3</v>
      </c>
      <c r="J508" s="15">
        <f>GARCH!I507</f>
        <v>7.9666837921588754E-3</v>
      </c>
    </row>
    <row r="509" spans="1:10" x14ac:dyDescent="0.25">
      <c r="A509" s="8">
        <v>42689</v>
      </c>
      <c r="B509" s="9">
        <v>7.4808243230755078E-3</v>
      </c>
      <c r="C509" s="9">
        <f t="shared" si="49"/>
        <v>7.0890397228741634E-3</v>
      </c>
      <c r="D509" s="5">
        <f t="shared" si="50"/>
        <v>7.0890397228741634E-3</v>
      </c>
      <c r="E509" s="5">
        <f t="shared" si="54"/>
        <v>-5.0728738381839431E-4</v>
      </c>
      <c r="F509" s="5">
        <f t="shared" si="55"/>
        <v>5.1781877121978431E-3</v>
      </c>
      <c r="G509" s="10">
        <f t="shared" si="51"/>
        <v>3.4072544782932135</v>
      </c>
      <c r="H509" s="9">
        <f t="shared" si="52"/>
        <v>7.0890397228741634E-3</v>
      </c>
      <c r="I509" s="9">
        <f t="shared" si="53"/>
        <v>5.1781877121978431E-3</v>
      </c>
      <c r="J509" s="15">
        <f>GARCH!I508</f>
        <v>7.1782749542811022E-3</v>
      </c>
    </row>
    <row r="510" spans="1:10" x14ac:dyDescent="0.25">
      <c r="A510" s="8">
        <v>42690</v>
      </c>
      <c r="B510" s="9">
        <v>-1.5822857378724464E-3</v>
      </c>
      <c r="C510" s="9">
        <f t="shared" si="49"/>
        <v>-1.9740703380737908E-3</v>
      </c>
      <c r="D510" s="5">
        <f t="shared" si="50"/>
        <v>1.9740703380737908E-3</v>
      </c>
      <c r="E510" s="5">
        <f t="shared" si="54"/>
        <v>7.0890397228741634E-3</v>
      </c>
      <c r="F510" s="5">
        <f t="shared" si="55"/>
        <v>4.887948795415392E-3</v>
      </c>
      <c r="G510" s="10">
        <f t="shared" si="51"/>
        <v>4.320490621487969</v>
      </c>
      <c r="H510" s="9">
        <f t="shared" si="52"/>
        <v>1.9740703380737908E-3</v>
      </c>
      <c r="I510" s="9">
        <f t="shared" si="53"/>
        <v>4.887948795415392E-3</v>
      </c>
      <c r="J510" s="15">
        <f>GARCH!I509</f>
        <v>7.1895868855104753E-3</v>
      </c>
    </row>
    <row r="511" spans="1:10" x14ac:dyDescent="0.25">
      <c r="A511" s="8">
        <v>42691</v>
      </c>
      <c r="B511" s="9">
        <v>4.6762887355644711E-3</v>
      </c>
      <c r="C511" s="9">
        <f t="shared" si="49"/>
        <v>4.2845041353631267E-3</v>
      </c>
      <c r="D511" s="5">
        <f t="shared" si="50"/>
        <v>4.2845041353631267E-3</v>
      </c>
      <c r="E511" s="5">
        <f t="shared" si="54"/>
        <v>-1.9740703380737908E-3</v>
      </c>
      <c r="F511" s="5">
        <f t="shared" si="55"/>
        <v>4.9502830312235782E-3</v>
      </c>
      <c r="G511" s="10">
        <f t="shared" si="51"/>
        <v>4.0148208932299942</v>
      </c>
      <c r="H511" s="9">
        <f t="shared" si="52"/>
        <v>4.2845041353631267E-3</v>
      </c>
      <c r="I511" s="9">
        <f t="shared" si="53"/>
        <v>4.9502830312235782E-3</v>
      </c>
      <c r="J511" s="15">
        <f>GARCH!I510</f>
        <v>6.6171801693133111E-3</v>
      </c>
    </row>
    <row r="512" spans="1:10" x14ac:dyDescent="0.25">
      <c r="A512" s="8">
        <v>42692</v>
      </c>
      <c r="B512" s="9">
        <v>-2.3867003182266311E-3</v>
      </c>
      <c r="C512" s="9">
        <f t="shared" si="49"/>
        <v>-2.7784849184279755E-3</v>
      </c>
      <c r="D512" s="5">
        <f t="shared" si="50"/>
        <v>2.7784849184279755E-3</v>
      </c>
      <c r="E512" s="5">
        <f t="shared" si="54"/>
        <v>4.2845041353631267E-3</v>
      </c>
      <c r="F512" s="5">
        <f t="shared" si="55"/>
        <v>4.6953911193178249E-3</v>
      </c>
      <c r="G512" s="10">
        <f t="shared" si="51"/>
        <v>4.2671529100199077</v>
      </c>
      <c r="H512" s="9">
        <f t="shared" si="52"/>
        <v>2.7784849184279755E-3</v>
      </c>
      <c r="I512" s="9">
        <f t="shared" si="53"/>
        <v>4.6953911193178249E-3</v>
      </c>
      <c r="J512" s="15">
        <f>GARCH!I511</f>
        <v>6.3114053079668534E-3</v>
      </c>
    </row>
    <row r="513" spans="1:10" x14ac:dyDescent="0.25">
      <c r="A513" s="8">
        <v>42695</v>
      </c>
      <c r="B513" s="9">
        <v>7.4613868646591364E-3</v>
      </c>
      <c r="C513" s="9">
        <f t="shared" si="49"/>
        <v>7.069602264457792E-3</v>
      </c>
      <c r="D513" s="5">
        <f t="shared" si="50"/>
        <v>7.069602264457792E-3</v>
      </c>
      <c r="E513" s="5">
        <f t="shared" si="54"/>
        <v>-2.7784849184279755E-3</v>
      </c>
      <c r="F513" s="5">
        <f t="shared" si="55"/>
        <v>4.9739968658018864E-3</v>
      </c>
      <c r="G513" s="10">
        <f t="shared" si="51"/>
        <v>3.3745288923461989</v>
      </c>
      <c r="H513" s="9">
        <f t="shared" si="52"/>
        <v>7.069602264457792E-3</v>
      </c>
      <c r="I513" s="9">
        <f t="shared" si="53"/>
        <v>4.9739968658018864E-3</v>
      </c>
      <c r="J513" s="15">
        <f>GARCH!I512</f>
        <v>5.9927095323741427E-3</v>
      </c>
    </row>
    <row r="514" spans="1:10" x14ac:dyDescent="0.25">
      <c r="A514" s="8">
        <v>42696</v>
      </c>
      <c r="B514" s="9">
        <v>2.1654277629676866E-3</v>
      </c>
      <c r="C514" s="9">
        <f t="shared" si="49"/>
        <v>1.7736431627663419E-3</v>
      </c>
      <c r="D514" s="5">
        <f t="shared" si="50"/>
        <v>1.7736431627663419E-3</v>
      </c>
      <c r="E514" s="5">
        <f t="shared" si="54"/>
        <v>7.069602264457792E-3</v>
      </c>
      <c r="F514" s="5">
        <f t="shared" si="55"/>
        <v>4.7154114643798446E-3</v>
      </c>
      <c r="G514" s="10">
        <f t="shared" si="51"/>
        <v>4.3672408503184084</v>
      </c>
      <c r="H514" s="9">
        <f t="shared" si="52"/>
        <v>1.7736431627663419E-3</v>
      </c>
      <c r="I514" s="9">
        <f t="shared" si="53"/>
        <v>4.7154114643798446E-3</v>
      </c>
      <c r="J514" s="15">
        <f>GARCH!I513</f>
        <v>6.3280063945131918E-3</v>
      </c>
    </row>
    <row r="515" spans="1:10" x14ac:dyDescent="0.25">
      <c r="A515" s="8">
        <v>42697</v>
      </c>
      <c r="B515" s="9">
        <v>8.080111124224576E-4</v>
      </c>
      <c r="C515" s="9">
        <f t="shared" si="49"/>
        <v>4.1622651222111303E-4</v>
      </c>
      <c r="D515" s="5">
        <f t="shared" si="50"/>
        <v>4.1622651222111303E-4</v>
      </c>
      <c r="E515" s="5">
        <f t="shared" si="54"/>
        <v>1.7736431627663419E-3</v>
      </c>
      <c r="F515" s="5">
        <f t="shared" si="55"/>
        <v>4.4973237144264582E-3</v>
      </c>
      <c r="G515" s="10">
        <f t="shared" si="51"/>
        <v>4.4810515212134279</v>
      </c>
      <c r="H515" s="9">
        <f t="shared" si="52"/>
        <v>4.1622651222111303E-4</v>
      </c>
      <c r="I515" s="9">
        <f t="shared" si="53"/>
        <v>4.4973237144264582E-3</v>
      </c>
      <c r="J515" s="15">
        <f>GARCH!I514</f>
        <v>5.8602407495668973E-3</v>
      </c>
    </row>
    <row r="516" spans="1:10" x14ac:dyDescent="0.25">
      <c r="A516" s="8">
        <v>42699</v>
      </c>
      <c r="B516" s="9">
        <v>3.9143292572298982E-3</v>
      </c>
      <c r="C516" s="9">
        <f t="shared" si="49"/>
        <v>3.5225446570285538E-3</v>
      </c>
      <c r="D516" s="5">
        <f t="shared" si="50"/>
        <v>3.5225446570285538E-3</v>
      </c>
      <c r="E516" s="5">
        <f t="shared" si="54"/>
        <v>4.1622651222111303E-4</v>
      </c>
      <c r="F516" s="5">
        <f t="shared" si="55"/>
        <v>4.3137892256956472E-3</v>
      </c>
      <c r="G516" s="10">
        <f t="shared" si="51"/>
        <v>4.1936003787094842</v>
      </c>
      <c r="H516" s="9">
        <f t="shared" si="52"/>
        <v>3.5225446570285538E-3</v>
      </c>
      <c r="I516" s="9">
        <f t="shared" si="53"/>
        <v>4.3137892256956472E-3</v>
      </c>
      <c r="J516" s="15">
        <f>GARCH!I515</f>
        <v>5.4523702604229278E-3</v>
      </c>
    </row>
    <row r="517" spans="1:10" x14ac:dyDescent="0.25">
      <c r="A517" s="8">
        <v>42702</v>
      </c>
      <c r="B517" s="9">
        <v>-5.2544785054330356E-3</v>
      </c>
      <c r="C517" s="9">
        <f t="shared" si="49"/>
        <v>-5.64626310563438E-3</v>
      </c>
      <c r="D517" s="5">
        <f t="shared" si="50"/>
        <v>5.64626310563438E-3</v>
      </c>
      <c r="E517" s="5">
        <f t="shared" si="54"/>
        <v>3.5225446570285538E-3</v>
      </c>
      <c r="F517" s="5">
        <f t="shared" si="55"/>
        <v>4.1596462534003861E-3</v>
      </c>
      <c r="G517" s="10">
        <f t="shared" si="51"/>
        <v>3.6421326178860043</v>
      </c>
      <c r="H517" s="9">
        <f t="shared" si="52"/>
        <v>5.64626310563438E-3</v>
      </c>
      <c r="I517" s="9">
        <f t="shared" si="53"/>
        <v>4.1596462534003861E-3</v>
      </c>
      <c r="J517" s="15">
        <f>GARCH!I516</f>
        <v>5.3195790065437721E-3</v>
      </c>
    </row>
    <row r="518" spans="1:10" x14ac:dyDescent="0.25">
      <c r="A518" s="8">
        <v>42703</v>
      </c>
      <c r="B518" s="9">
        <v>1.33531965917566E-3</v>
      </c>
      <c r="C518" s="9">
        <f t="shared" si="49"/>
        <v>9.4353505897431535E-4</v>
      </c>
      <c r="D518" s="5">
        <f t="shared" si="50"/>
        <v>9.4353505897431535E-4</v>
      </c>
      <c r="E518" s="5">
        <f t="shared" si="54"/>
        <v>-5.64626310563438E-3</v>
      </c>
      <c r="F518" s="5">
        <f t="shared" si="55"/>
        <v>5.3379424385693892E-3</v>
      </c>
      <c r="G518" s="10">
        <f t="shared" si="51"/>
        <v>4.2983544176792501</v>
      </c>
      <c r="H518" s="9">
        <f t="shared" si="52"/>
        <v>9.4353505897431535E-4</v>
      </c>
      <c r="I518" s="9">
        <f t="shared" si="53"/>
        <v>5.3379424385693892E-3</v>
      </c>
      <c r="J518" s="15">
        <f>GARCH!I517</f>
        <v>5.7299149536464353E-3</v>
      </c>
    </row>
    <row r="519" spans="1:10" x14ac:dyDescent="0.25">
      <c r="A519" s="8">
        <v>42704</v>
      </c>
      <c r="B519" s="9">
        <v>-2.6534703763845258E-3</v>
      </c>
      <c r="C519" s="9">
        <f t="shared" si="49"/>
        <v>-3.0452549765858702E-3</v>
      </c>
      <c r="D519" s="5">
        <f t="shared" si="50"/>
        <v>3.0452549765858702E-3</v>
      </c>
      <c r="E519" s="5">
        <f t="shared" si="54"/>
        <v>9.4353505897431535E-4</v>
      </c>
      <c r="F519" s="5">
        <f t="shared" si="55"/>
        <v>5.0231206958209762E-3</v>
      </c>
      <c r="G519" s="10">
        <f t="shared" si="51"/>
        <v>4.1909972631085664</v>
      </c>
      <c r="H519" s="9">
        <f t="shared" si="52"/>
        <v>3.0452549765858702E-3</v>
      </c>
      <c r="I519" s="9">
        <f t="shared" si="53"/>
        <v>5.0231206958209762E-3</v>
      </c>
      <c r="J519" s="15">
        <f>GARCH!I518</f>
        <v>5.3539346340135078E-3</v>
      </c>
    </row>
    <row r="520" spans="1:10" x14ac:dyDescent="0.25">
      <c r="A520" s="8">
        <v>42705</v>
      </c>
      <c r="B520" s="9">
        <v>-3.5155379500729778E-3</v>
      </c>
      <c r="C520" s="9">
        <f t="shared" si="49"/>
        <v>-3.9073225502743222E-3</v>
      </c>
      <c r="D520" s="5">
        <f t="shared" si="50"/>
        <v>3.9073225502743222E-3</v>
      </c>
      <c r="E520" s="5">
        <f t="shared" si="54"/>
        <v>-3.0452549765858702E-3</v>
      </c>
      <c r="F520" s="5">
        <f t="shared" si="55"/>
        <v>5.3037385985577118E-3</v>
      </c>
      <c r="G520" s="10">
        <f t="shared" si="51"/>
        <v>4.0490332314584938</v>
      </c>
      <c r="H520" s="9">
        <f t="shared" si="52"/>
        <v>3.9073225502743222E-3</v>
      </c>
      <c r="I520" s="9">
        <f t="shared" si="53"/>
        <v>5.3037385985577118E-3</v>
      </c>
      <c r="J520" s="15">
        <f>GARCH!I519</f>
        <v>5.2902792277314658E-3</v>
      </c>
    </row>
    <row r="521" spans="1:10" x14ac:dyDescent="0.25">
      <c r="A521" s="8">
        <v>42706</v>
      </c>
      <c r="B521" s="9">
        <v>3.9706446136156259E-4</v>
      </c>
      <c r="C521" s="9">
        <f t="shared" si="49"/>
        <v>5.2798611602180201E-6</v>
      </c>
      <c r="D521" s="5">
        <f t="shared" si="50"/>
        <v>5.2798611602180201E-6</v>
      </c>
      <c r="E521" s="5">
        <f t="shared" si="54"/>
        <v>-3.9073225502743222E-3</v>
      </c>
      <c r="F521" s="5">
        <f t="shared" si="55"/>
        <v>5.7450703582019964E-3</v>
      </c>
      <c r="G521" s="10">
        <f t="shared" si="51"/>
        <v>4.2404741653901175</v>
      </c>
      <c r="H521" s="9">
        <f t="shared" si="52"/>
        <v>5.2798611602180201E-6</v>
      </c>
      <c r="I521" s="9">
        <f t="shared" si="53"/>
        <v>5.7450703582019964E-3</v>
      </c>
      <c r="J521" s="15">
        <f>GARCH!I520</f>
        <v>5.3731065723142445E-3</v>
      </c>
    </row>
    <row r="522" spans="1:10" x14ac:dyDescent="0.25">
      <c r="A522" s="8">
        <v>42709</v>
      </c>
      <c r="B522" s="9">
        <v>5.8213006683547341E-3</v>
      </c>
      <c r="C522" s="9">
        <f t="shared" si="49"/>
        <v>5.4295160681533897E-3</v>
      </c>
      <c r="D522" s="5">
        <f t="shared" si="50"/>
        <v>5.4295160681533897E-3</v>
      </c>
      <c r="E522" s="5">
        <f t="shared" si="54"/>
        <v>5.2798611602180201E-6</v>
      </c>
      <c r="F522" s="5">
        <f t="shared" si="55"/>
        <v>5.368258280693425E-3</v>
      </c>
      <c r="G522" s="10">
        <f t="shared" si="51"/>
        <v>3.7968370153442956</v>
      </c>
      <c r="H522" s="9">
        <f t="shared" si="52"/>
        <v>5.4295160681533897E-3</v>
      </c>
      <c r="I522" s="9">
        <f t="shared" si="53"/>
        <v>5.368258280693425E-3</v>
      </c>
      <c r="J522" s="15">
        <f>GARCH!I521</f>
        <v>5.069556039037415E-3</v>
      </c>
    </row>
    <row r="523" spans="1:10" x14ac:dyDescent="0.25">
      <c r="A523" s="8">
        <v>42710</v>
      </c>
      <c r="B523" s="9">
        <v>3.4108794353906458E-3</v>
      </c>
      <c r="C523" s="9">
        <f t="shared" si="49"/>
        <v>3.0190948351893013E-3</v>
      </c>
      <c r="D523" s="5">
        <f t="shared" si="50"/>
        <v>3.0190948351893013E-3</v>
      </c>
      <c r="E523" s="5">
        <f t="shared" si="54"/>
        <v>5.4295160681533897E-3</v>
      </c>
      <c r="F523" s="5">
        <f t="shared" si="55"/>
        <v>5.0487897677413771E-3</v>
      </c>
      <c r="G523" s="10">
        <f t="shared" si="51"/>
        <v>4.19087582783194</v>
      </c>
      <c r="H523" s="9">
        <f t="shared" si="52"/>
        <v>3.0190948351893013E-3</v>
      </c>
      <c r="I523" s="9">
        <f t="shared" si="53"/>
        <v>5.0487897677413771E-3</v>
      </c>
      <c r="J523" s="15">
        <f>GARCH!I522</f>
        <v>5.3392548066448931E-3</v>
      </c>
    </row>
    <row r="524" spans="1:10" x14ac:dyDescent="0.25">
      <c r="A524" s="8">
        <v>42711</v>
      </c>
      <c r="B524" s="9">
        <v>1.3163188276083426E-2</v>
      </c>
      <c r="C524" s="9">
        <f t="shared" si="49"/>
        <v>1.2771403675882082E-2</v>
      </c>
      <c r="D524" s="5">
        <f t="shared" si="50"/>
        <v>1.2771403675882082E-2</v>
      </c>
      <c r="E524" s="5">
        <f t="shared" si="54"/>
        <v>3.0190948351893013E-3</v>
      </c>
      <c r="F524" s="5">
        <f t="shared" si="55"/>
        <v>4.7785773718883326E-3</v>
      </c>
      <c r="G524" s="10">
        <f t="shared" si="51"/>
        <v>0.85317904705490877</v>
      </c>
      <c r="H524" s="9">
        <f t="shared" si="52"/>
        <v>1.2771403675882082E-2</v>
      </c>
      <c r="I524" s="9">
        <f t="shared" si="53"/>
        <v>4.7785773718883326E-3</v>
      </c>
      <c r="J524" s="15">
        <f>GARCH!I523</f>
        <v>5.176632820298014E-3</v>
      </c>
    </row>
    <row r="525" spans="1:10" x14ac:dyDescent="0.25">
      <c r="A525" s="8">
        <v>42712</v>
      </c>
      <c r="B525" s="9">
        <v>2.159412853860454E-3</v>
      </c>
      <c r="C525" s="9">
        <f t="shared" si="49"/>
        <v>1.7676282536591094E-3</v>
      </c>
      <c r="D525" s="5">
        <f t="shared" si="50"/>
        <v>1.7676282536591094E-3</v>
      </c>
      <c r="E525" s="5">
        <f t="shared" si="54"/>
        <v>1.2771403675882082E-2</v>
      </c>
      <c r="F525" s="5">
        <f t="shared" si="55"/>
        <v>4.5505542988285635E-3</v>
      </c>
      <c r="G525" s="10">
        <f t="shared" si="51"/>
        <v>4.3981239455080763</v>
      </c>
      <c r="H525" s="9">
        <f t="shared" si="52"/>
        <v>1.7676282536591094E-3</v>
      </c>
      <c r="I525" s="9">
        <f t="shared" si="53"/>
        <v>4.5505542988285635E-3</v>
      </c>
      <c r="J525" s="15">
        <f>GARCH!I524</f>
        <v>7.4614407125270996E-3</v>
      </c>
    </row>
    <row r="526" spans="1:10" x14ac:dyDescent="0.25">
      <c r="A526" s="8">
        <v>42713</v>
      </c>
      <c r="B526" s="9">
        <v>5.9389455032745619E-3</v>
      </c>
      <c r="C526" s="9">
        <f t="shared" si="49"/>
        <v>5.5471609030732175E-3</v>
      </c>
      <c r="D526" s="5">
        <f t="shared" si="50"/>
        <v>5.5471609030732175E-3</v>
      </c>
      <c r="E526" s="5">
        <f t="shared" si="54"/>
        <v>1.7676282536591094E-3</v>
      </c>
      <c r="F526" s="5">
        <f t="shared" si="55"/>
        <v>4.3585504478201266E-3</v>
      </c>
      <c r="G526" s="10">
        <f t="shared" si="51"/>
        <v>3.7067847102819349</v>
      </c>
      <c r="H526" s="9">
        <f t="shared" si="52"/>
        <v>5.5471609030732175E-3</v>
      </c>
      <c r="I526" s="9">
        <f t="shared" si="53"/>
        <v>4.3585504478201266E-3</v>
      </c>
      <c r="J526" s="15">
        <f>GARCH!I525</f>
        <v>6.7781033953364482E-3</v>
      </c>
    </row>
    <row r="527" spans="1:10" x14ac:dyDescent="0.25">
      <c r="A527" s="8">
        <v>42716</v>
      </c>
      <c r="B527" s="9">
        <v>-1.1374046815045835E-3</v>
      </c>
      <c r="C527" s="9">
        <f t="shared" si="49"/>
        <v>-1.5291892817059281E-3</v>
      </c>
      <c r="D527" s="5">
        <f t="shared" si="50"/>
        <v>1.5291892817059281E-3</v>
      </c>
      <c r="E527" s="5">
        <f t="shared" si="54"/>
        <v>5.5471609030732175E-3</v>
      </c>
      <c r="F527" s="5">
        <f t="shared" si="55"/>
        <v>4.1972120486249292E-3</v>
      </c>
      <c r="G527" s="10">
        <f t="shared" si="51"/>
        <v>4.488026413739945</v>
      </c>
      <c r="H527" s="9">
        <f t="shared" si="52"/>
        <v>1.5291892817059281E-3</v>
      </c>
      <c r="I527" s="9">
        <f t="shared" si="53"/>
        <v>4.1972120486249292E-3</v>
      </c>
      <c r="J527" s="15">
        <f>GARCH!I526</f>
        <v>6.6168419237743374E-3</v>
      </c>
    </row>
    <row r="528" spans="1:10" x14ac:dyDescent="0.25">
      <c r="A528" s="8">
        <v>42717</v>
      </c>
      <c r="B528" s="9">
        <v>6.5397703105061211E-3</v>
      </c>
      <c r="C528" s="9">
        <f t="shared" si="49"/>
        <v>6.1479857103047767E-3</v>
      </c>
      <c r="D528" s="5">
        <f t="shared" si="50"/>
        <v>6.1479857103047767E-3</v>
      </c>
      <c r="E528" s="5">
        <f t="shared" si="54"/>
        <v>-1.5291892817059281E-3</v>
      </c>
      <c r="F528" s="5">
        <f t="shared" si="55"/>
        <v>4.2900636960502437E-3</v>
      </c>
      <c r="G528" s="10">
        <f t="shared" si="51"/>
        <v>3.5056622926346797</v>
      </c>
      <c r="H528" s="9">
        <f t="shared" si="52"/>
        <v>6.1479857103047767E-3</v>
      </c>
      <c r="I528" s="9">
        <f t="shared" si="53"/>
        <v>4.2900636960502437E-3</v>
      </c>
      <c r="J528" s="15">
        <f>GARCH!I527</f>
        <v>6.1251933724615834E-3</v>
      </c>
    </row>
    <row r="529" spans="1:10" x14ac:dyDescent="0.25">
      <c r="A529" s="8">
        <v>42718</v>
      </c>
      <c r="B529" s="9">
        <v>-8.1171975419503939E-3</v>
      </c>
      <c r="C529" s="9">
        <f t="shared" ref="C529:C592" si="56">B529-B$5</f>
        <v>-8.5089821421517383E-3</v>
      </c>
      <c r="D529" s="5">
        <f t="shared" ref="D529:D592" si="57">ABS(C529)</f>
        <v>8.5089821421517383E-3</v>
      </c>
      <c r="E529" s="5">
        <f t="shared" si="54"/>
        <v>6.1479857103047767E-3</v>
      </c>
      <c r="F529" s="5">
        <f t="shared" si="55"/>
        <v>4.1397429772686394E-3</v>
      </c>
      <c r="G529" s="10">
        <f t="shared" ref="G529:G592" si="58">IFERROR(LN(1/(F529*SQRT(2*PI()))*EXP(-(C529^2)/(2*F529^2))),-1000)</f>
        <v>2.4557717884565258</v>
      </c>
      <c r="H529" s="9">
        <f t="shared" ref="H529:H592" si="59">D529</f>
        <v>8.5089821421517383E-3</v>
      </c>
      <c r="I529" s="9">
        <f t="shared" ref="I529:I592" si="60">F529</f>
        <v>4.1397429772686394E-3</v>
      </c>
      <c r="J529" s="15">
        <f>GARCH!I528</f>
        <v>6.2351196488303704E-3</v>
      </c>
    </row>
    <row r="530" spans="1:10" x14ac:dyDescent="0.25">
      <c r="A530" s="8">
        <v>42719</v>
      </c>
      <c r="B530" s="9">
        <v>3.8832280053966439E-3</v>
      </c>
      <c r="C530" s="9">
        <f t="shared" si="56"/>
        <v>3.4914434051952995E-3</v>
      </c>
      <c r="D530" s="5">
        <f t="shared" si="57"/>
        <v>3.4914434051952995E-3</v>
      </c>
      <c r="E530" s="5">
        <f t="shared" ref="E530:E593" si="61">C529</f>
        <v>-8.5089821421517383E-3</v>
      </c>
      <c r="F530" s="5">
        <f t="shared" ref="F530:F593" si="62">(B$6 + B$7*(D529 + B$9*E530)^B$10 + B$8*F529^B$10)^(1/B$10)</f>
        <v>6.2334574674755457E-3</v>
      </c>
      <c r="G530" s="10">
        <f t="shared" si="58"/>
        <v>4.0020220543956908</v>
      </c>
      <c r="H530" s="9">
        <f t="shared" si="59"/>
        <v>3.4914434051952995E-3</v>
      </c>
      <c r="I530" s="9">
        <f t="shared" si="60"/>
        <v>6.2334574674755457E-3</v>
      </c>
      <c r="J530" s="15">
        <f>GARCH!I529</f>
        <v>7.0391472670406352E-3</v>
      </c>
    </row>
    <row r="531" spans="1:10" x14ac:dyDescent="0.25">
      <c r="A531" s="8">
        <v>42720</v>
      </c>
      <c r="B531" s="9">
        <v>-1.7506399119374683E-3</v>
      </c>
      <c r="C531" s="9">
        <f t="shared" si="56"/>
        <v>-2.1424245121388127E-3</v>
      </c>
      <c r="D531" s="5">
        <f t="shared" si="57"/>
        <v>2.1424245121388127E-3</v>
      </c>
      <c r="E531" s="5">
        <f t="shared" si="61"/>
        <v>3.4914434051952995E-3</v>
      </c>
      <c r="F531" s="5">
        <f t="shared" si="62"/>
        <v>5.783365516272284E-3</v>
      </c>
      <c r="G531" s="10">
        <f t="shared" si="58"/>
        <v>4.1652158508765256</v>
      </c>
      <c r="H531" s="9">
        <f t="shared" si="59"/>
        <v>2.1424245121388127E-3</v>
      </c>
      <c r="I531" s="9">
        <f t="shared" si="60"/>
        <v>5.783365516272284E-3</v>
      </c>
      <c r="J531" s="15">
        <f>GARCH!I530</f>
        <v>6.55544929916335E-3</v>
      </c>
    </row>
    <row r="532" spans="1:10" x14ac:dyDescent="0.25">
      <c r="A532" s="8">
        <v>42723</v>
      </c>
      <c r="B532" s="9">
        <v>1.975138060378967E-3</v>
      </c>
      <c r="C532" s="9">
        <f t="shared" si="56"/>
        <v>1.5833534601776224E-3</v>
      </c>
      <c r="D532" s="5">
        <f t="shared" si="57"/>
        <v>1.5833534601776224E-3</v>
      </c>
      <c r="E532" s="5">
        <f t="shared" si="61"/>
        <v>-2.1424245121388127E-3</v>
      </c>
      <c r="F532" s="5">
        <f t="shared" si="62"/>
        <v>5.7264112228036963E-3</v>
      </c>
      <c r="G532" s="10">
        <f t="shared" si="58"/>
        <v>4.205501563358685</v>
      </c>
      <c r="H532" s="9">
        <f t="shared" si="59"/>
        <v>1.5833534601776224E-3</v>
      </c>
      <c r="I532" s="9">
        <f t="shared" si="60"/>
        <v>5.7264112228036963E-3</v>
      </c>
      <c r="J532" s="15">
        <f>GARCH!I531</f>
        <v>6.1227455405865076E-3</v>
      </c>
    </row>
    <row r="533" spans="1:10" x14ac:dyDescent="0.25">
      <c r="A533" s="8">
        <v>42724</v>
      </c>
      <c r="B533" s="9">
        <v>3.6375208284531446E-3</v>
      </c>
      <c r="C533" s="9">
        <f t="shared" si="56"/>
        <v>3.2457362282518002E-3</v>
      </c>
      <c r="D533" s="5">
        <f t="shared" si="57"/>
        <v>3.2457362282518002E-3</v>
      </c>
      <c r="E533" s="5">
        <f t="shared" si="61"/>
        <v>1.5833534601776224E-3</v>
      </c>
      <c r="F533" s="5">
        <f t="shared" si="62"/>
        <v>5.3524212714997702E-3</v>
      </c>
      <c r="G533" s="10">
        <f t="shared" si="58"/>
        <v>4.1274040643658445</v>
      </c>
      <c r="H533" s="9">
        <f t="shared" si="59"/>
        <v>3.2457362282518002E-3</v>
      </c>
      <c r="I533" s="9">
        <f t="shared" si="60"/>
        <v>5.3524212714997702E-3</v>
      </c>
      <c r="J533" s="15">
        <f>GARCH!I532</f>
        <v>5.6873281314336974E-3</v>
      </c>
    </row>
    <row r="534" spans="1:10" x14ac:dyDescent="0.25">
      <c r="A534" s="8">
        <v>42725</v>
      </c>
      <c r="B534" s="9">
        <v>-2.4573270623052812E-3</v>
      </c>
      <c r="C534" s="9">
        <f t="shared" si="56"/>
        <v>-2.8491116625066256E-3</v>
      </c>
      <c r="D534" s="5">
        <f t="shared" si="57"/>
        <v>2.8491116625066256E-3</v>
      </c>
      <c r="E534" s="5">
        <f t="shared" si="61"/>
        <v>3.2457362282518002E-3</v>
      </c>
      <c r="F534" s="5">
        <f t="shared" si="62"/>
        <v>5.0353795396938794E-3</v>
      </c>
      <c r="G534" s="10">
        <f t="shared" si="58"/>
        <v>4.2122524688024034</v>
      </c>
      <c r="H534" s="9">
        <f t="shared" si="59"/>
        <v>2.8491116625066256E-3</v>
      </c>
      <c r="I534" s="9">
        <f t="shared" si="60"/>
        <v>5.0353795396938794E-3</v>
      </c>
      <c r="J534" s="15">
        <f>GARCH!I533</f>
        <v>5.4682248482548438E-3</v>
      </c>
    </row>
    <row r="535" spans="1:10" x14ac:dyDescent="0.25">
      <c r="A535" s="8">
        <v>42726</v>
      </c>
      <c r="B535" s="9">
        <v>-1.8629866059208799E-3</v>
      </c>
      <c r="C535" s="9">
        <f t="shared" si="56"/>
        <v>-2.2547712061222244E-3</v>
      </c>
      <c r="D535" s="5">
        <f t="shared" si="57"/>
        <v>2.2547712061222244E-3</v>
      </c>
      <c r="E535" s="5">
        <f t="shared" si="61"/>
        <v>-2.8491116625066256E-3</v>
      </c>
      <c r="F535" s="5">
        <f t="shared" si="62"/>
        <v>5.2669526538502423E-3</v>
      </c>
      <c r="G535" s="10">
        <f t="shared" si="58"/>
        <v>4.2357309018924019</v>
      </c>
      <c r="H535" s="9">
        <f t="shared" si="59"/>
        <v>2.2547712061222244E-3</v>
      </c>
      <c r="I535" s="9">
        <f t="shared" si="60"/>
        <v>5.2669526538502423E-3</v>
      </c>
      <c r="J535" s="15">
        <f>GARCH!I534</f>
        <v>5.350963195448772E-3</v>
      </c>
    </row>
    <row r="536" spans="1:10" x14ac:dyDescent="0.25">
      <c r="A536" s="8">
        <v>42727</v>
      </c>
      <c r="B536" s="9">
        <v>1.2516807020026555E-3</v>
      </c>
      <c r="C536" s="9">
        <f t="shared" si="56"/>
        <v>8.5989610180131084E-4</v>
      </c>
      <c r="D536" s="5">
        <f t="shared" si="57"/>
        <v>8.5989610180131084E-4</v>
      </c>
      <c r="E536" s="5">
        <f t="shared" si="61"/>
        <v>-2.2547712061222244E-3</v>
      </c>
      <c r="F536" s="5">
        <f t="shared" si="62"/>
        <v>5.322538102961529E-3</v>
      </c>
      <c r="G536" s="10">
        <f t="shared" si="58"/>
        <v>4.303816051646999</v>
      </c>
      <c r="H536" s="9">
        <f t="shared" si="59"/>
        <v>8.5989610180131084E-4</v>
      </c>
      <c r="I536" s="9">
        <f t="shared" si="60"/>
        <v>5.322538102961529E-3</v>
      </c>
      <c r="J536" s="15">
        <f>GARCH!I535</f>
        <v>5.1925140458021013E-3</v>
      </c>
    </row>
    <row r="537" spans="1:10" x14ac:dyDescent="0.25">
      <c r="A537" s="8">
        <v>42731</v>
      </c>
      <c r="B537" s="9">
        <v>2.248441772426002E-3</v>
      </c>
      <c r="C537" s="9">
        <f t="shared" si="56"/>
        <v>1.8566571722246573E-3</v>
      </c>
      <c r="D537" s="5">
        <f t="shared" si="57"/>
        <v>1.8566571722246573E-3</v>
      </c>
      <c r="E537" s="5">
        <f t="shared" si="61"/>
        <v>8.5989610180131084E-4</v>
      </c>
      <c r="F537" s="5">
        <f t="shared" si="62"/>
        <v>5.0100799591254967E-3</v>
      </c>
      <c r="G537" s="10">
        <f t="shared" si="58"/>
        <v>4.3086984945814093</v>
      </c>
      <c r="H537" s="9">
        <f t="shared" si="59"/>
        <v>1.8566571722246573E-3</v>
      </c>
      <c r="I537" s="9">
        <f t="shared" si="60"/>
        <v>5.0100799591254967E-3</v>
      </c>
      <c r="J537" s="15">
        <f>GARCH!I536</f>
        <v>4.9284871451545252E-3</v>
      </c>
    </row>
    <row r="538" spans="1:10" x14ac:dyDescent="0.25">
      <c r="A538" s="8">
        <v>42732</v>
      </c>
      <c r="B538" s="9">
        <v>-8.3565459610027704E-3</v>
      </c>
      <c r="C538" s="9">
        <f t="shared" si="56"/>
        <v>-8.7483305612041148E-3</v>
      </c>
      <c r="D538" s="5">
        <f t="shared" si="57"/>
        <v>8.7483305612041148E-3</v>
      </c>
      <c r="E538" s="5">
        <f t="shared" si="61"/>
        <v>1.8566571722246573E-3</v>
      </c>
      <c r="F538" s="5">
        <f t="shared" si="62"/>
        <v>4.7458798934965274E-3</v>
      </c>
      <c r="G538" s="10">
        <f t="shared" si="58"/>
        <v>2.7325652889446341</v>
      </c>
      <c r="H538" s="9">
        <f t="shared" si="59"/>
        <v>8.7483305612041148E-3</v>
      </c>
      <c r="I538" s="9">
        <f t="shared" si="60"/>
        <v>4.7458798934965274E-3</v>
      </c>
      <c r="J538" s="15">
        <f>GARCH!I537</f>
        <v>4.7638821665880815E-3</v>
      </c>
    </row>
    <row r="539" spans="1:10" x14ac:dyDescent="0.25">
      <c r="A539" s="8">
        <v>42733</v>
      </c>
      <c r="B539" s="9">
        <v>-2.9334376333378653E-4</v>
      </c>
      <c r="C539" s="9">
        <f t="shared" si="56"/>
        <v>-6.8512836353513116E-4</v>
      </c>
      <c r="D539" s="5">
        <f t="shared" si="57"/>
        <v>6.8512836353513116E-4</v>
      </c>
      <c r="E539" s="5">
        <f t="shared" si="61"/>
        <v>-8.7483305612041148E-3</v>
      </c>
      <c r="F539" s="5">
        <f t="shared" si="62"/>
        <v>6.7483755167086247E-3</v>
      </c>
      <c r="G539" s="10">
        <f t="shared" si="58"/>
        <v>4.074361278168535</v>
      </c>
      <c r="H539" s="9">
        <f t="shared" si="59"/>
        <v>6.8512836353513116E-4</v>
      </c>
      <c r="I539" s="9">
        <f t="shared" si="60"/>
        <v>6.7483755167086247E-3</v>
      </c>
      <c r="J539" s="15">
        <f>GARCH!I538</f>
        <v>6.1992024878469859E-3</v>
      </c>
    </row>
    <row r="540" spans="1:10" x14ac:dyDescent="0.25">
      <c r="A540" s="8">
        <v>42734</v>
      </c>
      <c r="B540" s="9">
        <v>-4.6370806398550179E-3</v>
      </c>
      <c r="C540" s="9">
        <f t="shared" si="56"/>
        <v>-5.0288652400563624E-3</v>
      </c>
      <c r="D540" s="5">
        <f t="shared" si="57"/>
        <v>5.0288652400563624E-3</v>
      </c>
      <c r="E540" s="5">
        <f t="shared" si="61"/>
        <v>-6.8512836353513116E-4</v>
      </c>
      <c r="F540" s="5">
        <f t="shared" si="62"/>
        <v>6.2876351375758758E-3</v>
      </c>
      <c r="G540" s="10">
        <f t="shared" si="58"/>
        <v>3.8303898331228345</v>
      </c>
      <c r="H540" s="9">
        <f t="shared" si="59"/>
        <v>5.0288652400563624E-3</v>
      </c>
      <c r="I540" s="9">
        <f t="shared" si="60"/>
        <v>6.2876351375758758E-3</v>
      </c>
      <c r="J540" s="15">
        <f>GARCH!I539</f>
        <v>5.7457146502586046E-3</v>
      </c>
    </row>
    <row r="541" spans="1:10" x14ac:dyDescent="0.25">
      <c r="A541" s="8">
        <v>42738</v>
      </c>
      <c r="B541" s="9">
        <v>8.4865755774221618E-3</v>
      </c>
      <c r="C541" s="9">
        <f t="shared" si="56"/>
        <v>8.0947909772208174E-3</v>
      </c>
      <c r="D541" s="5">
        <f t="shared" si="57"/>
        <v>8.0947909772208174E-3</v>
      </c>
      <c r="E541" s="5">
        <f t="shared" si="61"/>
        <v>-5.0288652400563624E-3</v>
      </c>
      <c r="F541" s="5">
        <f t="shared" si="62"/>
        <v>6.8278123569342737E-3</v>
      </c>
      <c r="G541" s="10">
        <f t="shared" si="58"/>
        <v>3.3650344712513873</v>
      </c>
      <c r="H541" s="9">
        <f t="shared" si="59"/>
        <v>8.0947909772208174E-3</v>
      </c>
      <c r="I541" s="9">
        <f t="shared" si="60"/>
        <v>6.8278123569342737E-3</v>
      </c>
      <c r="J541" s="15">
        <f>GARCH!I540</f>
        <v>5.904658822014003E-3</v>
      </c>
    </row>
    <row r="542" spans="1:10" x14ac:dyDescent="0.25">
      <c r="A542" s="8">
        <v>42739</v>
      </c>
      <c r="B542" s="9">
        <v>5.7223085883348901E-3</v>
      </c>
      <c r="C542" s="9">
        <f t="shared" si="56"/>
        <v>5.3305239881335457E-3</v>
      </c>
      <c r="D542" s="5">
        <f t="shared" si="57"/>
        <v>5.3305239881335457E-3</v>
      </c>
      <c r="E542" s="5">
        <f t="shared" si="61"/>
        <v>8.0947909772208174E-3</v>
      </c>
      <c r="F542" s="5">
        <f t="shared" si="62"/>
        <v>6.2898687314593919E-3</v>
      </c>
      <c r="G542" s="10">
        <f t="shared" si="58"/>
        <v>3.7907672510089423</v>
      </c>
      <c r="H542" s="9">
        <f t="shared" si="59"/>
        <v>5.3305239881335457E-3</v>
      </c>
      <c r="I542" s="9">
        <f t="shared" si="60"/>
        <v>6.2898687314593919E-3</v>
      </c>
      <c r="J542" s="15">
        <f>GARCH!I541</f>
        <v>6.5040175753409996E-3</v>
      </c>
    </row>
    <row r="543" spans="1:10" x14ac:dyDescent="0.25">
      <c r="A543" s="8">
        <v>42740</v>
      </c>
      <c r="B543" s="9">
        <v>-7.7067048332046806E-4</v>
      </c>
      <c r="C543" s="9">
        <f t="shared" si="56"/>
        <v>-1.1624550835218127E-3</v>
      </c>
      <c r="D543" s="5">
        <f t="shared" si="57"/>
        <v>1.1624550835218127E-3</v>
      </c>
      <c r="E543" s="5">
        <f t="shared" si="61"/>
        <v>5.3305239881335457E-3</v>
      </c>
      <c r="F543" s="5">
        <f t="shared" si="62"/>
        <v>5.8313803003459674E-3</v>
      </c>
      <c r="G543" s="10">
        <f t="shared" si="58"/>
        <v>4.205693849344776</v>
      </c>
      <c r="H543" s="9">
        <f t="shared" si="59"/>
        <v>1.1624550835218127E-3</v>
      </c>
      <c r="I543" s="9">
        <f t="shared" si="60"/>
        <v>5.8313803003459674E-3</v>
      </c>
      <c r="J543" s="15">
        <f>GARCH!I542</f>
        <v>6.3741756085474574E-3</v>
      </c>
    </row>
    <row r="544" spans="1:10" x14ac:dyDescent="0.25">
      <c r="A544" s="8">
        <v>42741</v>
      </c>
      <c r="B544" s="9">
        <v>3.51696782723665E-3</v>
      </c>
      <c r="C544" s="9">
        <f t="shared" si="56"/>
        <v>3.1251832270353056E-3</v>
      </c>
      <c r="D544" s="5">
        <f t="shared" si="57"/>
        <v>3.1251832270353056E-3</v>
      </c>
      <c r="E544" s="5">
        <f t="shared" si="61"/>
        <v>-1.1624550835218127E-3</v>
      </c>
      <c r="F544" s="5">
        <f t="shared" si="62"/>
        <v>5.5830783919898399E-3</v>
      </c>
      <c r="G544" s="10">
        <f t="shared" si="58"/>
        <v>4.1124108831104591</v>
      </c>
      <c r="H544" s="9">
        <f t="shared" si="59"/>
        <v>3.1251832270353056E-3</v>
      </c>
      <c r="I544" s="9">
        <f t="shared" si="60"/>
        <v>5.5830783919898399E-3</v>
      </c>
      <c r="J544" s="15">
        <f>GARCH!I543</f>
        <v>5.9085243173054424E-3</v>
      </c>
    </row>
    <row r="545" spans="1:10" x14ac:dyDescent="0.25">
      <c r="A545" s="8">
        <v>42744</v>
      </c>
      <c r="B545" s="9">
        <v>-3.5485599346501973E-3</v>
      </c>
      <c r="C545" s="9">
        <f t="shared" si="56"/>
        <v>-3.9403445348515417E-3</v>
      </c>
      <c r="D545" s="5">
        <f t="shared" si="57"/>
        <v>3.9403445348515417E-3</v>
      </c>
      <c r="E545" s="5">
        <f t="shared" si="61"/>
        <v>3.1251832270353056E-3</v>
      </c>
      <c r="F545" s="5">
        <f t="shared" si="62"/>
        <v>5.2308253109793583E-3</v>
      </c>
      <c r="G545" s="10">
        <f t="shared" si="58"/>
        <v>4.0505224410576375</v>
      </c>
      <c r="H545" s="9">
        <f t="shared" si="59"/>
        <v>3.9403445348515417E-3</v>
      </c>
      <c r="I545" s="9">
        <f t="shared" si="60"/>
        <v>5.2308253109793583E-3</v>
      </c>
      <c r="J545" s="15">
        <f>GARCH!I544</f>
        <v>5.6274108161606844E-3</v>
      </c>
    </row>
    <row r="546" spans="1:10" x14ac:dyDescent="0.25">
      <c r="A546" s="8">
        <v>42745</v>
      </c>
      <c r="B546" s="9">
        <v>0</v>
      </c>
      <c r="C546" s="9">
        <f t="shared" si="56"/>
        <v>-3.9178460020134457E-4</v>
      </c>
      <c r="D546" s="5">
        <f t="shared" si="57"/>
        <v>3.9178460020134457E-4</v>
      </c>
      <c r="E546" s="5">
        <f t="shared" si="61"/>
        <v>-3.9403445348515417E-3</v>
      </c>
      <c r="F546" s="5">
        <f t="shared" si="62"/>
        <v>5.6950092877280168E-3</v>
      </c>
      <c r="G546" s="10">
        <f t="shared" si="58"/>
        <v>4.2468601850600383</v>
      </c>
      <c r="H546" s="9">
        <f t="shared" si="59"/>
        <v>3.9178460020134457E-4</v>
      </c>
      <c r="I546" s="9">
        <f t="shared" si="60"/>
        <v>5.6950092877280168E-3</v>
      </c>
      <c r="J546" s="15">
        <f>GARCH!I545</f>
        <v>5.6269097868852066E-3</v>
      </c>
    </row>
    <row r="547" spans="1:10" x14ac:dyDescent="0.25">
      <c r="A547" s="8">
        <v>42746</v>
      </c>
      <c r="B547" s="9">
        <v>2.829564987438804E-3</v>
      </c>
      <c r="C547" s="9">
        <f t="shared" si="56"/>
        <v>2.4377803872374596E-3</v>
      </c>
      <c r="D547" s="5">
        <f t="shared" si="57"/>
        <v>2.4377803872374596E-3</v>
      </c>
      <c r="E547" s="5">
        <f t="shared" si="61"/>
        <v>-3.9178460020134457E-4</v>
      </c>
      <c r="F547" s="5">
        <f t="shared" si="62"/>
        <v>5.3581021263945719E-3</v>
      </c>
      <c r="G547" s="10">
        <f t="shared" si="58"/>
        <v>4.2067076679129167</v>
      </c>
      <c r="H547" s="9">
        <f t="shared" si="59"/>
        <v>2.4377803872374596E-3</v>
      </c>
      <c r="I547" s="9">
        <f t="shared" si="60"/>
        <v>5.3581021263945719E-3</v>
      </c>
      <c r="J547" s="15">
        <f>GARCH!I546</f>
        <v>5.2794827624643437E-3</v>
      </c>
    </row>
    <row r="548" spans="1:10" x14ac:dyDescent="0.25">
      <c r="A548" s="8">
        <v>42747</v>
      </c>
      <c r="B548" s="9">
        <v>-2.144753265474808E-3</v>
      </c>
      <c r="C548" s="9">
        <f t="shared" si="56"/>
        <v>-2.5365378656761525E-3</v>
      </c>
      <c r="D548" s="5">
        <f t="shared" si="57"/>
        <v>2.5365378656761525E-3</v>
      </c>
      <c r="E548" s="5">
        <f t="shared" si="61"/>
        <v>2.4377803872374596E-3</v>
      </c>
      <c r="F548" s="5">
        <f t="shared" si="62"/>
        <v>5.0401894312743032E-3</v>
      </c>
      <c r="G548" s="10">
        <f t="shared" si="58"/>
        <v>4.2447365536048967</v>
      </c>
      <c r="H548" s="9">
        <f t="shared" si="59"/>
        <v>2.5365378656761525E-3</v>
      </c>
      <c r="I548" s="9">
        <f t="shared" si="60"/>
        <v>5.0401894312743032E-3</v>
      </c>
      <c r="J548" s="15">
        <f>GARCH!I547</f>
        <v>5.076474546303153E-3</v>
      </c>
    </row>
    <row r="549" spans="1:10" x14ac:dyDescent="0.25">
      <c r="A549" s="8">
        <v>42748</v>
      </c>
      <c r="B549" s="9">
        <v>1.8498617008155804E-3</v>
      </c>
      <c r="C549" s="9">
        <f t="shared" si="56"/>
        <v>1.4580771006142358E-3</v>
      </c>
      <c r="D549" s="5">
        <f t="shared" si="57"/>
        <v>1.4580771006142358E-3</v>
      </c>
      <c r="E549" s="5">
        <f t="shared" si="61"/>
        <v>-2.5365378656761525E-3</v>
      </c>
      <c r="F549" s="5">
        <f t="shared" si="62"/>
        <v>5.1985539343040194E-3</v>
      </c>
      <c r="G549" s="10">
        <f t="shared" si="58"/>
        <v>4.3011024511700526</v>
      </c>
      <c r="H549" s="9">
        <f t="shared" si="59"/>
        <v>1.4580771006142358E-3</v>
      </c>
      <c r="I549" s="9">
        <f t="shared" si="60"/>
        <v>5.1985539343040194E-3</v>
      </c>
      <c r="J549" s="15">
        <f>GARCH!I548</f>
        <v>5.0164235016615325E-3</v>
      </c>
    </row>
    <row r="550" spans="1:10" x14ac:dyDescent="0.25">
      <c r="A550" s="8">
        <v>42752</v>
      </c>
      <c r="B550" s="9">
        <v>-2.9675025498540064E-3</v>
      </c>
      <c r="C550" s="9">
        <f t="shared" si="56"/>
        <v>-3.3592871500553508E-3</v>
      </c>
      <c r="D550" s="5">
        <f t="shared" si="57"/>
        <v>3.3592871500553508E-3</v>
      </c>
      <c r="E550" s="5">
        <f t="shared" si="61"/>
        <v>1.4580771006142358E-3</v>
      </c>
      <c r="F550" s="5">
        <f t="shared" si="62"/>
        <v>4.9051714704149499E-3</v>
      </c>
      <c r="G550" s="10">
        <f t="shared" si="58"/>
        <v>4.1640196607649589</v>
      </c>
      <c r="H550" s="9">
        <f t="shared" si="59"/>
        <v>3.3592871500553508E-3</v>
      </c>
      <c r="I550" s="9">
        <f t="shared" si="60"/>
        <v>4.9051714704149499E-3</v>
      </c>
      <c r="J550" s="15">
        <f>GARCH!I549</f>
        <v>4.8103244577422186E-3</v>
      </c>
    </row>
    <row r="551" spans="1:10" x14ac:dyDescent="0.25">
      <c r="A551" s="8">
        <v>42753</v>
      </c>
      <c r="B551" s="9">
        <v>1.7637539739581154E-3</v>
      </c>
      <c r="C551" s="9">
        <f t="shared" si="56"/>
        <v>1.3719693737567708E-3</v>
      </c>
      <c r="D551" s="5">
        <f t="shared" si="57"/>
        <v>1.3719693737567708E-3</v>
      </c>
      <c r="E551" s="5">
        <f t="shared" si="61"/>
        <v>-3.3592871500553508E-3</v>
      </c>
      <c r="F551" s="5">
        <f t="shared" si="62"/>
        <v>5.2855034875214429E-3</v>
      </c>
      <c r="G551" s="10">
        <f t="shared" si="58"/>
        <v>4.2901600195958007</v>
      </c>
      <c r="H551" s="9">
        <f t="shared" si="59"/>
        <v>1.3719693737567708E-3</v>
      </c>
      <c r="I551" s="9">
        <f t="shared" si="60"/>
        <v>5.2855034875214429E-3</v>
      </c>
      <c r="J551" s="15">
        <f>GARCH!I550</f>
        <v>4.9350079667353774E-3</v>
      </c>
    </row>
    <row r="552" spans="1:10" x14ac:dyDescent="0.25">
      <c r="A552" s="8">
        <v>42754</v>
      </c>
      <c r="B552" s="9">
        <v>-3.6093296770529637E-3</v>
      </c>
      <c r="C552" s="9">
        <f t="shared" si="56"/>
        <v>-4.0011142772543081E-3</v>
      </c>
      <c r="D552" s="5">
        <f t="shared" si="57"/>
        <v>4.0011142772543081E-3</v>
      </c>
      <c r="E552" s="5">
        <f t="shared" si="61"/>
        <v>1.3719693737567708E-3</v>
      </c>
      <c r="F552" s="5">
        <f t="shared" si="62"/>
        <v>4.9787336617489871E-3</v>
      </c>
      <c r="G552" s="10">
        <f t="shared" si="58"/>
        <v>4.060721779164024</v>
      </c>
      <c r="H552" s="9">
        <f t="shared" si="59"/>
        <v>4.0011142772543081E-3</v>
      </c>
      <c r="I552" s="9">
        <f t="shared" si="60"/>
        <v>4.9787336617489871E-3</v>
      </c>
      <c r="J552" s="15">
        <f>GARCH!I551</f>
        <v>4.7436409605769274E-3</v>
      </c>
    </row>
    <row r="553" spans="1:10" x14ac:dyDescent="0.25">
      <c r="A553" s="8">
        <v>42755</v>
      </c>
      <c r="B553" s="9">
        <v>3.3661852992237229E-3</v>
      </c>
      <c r="C553" s="9">
        <f t="shared" si="56"/>
        <v>2.9744006990223785E-3</v>
      </c>
      <c r="D553" s="5">
        <f t="shared" si="57"/>
        <v>2.9744006990223785E-3</v>
      </c>
      <c r="E553" s="5">
        <f t="shared" si="61"/>
        <v>-4.0011142772543081E-3</v>
      </c>
      <c r="F553" s="5">
        <f t="shared" si="62"/>
        <v>5.5091628556792633E-3</v>
      </c>
      <c r="G553" s="10">
        <f t="shared" si="58"/>
        <v>4.1366577009948804</v>
      </c>
      <c r="H553" s="9">
        <f t="shared" si="59"/>
        <v>2.9744006990223785E-3</v>
      </c>
      <c r="I553" s="9">
        <f t="shared" si="60"/>
        <v>5.5091628556792633E-3</v>
      </c>
      <c r="J553" s="15">
        <f>GARCH!I552</f>
        <v>4.996748176887513E-3</v>
      </c>
    </row>
    <row r="554" spans="1:10" x14ac:dyDescent="0.25">
      <c r="A554" s="8">
        <v>42758</v>
      </c>
      <c r="B554" s="9">
        <v>-2.6900775323491777E-3</v>
      </c>
      <c r="C554" s="9">
        <f t="shared" si="56"/>
        <v>-3.0818621325505221E-3</v>
      </c>
      <c r="D554" s="5">
        <f t="shared" si="57"/>
        <v>3.0818621325505221E-3</v>
      </c>
      <c r="E554" s="5">
        <f t="shared" si="61"/>
        <v>2.9744006990223785E-3</v>
      </c>
      <c r="F554" s="5">
        <f t="shared" si="62"/>
        <v>5.1681614049570775E-3</v>
      </c>
      <c r="G554" s="10">
        <f t="shared" si="58"/>
        <v>4.1685028088498761</v>
      </c>
      <c r="H554" s="9">
        <f t="shared" si="59"/>
        <v>3.0818621325505221E-3</v>
      </c>
      <c r="I554" s="9">
        <f t="shared" si="60"/>
        <v>5.1681614049570775E-3</v>
      </c>
      <c r="J554" s="15">
        <f>GARCH!I553</f>
        <v>4.9113706088075911E-3</v>
      </c>
    </row>
    <row r="555" spans="1:10" x14ac:dyDescent="0.25">
      <c r="A555" s="8">
        <v>42759</v>
      </c>
      <c r="B555" s="9">
        <v>6.5645417623170221E-3</v>
      </c>
      <c r="C555" s="9">
        <f t="shared" si="56"/>
        <v>6.1727571621156777E-3</v>
      </c>
      <c r="D555" s="5">
        <f t="shared" si="57"/>
        <v>6.1727571621156777E-3</v>
      </c>
      <c r="E555" s="5">
        <f t="shared" si="61"/>
        <v>-3.0818621325505221E-3</v>
      </c>
      <c r="F555" s="5">
        <f t="shared" si="62"/>
        <v>5.4303401233781337E-3</v>
      </c>
      <c r="G555" s="10">
        <f t="shared" si="58"/>
        <v>3.6507527871615713</v>
      </c>
      <c r="H555" s="9">
        <f t="shared" si="59"/>
        <v>6.1727571621156777E-3</v>
      </c>
      <c r="I555" s="9">
        <f t="shared" si="60"/>
        <v>5.4303401233781337E-3</v>
      </c>
      <c r="J555" s="15">
        <f>GARCH!I554</f>
        <v>4.96656962082295E-3</v>
      </c>
    </row>
    <row r="556" spans="1:10" x14ac:dyDescent="0.25">
      <c r="A556" s="8">
        <v>42760</v>
      </c>
      <c r="B556" s="9">
        <v>8.0260693750628942E-3</v>
      </c>
      <c r="C556" s="9">
        <f t="shared" si="56"/>
        <v>7.6342847748615498E-3</v>
      </c>
      <c r="D556" s="5">
        <f t="shared" si="57"/>
        <v>7.6342847748615498E-3</v>
      </c>
      <c r="E556" s="5">
        <f t="shared" si="61"/>
        <v>6.1727571621156777E-3</v>
      </c>
      <c r="F556" s="5">
        <f t="shared" si="62"/>
        <v>5.1013708982609986E-3</v>
      </c>
      <c r="G556" s="10">
        <f t="shared" si="58"/>
        <v>3.2395268990112793</v>
      </c>
      <c r="H556" s="9">
        <f t="shared" si="59"/>
        <v>7.6342847748615498E-3</v>
      </c>
      <c r="I556" s="9">
        <f t="shared" si="60"/>
        <v>5.1013708982609986E-3</v>
      </c>
      <c r="J556" s="15">
        <f>GARCH!I555</f>
        <v>5.4216723282919013E-3</v>
      </c>
    </row>
    <row r="557" spans="1:10" x14ac:dyDescent="0.25">
      <c r="A557" s="8">
        <v>42761</v>
      </c>
      <c r="B557" s="9">
        <v>-7.3530371524166416E-4</v>
      </c>
      <c r="C557" s="9">
        <f t="shared" si="56"/>
        <v>-1.1270883154430088E-3</v>
      </c>
      <c r="D557" s="5">
        <f t="shared" si="57"/>
        <v>1.1270883154430088E-3</v>
      </c>
      <c r="E557" s="5">
        <f t="shared" si="61"/>
        <v>7.6342847748615498E-3</v>
      </c>
      <c r="F557" s="5">
        <f t="shared" si="62"/>
        <v>4.8230083003314396E-3</v>
      </c>
      <c r="G557" s="10">
        <f t="shared" si="58"/>
        <v>4.3881133996013251</v>
      </c>
      <c r="H557" s="9">
        <f t="shared" si="59"/>
        <v>1.1270883154430088E-3</v>
      </c>
      <c r="I557" s="9">
        <f t="shared" si="60"/>
        <v>4.8230083003314396E-3</v>
      </c>
      <c r="J557" s="15">
        <f>GARCH!I556</f>
        <v>6.0682149698636223E-3</v>
      </c>
    </row>
    <row r="558" spans="1:10" x14ac:dyDescent="0.25">
      <c r="A558" s="8">
        <v>42762</v>
      </c>
      <c r="B558" s="9">
        <v>-8.6646811919810496E-4</v>
      </c>
      <c r="C558" s="9">
        <f t="shared" si="56"/>
        <v>-1.2582527193994496E-3</v>
      </c>
      <c r="D558" s="5">
        <f t="shared" si="57"/>
        <v>1.2582527193994496E-3</v>
      </c>
      <c r="E558" s="5">
        <f t="shared" si="61"/>
        <v>-1.1270883154430088E-3</v>
      </c>
      <c r="F558" s="5">
        <f t="shared" si="62"/>
        <v>4.7323495067919802E-3</v>
      </c>
      <c r="G558" s="10">
        <f t="shared" si="58"/>
        <v>4.3990479766240114</v>
      </c>
      <c r="H558" s="9">
        <f t="shared" si="59"/>
        <v>1.2582527193994496E-3</v>
      </c>
      <c r="I558" s="9">
        <f t="shared" si="60"/>
        <v>4.7323495067919802E-3</v>
      </c>
      <c r="J558" s="15">
        <f>GARCH!I557</f>
        <v>5.6622919436344664E-3</v>
      </c>
    </row>
    <row r="559" spans="1:10" x14ac:dyDescent="0.25">
      <c r="A559" s="8">
        <v>42765</v>
      </c>
      <c r="B559" s="9">
        <v>-6.0095263412487387E-3</v>
      </c>
      <c r="C559" s="9">
        <f t="shared" si="56"/>
        <v>-6.4013109414500832E-3</v>
      </c>
      <c r="D559" s="5">
        <f t="shared" si="57"/>
        <v>6.4013109414500832E-3</v>
      </c>
      <c r="E559" s="5">
        <f t="shared" si="61"/>
        <v>-1.2582527193994496E-3</v>
      </c>
      <c r="F559" s="5">
        <f t="shared" si="62"/>
        <v>4.6802596877064256E-3</v>
      </c>
      <c r="G559" s="10">
        <f t="shared" si="58"/>
        <v>3.5101265041623195</v>
      </c>
      <c r="H559" s="9">
        <f t="shared" si="59"/>
        <v>6.4013109414500832E-3</v>
      </c>
      <c r="I559" s="9">
        <f t="shared" si="60"/>
        <v>4.6802596877064256E-3</v>
      </c>
      <c r="J559" s="15">
        <f>GARCH!I558</f>
        <v>5.3491602956581234E-3</v>
      </c>
    </row>
    <row r="560" spans="1:10" x14ac:dyDescent="0.25">
      <c r="A560" s="8">
        <v>42766</v>
      </c>
      <c r="B560" s="9">
        <v>-8.8999956157664872E-4</v>
      </c>
      <c r="C560" s="9">
        <f t="shared" si="56"/>
        <v>-1.2817841617779934E-3</v>
      </c>
      <c r="D560" s="5">
        <f t="shared" si="57"/>
        <v>1.2817841617779934E-3</v>
      </c>
      <c r="E560" s="5">
        <f t="shared" si="61"/>
        <v>-6.4013109414500832E-3</v>
      </c>
      <c r="F560" s="5">
        <f t="shared" si="62"/>
        <v>5.9601954938728044E-3</v>
      </c>
      <c r="G560" s="10">
        <f t="shared" si="58"/>
        <v>4.180588621050668</v>
      </c>
      <c r="H560" s="9">
        <f t="shared" si="59"/>
        <v>1.2817841617779934E-3</v>
      </c>
      <c r="I560" s="9">
        <f t="shared" si="60"/>
        <v>5.9601954938728044E-3</v>
      </c>
      <c r="J560" s="15">
        <f>GARCH!I559</f>
        <v>5.9224359342613811E-3</v>
      </c>
    </row>
    <row r="561" spans="1:10" x14ac:dyDescent="0.25">
      <c r="A561" s="8">
        <v>42767</v>
      </c>
      <c r="B561" s="9">
        <v>2.9839350204285964E-4</v>
      </c>
      <c r="C561" s="9">
        <f t="shared" si="56"/>
        <v>-9.3391098158484935E-5</v>
      </c>
      <c r="D561" s="5">
        <f t="shared" si="57"/>
        <v>9.3391098158484935E-5</v>
      </c>
      <c r="E561" s="5">
        <f t="shared" si="61"/>
        <v>-1.2817841617779934E-3</v>
      </c>
      <c r="F561" s="5">
        <f t="shared" si="62"/>
        <v>5.7114941845369327E-3</v>
      </c>
      <c r="G561" s="10">
        <f t="shared" si="58"/>
        <v>4.2462023931547028</v>
      </c>
      <c r="H561" s="9">
        <f t="shared" si="59"/>
        <v>9.3391098158484935E-5</v>
      </c>
      <c r="I561" s="9">
        <f t="shared" si="60"/>
        <v>5.7114941845369327E-3</v>
      </c>
      <c r="J561" s="15">
        <f>GARCH!I560</f>
        <v>5.5558380903056575E-3</v>
      </c>
    </row>
    <row r="562" spans="1:10" x14ac:dyDescent="0.25">
      <c r="A562" s="8">
        <v>42768</v>
      </c>
      <c r="B562" s="9">
        <v>5.7028799543767938E-4</v>
      </c>
      <c r="C562" s="9">
        <f t="shared" si="56"/>
        <v>1.7850339523633481E-4</v>
      </c>
      <c r="D562" s="5">
        <f t="shared" si="57"/>
        <v>1.7850339523633481E-4</v>
      </c>
      <c r="E562" s="5">
        <f t="shared" si="61"/>
        <v>-9.3391098158484935E-5</v>
      </c>
      <c r="F562" s="5">
        <f t="shared" si="62"/>
        <v>5.3443058782141565E-3</v>
      </c>
      <c r="G562" s="10">
        <f t="shared" si="58"/>
        <v>4.3122272711242653</v>
      </c>
      <c r="H562" s="9">
        <f t="shared" si="59"/>
        <v>1.7850339523633481E-4</v>
      </c>
      <c r="I562" s="9">
        <f t="shared" si="60"/>
        <v>5.3443058782141565E-3</v>
      </c>
      <c r="J562" s="15">
        <f>GARCH!I561</f>
        <v>5.2155328314896481E-3</v>
      </c>
    </row>
    <row r="563" spans="1:10" x14ac:dyDescent="0.25">
      <c r="A563" s="8">
        <v>42769</v>
      </c>
      <c r="B563" s="9">
        <v>7.2648354780016078E-3</v>
      </c>
      <c r="C563" s="9">
        <f t="shared" si="56"/>
        <v>6.8730508778002634E-3</v>
      </c>
      <c r="D563" s="5">
        <f t="shared" si="57"/>
        <v>6.8730508778002634E-3</v>
      </c>
      <c r="E563" s="5">
        <f t="shared" si="61"/>
        <v>1.7850339523633481E-4</v>
      </c>
      <c r="F563" s="5">
        <f t="shared" si="62"/>
        <v>5.0285080795487418E-3</v>
      </c>
      <c r="G563" s="10">
        <f t="shared" si="58"/>
        <v>3.439598904873391</v>
      </c>
      <c r="H563" s="9">
        <f t="shared" si="59"/>
        <v>6.8730508778002634E-3</v>
      </c>
      <c r="I563" s="9">
        <f t="shared" si="60"/>
        <v>5.0285080795487418E-3</v>
      </c>
      <c r="J563" s="15">
        <f>GARCH!I562</f>
        <v>4.9435350569243895E-3</v>
      </c>
    </row>
    <row r="564" spans="1:10" x14ac:dyDescent="0.25">
      <c r="A564" s="8">
        <v>42772</v>
      </c>
      <c r="B564" s="9">
        <v>-2.1154164236404371E-3</v>
      </c>
      <c r="C564" s="9">
        <f t="shared" si="56"/>
        <v>-2.5072010238417815E-3</v>
      </c>
      <c r="D564" s="5">
        <f t="shared" si="57"/>
        <v>2.5072010238417815E-3</v>
      </c>
      <c r="E564" s="5">
        <f t="shared" si="61"/>
        <v>6.8730508778002634E-3</v>
      </c>
      <c r="F564" s="5">
        <f t="shared" si="62"/>
        <v>4.7614454582560846E-3</v>
      </c>
      <c r="G564" s="10">
        <f t="shared" si="58"/>
        <v>4.28963115734462</v>
      </c>
      <c r="H564" s="9">
        <f t="shared" si="59"/>
        <v>2.5072010238417815E-3</v>
      </c>
      <c r="I564" s="9">
        <f t="shared" si="60"/>
        <v>4.7614454582560846E-3</v>
      </c>
      <c r="J564" s="15">
        <f>GARCH!I563</f>
        <v>5.5670980816521602E-3</v>
      </c>
    </row>
    <row r="565" spans="1:10" x14ac:dyDescent="0.25">
      <c r="A565" s="8">
        <v>42773</v>
      </c>
      <c r="B565" s="9">
        <v>2.2682067208701362E-4</v>
      </c>
      <c r="C565" s="9">
        <f t="shared" si="56"/>
        <v>-1.6496392811433095E-4</v>
      </c>
      <c r="D565" s="5">
        <f t="shared" si="57"/>
        <v>1.6496392811433095E-4</v>
      </c>
      <c r="E565" s="5">
        <f t="shared" si="61"/>
        <v>-2.5072010238417815E-3</v>
      </c>
      <c r="F565" s="5">
        <f t="shared" si="62"/>
        <v>4.9641498654206468E-3</v>
      </c>
      <c r="G565" s="10">
        <f t="shared" si="58"/>
        <v>4.3860225369880732</v>
      </c>
      <c r="H565" s="9">
        <f t="shared" si="59"/>
        <v>1.6496392811433095E-4</v>
      </c>
      <c r="I565" s="9">
        <f t="shared" si="60"/>
        <v>4.9641498654206468E-3</v>
      </c>
      <c r="J565" s="15">
        <f>GARCH!I564</f>
        <v>5.3857049324629955E-3</v>
      </c>
    </row>
    <row r="566" spans="1:10" x14ac:dyDescent="0.25">
      <c r="A566" s="8">
        <v>42774</v>
      </c>
      <c r="B566" s="9">
        <v>6.9339054895611874E-4</v>
      </c>
      <c r="C566" s="9">
        <f t="shared" si="56"/>
        <v>3.0160594875477416E-4</v>
      </c>
      <c r="D566" s="5">
        <f t="shared" si="57"/>
        <v>3.0160594875477416E-4</v>
      </c>
      <c r="E566" s="5">
        <f t="shared" si="61"/>
        <v>-1.6496392811433095E-4</v>
      </c>
      <c r="F566" s="5">
        <f t="shared" si="62"/>
        <v>4.7174634459572883E-3</v>
      </c>
      <c r="G566" s="10">
        <f t="shared" si="58"/>
        <v>4.4355017228417113</v>
      </c>
      <c r="H566" s="9">
        <f t="shared" si="59"/>
        <v>3.0160594875477416E-4</v>
      </c>
      <c r="I566" s="9">
        <f t="shared" si="60"/>
        <v>4.7174634459572883E-3</v>
      </c>
      <c r="J566" s="15">
        <f>GARCH!I565</f>
        <v>5.0828975393250745E-3</v>
      </c>
    </row>
    <row r="567" spans="1:10" x14ac:dyDescent="0.25">
      <c r="A567" s="8">
        <v>42775</v>
      </c>
      <c r="B567" s="9">
        <v>5.7524611382027135E-3</v>
      </c>
      <c r="C567" s="9">
        <f t="shared" si="56"/>
        <v>5.3606765380013691E-3</v>
      </c>
      <c r="D567" s="5">
        <f t="shared" si="57"/>
        <v>5.3606765380013691E-3</v>
      </c>
      <c r="E567" s="5">
        <f t="shared" si="61"/>
        <v>3.0160594875477416E-4</v>
      </c>
      <c r="F567" s="5">
        <f t="shared" si="62"/>
        <v>4.4990522027276211E-3</v>
      </c>
      <c r="G567" s="10">
        <f t="shared" si="58"/>
        <v>3.7750990798283746</v>
      </c>
      <c r="H567" s="9">
        <f t="shared" si="59"/>
        <v>5.3606765380013691E-3</v>
      </c>
      <c r="I567" s="9">
        <f t="shared" si="60"/>
        <v>4.4990522027276211E-3</v>
      </c>
      <c r="J567" s="15">
        <f>GARCH!I566</f>
        <v>4.8389600838234107E-3</v>
      </c>
    </row>
    <row r="568" spans="1:10" x14ac:dyDescent="0.25">
      <c r="A568" s="8">
        <v>42776</v>
      </c>
      <c r="B568" s="9">
        <v>3.5660587468098193E-3</v>
      </c>
      <c r="C568" s="9">
        <f t="shared" si="56"/>
        <v>3.1742741466084749E-3</v>
      </c>
      <c r="D568" s="5">
        <f t="shared" si="57"/>
        <v>3.1742741466084749E-3</v>
      </c>
      <c r="E568" s="5">
        <f t="shared" si="61"/>
        <v>5.3606765380013691E-3</v>
      </c>
      <c r="F568" s="5">
        <f t="shared" si="62"/>
        <v>4.3152431783495338E-3</v>
      </c>
      <c r="G568" s="10">
        <f t="shared" si="58"/>
        <v>4.2561125800450315</v>
      </c>
      <c r="H568" s="9">
        <f t="shared" si="59"/>
        <v>3.1742741466084749E-3</v>
      </c>
      <c r="I568" s="9">
        <f t="shared" si="60"/>
        <v>4.3152431783495338E-3</v>
      </c>
      <c r="J568" s="15">
        <f>GARCH!I567</f>
        <v>5.1642658976232209E-3</v>
      </c>
    </row>
    <row r="569" spans="1:10" x14ac:dyDescent="0.25">
      <c r="A569" s="8">
        <v>42779</v>
      </c>
      <c r="B569" s="9">
        <v>5.2458874832692626E-3</v>
      </c>
      <c r="C569" s="9">
        <f t="shared" si="56"/>
        <v>4.8541028830679182E-3</v>
      </c>
      <c r="D569" s="5">
        <f t="shared" si="57"/>
        <v>4.8541028830679182E-3</v>
      </c>
      <c r="E569" s="5">
        <f t="shared" si="61"/>
        <v>3.1742741466084749E-3</v>
      </c>
      <c r="F569" s="5">
        <f t="shared" si="62"/>
        <v>4.1608661092176497E-3</v>
      </c>
      <c r="G569" s="10">
        <f t="shared" si="58"/>
        <v>3.8826054857347141</v>
      </c>
      <c r="H569" s="9">
        <f t="shared" si="59"/>
        <v>4.8541028830679182E-3</v>
      </c>
      <c r="I569" s="9">
        <f t="shared" si="60"/>
        <v>4.1608661092176497E-3</v>
      </c>
      <c r="J569" s="15">
        <f>GARCH!I568</f>
        <v>5.0601300496122695E-3</v>
      </c>
    </row>
    <row r="570" spans="1:10" x14ac:dyDescent="0.25">
      <c r="A570" s="8">
        <v>42780</v>
      </c>
      <c r="B570" s="9">
        <v>4.0073016213895141E-3</v>
      </c>
      <c r="C570" s="9">
        <f t="shared" si="56"/>
        <v>3.6155170211881697E-3</v>
      </c>
      <c r="D570" s="5">
        <f t="shared" si="57"/>
        <v>3.6155170211881697E-3</v>
      </c>
      <c r="E570" s="5">
        <f t="shared" si="61"/>
        <v>4.8541028830679182E-3</v>
      </c>
      <c r="F570" s="5">
        <f t="shared" si="62"/>
        <v>4.0314507317301979E-3</v>
      </c>
      <c r="G570" s="10">
        <f t="shared" si="58"/>
        <v>4.1925404155403951</v>
      </c>
      <c r="H570" s="9">
        <f t="shared" si="59"/>
        <v>3.6155170211881697E-3</v>
      </c>
      <c r="I570" s="9">
        <f t="shared" si="60"/>
        <v>4.0314507317301979E-3</v>
      </c>
      <c r="J570" s="15">
        <f>GARCH!I569</f>
        <v>5.2261671114809498E-3</v>
      </c>
    </row>
    <row r="571" spans="1:10" x14ac:dyDescent="0.25">
      <c r="A571" s="8">
        <v>42781</v>
      </c>
      <c r="B571" s="9">
        <v>4.9923425080640182E-3</v>
      </c>
      <c r="C571" s="9">
        <f t="shared" si="56"/>
        <v>4.6005579078626738E-3</v>
      </c>
      <c r="D571" s="5">
        <f t="shared" si="57"/>
        <v>4.6005579078626738E-3</v>
      </c>
      <c r="E571" s="5">
        <f t="shared" si="61"/>
        <v>3.6155170211881697E-3</v>
      </c>
      <c r="F571" s="5">
        <f t="shared" si="62"/>
        <v>3.923144251991177E-3</v>
      </c>
      <c r="G571" s="10">
        <f t="shared" si="58"/>
        <v>3.9343445473000451</v>
      </c>
      <c r="H571" s="9">
        <f t="shared" si="59"/>
        <v>4.6005579078626738E-3</v>
      </c>
      <c r="I571" s="9">
        <f t="shared" si="60"/>
        <v>3.923144251991177E-3</v>
      </c>
      <c r="J571" s="15">
        <f>GARCH!I570</f>
        <v>5.1600155268663149E-3</v>
      </c>
    </row>
    <row r="572" spans="1:10" x14ac:dyDescent="0.25">
      <c r="A572" s="8">
        <v>42782</v>
      </c>
      <c r="B572" s="9">
        <v>-8.641055656061214E-4</v>
      </c>
      <c r="C572" s="9">
        <f t="shared" si="56"/>
        <v>-1.255890165807466E-3</v>
      </c>
      <c r="D572" s="5">
        <f t="shared" si="57"/>
        <v>1.255890165807466E-3</v>
      </c>
      <c r="E572" s="5">
        <f t="shared" si="61"/>
        <v>4.6005579078626738E-3</v>
      </c>
      <c r="F572" s="5">
        <f t="shared" si="62"/>
        <v>3.8326419735287501E-3</v>
      </c>
      <c r="G572" s="10">
        <f t="shared" si="58"/>
        <v>4.5915744201436786</v>
      </c>
      <c r="H572" s="9">
        <f t="shared" si="59"/>
        <v>1.255890165807466E-3</v>
      </c>
      <c r="I572" s="9">
        <f t="shared" si="60"/>
        <v>3.8326419735287501E-3</v>
      </c>
      <c r="J572" s="15">
        <f>GARCH!I571</f>
        <v>5.2553693895336364E-3</v>
      </c>
    </row>
    <row r="573" spans="1:10" x14ac:dyDescent="0.25">
      <c r="A573" s="8">
        <v>42783</v>
      </c>
      <c r="B573" s="9">
        <v>1.6785814708464297E-3</v>
      </c>
      <c r="C573" s="9">
        <f t="shared" si="56"/>
        <v>1.2867968706450851E-3</v>
      </c>
      <c r="D573" s="5">
        <f t="shared" si="57"/>
        <v>1.2867968706450851E-3</v>
      </c>
      <c r="E573" s="5">
        <f t="shared" si="61"/>
        <v>-1.255890165807466E-3</v>
      </c>
      <c r="F573" s="5">
        <f t="shared" si="62"/>
        <v>3.9367448137268895E-3</v>
      </c>
      <c r="G573" s="10">
        <f t="shared" si="58"/>
        <v>4.5650411283681951</v>
      </c>
      <c r="H573" s="9">
        <f t="shared" si="59"/>
        <v>1.2867968706450851E-3</v>
      </c>
      <c r="I573" s="9">
        <f t="shared" si="60"/>
        <v>3.9367448137268895E-3</v>
      </c>
      <c r="J573" s="15">
        <f>GARCH!I572</f>
        <v>5.0312590948338679E-3</v>
      </c>
    </row>
    <row r="574" spans="1:10" x14ac:dyDescent="0.25">
      <c r="A574" s="8">
        <v>42787</v>
      </c>
      <c r="B574" s="9">
        <v>6.0480783953453798E-3</v>
      </c>
      <c r="C574" s="9">
        <f t="shared" si="56"/>
        <v>5.6562937951440354E-3</v>
      </c>
      <c r="D574" s="5">
        <f t="shared" si="57"/>
        <v>5.6562937951440354E-3</v>
      </c>
      <c r="E574" s="5">
        <f t="shared" si="61"/>
        <v>1.2867968706450851E-3</v>
      </c>
      <c r="F574" s="5">
        <f t="shared" si="62"/>
        <v>3.8439990065951288E-3</v>
      </c>
      <c r="G574" s="10">
        <f t="shared" si="58"/>
        <v>3.5597050924478868</v>
      </c>
      <c r="H574" s="9">
        <f t="shared" si="59"/>
        <v>5.6562937951440354E-3</v>
      </c>
      <c r="I574" s="9">
        <f t="shared" si="60"/>
        <v>3.8439990065951288E-3</v>
      </c>
      <c r="J574" s="15">
        <f>GARCH!I573</f>
        <v>4.8147822828552784E-3</v>
      </c>
    </row>
    <row r="575" spans="1:10" x14ac:dyDescent="0.25">
      <c r="A575" s="8">
        <v>42788</v>
      </c>
      <c r="B575" s="9">
        <v>-1.0822785345272479E-3</v>
      </c>
      <c r="C575" s="9">
        <f t="shared" si="56"/>
        <v>-1.4740631347285925E-3</v>
      </c>
      <c r="D575" s="5">
        <f t="shared" si="57"/>
        <v>1.4740631347285925E-3</v>
      </c>
      <c r="E575" s="5">
        <f t="shared" si="61"/>
        <v>5.6562937951440354E-3</v>
      </c>
      <c r="F575" s="5">
        <f t="shared" si="62"/>
        <v>3.7665913534644852E-3</v>
      </c>
      <c r="G575" s="10">
        <f t="shared" si="58"/>
        <v>4.5860681017998681</v>
      </c>
      <c r="H575" s="9">
        <f t="shared" si="59"/>
        <v>1.4740631347285925E-3</v>
      </c>
      <c r="I575" s="9">
        <f t="shared" si="60"/>
        <v>3.7665913534644852E-3</v>
      </c>
      <c r="J575" s="15">
        <f>GARCH!I574</f>
        <v>5.2075489980674362E-3</v>
      </c>
    </row>
    <row r="576" spans="1:10" x14ac:dyDescent="0.25">
      <c r="A576" s="8">
        <v>42789</v>
      </c>
      <c r="B576" s="9">
        <v>4.1899086684549225E-4</v>
      </c>
      <c r="C576" s="9">
        <f t="shared" si="56"/>
        <v>2.7206266644147676E-5</v>
      </c>
      <c r="D576" s="5">
        <f t="shared" si="57"/>
        <v>2.7206266644147676E-5</v>
      </c>
      <c r="E576" s="5">
        <f t="shared" si="61"/>
        <v>-1.4740631347285925E-3</v>
      </c>
      <c r="F576" s="5">
        <f t="shared" si="62"/>
        <v>3.9264124478255082E-3</v>
      </c>
      <c r="G576" s="10">
        <f t="shared" si="58"/>
        <v>4.6210665941646605</v>
      </c>
      <c r="H576" s="9">
        <f t="shared" si="59"/>
        <v>2.7206266644147676E-5</v>
      </c>
      <c r="I576" s="9">
        <f t="shared" si="60"/>
        <v>3.9264124478255082E-3</v>
      </c>
      <c r="J576" s="15">
        <f>GARCH!I575</f>
        <v>5.0102484325944162E-3</v>
      </c>
    </row>
    <row r="577" spans="1:10" x14ac:dyDescent="0.25">
      <c r="A577" s="8">
        <v>42790</v>
      </c>
      <c r="B577" s="9">
        <v>1.493351834538359E-3</v>
      </c>
      <c r="C577" s="9">
        <f t="shared" si="56"/>
        <v>1.1015672343370143E-3</v>
      </c>
      <c r="D577" s="5">
        <f t="shared" si="57"/>
        <v>1.1015672343370143E-3</v>
      </c>
      <c r="E577" s="5">
        <f t="shared" si="61"/>
        <v>2.7206266644147676E-5</v>
      </c>
      <c r="F577" s="5">
        <f t="shared" si="62"/>
        <v>3.8353702591329016E-3</v>
      </c>
      <c r="G577" s="10">
        <f t="shared" si="58"/>
        <v>4.6033051867541328</v>
      </c>
      <c r="H577" s="9">
        <f t="shared" si="59"/>
        <v>1.1015672343370143E-3</v>
      </c>
      <c r="I577" s="9">
        <f t="shared" si="60"/>
        <v>3.8353702591329016E-3</v>
      </c>
      <c r="J577" s="15">
        <f>GARCH!I576</f>
        <v>4.7853498064569467E-3</v>
      </c>
    </row>
    <row r="578" spans="1:10" x14ac:dyDescent="0.25">
      <c r="A578" s="8">
        <v>42793</v>
      </c>
      <c r="B578" s="9">
        <v>1.018020225231675E-3</v>
      </c>
      <c r="C578" s="9">
        <f t="shared" si="56"/>
        <v>6.2623562503033039E-4</v>
      </c>
      <c r="D578" s="5">
        <f t="shared" si="57"/>
        <v>6.2623562503033039E-4</v>
      </c>
      <c r="E578" s="5">
        <f t="shared" si="61"/>
        <v>1.1015672343370143E-3</v>
      </c>
      <c r="F578" s="5">
        <f t="shared" si="62"/>
        <v>3.7593937586961894E-3</v>
      </c>
      <c r="G578" s="10">
        <f t="shared" si="58"/>
        <v>4.650684773104385</v>
      </c>
      <c r="H578" s="9">
        <f t="shared" si="59"/>
        <v>6.2623562503033039E-4</v>
      </c>
      <c r="I578" s="9">
        <f t="shared" si="60"/>
        <v>3.7593937586961894E-3</v>
      </c>
      <c r="J578" s="15">
        <f>GARCH!I577</f>
        <v>4.6184727223712897E-3</v>
      </c>
    </row>
    <row r="579" spans="1:10" x14ac:dyDescent="0.25">
      <c r="A579" s="8">
        <v>42794</v>
      </c>
      <c r="B579" s="9">
        <v>-2.5783310475788745E-3</v>
      </c>
      <c r="C579" s="9">
        <f t="shared" si="56"/>
        <v>-2.970115647780219E-3</v>
      </c>
      <c r="D579" s="5">
        <f t="shared" si="57"/>
        <v>2.970115647780219E-3</v>
      </c>
      <c r="E579" s="5">
        <f t="shared" si="61"/>
        <v>6.2623562503033039E-4</v>
      </c>
      <c r="F579" s="5">
        <f t="shared" si="62"/>
        <v>3.6960653315793249E-3</v>
      </c>
      <c r="G579" s="10">
        <f t="shared" si="58"/>
        <v>4.358670665873146</v>
      </c>
      <c r="H579" s="9">
        <f t="shared" si="59"/>
        <v>2.970115647780219E-3</v>
      </c>
      <c r="I579" s="9">
        <f t="shared" si="60"/>
        <v>3.6960653315793249E-3</v>
      </c>
      <c r="J579" s="15">
        <f>GARCH!I578</f>
        <v>4.4807434360166175E-3</v>
      </c>
    </row>
    <row r="580" spans="1:10" x14ac:dyDescent="0.25">
      <c r="A580" s="8">
        <v>42795</v>
      </c>
      <c r="B580" s="9">
        <v>1.3673825117192173E-2</v>
      </c>
      <c r="C580" s="9">
        <f t="shared" si="56"/>
        <v>1.3282040516990829E-2</v>
      </c>
      <c r="D580" s="5">
        <f t="shared" si="57"/>
        <v>1.3282040516990829E-2</v>
      </c>
      <c r="E580" s="5">
        <f t="shared" si="61"/>
        <v>-2.970115647780219E-3</v>
      </c>
      <c r="F580" s="5">
        <f t="shared" si="62"/>
        <v>4.2220101932662901E-3</v>
      </c>
      <c r="G580" s="10">
        <f t="shared" si="58"/>
        <v>-0.39985191944234749</v>
      </c>
      <c r="H580" s="9">
        <f t="shared" si="59"/>
        <v>1.3282040516990829E-2</v>
      </c>
      <c r="I580" s="9">
        <f t="shared" si="60"/>
        <v>4.2220101932662901E-3</v>
      </c>
      <c r="J580" s="15">
        <f>GARCH!I579</f>
        <v>4.6373685946030658E-3</v>
      </c>
    </row>
    <row r="581" spans="1:10" x14ac:dyDescent="0.25">
      <c r="A581" s="8">
        <v>42796</v>
      </c>
      <c r="B581" s="9">
        <v>-5.8598641045760624E-3</v>
      </c>
      <c r="C581" s="9">
        <f t="shared" si="56"/>
        <v>-6.2516487047774068E-3</v>
      </c>
      <c r="D581" s="5">
        <f t="shared" si="57"/>
        <v>6.2516487047774068E-3</v>
      </c>
      <c r="E581" s="5">
        <f t="shared" si="61"/>
        <v>1.3282040516990829E-2</v>
      </c>
      <c r="F581" s="5">
        <f t="shared" si="62"/>
        <v>4.0826831001991998E-3</v>
      </c>
      <c r="G581" s="10">
        <f t="shared" si="58"/>
        <v>3.4096839893536344</v>
      </c>
      <c r="H581" s="9">
        <f t="shared" si="59"/>
        <v>6.2516487047774068E-3</v>
      </c>
      <c r="I581" s="9">
        <f t="shared" si="60"/>
        <v>4.0826831001991998E-3</v>
      </c>
      <c r="J581" s="15">
        <f>GARCH!I580</f>
        <v>7.3759869019858915E-3</v>
      </c>
    </row>
    <row r="582" spans="1:10" x14ac:dyDescent="0.25">
      <c r="A582" s="8">
        <v>42797</v>
      </c>
      <c r="B582" s="9">
        <v>5.0379525760724242E-4</v>
      </c>
      <c r="C582" s="9">
        <f t="shared" si="56"/>
        <v>1.1201065740589785E-4</v>
      </c>
      <c r="D582" s="5">
        <f t="shared" si="57"/>
        <v>1.1201065740589785E-4</v>
      </c>
      <c r="E582" s="5">
        <f t="shared" si="61"/>
        <v>-6.2516487047774068E-3</v>
      </c>
      <c r="F582" s="5">
        <f t="shared" si="62"/>
        <v>5.4656621857020488E-3</v>
      </c>
      <c r="G582" s="10">
        <f t="shared" si="58"/>
        <v>4.2901214708354667</v>
      </c>
      <c r="H582" s="9">
        <f t="shared" si="59"/>
        <v>1.1201065740589785E-4</v>
      </c>
      <c r="I582" s="9">
        <f t="shared" si="60"/>
        <v>5.4656621857020488E-3</v>
      </c>
      <c r="J582" s="15">
        <f>GARCH!I581</f>
        <v>7.335298725356142E-3</v>
      </c>
    </row>
    <row r="583" spans="1:10" x14ac:dyDescent="0.25">
      <c r="A583" s="8">
        <v>42800</v>
      </c>
      <c r="B583" s="9">
        <v>-3.2772164221692712E-3</v>
      </c>
      <c r="C583" s="9">
        <f t="shared" si="56"/>
        <v>-3.6690010223706156E-3</v>
      </c>
      <c r="D583" s="5">
        <f t="shared" si="57"/>
        <v>3.6690010223706156E-3</v>
      </c>
      <c r="E583" s="5">
        <f t="shared" si="61"/>
        <v>1.1201065740589785E-4</v>
      </c>
      <c r="F583" s="5">
        <f t="shared" si="62"/>
        <v>5.1312960863169081E-3</v>
      </c>
      <c r="G583" s="10">
        <f t="shared" si="58"/>
        <v>4.0978286468406706</v>
      </c>
      <c r="H583" s="9">
        <f t="shared" si="59"/>
        <v>3.6690010223706156E-3</v>
      </c>
      <c r="I583" s="9">
        <f t="shared" si="60"/>
        <v>5.1312960863169081E-3</v>
      </c>
      <c r="J583" s="15">
        <f>GARCH!I582</f>
        <v>6.6481544785648907E-3</v>
      </c>
    </row>
    <row r="584" spans="1:10" x14ac:dyDescent="0.25">
      <c r="A584" s="8">
        <v>42801</v>
      </c>
      <c r="B584" s="9">
        <v>-2.9133039476952893E-3</v>
      </c>
      <c r="C584" s="9">
        <f t="shared" si="56"/>
        <v>-3.3050885478966337E-3</v>
      </c>
      <c r="D584" s="5">
        <f t="shared" si="57"/>
        <v>3.3050885478966337E-3</v>
      </c>
      <c r="E584" s="5">
        <f t="shared" si="61"/>
        <v>-3.6690010223706156E-3</v>
      </c>
      <c r="F584" s="5">
        <f t="shared" si="62"/>
        <v>5.5455822158185682E-3</v>
      </c>
      <c r="G584" s="10">
        <f t="shared" si="58"/>
        <v>4.0982155635881377</v>
      </c>
      <c r="H584" s="9">
        <f t="shared" si="59"/>
        <v>3.3050885478966337E-3</v>
      </c>
      <c r="I584" s="9">
        <f t="shared" si="60"/>
        <v>5.5455822158185682E-3</v>
      </c>
      <c r="J584" s="15">
        <f>GARCH!I583</f>
        <v>6.3633053336549445E-3</v>
      </c>
    </row>
    <row r="585" spans="1:10" x14ac:dyDescent="0.25">
      <c r="A585" s="8">
        <v>42802</v>
      </c>
      <c r="B585" s="9">
        <v>-2.2842521713062336E-3</v>
      </c>
      <c r="C585" s="9">
        <f t="shared" si="56"/>
        <v>-2.676036771507578E-3</v>
      </c>
      <c r="D585" s="5">
        <f t="shared" si="57"/>
        <v>2.676036771507578E-3</v>
      </c>
      <c r="E585" s="5">
        <f t="shared" si="61"/>
        <v>-3.3050885478966337E-3</v>
      </c>
      <c r="F585" s="5">
        <f t="shared" si="62"/>
        <v>5.7911182733500106E-3</v>
      </c>
      <c r="G585" s="10">
        <f t="shared" si="58"/>
        <v>4.125726239672745</v>
      </c>
      <c r="H585" s="9">
        <f t="shared" si="59"/>
        <v>2.676036771507578E-3</v>
      </c>
      <c r="I585" s="9">
        <f t="shared" si="60"/>
        <v>5.7911182733500106E-3</v>
      </c>
      <c r="J585" s="15">
        <f>GARCH!I584</f>
        <v>6.0953427565500224E-3</v>
      </c>
    </row>
    <row r="586" spans="1:10" x14ac:dyDescent="0.25">
      <c r="A586" s="8">
        <v>42803</v>
      </c>
      <c r="B586" s="9">
        <v>7.9983749333467635E-4</v>
      </c>
      <c r="C586" s="9">
        <f t="shared" si="56"/>
        <v>4.0805289313333178E-4</v>
      </c>
      <c r="D586" s="5">
        <f t="shared" si="57"/>
        <v>4.0805289313333178E-4</v>
      </c>
      <c r="E586" s="5">
        <f t="shared" si="61"/>
        <v>-2.676036771507578E-3</v>
      </c>
      <c r="F586" s="5">
        <f t="shared" si="62"/>
        <v>5.846990626791536E-3</v>
      </c>
      <c r="G586" s="10">
        <f t="shared" si="58"/>
        <v>4.2204544200577896</v>
      </c>
      <c r="H586" s="9">
        <f t="shared" si="59"/>
        <v>4.0805289313333178E-4</v>
      </c>
      <c r="I586" s="9">
        <f t="shared" si="60"/>
        <v>5.846990626791536E-3</v>
      </c>
      <c r="J586" s="15">
        <f>GARCH!I585</f>
        <v>5.8128628024805952E-3</v>
      </c>
    </row>
    <row r="587" spans="1:10" x14ac:dyDescent="0.25">
      <c r="A587" s="8">
        <v>42804</v>
      </c>
      <c r="B587" s="9">
        <v>3.2686786165836423E-3</v>
      </c>
      <c r="C587" s="9">
        <f t="shared" si="56"/>
        <v>2.8768940163822979E-3</v>
      </c>
      <c r="D587" s="5">
        <f t="shared" si="57"/>
        <v>2.8768940163822979E-3</v>
      </c>
      <c r="E587" s="5">
        <f t="shared" si="61"/>
        <v>4.0805289313333178E-4</v>
      </c>
      <c r="F587" s="5">
        <f t="shared" si="62"/>
        <v>5.454794658326571E-3</v>
      </c>
      <c r="G587" s="10">
        <f t="shared" si="58"/>
        <v>4.1532429757024003</v>
      </c>
      <c r="H587" s="9">
        <f t="shared" si="59"/>
        <v>2.8768940163822979E-3</v>
      </c>
      <c r="I587" s="9">
        <f t="shared" si="60"/>
        <v>5.454794658326571E-3</v>
      </c>
      <c r="J587" s="15">
        <f>GARCH!I586</f>
        <v>5.4145873970062085E-3</v>
      </c>
    </row>
    <row r="588" spans="1:10" x14ac:dyDescent="0.25">
      <c r="A588" s="8">
        <v>42807</v>
      </c>
      <c r="B588" s="9">
        <v>3.6668633566550035E-4</v>
      </c>
      <c r="C588" s="9">
        <f t="shared" si="56"/>
        <v>-2.5098264535844221E-5</v>
      </c>
      <c r="D588" s="5">
        <f t="shared" si="57"/>
        <v>2.5098264535844221E-5</v>
      </c>
      <c r="E588" s="5">
        <f t="shared" si="61"/>
        <v>2.8768940163822979E-3</v>
      </c>
      <c r="F588" s="5">
        <f t="shared" si="62"/>
        <v>5.1220883107006548E-3</v>
      </c>
      <c r="G588" s="10">
        <f t="shared" si="58"/>
        <v>4.3552425116695481</v>
      </c>
      <c r="H588" s="9">
        <f t="shared" si="59"/>
        <v>2.5098264535844221E-5</v>
      </c>
      <c r="I588" s="9">
        <f t="shared" si="60"/>
        <v>5.1220883107006548E-3</v>
      </c>
      <c r="J588" s="15">
        <f>GARCH!I587</f>
        <v>5.2201660639848791E-3</v>
      </c>
    </row>
    <row r="589" spans="1:10" x14ac:dyDescent="0.25">
      <c r="A589" s="8">
        <v>42808</v>
      </c>
      <c r="B589" s="9">
        <v>-3.3790189048102937E-3</v>
      </c>
      <c r="C589" s="9">
        <f t="shared" si="56"/>
        <v>-3.7708035050116381E-3</v>
      </c>
      <c r="D589" s="5">
        <f t="shared" si="57"/>
        <v>3.7708035050116381E-3</v>
      </c>
      <c r="E589" s="5">
        <f t="shared" si="61"/>
        <v>-2.5098264535844221E-5</v>
      </c>
      <c r="F589" s="5">
        <f t="shared" si="62"/>
        <v>4.8412981686432261E-3</v>
      </c>
      <c r="G589" s="10">
        <f t="shared" si="58"/>
        <v>4.1083046955225591</v>
      </c>
      <c r="H589" s="9">
        <f t="shared" si="59"/>
        <v>3.7708035050116381E-3</v>
      </c>
      <c r="I589" s="9">
        <f t="shared" si="60"/>
        <v>4.8412981686432261E-3</v>
      </c>
      <c r="J589" s="15">
        <f>GARCH!I588</f>
        <v>4.9500409807463515E-3</v>
      </c>
    </row>
    <row r="590" spans="1:10" x14ac:dyDescent="0.25">
      <c r="A590" s="8">
        <v>42809</v>
      </c>
      <c r="B590" s="9">
        <v>8.374727853051489E-3</v>
      </c>
      <c r="C590" s="9">
        <f t="shared" si="56"/>
        <v>7.9829432528501446E-3</v>
      </c>
      <c r="D590" s="5">
        <f t="shared" si="57"/>
        <v>7.9829432528501446E-3</v>
      </c>
      <c r="E590" s="5">
        <f t="shared" si="61"/>
        <v>-3.7708035050116381E-3</v>
      </c>
      <c r="F590" s="5">
        <f t="shared" si="62"/>
        <v>5.3392799632726081E-3</v>
      </c>
      <c r="G590" s="10">
        <f t="shared" si="58"/>
        <v>3.1960119127613114</v>
      </c>
      <c r="H590" s="9">
        <f t="shared" si="59"/>
        <v>7.9829432528501446E-3</v>
      </c>
      <c r="I590" s="9">
        <f t="shared" si="60"/>
        <v>5.3392799632726081E-3</v>
      </c>
      <c r="J590" s="15">
        <f>GARCH!I589</f>
        <v>5.1032900438433212E-3</v>
      </c>
    </row>
    <row r="591" spans="1:10" x14ac:dyDescent="0.25">
      <c r="A591" s="8">
        <v>42810</v>
      </c>
      <c r="B591" s="9">
        <v>-1.6266570520614421E-3</v>
      </c>
      <c r="C591" s="9">
        <f t="shared" si="56"/>
        <v>-2.0184416522627865E-3</v>
      </c>
      <c r="D591" s="5">
        <f t="shared" si="57"/>
        <v>2.0184416522627865E-3</v>
      </c>
      <c r="E591" s="5">
        <f t="shared" si="61"/>
        <v>7.9829432528501446E-3</v>
      </c>
      <c r="F591" s="5">
        <f t="shared" si="62"/>
        <v>5.0242544272848461E-3</v>
      </c>
      <c r="G591" s="10">
        <f t="shared" si="58"/>
        <v>4.2938423473359668</v>
      </c>
      <c r="H591" s="9">
        <f t="shared" si="59"/>
        <v>2.0184416522627865E-3</v>
      </c>
      <c r="I591" s="9">
        <f t="shared" si="60"/>
        <v>5.0242544272848461E-3</v>
      </c>
      <c r="J591" s="15">
        <f>GARCH!I590</f>
        <v>5.9498450088057197E-3</v>
      </c>
    </row>
    <row r="592" spans="1:10" x14ac:dyDescent="0.25">
      <c r="A592" s="8">
        <v>42811</v>
      </c>
      <c r="B592" s="9">
        <v>-1.3143639402364293E-3</v>
      </c>
      <c r="C592" s="9">
        <f t="shared" si="56"/>
        <v>-1.706148540437774E-3</v>
      </c>
      <c r="D592" s="5">
        <f t="shared" si="57"/>
        <v>1.706148540437774E-3</v>
      </c>
      <c r="E592" s="5">
        <f t="shared" si="61"/>
        <v>-2.0184416522627865E-3</v>
      </c>
      <c r="F592" s="5">
        <f t="shared" si="62"/>
        <v>5.072011175013747E-3</v>
      </c>
      <c r="G592" s="10">
        <f t="shared" si="58"/>
        <v>4.3085018871893173</v>
      </c>
      <c r="H592" s="9">
        <f t="shared" si="59"/>
        <v>1.706148540437774E-3</v>
      </c>
      <c r="I592" s="9">
        <f t="shared" si="60"/>
        <v>5.072011175013747E-3</v>
      </c>
      <c r="J592" s="15">
        <f>GARCH!I591</f>
        <v>5.6336136399543152E-3</v>
      </c>
    </row>
    <row r="593" spans="1:10" x14ac:dyDescent="0.25">
      <c r="A593" s="8">
        <v>42814</v>
      </c>
      <c r="B593" s="9">
        <v>-2.00988121517931E-3</v>
      </c>
      <c r="C593" s="9">
        <f t="shared" ref="C593:C656" si="63">B593-B$5</f>
        <v>-2.4016658153806544E-3</v>
      </c>
      <c r="D593" s="5">
        <f t="shared" ref="D593:D656" si="64">ABS(C593)</f>
        <v>2.4016658153806544E-3</v>
      </c>
      <c r="E593" s="5">
        <f t="shared" si="61"/>
        <v>-1.706148540437774E-3</v>
      </c>
      <c r="F593" s="5">
        <f t="shared" si="62"/>
        <v>5.0476543804429848E-3</v>
      </c>
      <c r="G593" s="10">
        <f t="shared" ref="G593:G656" si="65">IFERROR(LN(1/(F593*SQRT(2*PI()))*EXP(-(C593^2)/(2*F593^2))),-1000)</f>
        <v>4.2567010366924993</v>
      </c>
      <c r="H593" s="9">
        <f t="shared" ref="H593:H656" si="66">D593</f>
        <v>2.4016658153806544E-3</v>
      </c>
      <c r="I593" s="9">
        <f t="shared" ref="I593:I656" si="67">F593</f>
        <v>5.0476543804429848E-3</v>
      </c>
      <c r="J593" s="15">
        <f>GARCH!I592</f>
        <v>5.3594937643306985E-3</v>
      </c>
    </row>
    <row r="594" spans="1:10" x14ac:dyDescent="0.25">
      <c r="A594" s="8">
        <v>42815</v>
      </c>
      <c r="B594" s="9">
        <v>-1.2407993359932812E-2</v>
      </c>
      <c r="C594" s="9">
        <f t="shared" si="63"/>
        <v>-1.2799777960134156E-2</v>
      </c>
      <c r="D594" s="5">
        <f t="shared" si="64"/>
        <v>1.2799777960134156E-2</v>
      </c>
      <c r="E594" s="5">
        <f t="shared" ref="E594:E657" si="68">C593</f>
        <v>-2.4016658153806544E-3</v>
      </c>
      <c r="F594" s="5">
        <f t="shared" ref="F594:F657" si="69">(B$6 + B$7*(D593 + B$9*E594)^B$10 + B$8*F593^B$10)^(1/B$10)</f>
        <v>5.1743422844477563E-3</v>
      </c>
      <c r="G594" s="10">
        <f t="shared" si="65"/>
        <v>1.285505102346441</v>
      </c>
      <c r="H594" s="9">
        <f t="shared" si="66"/>
        <v>1.2799777960134156E-2</v>
      </c>
      <c r="I594" s="9">
        <f t="shared" si="67"/>
        <v>5.1743422844477563E-3</v>
      </c>
      <c r="J594" s="15">
        <f>GARCH!I593</f>
        <v>5.2150320520561741E-3</v>
      </c>
    </row>
    <row r="595" spans="1:10" x14ac:dyDescent="0.25">
      <c r="A595" s="8">
        <v>42816</v>
      </c>
      <c r="B595" s="9">
        <v>1.8899156150544716E-3</v>
      </c>
      <c r="C595" s="9">
        <f t="shared" si="63"/>
        <v>1.498131014853127E-3</v>
      </c>
      <c r="D595" s="5">
        <f t="shared" si="64"/>
        <v>1.498131014853127E-3</v>
      </c>
      <c r="E595" s="5">
        <f t="shared" si="68"/>
        <v>-1.2799777960134156E-2</v>
      </c>
      <c r="F595" s="5">
        <f t="shared" si="69"/>
        <v>8.4136594054866169E-3</v>
      </c>
      <c r="G595" s="10">
        <f t="shared" si="65"/>
        <v>3.8431076687301737</v>
      </c>
      <c r="H595" s="9">
        <f t="shared" si="66"/>
        <v>1.498131014853127E-3</v>
      </c>
      <c r="I595" s="9">
        <f t="shared" si="67"/>
        <v>8.4136594054866169E-3</v>
      </c>
      <c r="J595" s="15">
        <f>GARCH!I594</f>
        <v>7.7785243742552242E-3</v>
      </c>
    </row>
    <row r="596" spans="1:10" x14ac:dyDescent="0.25">
      <c r="A596" s="8">
        <v>42817</v>
      </c>
      <c r="B596" s="9">
        <v>-1.0602737976110888E-3</v>
      </c>
      <c r="C596" s="9">
        <f t="shared" si="63"/>
        <v>-1.4520583978124334E-3</v>
      </c>
      <c r="D596" s="5">
        <f t="shared" si="64"/>
        <v>1.4520583978124334E-3</v>
      </c>
      <c r="E596" s="5">
        <f t="shared" si="68"/>
        <v>1.498131014853127E-3</v>
      </c>
      <c r="F596" s="5">
        <f t="shared" si="69"/>
        <v>7.6466626040156251E-3</v>
      </c>
      <c r="G596" s="10">
        <f t="shared" si="65"/>
        <v>3.9365175126987362</v>
      </c>
      <c r="H596" s="9">
        <f t="shared" si="66"/>
        <v>1.4520583978124334E-3</v>
      </c>
      <c r="I596" s="9">
        <f t="shared" si="67"/>
        <v>7.6466626040156251E-3</v>
      </c>
      <c r="J596" s="15">
        <f>GARCH!I595</f>
        <v>7.0281364745184895E-3</v>
      </c>
    </row>
    <row r="597" spans="1:10" x14ac:dyDescent="0.25">
      <c r="A597" s="8">
        <v>42818</v>
      </c>
      <c r="B597" s="9">
        <v>-8.440041603438031E-4</v>
      </c>
      <c r="C597" s="9">
        <f t="shared" si="63"/>
        <v>-1.2357887605451477E-3</v>
      </c>
      <c r="D597" s="5">
        <f t="shared" si="64"/>
        <v>1.2357887605451477E-3</v>
      </c>
      <c r="E597" s="5">
        <f t="shared" si="68"/>
        <v>-1.4520583978124334E-3</v>
      </c>
      <c r="F597" s="5">
        <f t="shared" si="69"/>
        <v>7.1646365092825591E-3</v>
      </c>
      <c r="G597" s="10">
        <f t="shared" si="65"/>
        <v>4.0047839654965678</v>
      </c>
      <c r="H597" s="9">
        <f t="shared" si="66"/>
        <v>1.2357887605451477E-3</v>
      </c>
      <c r="I597" s="9">
        <f t="shared" si="67"/>
        <v>7.1646365092825591E-3</v>
      </c>
      <c r="J597" s="15">
        <f>GARCH!I596</f>
        <v>6.4516511454779692E-3</v>
      </c>
    </row>
    <row r="598" spans="1:10" x14ac:dyDescent="0.25">
      <c r="A598" s="8">
        <v>42821</v>
      </c>
      <c r="B598" s="9">
        <v>-1.0196332733214408E-3</v>
      </c>
      <c r="C598" s="9">
        <f t="shared" si="63"/>
        <v>-1.4114178735227855E-3</v>
      </c>
      <c r="D598" s="5">
        <f t="shared" si="64"/>
        <v>1.4114178735227855E-3</v>
      </c>
      <c r="E598" s="5">
        <f t="shared" si="68"/>
        <v>-1.2357887605451477E-3</v>
      </c>
      <c r="F598" s="5">
        <f t="shared" si="69"/>
        <v>6.7210822928598047E-3</v>
      </c>
      <c r="G598" s="10">
        <f t="shared" si="65"/>
        <v>4.0615178426763414</v>
      </c>
      <c r="H598" s="9">
        <f t="shared" si="66"/>
        <v>1.4114178735227855E-3</v>
      </c>
      <c r="I598" s="9">
        <f t="shared" si="67"/>
        <v>6.7210822928598047E-3</v>
      </c>
      <c r="J598" s="15">
        <f>GARCH!I597</f>
        <v>5.9747227933465768E-3</v>
      </c>
    </row>
    <row r="599" spans="1:10" x14ac:dyDescent="0.25">
      <c r="A599" s="8">
        <v>42822</v>
      </c>
      <c r="B599" s="9">
        <v>7.251482966702083E-3</v>
      </c>
      <c r="C599" s="9">
        <f t="shared" si="63"/>
        <v>6.8596983665007386E-3</v>
      </c>
      <c r="D599" s="5">
        <f t="shared" si="64"/>
        <v>6.8596983665007386E-3</v>
      </c>
      <c r="E599" s="5">
        <f t="shared" si="68"/>
        <v>-1.4114178735227855E-3</v>
      </c>
      <c r="F599" s="5">
        <f t="shared" si="69"/>
        <v>6.3746812940474566E-3</v>
      </c>
      <c r="G599" s="10">
        <f t="shared" si="65"/>
        <v>3.5575032789463013</v>
      </c>
      <c r="H599" s="9">
        <f t="shared" si="66"/>
        <v>6.8596983665007386E-3</v>
      </c>
      <c r="I599" s="9">
        <f t="shared" si="67"/>
        <v>6.3746812940474566E-3</v>
      </c>
      <c r="J599" s="15">
        <f>GARCH!I598</f>
        <v>5.6056707162223272E-3</v>
      </c>
    </row>
    <row r="600" spans="1:10" x14ac:dyDescent="0.25">
      <c r="A600" s="8">
        <v>42823</v>
      </c>
      <c r="B600" s="9">
        <v>1.0854034436120763E-3</v>
      </c>
      <c r="C600" s="9">
        <f t="shared" si="63"/>
        <v>6.9361884341073167E-4</v>
      </c>
      <c r="D600" s="5">
        <f t="shared" si="64"/>
        <v>6.9361884341073167E-4</v>
      </c>
      <c r="E600" s="5">
        <f t="shared" si="68"/>
        <v>6.8596983665007386E-3</v>
      </c>
      <c r="F600" s="5">
        <f t="shared" si="69"/>
        <v>5.9035931617259741E-3</v>
      </c>
      <c r="G600" s="10">
        <f t="shared" si="65"/>
        <v>4.2063535066282256</v>
      </c>
      <c r="H600" s="9">
        <f t="shared" si="66"/>
        <v>6.9361884341073167E-4</v>
      </c>
      <c r="I600" s="9">
        <f t="shared" si="67"/>
        <v>5.9035931617259741E-3</v>
      </c>
      <c r="J600" s="15">
        <f>GARCH!I599</f>
        <v>6.0118886769616065E-3</v>
      </c>
    </row>
    <row r="601" spans="1:10" x14ac:dyDescent="0.25">
      <c r="A601" s="8">
        <v>42824</v>
      </c>
      <c r="B601" s="9">
        <v>2.9350353432466836E-3</v>
      </c>
      <c r="C601" s="9">
        <f t="shared" si="63"/>
        <v>2.5432507430453392E-3</v>
      </c>
      <c r="D601" s="5">
        <f t="shared" si="64"/>
        <v>2.5432507430453392E-3</v>
      </c>
      <c r="E601" s="5">
        <f t="shared" si="68"/>
        <v>6.9361884341073167E-4</v>
      </c>
      <c r="F601" s="5">
        <f t="shared" si="69"/>
        <v>5.5028752325295234E-3</v>
      </c>
      <c r="G601" s="10">
        <f t="shared" si="65"/>
        <v>4.1767465666279993</v>
      </c>
      <c r="H601" s="9">
        <f t="shared" si="66"/>
        <v>2.5432507430453392E-3</v>
      </c>
      <c r="I601" s="9">
        <f t="shared" si="67"/>
        <v>5.5028752325295234E-3</v>
      </c>
      <c r="J601" s="15">
        <f>GARCH!I600</f>
        <v>5.5750350141920545E-3</v>
      </c>
    </row>
    <row r="602" spans="1:10" x14ac:dyDescent="0.25">
      <c r="A602" s="8">
        <v>42825</v>
      </c>
      <c r="B602" s="9">
        <v>-2.255010430479043E-3</v>
      </c>
      <c r="C602" s="9">
        <f t="shared" si="63"/>
        <v>-2.6467950306803874E-3</v>
      </c>
      <c r="D602" s="5">
        <f t="shared" si="64"/>
        <v>2.6467950306803874E-3</v>
      </c>
      <c r="E602" s="5">
        <f t="shared" si="68"/>
        <v>2.5432507430453392E-3</v>
      </c>
      <c r="F602" s="5">
        <f t="shared" si="69"/>
        <v>5.1628321986254087E-3</v>
      </c>
      <c r="G602" s="10">
        <f t="shared" si="65"/>
        <v>4.2159195680438097</v>
      </c>
      <c r="H602" s="9">
        <f t="shared" si="66"/>
        <v>2.6467950306803874E-3</v>
      </c>
      <c r="I602" s="9">
        <f t="shared" si="67"/>
        <v>5.1628321986254087E-3</v>
      </c>
      <c r="J602" s="15">
        <f>GARCH!I601</f>
        <v>5.3143952451835223E-3</v>
      </c>
    </row>
    <row r="603" spans="1:10" x14ac:dyDescent="0.25">
      <c r="A603" s="8">
        <v>42828</v>
      </c>
      <c r="B603" s="9">
        <v>-1.6421751202002621E-3</v>
      </c>
      <c r="C603" s="9">
        <f t="shared" si="63"/>
        <v>-2.0339597204016065E-3</v>
      </c>
      <c r="D603" s="5">
        <f t="shared" si="64"/>
        <v>2.0339597204016065E-3</v>
      </c>
      <c r="E603" s="5">
        <f t="shared" si="68"/>
        <v>-2.6467950306803874E-3</v>
      </c>
      <c r="F603" s="5">
        <f t="shared" si="69"/>
        <v>5.3240457715239406E-3</v>
      </c>
      <c r="G603" s="10">
        <f t="shared" si="65"/>
        <v>4.2436087461395013</v>
      </c>
      <c r="H603" s="9">
        <f t="shared" si="66"/>
        <v>2.0339597204016065E-3</v>
      </c>
      <c r="I603" s="9">
        <f t="shared" si="67"/>
        <v>5.3240457715239406E-3</v>
      </c>
      <c r="J603" s="15">
        <f>GARCH!I602</f>
        <v>5.2093106190443297E-3</v>
      </c>
    </row>
    <row r="604" spans="1:10" x14ac:dyDescent="0.25">
      <c r="A604" s="8">
        <v>42829</v>
      </c>
      <c r="B604" s="9">
        <v>5.5959709009489877E-4</v>
      </c>
      <c r="C604" s="9">
        <f t="shared" si="63"/>
        <v>1.678124898935542E-4</v>
      </c>
      <c r="D604" s="5">
        <f t="shared" si="64"/>
        <v>1.678124898935542E-4</v>
      </c>
      <c r="E604" s="5">
        <f t="shared" si="68"/>
        <v>-2.0339597204016065E-3</v>
      </c>
      <c r="F604" s="5">
        <f t="shared" si="69"/>
        <v>5.3230252315011294E-3</v>
      </c>
      <c r="G604" s="10">
        <f t="shared" si="65"/>
        <v>4.3162780142978052</v>
      </c>
      <c r="H604" s="9">
        <f t="shared" si="66"/>
        <v>1.678124898935542E-4</v>
      </c>
      <c r="I604" s="9">
        <f t="shared" si="67"/>
        <v>5.3230252315011294E-3</v>
      </c>
      <c r="J604" s="15">
        <f>GARCH!I603</f>
        <v>5.0614303446445894E-3</v>
      </c>
    </row>
    <row r="605" spans="1:10" x14ac:dyDescent="0.25">
      <c r="A605" s="8">
        <v>42830</v>
      </c>
      <c r="B605" s="9">
        <v>-3.0548776354145657E-3</v>
      </c>
      <c r="C605" s="9">
        <f t="shared" si="63"/>
        <v>-3.4466622356159101E-3</v>
      </c>
      <c r="D605" s="5">
        <f t="shared" si="64"/>
        <v>3.4466622356159101E-3</v>
      </c>
      <c r="E605" s="5">
        <f t="shared" si="68"/>
        <v>1.678124898935542E-4</v>
      </c>
      <c r="F605" s="5">
        <f t="shared" si="69"/>
        <v>5.0104922610491832E-3</v>
      </c>
      <c r="G605" s="10">
        <f t="shared" si="65"/>
        <v>4.1406869794505514</v>
      </c>
      <c r="H605" s="9">
        <f t="shared" si="66"/>
        <v>3.4466622356159101E-3</v>
      </c>
      <c r="I605" s="9">
        <f t="shared" si="67"/>
        <v>5.0104922610491832E-3</v>
      </c>
      <c r="J605" s="15">
        <f>GARCH!I604</f>
        <v>4.823259263327424E-3</v>
      </c>
    </row>
    <row r="606" spans="1:10" x14ac:dyDescent="0.25">
      <c r="A606" s="8">
        <v>42831</v>
      </c>
      <c r="B606" s="9">
        <v>1.9294927644020188E-3</v>
      </c>
      <c r="C606" s="9">
        <f t="shared" si="63"/>
        <v>1.5377081642006742E-3</v>
      </c>
      <c r="D606" s="5">
        <f t="shared" si="64"/>
        <v>1.5377081642006742E-3</v>
      </c>
      <c r="E606" s="5">
        <f t="shared" si="68"/>
        <v>-3.4466622356159101E-3</v>
      </c>
      <c r="F606" s="5">
        <f t="shared" si="69"/>
        <v>5.3922269002719186E-3</v>
      </c>
      <c r="G606" s="10">
        <f t="shared" si="65"/>
        <v>4.2631969670629744</v>
      </c>
      <c r="H606" s="9">
        <f t="shared" si="66"/>
        <v>1.5377081642006742E-3</v>
      </c>
      <c r="I606" s="9">
        <f t="shared" si="67"/>
        <v>5.3922269002719186E-3</v>
      </c>
      <c r="J606" s="15">
        <f>GARCH!I605</f>
        <v>4.9582933573950813E-3</v>
      </c>
    </row>
    <row r="607" spans="1:10" x14ac:dyDescent="0.25">
      <c r="A607" s="8">
        <v>42832</v>
      </c>
      <c r="B607" s="9">
        <v>-8.2715091050222789E-4</v>
      </c>
      <c r="C607" s="9">
        <f t="shared" si="63"/>
        <v>-1.2189355107035725E-3</v>
      </c>
      <c r="D607" s="5">
        <f t="shared" si="64"/>
        <v>1.2189355107035725E-3</v>
      </c>
      <c r="E607" s="5">
        <f t="shared" si="68"/>
        <v>1.5377081642006742E-3</v>
      </c>
      <c r="F607" s="5">
        <f t="shared" si="69"/>
        <v>5.069086967676056E-3</v>
      </c>
      <c r="G607" s="10">
        <f t="shared" si="65"/>
        <v>4.3367444395261883</v>
      </c>
      <c r="H607" s="9">
        <f t="shared" si="66"/>
        <v>1.2189355107035725E-3</v>
      </c>
      <c r="I607" s="9">
        <f t="shared" si="67"/>
        <v>5.069086967676056E-3</v>
      </c>
      <c r="J607" s="15">
        <f>GARCH!I606</f>
        <v>4.7691061079271129E-3</v>
      </c>
    </row>
    <row r="608" spans="1:10" x14ac:dyDescent="0.25">
      <c r="A608" s="8">
        <v>42835</v>
      </c>
      <c r="B608" s="9">
        <v>6.8774039073837834E-4</v>
      </c>
      <c r="C608" s="9">
        <f t="shared" si="63"/>
        <v>2.9595579053703376E-4</v>
      </c>
      <c r="D608" s="5">
        <f t="shared" si="64"/>
        <v>2.9595579053703376E-4</v>
      </c>
      <c r="E608" s="5">
        <f t="shared" si="68"/>
        <v>-1.2189355107035725E-3</v>
      </c>
      <c r="F608" s="5">
        <f t="shared" si="69"/>
        <v>4.9537556445361152E-3</v>
      </c>
      <c r="G608" s="10">
        <f t="shared" si="65"/>
        <v>4.3868860847644191</v>
      </c>
      <c r="H608" s="9">
        <f t="shared" si="66"/>
        <v>2.9595579053703376E-4</v>
      </c>
      <c r="I608" s="9">
        <f t="shared" si="67"/>
        <v>4.9537556445361152E-3</v>
      </c>
      <c r="J608" s="15">
        <f>GARCH!I607</f>
        <v>4.6550372267182318E-3</v>
      </c>
    </row>
    <row r="609" spans="1:10" x14ac:dyDescent="0.25">
      <c r="A609" s="8">
        <v>42836</v>
      </c>
      <c r="B609" s="9">
        <v>-1.4339289653649834E-3</v>
      </c>
      <c r="C609" s="9">
        <f t="shared" si="63"/>
        <v>-1.825713565566328E-3</v>
      </c>
      <c r="D609" s="5">
        <f t="shared" si="64"/>
        <v>1.825713565566328E-3</v>
      </c>
      <c r="E609" s="5">
        <f t="shared" si="68"/>
        <v>2.9595579053703376E-4</v>
      </c>
      <c r="F609" s="5">
        <f t="shared" si="69"/>
        <v>4.6983219152794634E-3</v>
      </c>
      <c r="G609" s="10">
        <f t="shared" si="65"/>
        <v>4.3661108537644182</v>
      </c>
      <c r="H609" s="9">
        <f t="shared" si="66"/>
        <v>1.825713565566328E-3</v>
      </c>
      <c r="I609" s="9">
        <f t="shared" si="67"/>
        <v>4.6983219152794634E-3</v>
      </c>
      <c r="J609" s="15">
        <f>GARCH!I608</f>
        <v>4.5080509395638013E-3</v>
      </c>
    </row>
    <row r="610" spans="1:10" x14ac:dyDescent="0.25">
      <c r="A610" s="8">
        <v>42837</v>
      </c>
      <c r="B610" s="9">
        <v>-3.7599095922304926E-3</v>
      </c>
      <c r="C610" s="9">
        <f t="shared" si="63"/>
        <v>-4.151694192431837E-3</v>
      </c>
      <c r="D610" s="5">
        <f t="shared" si="64"/>
        <v>4.151694192431837E-3</v>
      </c>
      <c r="E610" s="5">
        <f t="shared" si="68"/>
        <v>-1.825713565566328E-3</v>
      </c>
      <c r="F610" s="5">
        <f t="shared" si="69"/>
        <v>4.7630248246028611E-3</v>
      </c>
      <c r="G610" s="10">
        <f t="shared" si="65"/>
        <v>4.0480462911975206</v>
      </c>
      <c r="H610" s="9">
        <f t="shared" si="66"/>
        <v>4.151694192431837E-3</v>
      </c>
      <c r="I610" s="9">
        <f t="shared" si="67"/>
        <v>4.7630248246028611E-3</v>
      </c>
      <c r="J610" s="15">
        <f>GARCH!I609</f>
        <v>4.5118875704989155E-3</v>
      </c>
    </row>
    <row r="611" spans="1:10" x14ac:dyDescent="0.25">
      <c r="A611" s="8">
        <v>42838</v>
      </c>
      <c r="B611" s="9">
        <v>-6.8147023578528643E-3</v>
      </c>
      <c r="C611" s="9">
        <f t="shared" si="63"/>
        <v>-7.2064869580542087E-3</v>
      </c>
      <c r="D611" s="5">
        <f t="shared" si="64"/>
        <v>7.2064869580542087E-3</v>
      </c>
      <c r="E611" s="5">
        <f t="shared" si="68"/>
        <v>-4.151694192431837E-3</v>
      </c>
      <c r="F611" s="5">
        <f t="shared" si="69"/>
        <v>5.3777603069545838E-3</v>
      </c>
      <c r="G611" s="10">
        <f t="shared" si="65"/>
        <v>3.4086729578884736</v>
      </c>
      <c r="H611" s="9">
        <f t="shared" si="66"/>
        <v>7.2064869580542087E-3</v>
      </c>
      <c r="I611" s="9">
        <f t="shared" si="67"/>
        <v>5.3777603069545838E-3</v>
      </c>
      <c r="J611" s="15">
        <f>GARCH!I610</f>
        <v>4.8635872716020464E-3</v>
      </c>
    </row>
    <row r="612" spans="1:10" x14ac:dyDescent="0.25">
      <c r="A612" s="8">
        <v>42842</v>
      </c>
      <c r="B612" s="9">
        <v>8.6133236007643887E-3</v>
      </c>
      <c r="C612" s="9">
        <f t="shared" si="63"/>
        <v>8.2215390005630443E-3</v>
      </c>
      <c r="D612" s="5">
        <f t="shared" si="64"/>
        <v>8.2215390005630443E-3</v>
      </c>
      <c r="E612" s="5">
        <f t="shared" si="68"/>
        <v>-7.2064869580542087E-3</v>
      </c>
      <c r="F612" s="5">
        <f t="shared" si="69"/>
        <v>6.7343166077668722E-3</v>
      </c>
      <c r="G612" s="10">
        <f t="shared" si="65"/>
        <v>3.3363723722053504</v>
      </c>
      <c r="H612" s="9">
        <f t="shared" si="66"/>
        <v>8.2215390005630443E-3</v>
      </c>
      <c r="I612" s="9">
        <f t="shared" si="67"/>
        <v>6.7343166077668722E-3</v>
      </c>
      <c r="J612" s="15">
        <f>GARCH!I611</f>
        <v>5.8133909591372808E-3</v>
      </c>
    </row>
    <row r="613" spans="1:10" x14ac:dyDescent="0.25">
      <c r="A613" s="8">
        <v>42843</v>
      </c>
      <c r="B613" s="9">
        <v>-2.9033507733046138E-3</v>
      </c>
      <c r="C613" s="9">
        <f t="shared" si="63"/>
        <v>-3.2951353735059582E-3</v>
      </c>
      <c r="D613" s="5">
        <f t="shared" si="64"/>
        <v>3.2951353735059582E-3</v>
      </c>
      <c r="E613" s="5">
        <f t="shared" si="68"/>
        <v>8.2215390005630443E-3</v>
      </c>
      <c r="F613" s="5">
        <f t="shared" si="69"/>
        <v>6.2101068580454792E-3</v>
      </c>
      <c r="G613" s="10">
        <f t="shared" si="65"/>
        <v>4.0218659619374426</v>
      </c>
      <c r="H613" s="9">
        <f t="shared" si="66"/>
        <v>3.2951353735059582E-3</v>
      </c>
      <c r="I613" s="9">
        <f t="shared" si="67"/>
        <v>6.2101068580454792E-3</v>
      </c>
      <c r="J613" s="15">
        <f>GARCH!I612</f>
        <v>6.4740866246248375E-3</v>
      </c>
    </row>
    <row r="614" spans="1:10" x14ac:dyDescent="0.25">
      <c r="A614" s="8">
        <v>42844</v>
      </c>
      <c r="B614" s="9">
        <v>-1.7163423974997372E-3</v>
      </c>
      <c r="C614" s="9">
        <f t="shared" si="63"/>
        <v>-2.1081269977010816E-3</v>
      </c>
      <c r="D614" s="5">
        <f t="shared" si="64"/>
        <v>2.1081269977010816E-3</v>
      </c>
      <c r="E614" s="5">
        <f t="shared" si="68"/>
        <v>-3.2951353735059582E-3</v>
      </c>
      <c r="F614" s="5">
        <f t="shared" si="69"/>
        <v>6.3326641802745991E-3</v>
      </c>
      <c r="G614" s="10">
        <f t="shared" si="65"/>
        <v>4.0876854004308223</v>
      </c>
      <c r="H614" s="9">
        <f t="shared" si="66"/>
        <v>2.1081269977010816E-3</v>
      </c>
      <c r="I614" s="9">
        <f t="shared" si="67"/>
        <v>6.3326641802745991E-3</v>
      </c>
      <c r="J614" s="15">
        <f>GARCH!I613</f>
        <v>6.1801094376816015E-3</v>
      </c>
    </row>
    <row r="615" spans="1:10" x14ac:dyDescent="0.25">
      <c r="A615" s="8">
        <v>42845</v>
      </c>
      <c r="B615" s="9">
        <v>7.5571921631019112E-3</v>
      </c>
      <c r="C615" s="9">
        <f t="shared" si="63"/>
        <v>7.1654075629005668E-3</v>
      </c>
      <c r="D615" s="5">
        <f t="shared" si="64"/>
        <v>7.1654075629005668E-3</v>
      </c>
      <c r="E615" s="5">
        <f t="shared" si="68"/>
        <v>-2.1081269977010816E-3</v>
      </c>
      <c r="F615" s="5">
        <f t="shared" si="69"/>
        <v>6.1771786366450251E-3</v>
      </c>
      <c r="G615" s="10">
        <f t="shared" si="65"/>
        <v>3.4951775795364326</v>
      </c>
      <c r="H615" s="9">
        <f t="shared" si="66"/>
        <v>7.1654075629005668E-3</v>
      </c>
      <c r="I615" s="9">
        <f t="shared" si="67"/>
        <v>6.1771786366450251E-3</v>
      </c>
      <c r="J615" s="15">
        <f>GARCH!I614</f>
        <v>5.8226377808266614E-3</v>
      </c>
    </row>
    <row r="616" spans="1:10" x14ac:dyDescent="0.25">
      <c r="A616" s="8">
        <v>42846</v>
      </c>
      <c r="B616" s="9">
        <v>-3.0350108666123976E-3</v>
      </c>
      <c r="C616" s="9">
        <f t="shared" si="63"/>
        <v>-3.426795466813742E-3</v>
      </c>
      <c r="D616" s="5">
        <f t="shared" si="64"/>
        <v>3.426795466813742E-3</v>
      </c>
      <c r="E616" s="5">
        <f t="shared" si="68"/>
        <v>7.1654075629005668E-3</v>
      </c>
      <c r="F616" s="5">
        <f t="shared" si="69"/>
        <v>5.7354777356277828E-3</v>
      </c>
      <c r="G616" s="10">
        <f t="shared" si="65"/>
        <v>4.0636584563491445</v>
      </c>
      <c r="H616" s="9">
        <f t="shared" si="66"/>
        <v>3.426795466813742E-3</v>
      </c>
      <c r="I616" s="9">
        <f t="shared" si="67"/>
        <v>5.7354777356277828E-3</v>
      </c>
      <c r="J616" s="15">
        <f>GARCH!I615</f>
        <v>6.2303411730701922E-3</v>
      </c>
    </row>
    <row r="617" spans="1:10" x14ac:dyDescent="0.25">
      <c r="A617" s="8">
        <v>42849</v>
      </c>
      <c r="B617" s="9">
        <v>1.0840085324159476E-2</v>
      </c>
      <c r="C617" s="9">
        <f t="shared" si="63"/>
        <v>1.0448300723958132E-2</v>
      </c>
      <c r="D617" s="5">
        <f t="shared" si="64"/>
        <v>1.0448300723958132E-2</v>
      </c>
      <c r="E617" s="5">
        <f t="shared" si="68"/>
        <v>-3.426795466813742E-3</v>
      </c>
      <c r="F617" s="5">
        <f t="shared" si="69"/>
        <v>5.975191472407917E-3</v>
      </c>
      <c r="G617" s="10">
        <f t="shared" si="65"/>
        <v>2.6723759434649224</v>
      </c>
      <c r="H617" s="9">
        <f t="shared" si="66"/>
        <v>1.0448300723958132E-2</v>
      </c>
      <c r="I617" s="9">
        <f t="shared" si="67"/>
        <v>5.975191472407917E-3</v>
      </c>
      <c r="J617" s="15">
        <f>GARCH!I616</f>
        <v>6.0083423186048672E-3</v>
      </c>
    </row>
    <row r="618" spans="1:10" x14ac:dyDescent="0.25">
      <c r="A618" s="8">
        <v>42850</v>
      </c>
      <c r="B618" s="9">
        <v>6.0906008466188322E-3</v>
      </c>
      <c r="C618" s="9">
        <f t="shared" si="63"/>
        <v>5.6988162464174878E-3</v>
      </c>
      <c r="D618" s="5">
        <f t="shared" si="64"/>
        <v>5.6988162464174878E-3</v>
      </c>
      <c r="E618" s="5">
        <f t="shared" si="68"/>
        <v>1.0448300723958132E-2</v>
      </c>
      <c r="F618" s="5">
        <f t="shared" si="69"/>
        <v>5.563717284632049E-3</v>
      </c>
      <c r="G618" s="10">
        <f t="shared" si="65"/>
        <v>3.7479733334226899</v>
      </c>
      <c r="H618" s="9">
        <f t="shared" si="66"/>
        <v>5.6988162464174878E-3</v>
      </c>
      <c r="I618" s="9">
        <f t="shared" si="67"/>
        <v>5.563717284632049E-3</v>
      </c>
      <c r="J618" s="15">
        <f>GARCH!I617</f>
        <v>7.199492539641133E-3</v>
      </c>
    </row>
    <row r="619" spans="1:10" x14ac:dyDescent="0.25">
      <c r="A619" s="8">
        <v>42851</v>
      </c>
      <c r="B619" s="9">
        <v>-4.856380907726221E-4</v>
      </c>
      <c r="C619" s="9">
        <f t="shared" si="63"/>
        <v>-8.7742269097396673E-4</v>
      </c>
      <c r="D619" s="5">
        <f t="shared" si="64"/>
        <v>8.7742269097396673E-4</v>
      </c>
      <c r="E619" s="5">
        <f t="shared" si="68"/>
        <v>5.6988162464174878E-3</v>
      </c>
      <c r="F619" s="5">
        <f t="shared" si="69"/>
        <v>5.2144090773362708E-3</v>
      </c>
      <c r="G619" s="10">
        <f t="shared" si="65"/>
        <v>4.3232337705901038</v>
      </c>
      <c r="H619" s="9">
        <f t="shared" si="66"/>
        <v>8.7742269097396673E-4</v>
      </c>
      <c r="I619" s="9">
        <f t="shared" si="67"/>
        <v>5.2144090773362708E-3</v>
      </c>
      <c r="J619" s="15">
        <f>GARCH!I618</f>
        <v>6.9628905629136716E-3</v>
      </c>
    </row>
    <row r="620" spans="1:10" x14ac:dyDescent="0.25">
      <c r="A620" s="8">
        <v>42852</v>
      </c>
      <c r="B620" s="9">
        <v>5.5289116002432692E-4</v>
      </c>
      <c r="C620" s="9">
        <f t="shared" si="63"/>
        <v>1.6110655982298235E-4</v>
      </c>
      <c r="D620" s="5">
        <f t="shared" si="64"/>
        <v>1.6110655982298235E-4</v>
      </c>
      <c r="E620" s="5">
        <f t="shared" si="68"/>
        <v>-8.7742269097396673E-4</v>
      </c>
      <c r="F620" s="5">
        <f t="shared" si="69"/>
        <v>5.0186573407772373E-3</v>
      </c>
      <c r="G620" s="10">
        <f t="shared" si="65"/>
        <v>4.3751390558544072</v>
      </c>
      <c r="H620" s="9">
        <f t="shared" si="66"/>
        <v>1.6110655982298235E-4</v>
      </c>
      <c r="I620" s="9">
        <f t="shared" si="67"/>
        <v>5.0186573407772373E-3</v>
      </c>
      <c r="J620" s="15">
        <f>GARCH!I619</f>
        <v>6.3695314321909665E-3</v>
      </c>
    </row>
    <row r="621" spans="1:10" x14ac:dyDescent="0.25">
      <c r="A621" s="8">
        <v>42853</v>
      </c>
      <c r="B621" s="9">
        <v>-1.9131184668260692E-3</v>
      </c>
      <c r="C621" s="9">
        <f t="shared" si="63"/>
        <v>-2.3049030670274136E-3</v>
      </c>
      <c r="D621" s="5">
        <f t="shared" si="64"/>
        <v>2.3049030670274136E-3</v>
      </c>
      <c r="E621" s="5">
        <f t="shared" si="68"/>
        <v>1.6110655982298235E-4</v>
      </c>
      <c r="F621" s="5">
        <f t="shared" si="69"/>
        <v>4.7531239538337261E-3</v>
      </c>
      <c r="G621" s="10">
        <f t="shared" si="65"/>
        <v>4.3124391094851742</v>
      </c>
      <c r="H621" s="9">
        <f t="shared" si="66"/>
        <v>2.3049030670274136E-3</v>
      </c>
      <c r="I621" s="9">
        <f t="shared" si="67"/>
        <v>4.7531239538337261E-3</v>
      </c>
      <c r="J621" s="15">
        <f>GARCH!I620</f>
        <v>5.8622393892348726E-3</v>
      </c>
    </row>
    <row r="622" spans="1:10" x14ac:dyDescent="0.25">
      <c r="A622" s="8">
        <v>42856</v>
      </c>
      <c r="B622" s="9">
        <v>1.7322372284205301E-3</v>
      </c>
      <c r="C622" s="9">
        <f t="shared" si="63"/>
        <v>1.3404526282191854E-3</v>
      </c>
      <c r="D622" s="5">
        <f t="shared" si="64"/>
        <v>1.3404526282191854E-3</v>
      </c>
      <c r="E622" s="5">
        <f t="shared" si="68"/>
        <v>-2.3049030670274136E-3</v>
      </c>
      <c r="F622" s="5">
        <f t="shared" si="69"/>
        <v>4.9114745686821186E-3</v>
      </c>
      <c r="G622" s="10">
        <f t="shared" si="65"/>
        <v>4.3599991446002706</v>
      </c>
      <c r="H622" s="9">
        <f t="shared" si="66"/>
        <v>1.3404526282191854E-3</v>
      </c>
      <c r="I622" s="9">
        <f t="shared" si="67"/>
        <v>4.9114745686821186E-3</v>
      </c>
      <c r="J622" s="15">
        <f>GARCH!I621</f>
        <v>5.5923490809304359E-3</v>
      </c>
    </row>
    <row r="623" spans="1:10" x14ac:dyDescent="0.25">
      <c r="A623" s="8">
        <v>42857</v>
      </c>
      <c r="B623" s="9">
        <v>1.1891154069998411E-3</v>
      </c>
      <c r="C623" s="9">
        <f t="shared" si="63"/>
        <v>7.9733080679849646E-4</v>
      </c>
      <c r="D623" s="5">
        <f t="shared" si="64"/>
        <v>7.9733080679849646E-4</v>
      </c>
      <c r="E623" s="5">
        <f t="shared" si="68"/>
        <v>1.3404526282191854E-3</v>
      </c>
      <c r="F623" s="5">
        <f t="shared" si="69"/>
        <v>4.6626360884543892E-3</v>
      </c>
      <c r="G623" s="10">
        <f t="shared" si="65"/>
        <v>4.4346145385530624</v>
      </c>
      <c r="H623" s="9">
        <f t="shared" si="66"/>
        <v>7.9733080679849646E-4</v>
      </c>
      <c r="I623" s="9">
        <f t="shared" si="67"/>
        <v>4.6626360884543892E-3</v>
      </c>
      <c r="J623" s="15">
        <f>GARCH!I622</f>
        <v>5.2561849355190239E-3</v>
      </c>
    </row>
    <row r="624" spans="1:10" x14ac:dyDescent="0.25">
      <c r="A624" s="8">
        <v>42858</v>
      </c>
      <c r="B624" s="9">
        <v>-1.2713441536987835E-3</v>
      </c>
      <c r="C624" s="9">
        <f t="shared" si="63"/>
        <v>-1.6631287539001281E-3</v>
      </c>
      <c r="D624" s="5">
        <f t="shared" si="64"/>
        <v>1.6631287539001281E-3</v>
      </c>
      <c r="E624" s="5">
        <f t="shared" si="68"/>
        <v>7.9733080679849646E-4</v>
      </c>
      <c r="F624" s="5">
        <f t="shared" si="69"/>
        <v>4.4528748990462783E-3</v>
      </c>
      <c r="G624" s="10">
        <f t="shared" si="65"/>
        <v>4.4255173677771937</v>
      </c>
      <c r="H624" s="9">
        <f t="shared" si="66"/>
        <v>1.6631287539001281E-3</v>
      </c>
      <c r="I624" s="9">
        <f t="shared" si="67"/>
        <v>4.4528748990462783E-3</v>
      </c>
      <c r="J624" s="15">
        <f>GARCH!I623</f>
        <v>4.9772694283431711E-3</v>
      </c>
    </row>
    <row r="625" spans="1:10" x14ac:dyDescent="0.25">
      <c r="A625" s="8">
        <v>42859</v>
      </c>
      <c r="B625" s="9">
        <v>5.8204536603945201E-4</v>
      </c>
      <c r="C625" s="9">
        <f t="shared" si="63"/>
        <v>1.9026076583810743E-4</v>
      </c>
      <c r="D625" s="5">
        <f t="shared" si="64"/>
        <v>1.9026076583810743E-4</v>
      </c>
      <c r="E625" s="5">
        <f t="shared" si="68"/>
        <v>-1.6631287539001281E-3</v>
      </c>
      <c r="F625" s="5">
        <f t="shared" si="69"/>
        <v>4.527456135312271E-3</v>
      </c>
      <c r="G625" s="10">
        <f t="shared" si="65"/>
        <v>4.4777735250153077</v>
      </c>
      <c r="H625" s="9">
        <f t="shared" si="66"/>
        <v>1.9026076583810743E-4</v>
      </c>
      <c r="I625" s="9">
        <f t="shared" si="67"/>
        <v>4.527456135312271E-3</v>
      </c>
      <c r="J625" s="15">
        <f>GARCH!I624</f>
        <v>4.8493637524078302E-3</v>
      </c>
    </row>
    <row r="626" spans="1:10" x14ac:dyDescent="0.25">
      <c r="A626" s="8">
        <v>42860</v>
      </c>
      <c r="B626" s="9">
        <v>4.0886872677357022E-3</v>
      </c>
      <c r="C626" s="9">
        <f t="shared" si="63"/>
        <v>3.6969026675343578E-3</v>
      </c>
      <c r="D626" s="5">
        <f t="shared" si="64"/>
        <v>3.6969026675343578E-3</v>
      </c>
      <c r="E626" s="5">
        <f t="shared" si="68"/>
        <v>1.9026076583810743E-4</v>
      </c>
      <c r="F626" s="5">
        <f t="shared" si="69"/>
        <v>4.3391243316830133E-3</v>
      </c>
      <c r="G626" s="10">
        <f t="shared" si="65"/>
        <v>4.1581983234851485</v>
      </c>
      <c r="H626" s="9">
        <f t="shared" si="66"/>
        <v>3.6969026675343578E-3</v>
      </c>
      <c r="I626" s="9">
        <f t="shared" si="67"/>
        <v>4.3391243316830133E-3</v>
      </c>
      <c r="J626" s="15">
        <f>GARCH!I625</f>
        <v>4.6584607120908617E-3</v>
      </c>
    </row>
    <row r="627" spans="1:10" x14ac:dyDescent="0.25">
      <c r="A627" s="8">
        <v>42863</v>
      </c>
      <c r="B627" s="9">
        <v>3.7511097032982832E-5</v>
      </c>
      <c r="C627" s="9">
        <f t="shared" si="63"/>
        <v>-3.5427350316836174E-4</v>
      </c>
      <c r="D627" s="5">
        <f t="shared" si="64"/>
        <v>3.5427350316836174E-4</v>
      </c>
      <c r="E627" s="5">
        <f t="shared" si="68"/>
        <v>3.6969026675343578E-3</v>
      </c>
      <c r="F627" s="5">
        <f t="shared" si="69"/>
        <v>4.1809062322504687E-3</v>
      </c>
      <c r="G627" s="10">
        <f t="shared" si="65"/>
        <v>4.5546986212014948</v>
      </c>
      <c r="H627" s="9">
        <f t="shared" si="66"/>
        <v>3.5427350316836174E-4</v>
      </c>
      <c r="I627" s="9">
        <f t="shared" si="67"/>
        <v>4.1809062322504687E-3</v>
      </c>
      <c r="J627" s="15">
        <f>GARCH!I626</f>
        <v>4.7506435855070046E-3</v>
      </c>
    </row>
    <row r="628" spans="1:10" x14ac:dyDescent="0.25">
      <c r="A628" s="8">
        <v>42864</v>
      </c>
      <c r="B628" s="9">
        <v>-1.0252648600889147E-3</v>
      </c>
      <c r="C628" s="9">
        <f t="shared" si="63"/>
        <v>-1.4170494602902593E-3</v>
      </c>
      <c r="D628" s="5">
        <f t="shared" si="64"/>
        <v>1.4170494602902593E-3</v>
      </c>
      <c r="E628" s="5">
        <f t="shared" si="68"/>
        <v>-3.5427350316836174E-4</v>
      </c>
      <c r="F628" s="5">
        <f t="shared" si="69"/>
        <v>4.0793924798781427E-3</v>
      </c>
      <c r="G628" s="10">
        <f t="shared" si="65"/>
        <v>4.522536487336918</v>
      </c>
      <c r="H628" s="9">
        <f t="shared" si="66"/>
        <v>1.4170494602902593E-3</v>
      </c>
      <c r="I628" s="9">
        <f t="shared" si="67"/>
        <v>4.0793924798781427E-3</v>
      </c>
      <c r="J628" s="15">
        <f>GARCH!I627</f>
        <v>4.5945085184901906E-3</v>
      </c>
    </row>
    <row r="629" spans="1:10" x14ac:dyDescent="0.25">
      <c r="A629" s="8">
        <v>42865</v>
      </c>
      <c r="B629" s="9">
        <v>1.1306176259533451E-3</v>
      </c>
      <c r="C629" s="9">
        <f t="shared" si="63"/>
        <v>7.3883302575200051E-4</v>
      </c>
      <c r="D629" s="5">
        <f t="shared" si="64"/>
        <v>7.3883302575200051E-4</v>
      </c>
      <c r="E629" s="5">
        <f t="shared" si="68"/>
        <v>-1.4170494602902593E-3</v>
      </c>
      <c r="F629" s="5">
        <f t="shared" si="69"/>
        <v>4.1708406062518728E-3</v>
      </c>
      <c r="G629" s="10">
        <f t="shared" si="65"/>
        <v>4.5450094179124143</v>
      </c>
      <c r="H629" s="9">
        <f t="shared" si="66"/>
        <v>7.3883302575200051E-4</v>
      </c>
      <c r="I629" s="9">
        <f t="shared" si="67"/>
        <v>4.1708406062518728E-3</v>
      </c>
      <c r="J629" s="15">
        <f>GARCH!I628</f>
        <v>4.5384464235037961E-3</v>
      </c>
    </row>
    <row r="630" spans="1:10" x14ac:dyDescent="0.25">
      <c r="A630" s="8">
        <v>42866</v>
      </c>
      <c r="B630" s="9">
        <v>-2.162833436821554E-3</v>
      </c>
      <c r="C630" s="9">
        <f t="shared" si="63"/>
        <v>-2.5546180370228985E-3</v>
      </c>
      <c r="D630" s="5">
        <f t="shared" si="64"/>
        <v>2.5546180370228985E-3</v>
      </c>
      <c r="E630" s="5">
        <f t="shared" si="68"/>
        <v>7.3883302575200051E-4</v>
      </c>
      <c r="F630" s="5">
        <f t="shared" si="69"/>
        <v>4.0398046715800703E-3</v>
      </c>
      <c r="G630" s="10">
        <f t="shared" si="65"/>
        <v>4.3926796988169681</v>
      </c>
      <c r="H630" s="9">
        <f t="shared" si="66"/>
        <v>2.5546180370228985E-3</v>
      </c>
      <c r="I630" s="9">
        <f t="shared" si="67"/>
        <v>4.0398046715800703E-3</v>
      </c>
      <c r="J630" s="15">
        <f>GARCH!I629</f>
        <v>4.4210251599414276E-3</v>
      </c>
    </row>
    <row r="631" spans="1:10" x14ac:dyDescent="0.25">
      <c r="A631" s="8">
        <v>42867</v>
      </c>
      <c r="B631" s="9">
        <v>-1.4784250179582514E-3</v>
      </c>
      <c r="C631" s="9">
        <f t="shared" si="63"/>
        <v>-1.8702096181595961E-3</v>
      </c>
      <c r="D631" s="5">
        <f t="shared" si="64"/>
        <v>1.8702096181595961E-3</v>
      </c>
      <c r="E631" s="5">
        <f t="shared" si="68"/>
        <v>-2.5546180370228985E-3</v>
      </c>
      <c r="F631" s="5">
        <f t="shared" si="69"/>
        <v>4.3912633258328627E-3</v>
      </c>
      <c r="G631" s="10">
        <f t="shared" si="65"/>
        <v>4.4185072361107069</v>
      </c>
      <c r="H631" s="9">
        <f t="shared" si="66"/>
        <v>1.8702096181595961E-3</v>
      </c>
      <c r="I631" s="9">
        <f t="shared" si="67"/>
        <v>4.3912633258328627E-3</v>
      </c>
      <c r="J631" s="15">
        <f>GARCH!I630</f>
        <v>4.5348596245007571E-3</v>
      </c>
    </row>
    <row r="632" spans="1:10" x14ac:dyDescent="0.25">
      <c r="A632" s="8">
        <v>42870</v>
      </c>
      <c r="B632" s="9">
        <v>4.7764440168973632E-3</v>
      </c>
      <c r="C632" s="9">
        <f t="shared" si="63"/>
        <v>4.3846594166960188E-3</v>
      </c>
      <c r="D632" s="5">
        <f t="shared" si="64"/>
        <v>4.3846594166960188E-3</v>
      </c>
      <c r="E632" s="5">
        <f t="shared" si="68"/>
        <v>-1.8702096181595961E-3</v>
      </c>
      <c r="F632" s="5">
        <f t="shared" si="69"/>
        <v>4.5201612300900034E-3</v>
      </c>
      <c r="G632" s="10">
        <f t="shared" si="65"/>
        <v>4.0097969736971617</v>
      </c>
      <c r="H632" s="9">
        <f t="shared" si="66"/>
        <v>4.3846594166960188E-3</v>
      </c>
      <c r="I632" s="9">
        <f t="shared" si="67"/>
        <v>4.5201612300900034E-3</v>
      </c>
      <c r="J632" s="15">
        <f>GARCH!I631</f>
        <v>4.5363779933438927E-3</v>
      </c>
    </row>
    <row r="633" spans="1:10" x14ac:dyDescent="0.25">
      <c r="A633" s="8">
        <v>42871</v>
      </c>
      <c r="B633" s="9">
        <v>-6.8683605847685847E-4</v>
      </c>
      <c r="C633" s="9">
        <f t="shared" si="63"/>
        <v>-1.0786206586782031E-3</v>
      </c>
      <c r="D633" s="5">
        <f t="shared" si="64"/>
        <v>1.0786206586782031E-3</v>
      </c>
      <c r="E633" s="5">
        <f t="shared" si="68"/>
        <v>4.3846594166960188E-3</v>
      </c>
      <c r="F633" s="5">
        <f t="shared" si="69"/>
        <v>4.3329907882280168E-3</v>
      </c>
      <c r="G633" s="10">
        <f t="shared" si="65"/>
        <v>4.4915751244390458</v>
      </c>
      <c r="H633" s="9">
        <f t="shared" si="66"/>
        <v>1.0786206586782031E-3</v>
      </c>
      <c r="I633" s="9">
        <f t="shared" si="67"/>
        <v>4.3329907882280168E-3</v>
      </c>
      <c r="J633" s="15">
        <f>GARCH!I632</f>
        <v>4.7713384268924719E-3</v>
      </c>
    </row>
    <row r="634" spans="1:10" x14ac:dyDescent="0.25">
      <c r="A634" s="8">
        <v>42872</v>
      </c>
      <c r="B634" s="9">
        <v>-1.817825856948263E-2</v>
      </c>
      <c r="C634" s="9">
        <f t="shared" si="63"/>
        <v>-1.8570043169683977E-2</v>
      </c>
      <c r="D634" s="5">
        <f t="shared" si="64"/>
        <v>1.8570043169683977E-2</v>
      </c>
      <c r="E634" s="5">
        <f t="shared" si="68"/>
        <v>-1.0786206586782031E-3</v>
      </c>
      <c r="F634" s="5">
        <f t="shared" si="69"/>
        <v>4.3164119499080264E-3</v>
      </c>
      <c r="G634" s="10">
        <f t="shared" si="65"/>
        <v>-4.7280459230996783</v>
      </c>
      <c r="H634" s="9">
        <f t="shared" si="66"/>
        <v>1.8570043169683977E-2</v>
      </c>
      <c r="I634" s="9">
        <f t="shared" si="67"/>
        <v>4.3164119499080264E-3</v>
      </c>
      <c r="J634" s="15">
        <f>GARCH!I633</f>
        <v>4.6469888364895368E-3</v>
      </c>
    </row>
    <row r="635" spans="1:10" x14ac:dyDescent="0.25">
      <c r="A635" s="8">
        <v>42873</v>
      </c>
      <c r="B635" s="9">
        <v>3.6868431882495223E-3</v>
      </c>
      <c r="C635" s="9">
        <f t="shared" si="63"/>
        <v>3.2950585880481779E-3</v>
      </c>
      <c r="D635" s="5">
        <f t="shared" si="64"/>
        <v>3.2950585880481779E-3</v>
      </c>
      <c r="E635" s="5">
        <f t="shared" si="68"/>
        <v>-1.8570043169683977E-2</v>
      </c>
      <c r="F635" s="5">
        <f t="shared" si="69"/>
        <v>9.9324367543441837E-3</v>
      </c>
      <c r="G635" s="10">
        <f t="shared" si="65"/>
        <v>3.6379827853959044</v>
      </c>
      <c r="H635" s="9">
        <f t="shared" si="66"/>
        <v>3.2950585880481779E-3</v>
      </c>
      <c r="I635" s="9">
        <f t="shared" si="67"/>
        <v>9.9324367543441837E-3</v>
      </c>
      <c r="J635" s="15">
        <f>GARCH!I634</f>
        <v>9.7332732528767323E-3</v>
      </c>
    </row>
    <row r="636" spans="1:10" x14ac:dyDescent="0.25">
      <c r="A636" s="8">
        <v>42874</v>
      </c>
      <c r="B636" s="9">
        <v>6.7674957306866901E-3</v>
      </c>
      <c r="C636" s="9">
        <f t="shared" si="63"/>
        <v>6.3757111304853457E-3</v>
      </c>
      <c r="D636" s="5">
        <f t="shared" si="64"/>
        <v>6.3757111304853457E-3</v>
      </c>
      <c r="E636" s="5">
        <f t="shared" si="68"/>
        <v>3.2950585880481779E-3</v>
      </c>
      <c r="F636" s="5">
        <f t="shared" si="69"/>
        <v>8.9512099157367554E-3</v>
      </c>
      <c r="G636" s="10">
        <f t="shared" si="65"/>
        <v>3.5433611465919479</v>
      </c>
      <c r="H636" s="9">
        <f t="shared" si="66"/>
        <v>6.3757111304853457E-3</v>
      </c>
      <c r="I636" s="9">
        <f t="shared" si="67"/>
        <v>8.9512099157367554E-3</v>
      </c>
      <c r="J636" s="15">
        <f>GARCH!I635</f>
        <v>8.7338454536024165E-3</v>
      </c>
    </row>
    <row r="637" spans="1:10" x14ac:dyDescent="0.25">
      <c r="A637" s="8">
        <v>42877</v>
      </c>
      <c r="B637" s="9">
        <v>5.160114706536767E-3</v>
      </c>
      <c r="C637" s="9">
        <f t="shared" si="63"/>
        <v>4.7683301063354225E-3</v>
      </c>
      <c r="D637" s="5">
        <f t="shared" si="64"/>
        <v>4.7683301063354225E-3</v>
      </c>
      <c r="E637" s="5">
        <f t="shared" si="68"/>
        <v>6.3757111304853457E-3</v>
      </c>
      <c r="F637" s="5">
        <f t="shared" si="69"/>
        <v>8.1079202402760935E-3</v>
      </c>
      <c r="G637" s="10">
        <f t="shared" si="65"/>
        <v>3.7230400368097163</v>
      </c>
      <c r="H637" s="9">
        <f t="shared" si="66"/>
        <v>4.7683301063354225E-3</v>
      </c>
      <c r="I637" s="9">
        <f t="shared" si="67"/>
        <v>8.1079202402760935E-3</v>
      </c>
      <c r="J637" s="15">
        <f>GARCH!I636</f>
        <v>8.2586154726035713E-3</v>
      </c>
    </row>
    <row r="638" spans="1:10" x14ac:dyDescent="0.25">
      <c r="A638" s="8">
        <v>42878</v>
      </c>
      <c r="B638" s="9">
        <v>1.8379127993919386E-3</v>
      </c>
      <c r="C638" s="9">
        <f t="shared" si="63"/>
        <v>1.446128199190594E-3</v>
      </c>
      <c r="D638" s="5">
        <f t="shared" si="64"/>
        <v>1.446128199190594E-3</v>
      </c>
      <c r="E638" s="5">
        <f t="shared" si="68"/>
        <v>4.7683301063354225E-3</v>
      </c>
      <c r="F638" s="5">
        <f t="shared" si="69"/>
        <v>7.3845849948586777E-3</v>
      </c>
      <c r="G638" s="10">
        <f t="shared" si="65"/>
        <v>3.9702472021460404</v>
      </c>
      <c r="H638" s="9">
        <f t="shared" si="66"/>
        <v>1.446128199190594E-3</v>
      </c>
      <c r="I638" s="9">
        <f t="shared" si="67"/>
        <v>7.3845849948586777E-3</v>
      </c>
      <c r="J638" s="15">
        <f>GARCH!I637</f>
        <v>7.66707500673871E-3</v>
      </c>
    </row>
    <row r="639" spans="1:10" x14ac:dyDescent="0.25">
      <c r="A639" s="8">
        <v>42879</v>
      </c>
      <c r="B639" s="9">
        <v>2.4891386829661855E-3</v>
      </c>
      <c r="C639" s="9">
        <f t="shared" si="63"/>
        <v>2.097354082764841E-3</v>
      </c>
      <c r="D639" s="5">
        <f t="shared" si="64"/>
        <v>2.097354082764841E-3</v>
      </c>
      <c r="E639" s="5">
        <f t="shared" si="68"/>
        <v>1.446128199190594E-3</v>
      </c>
      <c r="F639" s="5">
        <f t="shared" si="69"/>
        <v>6.7654397008046555E-3</v>
      </c>
      <c r="G639" s="10">
        <f t="shared" si="65"/>
        <v>4.0289363842434778</v>
      </c>
      <c r="H639" s="9">
        <f t="shared" si="66"/>
        <v>2.097354082764841E-3</v>
      </c>
      <c r="I639" s="9">
        <f t="shared" si="67"/>
        <v>6.7654397008046555E-3</v>
      </c>
      <c r="J639" s="15">
        <f>GARCH!I638</f>
        <v>6.9349823457672093E-3</v>
      </c>
    </row>
    <row r="640" spans="1:10" x14ac:dyDescent="0.25">
      <c r="A640" s="8">
        <v>42880</v>
      </c>
      <c r="B640" s="9">
        <v>4.4418750701842313E-3</v>
      </c>
      <c r="C640" s="9">
        <f t="shared" si="63"/>
        <v>4.0500904699828869E-3</v>
      </c>
      <c r="D640" s="5">
        <f t="shared" si="64"/>
        <v>4.0500904699828869E-3</v>
      </c>
      <c r="E640" s="5">
        <f t="shared" si="68"/>
        <v>2.097354082764841E-3</v>
      </c>
      <c r="F640" s="5">
        <f t="shared" si="69"/>
        <v>6.2366536669751999E-3</v>
      </c>
      <c r="G640" s="10">
        <f t="shared" si="65"/>
        <v>3.9475120094212595</v>
      </c>
      <c r="H640" s="9">
        <f t="shared" si="66"/>
        <v>4.0500904699828869E-3</v>
      </c>
      <c r="I640" s="9">
        <f t="shared" si="67"/>
        <v>6.2366536669751999E-3</v>
      </c>
      <c r="J640" s="15">
        <f>GARCH!I639</f>
        <v>6.3657314647796275E-3</v>
      </c>
    </row>
    <row r="641" spans="1:10" x14ac:dyDescent="0.25">
      <c r="A641" s="8">
        <v>42881</v>
      </c>
      <c r="B641" s="9">
        <v>3.1055000476176708E-4</v>
      </c>
      <c r="C641" s="9">
        <f t="shared" si="63"/>
        <v>-8.1234595439577488E-5</v>
      </c>
      <c r="D641" s="5">
        <f t="shared" si="64"/>
        <v>8.1234595439577488E-5</v>
      </c>
      <c r="E641" s="5">
        <f t="shared" si="68"/>
        <v>4.0500904699828869E-3</v>
      </c>
      <c r="F641" s="5">
        <f t="shared" si="69"/>
        <v>5.7860857093007239E-3</v>
      </c>
      <c r="G641" s="10">
        <f t="shared" si="65"/>
        <v>4.2332621702807769</v>
      </c>
      <c r="H641" s="9">
        <f t="shared" si="66"/>
        <v>8.1234595439577488E-5</v>
      </c>
      <c r="I641" s="9">
        <f t="shared" si="67"/>
        <v>5.7860857093007239E-3</v>
      </c>
      <c r="J641" s="15">
        <f>GARCH!I640</f>
        <v>6.0866002427298156E-3</v>
      </c>
    </row>
    <row r="642" spans="1:10" x14ac:dyDescent="0.25">
      <c r="A642" s="8">
        <v>42885</v>
      </c>
      <c r="B642" s="9">
        <v>-1.2045599423798903E-3</v>
      </c>
      <c r="C642" s="9">
        <f t="shared" si="63"/>
        <v>-1.5963445425812349E-3</v>
      </c>
      <c r="D642" s="5">
        <f t="shared" si="64"/>
        <v>1.5963445425812349E-3</v>
      </c>
      <c r="E642" s="5">
        <f t="shared" si="68"/>
        <v>-8.1234595439577488E-5</v>
      </c>
      <c r="F642" s="5">
        <f t="shared" si="69"/>
        <v>5.4068155269184287E-3</v>
      </c>
      <c r="G642" s="10">
        <f t="shared" si="65"/>
        <v>4.2575711409830221</v>
      </c>
      <c r="H642" s="9">
        <f t="shared" si="66"/>
        <v>1.5963445425812349E-3</v>
      </c>
      <c r="I642" s="9">
        <f t="shared" si="67"/>
        <v>5.4068155269184287E-3</v>
      </c>
      <c r="J642" s="15">
        <f>GARCH!I641</f>
        <v>5.6379921431725872E-3</v>
      </c>
    </row>
    <row r="643" spans="1:10" x14ac:dyDescent="0.25">
      <c r="A643" s="8">
        <v>42886</v>
      </c>
      <c r="B643" s="9">
        <v>-4.6002544645251664E-4</v>
      </c>
      <c r="C643" s="9">
        <f t="shared" si="63"/>
        <v>-8.5181004665386127E-4</v>
      </c>
      <c r="D643" s="5">
        <f t="shared" si="64"/>
        <v>8.5181004665386127E-4</v>
      </c>
      <c r="E643" s="5">
        <f t="shared" si="68"/>
        <v>-1.5963445425812349E-3</v>
      </c>
      <c r="F643" s="5">
        <f t="shared" si="69"/>
        <v>5.3047573638407173E-3</v>
      </c>
      <c r="G643" s="10">
        <f t="shared" si="65"/>
        <v>4.3073205880844654</v>
      </c>
      <c r="H643" s="9">
        <f t="shared" si="66"/>
        <v>8.5181004665386127E-4</v>
      </c>
      <c r="I643" s="9">
        <f t="shared" si="67"/>
        <v>5.3047573638407173E-3</v>
      </c>
      <c r="J643" s="15">
        <f>GARCH!I642</f>
        <v>5.3541623075414168E-3</v>
      </c>
    </row>
    <row r="644" spans="1:10" x14ac:dyDescent="0.25">
      <c r="A644" s="8">
        <v>42887</v>
      </c>
      <c r="B644" s="9">
        <v>7.5711087154821666E-3</v>
      </c>
      <c r="C644" s="9">
        <f t="shared" si="63"/>
        <v>7.1793241152808222E-3</v>
      </c>
      <c r="D644" s="5">
        <f t="shared" si="64"/>
        <v>7.1793241152808222E-3</v>
      </c>
      <c r="E644" s="5">
        <f t="shared" si="68"/>
        <v>-8.5181004665386127E-4</v>
      </c>
      <c r="F644" s="5">
        <f t="shared" si="69"/>
        <v>5.0906057006412202E-3</v>
      </c>
      <c r="G644" s="10">
        <f t="shared" si="65"/>
        <v>3.3669349952942853</v>
      </c>
      <c r="H644" s="9">
        <f t="shared" si="66"/>
        <v>7.1793241152808222E-3</v>
      </c>
      <c r="I644" s="9">
        <f t="shared" si="67"/>
        <v>5.0906057006412202E-3</v>
      </c>
      <c r="J644" s="15">
        <f>GARCH!I643</f>
        <v>5.083940503265637E-3</v>
      </c>
    </row>
    <row r="645" spans="1:10" x14ac:dyDescent="0.25">
      <c r="A645" s="8">
        <v>42888</v>
      </c>
      <c r="B645" s="9">
        <v>3.7077273812169409E-3</v>
      </c>
      <c r="C645" s="9">
        <f t="shared" si="63"/>
        <v>3.3159427810155965E-3</v>
      </c>
      <c r="D645" s="5">
        <f t="shared" si="64"/>
        <v>3.3159427810155965E-3</v>
      </c>
      <c r="E645" s="5">
        <f t="shared" si="68"/>
        <v>7.1793241152808222E-3</v>
      </c>
      <c r="F645" s="5">
        <f t="shared" si="69"/>
        <v>4.8139103567238339E-3</v>
      </c>
      <c r="G645" s="10">
        <f t="shared" si="65"/>
        <v>4.1800669474839891</v>
      </c>
      <c r="H645" s="9">
        <f t="shared" si="66"/>
        <v>3.3159427810155965E-3</v>
      </c>
      <c r="I645" s="9">
        <f t="shared" si="67"/>
        <v>4.8139103567238339E-3</v>
      </c>
      <c r="J645" s="15">
        <f>GARCH!I644</f>
        <v>5.7336350091951593E-3</v>
      </c>
    </row>
    <row r="646" spans="1:10" x14ac:dyDescent="0.25">
      <c r="A646" s="8">
        <v>42891</v>
      </c>
      <c r="B646" s="9">
        <v>-1.2176772294358873E-3</v>
      </c>
      <c r="C646" s="9">
        <f t="shared" si="63"/>
        <v>-1.6094618296372319E-3</v>
      </c>
      <c r="D646" s="5">
        <f t="shared" si="64"/>
        <v>1.6094618296372319E-3</v>
      </c>
      <c r="E646" s="5">
        <f t="shared" si="68"/>
        <v>3.3159427810155965E-3</v>
      </c>
      <c r="F646" s="5">
        <f t="shared" si="69"/>
        <v>4.5803389324943463E-3</v>
      </c>
      <c r="G646" s="10">
        <f t="shared" si="65"/>
        <v>4.405308081982195</v>
      </c>
      <c r="H646" s="9">
        <f t="shared" si="66"/>
        <v>1.6094618296372319E-3</v>
      </c>
      <c r="I646" s="9">
        <f t="shared" si="67"/>
        <v>4.5803389324943463E-3</v>
      </c>
      <c r="J646" s="15">
        <f>GARCH!I645</f>
        <v>5.5115576955171493E-3</v>
      </c>
    </row>
    <row r="647" spans="1:10" x14ac:dyDescent="0.25">
      <c r="A647" s="8">
        <v>42892</v>
      </c>
      <c r="B647" s="9">
        <v>-2.7790320594393014E-3</v>
      </c>
      <c r="C647" s="9">
        <f t="shared" si="63"/>
        <v>-3.1708166596406458E-3</v>
      </c>
      <c r="D647" s="5">
        <f t="shared" si="64"/>
        <v>3.1708166596406458E-3</v>
      </c>
      <c r="E647" s="5">
        <f t="shared" si="68"/>
        <v>-1.6094618296372319E-3</v>
      </c>
      <c r="F647" s="5">
        <f t="shared" si="69"/>
        <v>4.6216220956979822E-3</v>
      </c>
      <c r="G647" s="10">
        <f t="shared" si="65"/>
        <v>4.2227160122691147</v>
      </c>
      <c r="H647" s="9">
        <f t="shared" si="66"/>
        <v>3.1708166596406458E-3</v>
      </c>
      <c r="I647" s="9">
        <f t="shared" si="67"/>
        <v>4.6216220956979822E-3</v>
      </c>
      <c r="J647" s="15">
        <f>GARCH!I646</f>
        <v>5.2565587565969229E-3</v>
      </c>
    </row>
    <row r="648" spans="1:10" x14ac:dyDescent="0.25">
      <c r="A648" s="8">
        <v>42893</v>
      </c>
      <c r="B648" s="9">
        <v>1.568333655781684E-3</v>
      </c>
      <c r="C648" s="9">
        <f t="shared" si="63"/>
        <v>1.1765490555803394E-3</v>
      </c>
      <c r="D648" s="5">
        <f t="shared" si="64"/>
        <v>1.1765490555803394E-3</v>
      </c>
      <c r="E648" s="5">
        <f t="shared" si="68"/>
        <v>-3.1708166596406458E-3</v>
      </c>
      <c r="F648" s="5">
        <f t="shared" si="69"/>
        <v>5.0102759786539641E-3</v>
      </c>
      <c r="G648" s="10">
        <f t="shared" si="65"/>
        <v>4.3497538408197158</v>
      </c>
      <c r="H648" s="9">
        <f t="shared" si="66"/>
        <v>1.1765490555803394E-3</v>
      </c>
      <c r="I648" s="9">
        <f t="shared" si="67"/>
        <v>5.0102759786539641E-3</v>
      </c>
      <c r="J648" s="15">
        <f>GARCH!I647</f>
        <v>5.2347667331045823E-3</v>
      </c>
    </row>
    <row r="649" spans="1:10" x14ac:dyDescent="0.25">
      <c r="A649" s="8">
        <v>42894</v>
      </c>
      <c r="B649" s="9">
        <v>2.6714451285170249E-4</v>
      </c>
      <c r="C649" s="9">
        <f t="shared" si="63"/>
        <v>-1.2464008734964209E-4</v>
      </c>
      <c r="D649" s="5">
        <f t="shared" si="64"/>
        <v>1.2464008734964209E-4</v>
      </c>
      <c r="E649" s="5">
        <f t="shared" si="68"/>
        <v>1.1765490555803394E-3</v>
      </c>
      <c r="F649" s="5">
        <f t="shared" si="69"/>
        <v>4.7460453482618794E-3</v>
      </c>
      <c r="G649" s="10">
        <f t="shared" si="65"/>
        <v>4.431160189512986</v>
      </c>
      <c r="H649" s="9">
        <f t="shared" si="66"/>
        <v>1.2464008734964209E-4</v>
      </c>
      <c r="I649" s="9">
        <f t="shared" si="67"/>
        <v>4.7460453482618794E-3</v>
      </c>
      <c r="J649" s="15">
        <f>GARCH!I648</f>
        <v>4.9695074832640821E-3</v>
      </c>
    </row>
    <row r="650" spans="1:10" x14ac:dyDescent="0.25">
      <c r="A650" s="8">
        <v>42895</v>
      </c>
      <c r="B650" s="9">
        <v>-8.2998122270205865E-4</v>
      </c>
      <c r="C650" s="9">
        <f t="shared" si="63"/>
        <v>-1.2217658229034033E-3</v>
      </c>
      <c r="D650" s="5">
        <f t="shared" si="64"/>
        <v>1.2217658229034033E-3</v>
      </c>
      <c r="E650" s="5">
        <f t="shared" si="68"/>
        <v>-1.2464008734964209E-4</v>
      </c>
      <c r="F650" s="5">
        <f t="shared" si="69"/>
        <v>4.5303036654400367E-3</v>
      </c>
      <c r="G650" s="10">
        <f t="shared" si="65"/>
        <v>4.4416621269896401</v>
      </c>
      <c r="H650" s="9">
        <f t="shared" si="66"/>
        <v>1.2217658229034033E-3</v>
      </c>
      <c r="I650" s="9">
        <f t="shared" si="67"/>
        <v>4.5303036654400367E-3</v>
      </c>
      <c r="J650" s="15">
        <f>GARCH!I649</f>
        <v>4.756765519053829E-3</v>
      </c>
    </row>
    <row r="651" spans="1:10" x14ac:dyDescent="0.25">
      <c r="A651" s="8">
        <v>42898</v>
      </c>
      <c r="B651" s="9">
        <v>-9.78710980068076E-4</v>
      </c>
      <c r="C651" s="9">
        <f t="shared" si="63"/>
        <v>-1.3704955802694206E-3</v>
      </c>
      <c r="D651" s="5">
        <f t="shared" si="64"/>
        <v>1.3704955802694206E-3</v>
      </c>
      <c r="E651" s="5">
        <f t="shared" si="68"/>
        <v>-1.2217658229034033E-3</v>
      </c>
      <c r="F651" s="5">
        <f t="shared" si="69"/>
        <v>4.5058240441387372E-3</v>
      </c>
      <c r="G651" s="10">
        <f t="shared" si="65"/>
        <v>4.4371890215679999</v>
      </c>
      <c r="H651" s="9">
        <f t="shared" si="66"/>
        <v>1.3704955802694206E-3</v>
      </c>
      <c r="I651" s="9">
        <f t="shared" si="67"/>
        <v>4.5058240441387372E-3</v>
      </c>
      <c r="J651" s="15">
        <f>GARCH!I650</f>
        <v>4.6458593459363226E-3</v>
      </c>
    </row>
    <row r="652" spans="1:10" x14ac:dyDescent="0.25">
      <c r="A652" s="8">
        <v>42899</v>
      </c>
      <c r="B652" s="9">
        <v>4.5114205623633108E-3</v>
      </c>
      <c r="C652" s="9">
        <f t="shared" si="63"/>
        <v>4.1196359621619664E-3</v>
      </c>
      <c r="D652" s="5">
        <f t="shared" si="64"/>
        <v>4.1196359621619664E-3</v>
      </c>
      <c r="E652" s="5">
        <f t="shared" si="68"/>
        <v>-1.3704955802694206E-3</v>
      </c>
      <c r="F652" s="5">
        <f t="shared" si="69"/>
        <v>4.5133134640186548E-3</v>
      </c>
      <c r="G652" s="10">
        <f t="shared" si="65"/>
        <v>4.0652068243774213</v>
      </c>
      <c r="H652" s="9">
        <f t="shared" si="66"/>
        <v>4.1196359621619664E-3</v>
      </c>
      <c r="I652" s="9">
        <f t="shared" si="67"/>
        <v>4.5133134640186548E-3</v>
      </c>
      <c r="J652" s="15">
        <f>GARCH!I651</f>
        <v>4.5732895293660427E-3</v>
      </c>
    </row>
    <row r="653" spans="1:10" x14ac:dyDescent="0.25">
      <c r="A653" s="8">
        <v>42900</v>
      </c>
      <c r="B653" s="9">
        <v>-9.9575880508939729E-4</v>
      </c>
      <c r="C653" s="9">
        <f t="shared" si="63"/>
        <v>-1.3875434052907419E-3</v>
      </c>
      <c r="D653" s="5">
        <f t="shared" si="64"/>
        <v>1.3875434052907419E-3</v>
      </c>
      <c r="E653" s="5">
        <f t="shared" si="68"/>
        <v>4.1196359621619664E-3</v>
      </c>
      <c r="F653" s="5">
        <f t="shared" si="69"/>
        <v>4.3272329286869644E-3</v>
      </c>
      <c r="G653" s="10">
        <f t="shared" si="65"/>
        <v>4.4724790453153176</v>
      </c>
      <c r="H653" s="9">
        <f t="shared" si="66"/>
        <v>1.3875434052907419E-3</v>
      </c>
      <c r="I653" s="9">
        <f t="shared" si="67"/>
        <v>4.3272329286869644E-3</v>
      </c>
      <c r="J653" s="15">
        <f>GARCH!I652</f>
        <v>4.7534287859989262E-3</v>
      </c>
    </row>
    <row r="654" spans="1:10" x14ac:dyDescent="0.25">
      <c r="A654" s="8">
        <v>42901</v>
      </c>
      <c r="B654" s="9">
        <v>-2.2396140972632539E-3</v>
      </c>
      <c r="C654" s="9">
        <f t="shared" si="63"/>
        <v>-2.6313986974645983E-3</v>
      </c>
      <c r="D654" s="5">
        <f t="shared" si="64"/>
        <v>2.6313986974645983E-3</v>
      </c>
      <c r="E654" s="5">
        <f t="shared" si="68"/>
        <v>-1.3875434052907419E-3</v>
      </c>
      <c r="F654" s="5">
        <f t="shared" si="69"/>
        <v>4.3690435148835884E-3</v>
      </c>
      <c r="G654" s="10">
        <f t="shared" si="65"/>
        <v>4.3329004970264489</v>
      </c>
      <c r="H654" s="9">
        <f t="shared" si="66"/>
        <v>2.6313986974645983E-3</v>
      </c>
      <c r="I654" s="9">
        <f t="shared" si="67"/>
        <v>4.3690435148835884E-3</v>
      </c>
      <c r="J654" s="15">
        <f>GARCH!I653</f>
        <v>4.6559919800764531E-3</v>
      </c>
    </row>
    <row r="655" spans="1:10" x14ac:dyDescent="0.25">
      <c r="A655" s="8">
        <v>42902</v>
      </c>
      <c r="B655" s="9">
        <v>2.8366345181418673E-4</v>
      </c>
      <c r="C655" s="9">
        <f t="shared" si="63"/>
        <v>-1.0812114838715784E-4</v>
      </c>
      <c r="D655" s="5">
        <f t="shared" si="64"/>
        <v>1.0812114838715784E-4</v>
      </c>
      <c r="E655" s="5">
        <f t="shared" si="68"/>
        <v>-2.6313986974645983E-3</v>
      </c>
      <c r="F655" s="5">
        <f t="shared" si="69"/>
        <v>4.6748452185264308E-3</v>
      </c>
      <c r="G655" s="10">
        <f t="shared" si="65"/>
        <v>4.4463532331585487</v>
      </c>
      <c r="H655" s="9">
        <f t="shared" si="66"/>
        <v>1.0812114838715784E-4</v>
      </c>
      <c r="I655" s="9">
        <f t="shared" si="67"/>
        <v>4.6748452185264308E-3</v>
      </c>
      <c r="J655" s="15">
        <f>GARCH!I654</f>
        <v>4.7163365384214626E-3</v>
      </c>
    </row>
    <row r="656" spans="1:10" x14ac:dyDescent="0.25">
      <c r="A656" s="8">
        <v>42905</v>
      </c>
      <c r="B656" s="9">
        <v>8.3472042414154402E-3</v>
      </c>
      <c r="C656" s="9">
        <f t="shared" si="63"/>
        <v>7.9554196412140957E-3</v>
      </c>
      <c r="D656" s="5">
        <f t="shared" si="64"/>
        <v>7.9554196412140957E-3</v>
      </c>
      <c r="E656" s="5">
        <f t="shared" si="68"/>
        <v>-1.0812114838715784E-4</v>
      </c>
      <c r="F656" s="5">
        <f t="shared" si="69"/>
        <v>4.4690872619326432E-3</v>
      </c>
      <c r="G656" s="10">
        <f t="shared" si="65"/>
        <v>2.9072555780910139</v>
      </c>
      <c r="H656" s="9">
        <f t="shared" si="66"/>
        <v>7.9554196412140957E-3</v>
      </c>
      <c r="I656" s="9">
        <f t="shared" si="67"/>
        <v>4.4690872619326432E-3</v>
      </c>
      <c r="J656" s="15">
        <f>GARCH!I655</f>
        <v>4.5609913790320838E-3</v>
      </c>
    </row>
    <row r="657" spans="1:10" x14ac:dyDescent="0.25">
      <c r="A657" s="8">
        <v>42906</v>
      </c>
      <c r="B657" s="9">
        <v>-6.6966651178335113E-3</v>
      </c>
      <c r="C657" s="9">
        <f t="shared" ref="C657:C720" si="70">B657-B$5</f>
        <v>-7.0884497180348557E-3</v>
      </c>
      <c r="D657" s="5">
        <f t="shared" ref="D657:D720" si="71">ABS(C657)</f>
        <v>7.0884497180348557E-3</v>
      </c>
      <c r="E657" s="5">
        <f t="shared" si="68"/>
        <v>7.9554196412140957E-3</v>
      </c>
      <c r="F657" s="5">
        <f t="shared" si="69"/>
        <v>4.290056725761369E-3</v>
      </c>
      <c r="G657" s="10">
        <f t="shared" ref="G657:G720" si="72">IFERROR(LN(1/(F657*SQRT(2*PI()))*EXP(-(C657^2)/(2*F657^2))),-1000)</f>
        <v>3.1674733855727224</v>
      </c>
      <c r="H657" s="9">
        <f t="shared" ref="H657:H720" si="73">D657</f>
        <v>7.0884497180348557E-3</v>
      </c>
      <c r="I657" s="9">
        <f t="shared" ref="I657:I720" si="74">F657</f>
        <v>4.290056725761369E-3</v>
      </c>
      <c r="J657" s="15">
        <f>GARCH!I656</f>
        <v>5.6056897838742525E-3</v>
      </c>
    </row>
    <row r="658" spans="1:10" x14ac:dyDescent="0.25">
      <c r="A658" s="8">
        <v>42907</v>
      </c>
      <c r="B658" s="9">
        <v>-5.826764545369123E-4</v>
      </c>
      <c r="C658" s="9">
        <f t="shared" si="70"/>
        <v>-9.7446105473825693E-4</v>
      </c>
      <c r="D658" s="5">
        <f t="shared" si="71"/>
        <v>9.7446105473825693E-4</v>
      </c>
      <c r="E658" s="5">
        <f t="shared" ref="E658:E721" si="75">C657</f>
        <v>-7.0884497180348557E-3</v>
      </c>
      <c r="F658" s="5">
        <f t="shared" ref="F658:F721" si="76">(B$6 + B$7*(D657 + B$9*E658)^B$10 + B$8*F657^B$10)^(1/B$10)</f>
        <v>5.8816537680206199E-3</v>
      </c>
      <c r="G658" s="10">
        <f t="shared" si="72"/>
        <v>4.203254158624028</v>
      </c>
      <c r="H658" s="9">
        <f t="shared" si="73"/>
        <v>9.7446105473825693E-4</v>
      </c>
      <c r="I658" s="9">
        <f t="shared" si="74"/>
        <v>5.8816537680206199E-3</v>
      </c>
      <c r="J658" s="15">
        <f>GARCH!I657</f>
        <v>6.2605682087235664E-3</v>
      </c>
    </row>
    <row r="659" spans="1:10" x14ac:dyDescent="0.25">
      <c r="A659" s="8">
        <v>42908</v>
      </c>
      <c r="B659" s="9">
        <v>-4.5573798760889517E-4</v>
      </c>
      <c r="C659" s="9">
        <f t="shared" si="70"/>
        <v>-8.4752258781023979E-4</v>
      </c>
      <c r="D659" s="5">
        <f t="shared" si="71"/>
        <v>8.4752258781023979E-4</v>
      </c>
      <c r="E659" s="5">
        <f t="shared" si="75"/>
        <v>-9.7446105473825693E-4</v>
      </c>
      <c r="F659" s="5">
        <f t="shared" si="76"/>
        <v>5.595220597290825E-3</v>
      </c>
      <c r="G659" s="10">
        <f t="shared" si="72"/>
        <v>4.2554320035787274</v>
      </c>
      <c r="H659" s="9">
        <f t="shared" si="73"/>
        <v>8.4752258781023979E-4</v>
      </c>
      <c r="I659" s="9">
        <f t="shared" si="74"/>
        <v>5.595220597290825E-3</v>
      </c>
      <c r="J659" s="15">
        <f>GARCH!I658</f>
        <v>5.8077307300739471E-3</v>
      </c>
    </row>
    <row r="660" spans="1:10" x14ac:dyDescent="0.25">
      <c r="A660" s="8">
        <v>42909</v>
      </c>
      <c r="B660" s="9">
        <v>1.5608954610804027E-3</v>
      </c>
      <c r="C660" s="9">
        <f t="shared" si="70"/>
        <v>1.169110860879058E-3</v>
      </c>
      <c r="D660" s="5">
        <f t="shared" si="71"/>
        <v>1.169110860879058E-3</v>
      </c>
      <c r="E660" s="5">
        <f t="shared" si="75"/>
        <v>-8.4752258781023979E-4</v>
      </c>
      <c r="F660" s="5">
        <f t="shared" si="76"/>
        <v>5.3343966900966863E-3</v>
      </c>
      <c r="G660" s="10">
        <f t="shared" si="72"/>
        <v>4.2906243940381188</v>
      </c>
      <c r="H660" s="9">
        <f t="shared" si="73"/>
        <v>1.169110860879058E-3</v>
      </c>
      <c r="I660" s="9">
        <f t="shared" si="74"/>
        <v>5.3343966900966863E-3</v>
      </c>
      <c r="J660" s="15">
        <f>GARCH!I659</f>
        <v>5.4408507132582898E-3</v>
      </c>
    </row>
    <row r="661" spans="1:10" x14ac:dyDescent="0.25">
      <c r="A661" s="8">
        <v>42912</v>
      </c>
      <c r="B661" s="9">
        <v>3.1579379075585834E-4</v>
      </c>
      <c r="C661" s="9">
        <f t="shared" si="70"/>
        <v>-7.5990809445486234E-5</v>
      </c>
      <c r="D661" s="5">
        <f t="shared" si="71"/>
        <v>7.5990809445486234E-5</v>
      </c>
      <c r="E661" s="5">
        <f t="shared" si="75"/>
        <v>1.169110860879058E-3</v>
      </c>
      <c r="F661" s="5">
        <f t="shared" si="76"/>
        <v>5.0201189023793167E-3</v>
      </c>
      <c r="G661" s="10">
        <f t="shared" si="72"/>
        <v>4.3752485584086216</v>
      </c>
      <c r="H661" s="9">
        <f t="shared" si="73"/>
        <v>7.5990809445486234E-5</v>
      </c>
      <c r="I661" s="9">
        <f t="shared" si="74"/>
        <v>5.0201189023793167E-3</v>
      </c>
      <c r="J661" s="15">
        <f>GARCH!I660</f>
        <v>5.1309900094661538E-3</v>
      </c>
    </row>
    <row r="662" spans="1:10" x14ac:dyDescent="0.25">
      <c r="A662" s="8">
        <v>42913</v>
      </c>
      <c r="B662" s="9">
        <v>-8.0727490395929857E-3</v>
      </c>
      <c r="C662" s="9">
        <f t="shared" si="70"/>
        <v>-8.4645336397943301E-3</v>
      </c>
      <c r="D662" s="5">
        <f t="shared" si="71"/>
        <v>8.4645336397943301E-3</v>
      </c>
      <c r="E662" s="5">
        <f t="shared" si="75"/>
        <v>-7.5990809445486234E-5</v>
      </c>
      <c r="F662" s="5">
        <f t="shared" si="76"/>
        <v>4.7579356072509436E-3</v>
      </c>
      <c r="G662" s="10">
        <f t="shared" si="72"/>
        <v>2.8465202265562923</v>
      </c>
      <c r="H662" s="9">
        <f t="shared" si="73"/>
        <v>8.4645336397943301E-3</v>
      </c>
      <c r="I662" s="9">
        <f t="shared" si="74"/>
        <v>4.7579356072509436E-3</v>
      </c>
      <c r="J662" s="15">
        <f>GARCH!I661</f>
        <v>4.8813304435987043E-3</v>
      </c>
    </row>
    <row r="663" spans="1:10" x14ac:dyDescent="0.25">
      <c r="A663" s="8">
        <v>42914</v>
      </c>
      <c r="B663" s="9">
        <v>8.8080417296994007E-3</v>
      </c>
      <c r="C663" s="9">
        <f t="shared" si="70"/>
        <v>8.4162571294980563E-3</v>
      </c>
      <c r="D663" s="5">
        <f t="shared" si="71"/>
        <v>8.4162571294980563E-3</v>
      </c>
      <c r="E663" s="5">
        <f t="shared" si="75"/>
        <v>-8.4645336397943301E-3</v>
      </c>
      <c r="F663" s="5">
        <f t="shared" si="76"/>
        <v>6.6652147140592866E-3</v>
      </c>
      <c r="G663" s="10">
        <f t="shared" si="72"/>
        <v>3.2946917856193134</v>
      </c>
      <c r="H663" s="9">
        <f t="shared" si="73"/>
        <v>8.4162571294980563E-3</v>
      </c>
      <c r="I663" s="9">
        <f t="shared" si="74"/>
        <v>6.6652147140592866E-3</v>
      </c>
      <c r="J663" s="15">
        <f>GARCH!I662</f>
        <v>6.1816773311718061E-3</v>
      </c>
    </row>
    <row r="664" spans="1:10" x14ac:dyDescent="0.25">
      <c r="A664" s="8">
        <v>42915</v>
      </c>
      <c r="B664" s="9">
        <v>-8.6000270415333979E-3</v>
      </c>
      <c r="C664" s="9">
        <f t="shared" si="70"/>
        <v>-8.9918116417347423E-3</v>
      </c>
      <c r="D664" s="5">
        <f t="shared" si="71"/>
        <v>8.9918116417347423E-3</v>
      </c>
      <c r="E664" s="5">
        <f t="shared" si="75"/>
        <v>8.4162571294980563E-3</v>
      </c>
      <c r="F664" s="5">
        <f t="shared" si="76"/>
        <v>6.1511751953015007E-3</v>
      </c>
      <c r="G664" s="10">
        <f t="shared" si="72"/>
        <v>3.1037383315367721</v>
      </c>
      <c r="H664" s="9">
        <f t="shared" si="73"/>
        <v>8.9918116417347423E-3</v>
      </c>
      <c r="I664" s="9">
        <f t="shared" si="74"/>
        <v>6.1511751953015007E-3</v>
      </c>
      <c r="J664" s="15">
        <f>GARCH!I663</f>
        <v>6.7697499511000323E-3</v>
      </c>
    </row>
    <row r="665" spans="1:10" x14ac:dyDescent="0.25">
      <c r="A665" s="8">
        <v>42916</v>
      </c>
      <c r="B665" s="9">
        <v>1.5332479232963436E-3</v>
      </c>
      <c r="C665" s="9">
        <f t="shared" si="70"/>
        <v>1.141463323094999E-3</v>
      </c>
      <c r="D665" s="5">
        <f t="shared" si="71"/>
        <v>1.141463323094999E-3</v>
      </c>
      <c r="E665" s="5">
        <f t="shared" si="75"/>
        <v>-8.9918116417347423E-3</v>
      </c>
      <c r="F665" s="5">
        <f t="shared" si="76"/>
        <v>7.869332245878163E-3</v>
      </c>
      <c r="G665" s="10">
        <f t="shared" si="72"/>
        <v>3.9153234762753848</v>
      </c>
      <c r="H665" s="9">
        <f t="shared" si="73"/>
        <v>1.141463323094999E-3</v>
      </c>
      <c r="I665" s="9">
        <f t="shared" si="74"/>
        <v>7.869332245878163E-3</v>
      </c>
      <c r="J665" s="15">
        <f>GARCH!I664</f>
        <v>7.5193237061921894E-3</v>
      </c>
    </row>
    <row r="666" spans="1:10" x14ac:dyDescent="0.25">
      <c r="A666" s="8">
        <v>42919</v>
      </c>
      <c r="B666" s="9">
        <v>2.3107934687074394E-3</v>
      </c>
      <c r="C666" s="9">
        <f t="shared" si="70"/>
        <v>1.9190088685060948E-3</v>
      </c>
      <c r="D666" s="5">
        <f t="shared" si="71"/>
        <v>1.9190088685060948E-3</v>
      </c>
      <c r="E666" s="5">
        <f t="shared" si="75"/>
        <v>1.141463323094999E-3</v>
      </c>
      <c r="F666" s="5">
        <f t="shared" si="76"/>
        <v>7.1802168573577097E-3</v>
      </c>
      <c r="G666" s="10">
        <f t="shared" si="72"/>
        <v>3.9817723089325967</v>
      </c>
      <c r="H666" s="9">
        <f t="shared" si="73"/>
        <v>1.9190088685060948E-3</v>
      </c>
      <c r="I666" s="9">
        <f t="shared" si="74"/>
        <v>7.1802168573577097E-3</v>
      </c>
      <c r="J666" s="15">
        <f>GARCH!I665</f>
        <v>6.8056959576861965E-3</v>
      </c>
    </row>
    <row r="667" spans="1:10" x14ac:dyDescent="0.25">
      <c r="A667" s="8">
        <v>42921</v>
      </c>
      <c r="B667" s="9">
        <v>1.4532669688471778E-3</v>
      </c>
      <c r="C667" s="9">
        <f t="shared" si="70"/>
        <v>1.0614823686458331E-3</v>
      </c>
      <c r="D667" s="5">
        <f t="shared" si="71"/>
        <v>1.0614823686458331E-3</v>
      </c>
      <c r="E667" s="5">
        <f t="shared" si="75"/>
        <v>1.9190088685060948E-3</v>
      </c>
      <c r="F667" s="5">
        <f t="shared" si="76"/>
        <v>6.590765931019248E-3</v>
      </c>
      <c r="G667" s="10">
        <f t="shared" si="72"/>
        <v>4.0901776609060718</v>
      </c>
      <c r="H667" s="9">
        <f t="shared" si="73"/>
        <v>1.0614823686458331E-3</v>
      </c>
      <c r="I667" s="9">
        <f t="shared" si="74"/>
        <v>6.590765931019248E-3</v>
      </c>
      <c r="J667" s="15">
        <f>GARCH!I666</f>
        <v>6.2518979437119942E-3</v>
      </c>
    </row>
    <row r="668" spans="1:10" x14ac:dyDescent="0.25">
      <c r="A668" s="8">
        <v>42922</v>
      </c>
      <c r="B668" s="9">
        <v>-9.36880791271677E-3</v>
      </c>
      <c r="C668" s="9">
        <f t="shared" si="70"/>
        <v>-9.7605925129181145E-3</v>
      </c>
      <c r="D668" s="5">
        <f t="shared" si="71"/>
        <v>9.7605925129181145E-3</v>
      </c>
      <c r="E668" s="5">
        <f t="shared" si="75"/>
        <v>1.0614823686458331E-3</v>
      </c>
      <c r="F668" s="5">
        <f t="shared" si="76"/>
        <v>6.0877013317913202E-3</v>
      </c>
      <c r="G668" s="10">
        <f t="shared" si="72"/>
        <v>2.8972130785698682</v>
      </c>
      <c r="H668" s="9">
        <f t="shared" si="73"/>
        <v>9.7605925129181145E-3</v>
      </c>
      <c r="I668" s="9">
        <f t="shared" si="74"/>
        <v>6.0877013317913202E-3</v>
      </c>
      <c r="J668" s="15">
        <f>GARCH!I667</f>
        <v>5.7737837297822418E-3</v>
      </c>
    </row>
    <row r="669" spans="1:10" x14ac:dyDescent="0.25">
      <c r="A669" s="8">
        <v>42923</v>
      </c>
      <c r="B669" s="9">
        <v>6.4031538541342581E-3</v>
      </c>
      <c r="C669" s="9">
        <f t="shared" si="70"/>
        <v>6.0113692539329137E-3</v>
      </c>
      <c r="D669" s="5">
        <f t="shared" si="71"/>
        <v>6.0113692539329137E-3</v>
      </c>
      <c r="E669" s="5">
        <f t="shared" si="75"/>
        <v>-9.7605925129181145E-3</v>
      </c>
      <c r="F669" s="5">
        <f t="shared" si="76"/>
        <v>8.0629224501957836E-3</v>
      </c>
      <c r="G669" s="10">
        <f t="shared" si="72"/>
        <v>3.623612957294521</v>
      </c>
      <c r="H669" s="9">
        <f t="shared" si="73"/>
        <v>6.0113692539329137E-3</v>
      </c>
      <c r="I669" s="9">
        <f t="shared" si="74"/>
        <v>8.0629224501957836E-3</v>
      </c>
      <c r="J669" s="15">
        <f>GARCH!I668</f>
        <v>7.09758991563112E-3</v>
      </c>
    </row>
    <row r="670" spans="1:10" x14ac:dyDescent="0.25">
      <c r="A670" s="8">
        <v>42926</v>
      </c>
      <c r="B670" s="9">
        <v>9.2776618642731457E-4</v>
      </c>
      <c r="C670" s="9">
        <f t="shared" si="70"/>
        <v>5.3598158622596994E-4</v>
      </c>
      <c r="D670" s="5">
        <f t="shared" si="71"/>
        <v>5.3598158622596994E-4</v>
      </c>
      <c r="E670" s="5">
        <f t="shared" si="75"/>
        <v>6.0113692539329137E-3</v>
      </c>
      <c r="F670" s="5">
        <f t="shared" si="76"/>
        <v>7.3460311049362336E-3</v>
      </c>
      <c r="G670" s="10">
        <f t="shared" si="72"/>
        <v>3.9919948327825234</v>
      </c>
      <c r="H670" s="9">
        <f t="shared" si="73"/>
        <v>5.3598158622596994E-4</v>
      </c>
      <c r="I670" s="9">
        <f t="shared" si="74"/>
        <v>7.3460311049362336E-3</v>
      </c>
      <c r="J670" s="15">
        <f>GARCH!I669</f>
        <v>6.9356201278309619E-3</v>
      </c>
    </row>
    <row r="671" spans="1:10" x14ac:dyDescent="0.25">
      <c r="A671" s="8">
        <v>42927</v>
      </c>
      <c r="B671" s="9">
        <v>-7.8272081996166865E-4</v>
      </c>
      <c r="C671" s="9">
        <f t="shared" si="70"/>
        <v>-1.1745054201630133E-3</v>
      </c>
      <c r="D671" s="5">
        <f t="shared" si="71"/>
        <v>1.1745054201630133E-3</v>
      </c>
      <c r="E671" s="5">
        <f t="shared" si="75"/>
        <v>5.3598158622596994E-4</v>
      </c>
      <c r="F671" s="5">
        <f t="shared" si="76"/>
        <v>6.7324781964805845E-3</v>
      </c>
      <c r="G671" s="10">
        <f t="shared" si="72"/>
        <v>4.0666563999731231</v>
      </c>
      <c r="H671" s="9">
        <f t="shared" si="73"/>
        <v>1.1745054201630133E-3</v>
      </c>
      <c r="I671" s="9">
        <f t="shared" si="74"/>
        <v>6.7324781964805845E-3</v>
      </c>
      <c r="J671" s="15">
        <f>GARCH!I670</f>
        <v>6.3203945602705687E-3</v>
      </c>
    </row>
    <row r="672" spans="1:10" x14ac:dyDescent="0.25">
      <c r="A672" s="8">
        <v>42928</v>
      </c>
      <c r="B672" s="9">
        <v>7.3056198026821839E-3</v>
      </c>
      <c r="C672" s="9">
        <f t="shared" si="70"/>
        <v>6.9138352024808395E-3</v>
      </c>
      <c r="D672" s="5">
        <f t="shared" si="71"/>
        <v>6.9138352024808395E-3</v>
      </c>
      <c r="E672" s="5">
        <f t="shared" si="75"/>
        <v>-1.1745054201630133E-3</v>
      </c>
      <c r="F672" s="5">
        <f t="shared" si="76"/>
        <v>6.3453830823187425E-3</v>
      </c>
      <c r="G672" s="10">
        <f t="shared" si="72"/>
        <v>3.5474913671394632</v>
      </c>
      <c r="H672" s="9">
        <f t="shared" si="73"/>
        <v>6.9138352024808395E-3</v>
      </c>
      <c r="I672" s="9">
        <f t="shared" si="74"/>
        <v>6.3453830823187425E-3</v>
      </c>
      <c r="J672" s="15">
        <f>GARCH!I671</f>
        <v>5.8661463922681277E-3</v>
      </c>
    </row>
    <row r="673" spans="1:10" x14ac:dyDescent="0.25">
      <c r="A673" s="8">
        <v>42929</v>
      </c>
      <c r="B673" s="9">
        <v>1.8745523380743201E-3</v>
      </c>
      <c r="C673" s="9">
        <f t="shared" si="70"/>
        <v>1.4827677378729755E-3</v>
      </c>
      <c r="D673" s="5">
        <f t="shared" si="71"/>
        <v>1.4827677378729755E-3</v>
      </c>
      <c r="E673" s="5">
        <f t="shared" si="75"/>
        <v>6.9138352024808395E-3</v>
      </c>
      <c r="F673" s="5">
        <f t="shared" si="76"/>
        <v>5.8786443360510079E-3</v>
      </c>
      <c r="G673" s="10">
        <f t="shared" si="72"/>
        <v>4.1856806959259414</v>
      </c>
      <c r="H673" s="9">
        <f t="shared" si="73"/>
        <v>1.4827677378729755E-3</v>
      </c>
      <c r="I673" s="9">
        <f t="shared" si="74"/>
        <v>5.8786443360510079E-3</v>
      </c>
      <c r="J673" s="15">
        <f>GARCH!I672</f>
        <v>6.2053234001819592E-3</v>
      </c>
    </row>
    <row r="674" spans="1:10" x14ac:dyDescent="0.25">
      <c r="A674" s="8">
        <v>42930</v>
      </c>
      <c r="B674" s="9">
        <v>4.6735271648765675E-3</v>
      </c>
      <c r="C674" s="9">
        <f t="shared" si="70"/>
        <v>4.2817425646752231E-3</v>
      </c>
      <c r="D674" s="5">
        <f t="shared" si="71"/>
        <v>4.2817425646752231E-3</v>
      </c>
      <c r="E674" s="5">
        <f t="shared" si="75"/>
        <v>1.4827677378729755E-3</v>
      </c>
      <c r="F674" s="5">
        <f t="shared" si="76"/>
        <v>5.48168087965122E-3</v>
      </c>
      <c r="G674" s="10">
        <f t="shared" si="72"/>
        <v>3.9823461247827714</v>
      </c>
      <c r="H674" s="9">
        <f t="shared" si="73"/>
        <v>4.2817425646752231E-3</v>
      </c>
      <c r="I674" s="9">
        <f t="shared" si="74"/>
        <v>5.48168087965122E-3</v>
      </c>
      <c r="J674" s="15">
        <f>GARCH!I673</f>
        <v>5.7493509372120201E-3</v>
      </c>
    </row>
    <row r="675" spans="1:10" x14ac:dyDescent="0.25">
      <c r="A675" s="8">
        <v>42933</v>
      </c>
      <c r="B675" s="9">
        <v>-5.2861214913435539E-5</v>
      </c>
      <c r="C675" s="9">
        <f t="shared" si="70"/>
        <v>-4.4464581511478011E-4</v>
      </c>
      <c r="D675" s="5">
        <f t="shared" si="71"/>
        <v>4.4464581511478011E-4</v>
      </c>
      <c r="E675" s="5">
        <f t="shared" si="75"/>
        <v>4.2817425646752231E-3</v>
      </c>
      <c r="F675" s="5">
        <f t="shared" si="76"/>
        <v>5.1448706342871534E-3</v>
      </c>
      <c r="G675" s="10">
        <f t="shared" si="72"/>
        <v>4.3470818742380297</v>
      </c>
      <c r="H675" s="9">
        <f t="shared" si="73"/>
        <v>4.4464581511478011E-4</v>
      </c>
      <c r="I675" s="9">
        <f t="shared" si="74"/>
        <v>5.1448706342871534E-3</v>
      </c>
      <c r="J675" s="15">
        <f>GARCH!I674</f>
        <v>5.6446189565411376E-3</v>
      </c>
    </row>
    <row r="676" spans="1:10" x14ac:dyDescent="0.25">
      <c r="A676" s="8">
        <v>42934</v>
      </c>
      <c r="B676" s="9">
        <v>5.9776995209714912E-4</v>
      </c>
      <c r="C676" s="9">
        <f t="shared" si="70"/>
        <v>2.0598535189580454E-4</v>
      </c>
      <c r="D676" s="5">
        <f t="shared" si="71"/>
        <v>2.0598535189580454E-4</v>
      </c>
      <c r="E676" s="5">
        <f t="shared" si="75"/>
        <v>-4.4464581511478011E-4</v>
      </c>
      <c r="F676" s="5">
        <f t="shared" si="76"/>
        <v>4.8995229347817528E-3</v>
      </c>
      <c r="G676" s="10">
        <f t="shared" si="72"/>
        <v>4.3987951441252422</v>
      </c>
      <c r="H676" s="9">
        <f t="shared" si="73"/>
        <v>2.0598535189580454E-4</v>
      </c>
      <c r="I676" s="9">
        <f t="shared" si="74"/>
        <v>4.8995229347817528E-3</v>
      </c>
      <c r="J676" s="15">
        <f>GARCH!I675</f>
        <v>5.2952181654768735E-3</v>
      </c>
    </row>
    <row r="677" spans="1:10" x14ac:dyDescent="0.25">
      <c r="A677" s="8">
        <v>42935</v>
      </c>
      <c r="B677" s="9">
        <v>5.3726514969865136E-3</v>
      </c>
      <c r="C677" s="9">
        <f t="shared" si="70"/>
        <v>4.9808668967851692E-3</v>
      </c>
      <c r="D677" s="5">
        <f t="shared" si="71"/>
        <v>4.9808668967851692E-3</v>
      </c>
      <c r="E677" s="5">
        <f t="shared" si="75"/>
        <v>2.0598535189580454E-4</v>
      </c>
      <c r="F677" s="5">
        <f t="shared" si="76"/>
        <v>4.6525508572265468E-3</v>
      </c>
      <c r="G677" s="10">
        <f t="shared" si="72"/>
        <v>3.8783443733109402</v>
      </c>
      <c r="H677" s="9">
        <f t="shared" si="73"/>
        <v>4.9808668967851692E-3</v>
      </c>
      <c r="I677" s="9">
        <f t="shared" si="74"/>
        <v>4.6525508572265468E-3</v>
      </c>
      <c r="J677" s="15">
        <f>GARCH!I676</f>
        <v>5.0057792251256743E-3</v>
      </c>
    </row>
    <row r="678" spans="1:10" x14ac:dyDescent="0.25">
      <c r="A678" s="8">
        <v>42936</v>
      </c>
      <c r="B678" s="9">
        <v>-1.5360796821128897E-4</v>
      </c>
      <c r="C678" s="9">
        <f t="shared" si="70"/>
        <v>-5.453925684126336E-4</v>
      </c>
      <c r="D678" s="5">
        <f t="shared" si="71"/>
        <v>5.453925684126336E-4</v>
      </c>
      <c r="E678" s="5">
        <f t="shared" si="75"/>
        <v>4.9808668967851692E-3</v>
      </c>
      <c r="F678" s="5">
        <f t="shared" si="76"/>
        <v>4.4443840822460407E-3</v>
      </c>
      <c r="G678" s="10">
        <f t="shared" si="72"/>
        <v>4.4896459656434198</v>
      </c>
      <c r="H678" s="9">
        <f t="shared" si="73"/>
        <v>5.453925684126336E-4</v>
      </c>
      <c r="I678" s="9">
        <f t="shared" si="74"/>
        <v>4.4443840822460407E-3</v>
      </c>
      <c r="J678" s="15">
        <f>GARCH!I677</f>
        <v>5.2098467112205735E-3</v>
      </c>
    </row>
    <row r="679" spans="1:10" x14ac:dyDescent="0.25">
      <c r="A679" s="8">
        <v>42937</v>
      </c>
      <c r="B679" s="9">
        <v>-3.6790717418988539E-4</v>
      </c>
      <c r="C679" s="9">
        <f t="shared" si="70"/>
        <v>-7.5969177439123002E-4</v>
      </c>
      <c r="D679" s="5">
        <f t="shared" si="71"/>
        <v>7.5969177439123002E-4</v>
      </c>
      <c r="E679" s="5">
        <f t="shared" si="75"/>
        <v>-5.453925684126336E-4</v>
      </c>
      <c r="F679" s="5">
        <f t="shared" si="76"/>
        <v>4.3243780799326215E-3</v>
      </c>
      <c r="G679" s="10">
        <f t="shared" si="72"/>
        <v>4.5091172891039619</v>
      </c>
      <c r="H679" s="9">
        <f t="shared" si="73"/>
        <v>7.5969177439123002E-4</v>
      </c>
      <c r="I679" s="9">
        <f t="shared" si="74"/>
        <v>4.3243780799326215E-3</v>
      </c>
      <c r="J679" s="15">
        <f>GARCH!I678</f>
        <v>4.9571738368507168E-3</v>
      </c>
    </row>
    <row r="680" spans="1:10" x14ac:dyDescent="0.25">
      <c r="A680" s="8">
        <v>42940</v>
      </c>
      <c r="B680" s="9">
        <v>-1.0636834995592093E-3</v>
      </c>
      <c r="C680" s="9">
        <f t="shared" si="70"/>
        <v>-1.4554680997605539E-3</v>
      </c>
      <c r="D680" s="5">
        <f t="shared" si="71"/>
        <v>1.4554680997605539E-3</v>
      </c>
      <c r="E680" s="5">
        <f t="shared" si="75"/>
        <v>-7.5969177439123002E-4</v>
      </c>
      <c r="F680" s="5">
        <f t="shared" si="76"/>
        <v>4.2558536886679651E-3</v>
      </c>
      <c r="G680" s="10">
        <f t="shared" si="72"/>
        <v>4.4820420930881397</v>
      </c>
      <c r="H680" s="9">
        <f t="shared" si="73"/>
        <v>1.4554680997605539E-3</v>
      </c>
      <c r="I680" s="9">
        <f t="shared" si="74"/>
        <v>4.2558536886679651E-3</v>
      </c>
      <c r="J680" s="15">
        <f>GARCH!I679</f>
        <v>4.7708371839984796E-3</v>
      </c>
    </row>
    <row r="681" spans="1:10" x14ac:dyDescent="0.25">
      <c r="A681" s="8">
        <v>42941</v>
      </c>
      <c r="B681" s="9">
        <v>2.9231834358338649E-3</v>
      </c>
      <c r="C681" s="9">
        <f t="shared" si="70"/>
        <v>2.5313988356325205E-3</v>
      </c>
      <c r="D681" s="5">
        <f t="shared" si="71"/>
        <v>2.5313988356325205E-3</v>
      </c>
      <c r="E681" s="5">
        <f t="shared" si="75"/>
        <v>-1.4554680997605539E-3</v>
      </c>
      <c r="F681" s="5">
        <f t="shared" si="76"/>
        <v>4.3235284057341001E-3</v>
      </c>
      <c r="G681" s="10">
        <f t="shared" si="72"/>
        <v>4.3533434538905258</v>
      </c>
      <c r="H681" s="9">
        <f t="shared" si="73"/>
        <v>2.5313988356325205E-3</v>
      </c>
      <c r="I681" s="9">
        <f t="shared" si="74"/>
        <v>4.3235284057341001E-3</v>
      </c>
      <c r="J681" s="15">
        <f>GARCH!I680</f>
        <v>4.6747093795434201E-3</v>
      </c>
    </row>
    <row r="682" spans="1:10" x14ac:dyDescent="0.25">
      <c r="A682" s="8">
        <v>42942</v>
      </c>
      <c r="B682" s="9">
        <v>2.8258508838852059E-4</v>
      </c>
      <c r="C682" s="9">
        <f t="shared" si="70"/>
        <v>-1.0919951181282398E-4</v>
      </c>
      <c r="D682" s="5">
        <f t="shared" si="71"/>
        <v>1.0919951181282398E-4</v>
      </c>
      <c r="E682" s="5">
        <f t="shared" si="75"/>
        <v>2.5313988356325205E-3</v>
      </c>
      <c r="F682" s="5">
        <f t="shared" si="76"/>
        <v>4.1678179961149257E-3</v>
      </c>
      <c r="G682" s="10">
        <f t="shared" si="72"/>
        <v>4.56108087238945</v>
      </c>
      <c r="H682" s="9">
        <f t="shared" si="73"/>
        <v>1.0919951181282398E-4</v>
      </c>
      <c r="I682" s="9">
        <f t="shared" si="74"/>
        <v>4.1678179961149257E-3</v>
      </c>
      <c r="J682" s="15">
        <f>GARCH!I681</f>
        <v>4.6239867488589454E-3</v>
      </c>
    </row>
    <row r="683" spans="1:10" x14ac:dyDescent="0.25">
      <c r="A683" s="8">
        <v>42943</v>
      </c>
      <c r="B683" s="9">
        <v>-9.7262524063390643E-4</v>
      </c>
      <c r="C683" s="9">
        <f t="shared" si="70"/>
        <v>-1.3644098408352511E-3</v>
      </c>
      <c r="D683" s="5">
        <f t="shared" si="71"/>
        <v>1.3644098408352511E-3</v>
      </c>
      <c r="E683" s="5">
        <f t="shared" si="75"/>
        <v>-1.0919951181282398E-4</v>
      </c>
      <c r="F683" s="5">
        <f t="shared" si="76"/>
        <v>4.0435113880210047E-3</v>
      </c>
      <c r="G683" s="10">
        <f t="shared" si="72"/>
        <v>4.5347731230601793</v>
      </c>
      <c r="H683" s="9">
        <f t="shared" si="73"/>
        <v>1.3644098408352511E-3</v>
      </c>
      <c r="I683" s="9">
        <f t="shared" si="74"/>
        <v>4.0435113880210047E-3</v>
      </c>
      <c r="J683" s="15">
        <f>GARCH!I682</f>
        <v>4.4902649988876218E-3</v>
      </c>
    </row>
    <row r="684" spans="1:10" x14ac:dyDescent="0.25">
      <c r="A684" s="8">
        <v>42944</v>
      </c>
      <c r="B684" s="9">
        <v>-1.3411865461215866E-3</v>
      </c>
      <c r="C684" s="9">
        <f t="shared" si="70"/>
        <v>-1.7329711463229312E-3</v>
      </c>
      <c r="D684" s="5">
        <f t="shared" si="71"/>
        <v>1.7329711463229312E-3</v>
      </c>
      <c r="E684" s="5">
        <f t="shared" si="75"/>
        <v>-1.3644098408352511E-3</v>
      </c>
      <c r="F684" s="5">
        <f t="shared" si="76"/>
        <v>4.1309729127887709E-3</v>
      </c>
      <c r="G684" s="10">
        <f t="shared" si="72"/>
        <v>4.4823108250671115</v>
      </c>
      <c r="H684" s="9">
        <f t="shared" si="73"/>
        <v>1.7329711463229312E-3</v>
      </c>
      <c r="I684" s="9">
        <f t="shared" si="74"/>
        <v>4.1309729127887709E-3</v>
      </c>
      <c r="J684" s="15">
        <f>GARCH!I683</f>
        <v>4.455908413127845E-3</v>
      </c>
    </row>
    <row r="685" spans="1:10" x14ac:dyDescent="0.25">
      <c r="A685" s="8">
        <v>42947</v>
      </c>
      <c r="B685" s="9">
        <v>-7.2812588487514152E-4</v>
      </c>
      <c r="C685" s="9">
        <f t="shared" si="70"/>
        <v>-1.1199104850764861E-3</v>
      </c>
      <c r="D685" s="5">
        <f t="shared" si="71"/>
        <v>1.1199104850764861E-3</v>
      </c>
      <c r="E685" s="5">
        <f t="shared" si="75"/>
        <v>-1.7329711463229312E-3</v>
      </c>
      <c r="F685" s="5">
        <f t="shared" si="76"/>
        <v>4.277995952885528E-3</v>
      </c>
      <c r="G685" s="10">
        <f t="shared" si="72"/>
        <v>4.5010666747526278</v>
      </c>
      <c r="H685" s="9">
        <f t="shared" si="73"/>
        <v>1.1199104850764861E-3</v>
      </c>
      <c r="I685" s="9">
        <f t="shared" si="74"/>
        <v>4.277995952885528E-3</v>
      </c>
      <c r="J685" s="15">
        <f>GARCH!I684</f>
        <v>4.46385688465101E-3</v>
      </c>
    </row>
    <row r="686" spans="1:10" x14ac:dyDescent="0.25">
      <c r="A686" s="8">
        <v>42948</v>
      </c>
      <c r="B686" s="9">
        <v>2.4490952515887621E-3</v>
      </c>
      <c r="C686" s="9">
        <f t="shared" si="70"/>
        <v>2.0573106513874177E-3</v>
      </c>
      <c r="D686" s="5">
        <f t="shared" si="71"/>
        <v>2.0573106513874177E-3</v>
      </c>
      <c r="E686" s="5">
        <f t="shared" si="75"/>
        <v>-1.1199104850764861E-3</v>
      </c>
      <c r="F686" s="5">
        <f t="shared" si="76"/>
        <v>4.2782381218525968E-3</v>
      </c>
      <c r="G686" s="10">
        <f t="shared" si="72"/>
        <v>4.419653642542559</v>
      </c>
      <c r="H686" s="9">
        <f t="shared" si="73"/>
        <v>2.0573106513874177E-3</v>
      </c>
      <c r="I686" s="9">
        <f t="shared" si="74"/>
        <v>4.2782381218525968E-3</v>
      </c>
      <c r="J686" s="15">
        <f>GARCH!I685</f>
        <v>4.4172529777279342E-3</v>
      </c>
    </row>
    <row r="687" spans="1:10" x14ac:dyDescent="0.25">
      <c r="A687" s="8">
        <v>42949</v>
      </c>
      <c r="B687" s="9">
        <v>4.9266056898278343E-4</v>
      </c>
      <c r="C687" s="9">
        <f t="shared" si="70"/>
        <v>1.0087596878143886E-4</v>
      </c>
      <c r="D687" s="5">
        <f t="shared" si="71"/>
        <v>1.0087596878143886E-4</v>
      </c>
      <c r="E687" s="5">
        <f t="shared" si="75"/>
        <v>2.0573106513874177E-3</v>
      </c>
      <c r="F687" s="5">
        <f t="shared" si="76"/>
        <v>4.1298233812805266E-3</v>
      </c>
      <c r="G687" s="10">
        <f t="shared" si="72"/>
        <v>4.5702837844639959</v>
      </c>
      <c r="H687" s="9">
        <f t="shared" si="73"/>
        <v>1.0087596878143886E-4</v>
      </c>
      <c r="I687" s="9">
        <f t="shared" si="74"/>
        <v>4.1298233812805266E-3</v>
      </c>
      <c r="J687" s="15">
        <f>GARCH!I686</f>
        <v>4.3903569946677221E-3</v>
      </c>
    </row>
    <row r="688" spans="1:10" x14ac:dyDescent="0.25">
      <c r="A688" s="8">
        <v>42950</v>
      </c>
      <c r="B688" s="9">
        <v>-2.1835911800677232E-3</v>
      </c>
      <c r="C688" s="9">
        <f t="shared" si="70"/>
        <v>-2.5753757802690676E-3</v>
      </c>
      <c r="D688" s="5">
        <f t="shared" si="71"/>
        <v>2.5753757802690676E-3</v>
      </c>
      <c r="E688" s="5">
        <f t="shared" si="75"/>
        <v>1.0087596878143886E-4</v>
      </c>
      <c r="F688" s="5">
        <f t="shared" si="76"/>
        <v>4.0054548673736307E-3</v>
      </c>
      <c r="G688" s="10">
        <f t="shared" si="72"/>
        <v>4.3944562381463506</v>
      </c>
      <c r="H688" s="9">
        <f t="shared" si="73"/>
        <v>2.5753757802690676E-3</v>
      </c>
      <c r="I688" s="9">
        <f t="shared" si="74"/>
        <v>4.0054548673736307E-3</v>
      </c>
      <c r="J688" s="15">
        <f>GARCH!I687</f>
        <v>4.3084254663725563E-3</v>
      </c>
    </row>
    <row r="689" spans="1:10" x14ac:dyDescent="0.25">
      <c r="A689" s="8">
        <v>42951</v>
      </c>
      <c r="B689" s="9">
        <v>1.8890363083294837E-3</v>
      </c>
      <c r="C689" s="9">
        <f t="shared" si="70"/>
        <v>1.497251708128139E-3</v>
      </c>
      <c r="D689" s="5">
        <f t="shared" si="71"/>
        <v>1.497251708128139E-3</v>
      </c>
      <c r="E689" s="5">
        <f t="shared" si="75"/>
        <v>-2.5753757802690676E-3</v>
      </c>
      <c r="F689" s="5">
        <f t="shared" si="76"/>
        <v>4.3687419745689852E-3</v>
      </c>
      <c r="G689" s="10">
        <f t="shared" si="72"/>
        <v>4.4556134344035678</v>
      </c>
      <c r="H689" s="9">
        <f t="shared" si="73"/>
        <v>1.497251708128139E-3</v>
      </c>
      <c r="I689" s="9">
        <f t="shared" si="74"/>
        <v>4.3687419745689852E-3</v>
      </c>
      <c r="J689" s="15">
        <f>GARCH!I688</f>
        <v>4.4565416210788347E-3</v>
      </c>
    </row>
    <row r="690" spans="1:10" x14ac:dyDescent="0.25">
      <c r="A690" s="8">
        <v>42954</v>
      </c>
      <c r="B690" s="9">
        <v>1.647266869345021E-3</v>
      </c>
      <c r="C690" s="9">
        <f t="shared" si="70"/>
        <v>1.2554822691436764E-3</v>
      </c>
      <c r="D690" s="5">
        <f t="shared" si="71"/>
        <v>1.2554822691436764E-3</v>
      </c>
      <c r="E690" s="5">
        <f t="shared" si="75"/>
        <v>1.497251708128139E-3</v>
      </c>
      <c r="F690" s="5">
        <f t="shared" si="76"/>
        <v>4.2057669556666254E-3</v>
      </c>
      <c r="G690" s="10">
        <f t="shared" si="72"/>
        <v>4.5078046349686236</v>
      </c>
      <c r="H690" s="9">
        <f t="shared" si="73"/>
        <v>1.2554822691436764E-3</v>
      </c>
      <c r="I690" s="9">
        <f t="shared" si="74"/>
        <v>4.2057669556666254E-3</v>
      </c>
      <c r="J690" s="15">
        <f>GARCH!I689</f>
        <v>4.3839261978254919E-3</v>
      </c>
    </row>
    <row r="691" spans="1:10" x14ac:dyDescent="0.25">
      <c r="A691" s="8">
        <v>42955</v>
      </c>
      <c r="B691" s="9">
        <v>-2.4144366381689819E-3</v>
      </c>
      <c r="C691" s="9">
        <f t="shared" si="70"/>
        <v>-2.8062212383703263E-3</v>
      </c>
      <c r="D691" s="5">
        <f t="shared" si="71"/>
        <v>2.8062212383703263E-3</v>
      </c>
      <c r="E691" s="5">
        <f t="shared" si="75"/>
        <v>1.2554822691436764E-3</v>
      </c>
      <c r="F691" s="5">
        <f t="shared" si="76"/>
        <v>4.0690669741908067E-3</v>
      </c>
      <c r="G691" s="10">
        <f t="shared" si="72"/>
        <v>4.3475962865341486</v>
      </c>
      <c r="H691" s="9">
        <f t="shared" si="73"/>
        <v>2.8062212383703263E-3</v>
      </c>
      <c r="I691" s="9">
        <f t="shared" si="74"/>
        <v>4.0690669741908067E-3</v>
      </c>
      <c r="J691" s="15">
        <f>GARCH!I690</f>
        <v>4.3181208832151407E-3</v>
      </c>
    </row>
    <row r="692" spans="1:10" x14ac:dyDescent="0.25">
      <c r="A692" s="8">
        <v>42956</v>
      </c>
      <c r="B692" s="9">
        <v>-3.6364811791900209E-4</v>
      </c>
      <c r="C692" s="9">
        <f t="shared" si="70"/>
        <v>-7.5543271812034672E-4</v>
      </c>
      <c r="D692" s="5">
        <f t="shared" si="71"/>
        <v>7.5543271812034672E-4</v>
      </c>
      <c r="E692" s="5">
        <f t="shared" si="75"/>
        <v>-2.8062212383703263E-3</v>
      </c>
      <c r="F692" s="5">
        <f t="shared" si="76"/>
        <v>4.4764816132912789E-3</v>
      </c>
      <c r="G692" s="10">
        <f t="shared" si="72"/>
        <v>4.4757400838806527</v>
      </c>
      <c r="H692" s="9">
        <f t="shared" si="73"/>
        <v>7.5543271812034672E-4</v>
      </c>
      <c r="I692" s="9">
        <f t="shared" si="74"/>
        <v>4.4764816132912789E-3</v>
      </c>
      <c r="J692" s="15">
        <f>GARCH!I691</f>
        <v>4.4965698343485743E-3</v>
      </c>
    </row>
    <row r="693" spans="1:10" x14ac:dyDescent="0.25">
      <c r="A693" s="8">
        <v>42957</v>
      </c>
      <c r="B693" s="9">
        <v>-1.447441815345063E-2</v>
      </c>
      <c r="C693" s="9">
        <f t="shared" si="70"/>
        <v>-1.4866202753651974E-2</v>
      </c>
      <c r="D693" s="5">
        <f t="shared" si="71"/>
        <v>1.4866202753651974E-2</v>
      </c>
      <c r="E693" s="5">
        <f t="shared" si="75"/>
        <v>-7.5543271812034672E-4</v>
      </c>
      <c r="F693" s="5">
        <f t="shared" si="76"/>
        <v>4.3819812059529041E-3</v>
      </c>
      <c r="G693" s="10">
        <f t="shared" si="72"/>
        <v>-1.2434689890142034</v>
      </c>
      <c r="H693" s="9">
        <f t="shared" si="73"/>
        <v>1.4866202753651974E-2</v>
      </c>
      <c r="I693" s="9">
        <f t="shared" si="74"/>
        <v>4.3819812059529041E-3</v>
      </c>
      <c r="J693" s="15">
        <f>GARCH!I692</f>
        <v>4.4188231109194929E-3</v>
      </c>
    </row>
    <row r="694" spans="1:10" x14ac:dyDescent="0.25">
      <c r="A694" s="8">
        <v>42958</v>
      </c>
      <c r="B694" s="9">
        <v>1.2755258980974293E-3</v>
      </c>
      <c r="C694" s="9">
        <f t="shared" si="70"/>
        <v>8.8374129789608471E-4</v>
      </c>
      <c r="D694" s="5">
        <f t="shared" si="71"/>
        <v>8.8374129789608471E-4</v>
      </c>
      <c r="E694" s="5">
        <f t="shared" si="75"/>
        <v>-1.4866202753651974E-2</v>
      </c>
      <c r="F694" s="5">
        <f t="shared" si="76"/>
        <v>8.6137289276395478E-3</v>
      </c>
      <c r="G694" s="10">
        <f t="shared" si="72"/>
        <v>3.8301963735073716</v>
      </c>
      <c r="H694" s="9">
        <f t="shared" si="73"/>
        <v>8.8374129789608471E-4</v>
      </c>
      <c r="I694" s="9">
        <f t="shared" si="74"/>
        <v>8.6137289276395478E-3</v>
      </c>
      <c r="J694" s="15">
        <f>GARCH!I693</f>
        <v>8.1839732046815137E-3</v>
      </c>
    </row>
    <row r="695" spans="1:10" x14ac:dyDescent="0.25">
      <c r="A695" s="8">
        <v>42961</v>
      </c>
      <c r="B695" s="9">
        <v>1.004374682548792E-2</v>
      </c>
      <c r="C695" s="9">
        <f t="shared" si="70"/>
        <v>9.6519622252865759E-3</v>
      </c>
      <c r="D695" s="5">
        <f t="shared" si="71"/>
        <v>9.6519622252865759E-3</v>
      </c>
      <c r="E695" s="5">
        <f t="shared" si="75"/>
        <v>8.8374129789608471E-4</v>
      </c>
      <c r="F695" s="5">
        <f t="shared" si="76"/>
        <v>7.8182694720824331E-3</v>
      </c>
      <c r="G695" s="10">
        <f t="shared" si="72"/>
        <v>3.1703096633084598</v>
      </c>
      <c r="H695" s="9">
        <f t="shared" si="73"/>
        <v>9.6519622252865759E-3</v>
      </c>
      <c r="I695" s="9">
        <f t="shared" si="74"/>
        <v>7.8182694720824331E-3</v>
      </c>
      <c r="J695" s="15">
        <f>GARCH!I694</f>
        <v>7.3486501498220228E-3</v>
      </c>
    </row>
    <row r="696" spans="1:10" x14ac:dyDescent="0.25">
      <c r="A696" s="8">
        <v>42962</v>
      </c>
      <c r="B696" s="9">
        <v>-4.9881581935573571E-4</v>
      </c>
      <c r="C696" s="9">
        <f t="shared" si="70"/>
        <v>-8.9060041955708034E-4</v>
      </c>
      <c r="D696" s="5">
        <f t="shared" si="71"/>
        <v>8.9060041955708034E-4</v>
      </c>
      <c r="E696" s="5">
        <f t="shared" si="75"/>
        <v>9.6519622252865759E-3</v>
      </c>
      <c r="F696" s="5">
        <f t="shared" si="76"/>
        <v>7.1364974332022253E-3</v>
      </c>
      <c r="G696" s="10">
        <f t="shared" si="72"/>
        <v>4.015807727973514</v>
      </c>
      <c r="H696" s="9">
        <f t="shared" si="73"/>
        <v>8.9060041955708034E-4</v>
      </c>
      <c r="I696" s="9">
        <f t="shared" si="74"/>
        <v>7.1364974332022253E-3</v>
      </c>
      <c r="J696" s="15">
        <f>GARCH!I695</f>
        <v>7.8710366220778819E-3</v>
      </c>
    </row>
    <row r="697" spans="1:10" x14ac:dyDescent="0.25">
      <c r="A697" s="8">
        <v>42963</v>
      </c>
      <c r="B697" s="9">
        <v>1.4201029777529683E-3</v>
      </c>
      <c r="C697" s="9">
        <f t="shared" si="70"/>
        <v>1.0283183775516237E-3</v>
      </c>
      <c r="D697" s="5">
        <f t="shared" si="71"/>
        <v>1.0283183775516237E-3</v>
      </c>
      <c r="E697" s="5">
        <f t="shared" si="75"/>
        <v>-8.9060041955708034E-4</v>
      </c>
      <c r="F697" s="5">
        <f t="shared" si="76"/>
        <v>6.6454136700036543E-3</v>
      </c>
      <c r="G697" s="10">
        <f t="shared" si="72"/>
        <v>4.0829174043877021</v>
      </c>
      <c r="H697" s="9">
        <f t="shared" si="73"/>
        <v>1.0283183775516237E-3</v>
      </c>
      <c r="I697" s="9">
        <f t="shared" si="74"/>
        <v>6.6454136700036543E-3</v>
      </c>
      <c r="J697" s="15">
        <f>GARCH!I696</f>
        <v>7.1119228881850608E-3</v>
      </c>
    </row>
    <row r="698" spans="1:10" x14ac:dyDescent="0.25">
      <c r="A698" s="8">
        <v>42964</v>
      </c>
      <c r="B698" s="9">
        <v>-1.5436913265616137E-2</v>
      </c>
      <c r="C698" s="9">
        <f t="shared" si="70"/>
        <v>-1.5828697865817483E-2</v>
      </c>
      <c r="D698" s="5">
        <f t="shared" si="71"/>
        <v>1.5828697865817483E-2</v>
      </c>
      <c r="E698" s="5">
        <f t="shared" si="75"/>
        <v>1.0283183775516237E-3</v>
      </c>
      <c r="F698" s="5">
        <f t="shared" si="76"/>
        <v>6.1342901765936101E-3</v>
      </c>
      <c r="G698" s="10">
        <f t="shared" si="72"/>
        <v>0.84578473306403634</v>
      </c>
      <c r="H698" s="9">
        <f t="shared" si="73"/>
        <v>1.5828697865817483E-2</v>
      </c>
      <c r="I698" s="9">
        <f t="shared" si="74"/>
        <v>6.1342901765936101E-3</v>
      </c>
      <c r="J698" s="15">
        <f>GARCH!I697</f>
        <v>6.4699895741059292E-3</v>
      </c>
    </row>
    <row r="699" spans="1:10" x14ac:dyDescent="0.25">
      <c r="A699" s="8">
        <v>42965</v>
      </c>
      <c r="B699" s="9">
        <v>-1.8353833934839914E-3</v>
      </c>
      <c r="C699" s="9">
        <f t="shared" si="70"/>
        <v>-2.2271679936853358E-3</v>
      </c>
      <c r="D699" s="5">
        <f t="shared" si="71"/>
        <v>2.2271679936853358E-3</v>
      </c>
      <c r="E699" s="5">
        <f t="shared" si="75"/>
        <v>-1.5828697865817483E-2</v>
      </c>
      <c r="F699" s="5">
        <f t="shared" si="76"/>
        <v>1.0126615633239846E-2</v>
      </c>
      <c r="G699" s="10">
        <f t="shared" si="72"/>
        <v>3.6494645092024238</v>
      </c>
      <c r="H699" s="9">
        <f t="shared" si="73"/>
        <v>2.2271679936853358E-3</v>
      </c>
      <c r="I699" s="9">
        <f t="shared" si="74"/>
        <v>1.0126615633239846E-2</v>
      </c>
      <c r="J699" s="15">
        <f>GARCH!I698</f>
        <v>9.4777956646993951E-3</v>
      </c>
    </row>
    <row r="700" spans="1:10" x14ac:dyDescent="0.25">
      <c r="A700" s="8">
        <v>42968</v>
      </c>
      <c r="B700" s="9">
        <v>1.1626229102676966E-3</v>
      </c>
      <c r="C700" s="9">
        <f t="shared" si="70"/>
        <v>7.7083831006635197E-4</v>
      </c>
      <c r="D700" s="5">
        <f t="shared" si="71"/>
        <v>7.7083831006635197E-4</v>
      </c>
      <c r="E700" s="5">
        <f t="shared" si="75"/>
        <v>-2.2271679936853358E-3</v>
      </c>
      <c r="F700" s="5">
        <f t="shared" si="76"/>
        <v>9.4028988251675487E-3</v>
      </c>
      <c r="G700" s="10">
        <f t="shared" si="72"/>
        <v>3.7444384570163471</v>
      </c>
      <c r="H700" s="9">
        <f t="shared" si="73"/>
        <v>7.7083831006635197E-4</v>
      </c>
      <c r="I700" s="9">
        <f t="shared" si="74"/>
        <v>9.4028988251675487E-3</v>
      </c>
      <c r="J700" s="15">
        <f>GARCH!I699</f>
        <v>8.5067626801952363E-3</v>
      </c>
    </row>
    <row r="701" spans="1:10" x14ac:dyDescent="0.25">
      <c r="A701" s="8">
        <v>42969</v>
      </c>
      <c r="B701" s="9">
        <v>9.9408245036796128E-3</v>
      </c>
      <c r="C701" s="9">
        <f t="shared" si="70"/>
        <v>9.5490399034782684E-3</v>
      </c>
      <c r="D701" s="5">
        <f t="shared" si="71"/>
        <v>9.5490399034782684E-3</v>
      </c>
      <c r="E701" s="5">
        <f t="shared" si="75"/>
        <v>7.7083831006635197E-4</v>
      </c>
      <c r="F701" s="5">
        <f t="shared" si="76"/>
        <v>8.495915957694871E-3</v>
      </c>
      <c r="G701" s="10">
        <f t="shared" si="72"/>
        <v>3.2175920743862698</v>
      </c>
      <c r="H701" s="9">
        <f t="shared" si="73"/>
        <v>9.5490399034782684E-3</v>
      </c>
      <c r="I701" s="9">
        <f t="shared" si="74"/>
        <v>8.495915957694871E-3</v>
      </c>
      <c r="J701" s="15">
        <f>GARCH!I700</f>
        <v>7.6146762937352799E-3</v>
      </c>
    </row>
    <row r="702" spans="1:10" x14ac:dyDescent="0.25">
      <c r="A702" s="8">
        <v>42970</v>
      </c>
      <c r="B702" s="9">
        <v>-3.4536046743949278E-3</v>
      </c>
      <c r="C702" s="9">
        <f t="shared" si="70"/>
        <v>-3.8453892745962722E-3</v>
      </c>
      <c r="D702" s="5">
        <f t="shared" si="71"/>
        <v>3.8453892745962722E-3</v>
      </c>
      <c r="E702" s="5">
        <f t="shared" si="75"/>
        <v>9.5490399034782684E-3</v>
      </c>
      <c r="F702" s="5">
        <f t="shared" si="76"/>
        <v>7.7172084893361321E-3</v>
      </c>
      <c r="G702" s="10">
        <f t="shared" si="72"/>
        <v>3.821218777057533</v>
      </c>
      <c r="H702" s="9">
        <f t="shared" si="73"/>
        <v>3.8453892745962722E-3</v>
      </c>
      <c r="I702" s="9">
        <f t="shared" si="74"/>
        <v>7.7172084893361321E-3</v>
      </c>
      <c r="J702" s="15">
        <f>GARCH!I701</f>
        <v>8.0323010938111901E-3</v>
      </c>
    </row>
    <row r="703" spans="1:10" x14ac:dyDescent="0.25">
      <c r="A703" s="8">
        <v>42971</v>
      </c>
      <c r="B703" s="9">
        <v>-2.0744341336476069E-3</v>
      </c>
      <c r="C703" s="9">
        <f t="shared" si="70"/>
        <v>-2.4662187338489513E-3</v>
      </c>
      <c r="D703" s="5">
        <f t="shared" si="71"/>
        <v>2.4662187338489513E-3</v>
      </c>
      <c r="E703" s="5">
        <f t="shared" si="75"/>
        <v>-3.8453892745962722E-3</v>
      </c>
      <c r="F703" s="5">
        <f t="shared" si="76"/>
        <v>7.7034772211351304E-3</v>
      </c>
      <c r="G703" s="10">
        <f t="shared" si="72"/>
        <v>3.8958989775372745</v>
      </c>
      <c r="H703" s="9">
        <f t="shared" si="73"/>
        <v>2.4662187338489513E-3</v>
      </c>
      <c r="I703" s="9">
        <f t="shared" si="74"/>
        <v>7.7034772211351304E-3</v>
      </c>
      <c r="J703" s="15">
        <f>GARCH!I702</f>
        <v>7.475407302736773E-3</v>
      </c>
    </row>
    <row r="704" spans="1:10" x14ac:dyDescent="0.25">
      <c r="A704" s="8">
        <v>42972</v>
      </c>
      <c r="B704" s="9">
        <v>1.6728373042720346E-3</v>
      </c>
      <c r="C704" s="9">
        <f t="shared" si="70"/>
        <v>1.28105270407069E-3</v>
      </c>
      <c r="D704" s="5">
        <f t="shared" si="71"/>
        <v>1.28105270407069E-3</v>
      </c>
      <c r="E704" s="5">
        <f t="shared" si="75"/>
        <v>-2.4662187338489513E-3</v>
      </c>
      <c r="F704" s="5">
        <f t="shared" si="76"/>
        <v>7.3969436776473293E-3</v>
      </c>
      <c r="G704" s="10">
        <f t="shared" si="72"/>
        <v>3.9727530206222346</v>
      </c>
      <c r="H704" s="9">
        <f t="shared" si="73"/>
        <v>1.28105270407069E-3</v>
      </c>
      <c r="I704" s="9">
        <f t="shared" si="74"/>
        <v>7.3969436776473293E-3</v>
      </c>
      <c r="J704" s="15">
        <f>GARCH!I703</f>
        <v>6.887300825467688E-3</v>
      </c>
    </row>
    <row r="705" spans="1:10" x14ac:dyDescent="0.25">
      <c r="A705" s="8">
        <v>42975</v>
      </c>
      <c r="B705" s="9">
        <v>4.8709604797259054E-4</v>
      </c>
      <c r="C705" s="9">
        <f t="shared" si="70"/>
        <v>9.5311447771245967E-5</v>
      </c>
      <c r="D705" s="5">
        <f t="shared" si="71"/>
        <v>9.5311447771245967E-5</v>
      </c>
      <c r="E705" s="5">
        <f t="shared" si="75"/>
        <v>1.28105270407069E-3</v>
      </c>
      <c r="F705" s="5">
        <f t="shared" si="76"/>
        <v>6.776006559596274E-3</v>
      </c>
      <c r="G705" s="10">
        <f t="shared" si="72"/>
        <v>4.0753298938973854</v>
      </c>
      <c r="H705" s="9">
        <f t="shared" si="73"/>
        <v>9.5311447771245967E-5</v>
      </c>
      <c r="I705" s="9">
        <f t="shared" si="74"/>
        <v>6.776006559596274E-3</v>
      </c>
      <c r="J705" s="15">
        <f>GARCH!I704</f>
        <v>6.2931261837359444E-3</v>
      </c>
    </row>
    <row r="706" spans="1:10" x14ac:dyDescent="0.25">
      <c r="A706" s="8">
        <v>42976</v>
      </c>
      <c r="B706" s="9">
        <v>8.4279776126749972E-4</v>
      </c>
      <c r="C706" s="9">
        <f t="shared" si="70"/>
        <v>4.5101316106615515E-4</v>
      </c>
      <c r="D706" s="5">
        <f t="shared" si="71"/>
        <v>4.5101316106615515E-4</v>
      </c>
      <c r="E706" s="5">
        <f t="shared" si="75"/>
        <v>9.5311447771245967E-5</v>
      </c>
      <c r="F706" s="5">
        <f t="shared" si="76"/>
        <v>6.2456677473507133E-3</v>
      </c>
      <c r="G706" s="10">
        <f t="shared" si="72"/>
        <v>4.154321384746261</v>
      </c>
      <c r="H706" s="9">
        <f t="shared" si="73"/>
        <v>4.5101316106615515E-4</v>
      </c>
      <c r="I706" s="9">
        <f t="shared" si="74"/>
        <v>6.2456677473507133E-3</v>
      </c>
      <c r="J706" s="15">
        <f>GARCH!I705</f>
        <v>5.8013241693741849E-3</v>
      </c>
    </row>
    <row r="707" spans="1:10" x14ac:dyDescent="0.25">
      <c r="A707" s="8">
        <v>42977</v>
      </c>
      <c r="B707" s="9">
        <v>4.6151330580876948E-3</v>
      </c>
      <c r="C707" s="9">
        <f t="shared" si="70"/>
        <v>4.2233484578863504E-3</v>
      </c>
      <c r="D707" s="5">
        <f t="shared" si="71"/>
        <v>4.2233484578863504E-3</v>
      </c>
      <c r="E707" s="5">
        <f t="shared" si="75"/>
        <v>4.5101316106615515E-4</v>
      </c>
      <c r="F707" s="5">
        <f t="shared" si="76"/>
        <v>5.7937567648038953E-3</v>
      </c>
      <c r="G707" s="10">
        <f t="shared" si="72"/>
        <v>3.9663531021700877</v>
      </c>
      <c r="H707" s="9">
        <f t="shared" si="73"/>
        <v>4.2233484578863504E-3</v>
      </c>
      <c r="I707" s="9">
        <f t="shared" si="74"/>
        <v>5.7937567648038953E-3</v>
      </c>
      <c r="J707" s="15">
        <f>GARCH!I706</f>
        <v>5.405415789752367E-3</v>
      </c>
    </row>
    <row r="708" spans="1:10" x14ac:dyDescent="0.25">
      <c r="A708" s="8">
        <v>42978</v>
      </c>
      <c r="B708" s="9">
        <v>5.721051924853171E-3</v>
      </c>
      <c r="C708" s="9">
        <f t="shared" si="70"/>
        <v>5.3292673246518266E-3</v>
      </c>
      <c r="D708" s="5">
        <f t="shared" si="71"/>
        <v>5.3292673246518266E-3</v>
      </c>
      <c r="E708" s="5">
        <f t="shared" si="75"/>
        <v>4.2233484578863504E-3</v>
      </c>
      <c r="F708" s="5">
        <f t="shared" si="76"/>
        <v>5.4095901789063885E-3</v>
      </c>
      <c r="G708" s="10">
        <f t="shared" si="72"/>
        <v>3.8153814060789264</v>
      </c>
      <c r="H708" s="9">
        <f t="shared" si="73"/>
        <v>5.3292673246518266E-3</v>
      </c>
      <c r="I708" s="9">
        <f t="shared" si="74"/>
        <v>5.4095901789063885E-3</v>
      </c>
      <c r="J708" s="15">
        <f>GARCH!I707</f>
        <v>5.3778070819592433E-3</v>
      </c>
    </row>
    <row r="709" spans="1:10" x14ac:dyDescent="0.25">
      <c r="A709" s="8">
        <v>42979</v>
      </c>
      <c r="B709" s="9">
        <v>1.9824813383773066E-3</v>
      </c>
      <c r="C709" s="9">
        <f t="shared" si="70"/>
        <v>1.5906967381759619E-3</v>
      </c>
      <c r="D709" s="5">
        <f t="shared" si="71"/>
        <v>1.5906967381759619E-3</v>
      </c>
      <c r="E709" s="5">
        <f t="shared" si="75"/>
        <v>5.3292673246518266E-3</v>
      </c>
      <c r="F709" s="5">
        <f t="shared" si="76"/>
        <v>5.0837938498793419E-3</v>
      </c>
      <c r="G709" s="10">
        <f t="shared" si="72"/>
        <v>4.3138071131350246</v>
      </c>
      <c r="H709" s="9">
        <f t="shared" si="73"/>
        <v>1.5906967381759619E-3</v>
      </c>
      <c r="I709" s="9">
        <f t="shared" si="74"/>
        <v>5.0837938498793419E-3</v>
      </c>
      <c r="J709" s="15">
        <f>GARCH!I708</f>
        <v>5.5401165435792089E-3</v>
      </c>
    </row>
    <row r="710" spans="1:10" x14ac:dyDescent="0.25">
      <c r="A710" s="8">
        <v>42983</v>
      </c>
      <c r="B710" s="9">
        <v>-7.5508267549616592E-3</v>
      </c>
      <c r="C710" s="9">
        <f t="shared" si="70"/>
        <v>-7.9426113551630036E-3</v>
      </c>
      <c r="D710" s="5">
        <f t="shared" si="71"/>
        <v>7.9426113551630036E-3</v>
      </c>
      <c r="E710" s="5">
        <f t="shared" si="75"/>
        <v>1.5906967381759619E-3</v>
      </c>
      <c r="F710" s="5">
        <f t="shared" si="76"/>
        <v>4.8081528379119998E-3</v>
      </c>
      <c r="G710" s="10">
        <f t="shared" si="72"/>
        <v>3.0541088194699944</v>
      </c>
      <c r="H710" s="9">
        <f t="shared" si="73"/>
        <v>7.9426113551630036E-3</v>
      </c>
      <c r="I710" s="9">
        <f t="shared" si="74"/>
        <v>4.8081528379119998E-3</v>
      </c>
      <c r="J710" s="15">
        <f>GARCH!I709</f>
        <v>5.2253622170490288E-3</v>
      </c>
    </row>
    <row r="711" spans="1:10" x14ac:dyDescent="0.25">
      <c r="A711" s="8">
        <v>42984</v>
      </c>
      <c r="B711" s="9">
        <v>3.128750737433128E-3</v>
      </c>
      <c r="C711" s="9">
        <f t="shared" si="70"/>
        <v>2.7369661372317836E-3</v>
      </c>
      <c r="D711" s="5">
        <f t="shared" si="71"/>
        <v>2.7369661372317836E-3</v>
      </c>
      <c r="E711" s="5">
        <f t="shared" si="75"/>
        <v>-7.9426113551630036E-3</v>
      </c>
      <c r="F711" s="5">
        <f t="shared" si="76"/>
        <v>6.535012721731074E-3</v>
      </c>
      <c r="G711" s="10">
        <f t="shared" si="72"/>
        <v>4.0239391432754079</v>
      </c>
      <c r="H711" s="9">
        <f t="shared" si="73"/>
        <v>2.7369661372317836E-3</v>
      </c>
      <c r="I711" s="9">
        <f t="shared" si="74"/>
        <v>6.535012721731074E-3</v>
      </c>
      <c r="J711" s="15">
        <f>GARCH!I710</f>
        <v>6.2398478055407771E-3</v>
      </c>
    </row>
    <row r="712" spans="1:10" x14ac:dyDescent="0.25">
      <c r="A712" s="8">
        <v>42985</v>
      </c>
      <c r="B712" s="9">
        <v>-1.7845989113951521E-4</v>
      </c>
      <c r="C712" s="9">
        <f t="shared" si="70"/>
        <v>-5.7024449134085984E-4</v>
      </c>
      <c r="D712" s="5">
        <f t="shared" si="71"/>
        <v>5.7024449134085984E-4</v>
      </c>
      <c r="E712" s="5">
        <f t="shared" si="75"/>
        <v>2.7369661372317836E-3</v>
      </c>
      <c r="F712" s="5">
        <f t="shared" si="76"/>
        <v>6.0401815730203381E-3</v>
      </c>
      <c r="G712" s="10">
        <f t="shared" si="72"/>
        <v>4.1859261899426992</v>
      </c>
      <c r="H712" s="9">
        <f t="shared" si="73"/>
        <v>5.7024449134085984E-4</v>
      </c>
      <c r="I712" s="9">
        <f t="shared" si="74"/>
        <v>6.0401815730203381E-3</v>
      </c>
      <c r="J712" s="15">
        <f>GARCH!I711</f>
        <v>5.8525551209024926E-3</v>
      </c>
    </row>
    <row r="713" spans="1:10" x14ac:dyDescent="0.25">
      <c r="A713" s="8">
        <v>42986</v>
      </c>
      <c r="B713" s="9">
        <v>-1.488783416494277E-3</v>
      </c>
      <c r="C713" s="9">
        <f t="shared" si="70"/>
        <v>-1.8805680166956217E-3</v>
      </c>
      <c r="D713" s="5">
        <f t="shared" si="71"/>
        <v>1.8805680166956217E-3</v>
      </c>
      <c r="E713" s="5">
        <f t="shared" si="75"/>
        <v>-5.7024449134085984E-4</v>
      </c>
      <c r="F713" s="5">
        <f t="shared" si="76"/>
        <v>5.6719047743742871E-3</v>
      </c>
      <c r="G713" s="10">
        <f t="shared" si="72"/>
        <v>4.1983262389514238</v>
      </c>
      <c r="H713" s="9">
        <f t="shared" si="73"/>
        <v>1.8805680166956217E-3</v>
      </c>
      <c r="I713" s="9">
        <f t="shared" si="74"/>
        <v>5.6719047743742871E-3</v>
      </c>
      <c r="J713" s="15">
        <f>GARCH!I712</f>
        <v>5.4646233664752261E-3</v>
      </c>
    </row>
    <row r="714" spans="1:10" x14ac:dyDescent="0.25">
      <c r="A714" s="8">
        <v>42989</v>
      </c>
      <c r="B714" s="9">
        <v>1.0839227603466339E-2</v>
      </c>
      <c r="C714" s="9">
        <f t="shared" si="70"/>
        <v>1.0447443003264995E-2</v>
      </c>
      <c r="D714" s="5">
        <f t="shared" si="71"/>
        <v>1.0447443003264995E-2</v>
      </c>
      <c r="E714" s="5">
        <f t="shared" si="75"/>
        <v>-1.8805680166956217E-3</v>
      </c>
      <c r="F714" s="5">
        <f t="shared" si="76"/>
        <v>5.5808062113517857E-3</v>
      </c>
      <c r="G714" s="10">
        <f t="shared" si="72"/>
        <v>2.5172332065210408</v>
      </c>
      <c r="H714" s="9">
        <f t="shared" si="73"/>
        <v>1.0447443003264995E-2</v>
      </c>
      <c r="I714" s="9">
        <f t="shared" si="74"/>
        <v>5.5808062113517857E-3</v>
      </c>
      <c r="J714" s="15">
        <f>GARCH!I713</f>
        <v>5.2431805760507939E-3</v>
      </c>
    </row>
    <row r="715" spans="1:10" x14ac:dyDescent="0.25">
      <c r="A715" s="8">
        <v>42990</v>
      </c>
      <c r="B715" s="9">
        <v>3.363999180100441E-3</v>
      </c>
      <c r="C715" s="9">
        <f t="shared" si="70"/>
        <v>2.9722145798990966E-3</v>
      </c>
      <c r="D715" s="5">
        <f t="shared" si="71"/>
        <v>2.9722145798990966E-3</v>
      </c>
      <c r="E715" s="5">
        <f t="shared" si="75"/>
        <v>1.0447443003264995E-2</v>
      </c>
      <c r="F715" s="5">
        <f t="shared" si="76"/>
        <v>5.2289002361392894E-3</v>
      </c>
      <c r="G715" s="10">
        <f t="shared" si="72"/>
        <v>4.1730647836823174</v>
      </c>
      <c r="H715" s="9">
        <f t="shared" si="73"/>
        <v>2.9722145798990966E-3</v>
      </c>
      <c r="I715" s="9">
        <f t="shared" si="74"/>
        <v>5.2289002361392894E-3</v>
      </c>
      <c r="J715" s="15">
        <f>GARCH!I714</f>
        <v>6.7407308292755895E-3</v>
      </c>
    </row>
    <row r="716" spans="1:10" x14ac:dyDescent="0.25">
      <c r="A716" s="8">
        <v>42991</v>
      </c>
      <c r="B716" s="9">
        <v>7.5706594885582845E-4</v>
      </c>
      <c r="C716" s="9">
        <f t="shared" si="70"/>
        <v>3.6528134865448388E-4</v>
      </c>
      <c r="D716" s="5">
        <f t="shared" si="71"/>
        <v>3.6528134865448388E-4</v>
      </c>
      <c r="E716" s="5">
        <f t="shared" si="75"/>
        <v>2.9722145798990966E-3</v>
      </c>
      <c r="F716" s="5">
        <f t="shared" si="76"/>
        <v>4.9308404339840793E-3</v>
      </c>
      <c r="G716" s="10">
        <f t="shared" si="72"/>
        <v>4.3905633051753767</v>
      </c>
      <c r="H716" s="9">
        <f t="shared" si="73"/>
        <v>3.6528134865448388E-4</v>
      </c>
      <c r="I716" s="9">
        <f t="shared" si="74"/>
        <v>4.9308404339840793E-3</v>
      </c>
      <c r="J716" s="15">
        <f>GARCH!I715</f>
        <v>6.2702948109346927E-3</v>
      </c>
    </row>
    <row r="717" spans="1:10" x14ac:dyDescent="0.25">
      <c r="A717" s="8">
        <v>42992</v>
      </c>
      <c r="B717" s="9">
        <v>-1.1007176679195263E-3</v>
      </c>
      <c r="C717" s="9">
        <f t="shared" si="70"/>
        <v>-1.4925022681208709E-3</v>
      </c>
      <c r="D717" s="5">
        <f t="shared" si="71"/>
        <v>1.4925022681208709E-3</v>
      </c>
      <c r="E717" s="5">
        <f t="shared" si="75"/>
        <v>3.6528134865448388E-4</v>
      </c>
      <c r="F717" s="5">
        <f t="shared" si="76"/>
        <v>4.6789795513896438E-3</v>
      </c>
      <c r="G717" s="10">
        <f t="shared" si="72"/>
        <v>4.3948624905451075</v>
      </c>
      <c r="H717" s="9">
        <f t="shared" si="73"/>
        <v>1.4925022681208709E-3</v>
      </c>
      <c r="I717" s="9">
        <f t="shared" si="74"/>
        <v>4.6789795513896438E-3</v>
      </c>
      <c r="J717" s="15">
        <f>GARCH!I716</f>
        <v>5.7811582311174444E-3</v>
      </c>
    </row>
    <row r="718" spans="1:10" x14ac:dyDescent="0.25">
      <c r="A718" s="8">
        <v>42993</v>
      </c>
      <c r="B718" s="9">
        <v>1.8472363580994688E-3</v>
      </c>
      <c r="C718" s="9">
        <f t="shared" si="70"/>
        <v>1.4554517578981242E-3</v>
      </c>
      <c r="D718" s="5">
        <f t="shared" si="71"/>
        <v>1.4554517578981242E-3</v>
      </c>
      <c r="E718" s="5">
        <f t="shared" si="75"/>
        <v>-1.4925022681208709E-3</v>
      </c>
      <c r="F718" s="5">
        <f t="shared" si="76"/>
        <v>4.6800773250222343E-3</v>
      </c>
      <c r="G718" s="10">
        <f t="shared" si="72"/>
        <v>4.3971450882630627</v>
      </c>
      <c r="H718" s="9">
        <f t="shared" si="73"/>
        <v>1.4554517578981242E-3</v>
      </c>
      <c r="I718" s="9">
        <f t="shared" si="74"/>
        <v>4.6800773250222343E-3</v>
      </c>
      <c r="J718" s="15">
        <f>GARCH!I717</f>
        <v>5.4586359117984526E-3</v>
      </c>
    </row>
    <row r="719" spans="1:10" x14ac:dyDescent="0.25">
      <c r="A719" s="8">
        <v>42996</v>
      </c>
      <c r="B719" s="9">
        <v>1.4558660603223306E-3</v>
      </c>
      <c r="C719" s="9">
        <f t="shared" si="70"/>
        <v>1.0640814601209859E-3</v>
      </c>
      <c r="D719" s="5">
        <f t="shared" si="71"/>
        <v>1.0640814601209859E-3</v>
      </c>
      <c r="E719" s="5">
        <f t="shared" si="75"/>
        <v>1.4554517578981242E-3</v>
      </c>
      <c r="F719" s="5">
        <f t="shared" si="76"/>
        <v>4.4675620104462866E-3</v>
      </c>
      <c r="G719" s="10">
        <f t="shared" si="72"/>
        <v>4.4636091724013252</v>
      </c>
      <c r="H719" s="9">
        <f t="shared" si="73"/>
        <v>1.0640814601209859E-3</v>
      </c>
      <c r="I719" s="9">
        <f t="shared" si="74"/>
        <v>4.4675620104462866E-3</v>
      </c>
      <c r="J719" s="15">
        <f>GARCH!I718</f>
        <v>5.1553020317218505E-3</v>
      </c>
    </row>
    <row r="720" spans="1:10" x14ac:dyDescent="0.25">
      <c r="A720" s="8">
        <v>42997</v>
      </c>
      <c r="B720" s="9">
        <v>1.1102812845715793E-3</v>
      </c>
      <c r="C720" s="9">
        <f t="shared" si="70"/>
        <v>7.1849668437023464E-4</v>
      </c>
      <c r="D720" s="5">
        <f t="shared" si="71"/>
        <v>7.1849668437023464E-4</v>
      </c>
      <c r="E720" s="5">
        <f t="shared" si="75"/>
        <v>1.0640814601209859E-3</v>
      </c>
      <c r="F720" s="5">
        <f t="shared" si="76"/>
        <v>4.2887734508246971E-3</v>
      </c>
      <c r="G720" s="10">
        <f t="shared" si="72"/>
        <v>4.5187828720035634</v>
      </c>
      <c r="H720" s="9">
        <f t="shared" si="73"/>
        <v>7.1849668437023464E-4</v>
      </c>
      <c r="I720" s="9">
        <f t="shared" si="74"/>
        <v>4.2887734508246971E-3</v>
      </c>
      <c r="J720" s="15">
        <f>GARCH!I719</f>
        <v>4.9041056729088248E-3</v>
      </c>
    </row>
    <row r="721" spans="1:10" x14ac:dyDescent="0.25">
      <c r="A721" s="8">
        <v>42998</v>
      </c>
      <c r="B721" s="9">
        <v>6.3431272814296058E-4</v>
      </c>
      <c r="C721" s="9">
        <f t="shared" ref="C721:C784" si="77">B721-B$5</f>
        <v>2.4252812794161601E-4</v>
      </c>
      <c r="D721" s="5">
        <f t="shared" ref="D721:D784" si="78">ABS(C721)</f>
        <v>2.4252812794161601E-4</v>
      </c>
      <c r="E721" s="5">
        <f t="shared" si="75"/>
        <v>7.1849668437023464E-4</v>
      </c>
      <c r="F721" s="5">
        <f t="shared" si="76"/>
        <v>4.1386596857120603E-3</v>
      </c>
      <c r="G721" s="10">
        <f t="shared" ref="G721:G784" si="79">IFERROR(LN(1/(F721*SQRT(2*PI()))*EXP(-(C721^2)/(2*F721^2))),-1000)</f>
        <v>4.5667277399600117</v>
      </c>
      <c r="H721" s="9">
        <f t="shared" ref="H721:H784" si="80">D721</f>
        <v>2.4252812794161601E-4</v>
      </c>
      <c r="I721" s="9">
        <f t="shared" ref="I721:I784" si="81">F721</f>
        <v>4.1386596857120603E-3</v>
      </c>
      <c r="J721" s="15">
        <f>GARCH!I720</f>
        <v>4.7017263140279432E-3</v>
      </c>
    </row>
    <row r="722" spans="1:10" x14ac:dyDescent="0.25">
      <c r="A722" s="8">
        <v>42999</v>
      </c>
      <c r="B722" s="9">
        <v>-3.0459605141452961E-3</v>
      </c>
      <c r="C722" s="9">
        <f t="shared" si="77"/>
        <v>-3.4377451143466405E-3</v>
      </c>
      <c r="D722" s="5">
        <f t="shared" si="78"/>
        <v>3.4377451143466405E-3</v>
      </c>
      <c r="E722" s="5">
        <f t="shared" ref="E722:E785" si="82">C721</f>
        <v>2.4252812794161601E-4</v>
      </c>
      <c r="F722" s="5">
        <f t="shared" ref="F722:F785" si="83">(B$6 + B$7*(D721 + B$9*E722)^B$10 + B$8*F721^B$10)^(1/B$10)</f>
        <v>4.0128533726884056E-3</v>
      </c>
      <c r="G722" s="10">
        <f t="shared" si="79"/>
        <v>4.2323609173742067</v>
      </c>
      <c r="H722" s="9">
        <f t="shared" si="80"/>
        <v>3.4377451143466405E-3</v>
      </c>
      <c r="I722" s="9">
        <f t="shared" si="81"/>
        <v>4.0128533726884056E-3</v>
      </c>
      <c r="J722" s="15">
        <f>GARCH!I721</f>
        <v>4.544235549692105E-3</v>
      </c>
    </row>
    <row r="723" spans="1:10" x14ac:dyDescent="0.25">
      <c r="A723" s="8">
        <v>43000</v>
      </c>
      <c r="B723" s="9">
        <v>6.4784451731569881E-4</v>
      </c>
      <c r="C723" s="9">
        <f t="shared" si="77"/>
        <v>2.5605991711435424E-4</v>
      </c>
      <c r="D723" s="5">
        <f t="shared" si="78"/>
        <v>2.5605991711435424E-4</v>
      </c>
      <c r="E723" s="5">
        <f t="shared" si="82"/>
        <v>-3.4377451143466405E-3</v>
      </c>
      <c r="F723" s="5">
        <f t="shared" si="83"/>
        <v>4.5944904284609097E-3</v>
      </c>
      <c r="G723" s="10">
        <f t="shared" si="79"/>
        <v>4.4624058678794762</v>
      </c>
      <c r="H723" s="9">
        <f t="shared" si="80"/>
        <v>2.5605991711435424E-4</v>
      </c>
      <c r="I723" s="9">
        <f t="shared" si="81"/>
        <v>4.5944904284609097E-3</v>
      </c>
      <c r="J723" s="15">
        <f>GARCH!I722</f>
        <v>4.757094879103415E-3</v>
      </c>
    </row>
    <row r="724" spans="1:10" x14ac:dyDescent="0.25">
      <c r="A724" s="8">
        <v>43003</v>
      </c>
      <c r="B724" s="9">
        <v>-2.2220268401659249E-3</v>
      </c>
      <c r="C724" s="9">
        <f t="shared" si="77"/>
        <v>-2.6138114403672693E-3</v>
      </c>
      <c r="D724" s="5">
        <f t="shared" si="78"/>
        <v>2.6138114403672693E-3</v>
      </c>
      <c r="E724" s="5">
        <f t="shared" si="82"/>
        <v>2.5605991711435424E-4</v>
      </c>
      <c r="F724" s="5">
        <f t="shared" si="83"/>
        <v>4.3955134434237155E-3</v>
      </c>
      <c r="G724" s="10">
        <f t="shared" si="79"/>
        <v>4.3314254651111641</v>
      </c>
      <c r="H724" s="9">
        <f t="shared" si="80"/>
        <v>2.6138114403672693E-3</v>
      </c>
      <c r="I724" s="9">
        <f t="shared" si="81"/>
        <v>4.3955134434237155E-3</v>
      </c>
      <c r="J724" s="15">
        <f>GARCH!I723</f>
        <v>4.5867168949835935E-3</v>
      </c>
    </row>
    <row r="725" spans="1:10" x14ac:dyDescent="0.25">
      <c r="A725" s="8">
        <v>43004</v>
      </c>
      <c r="B725" s="9">
        <v>7.209632068461147E-5</v>
      </c>
      <c r="C725" s="9">
        <f t="shared" si="77"/>
        <v>-3.196882795167331E-4</v>
      </c>
      <c r="D725" s="5">
        <f t="shared" si="78"/>
        <v>3.196882795167331E-4</v>
      </c>
      <c r="E725" s="5">
        <f t="shared" si="82"/>
        <v>-2.6138114403672693E-3</v>
      </c>
      <c r="F725" s="5">
        <f t="shared" si="83"/>
        <v>4.69203012979296E-3</v>
      </c>
      <c r="G725" s="10">
        <f t="shared" si="79"/>
        <v>4.4406302507420259</v>
      </c>
      <c r="H725" s="9">
        <f t="shared" si="80"/>
        <v>3.196882795167331E-4</v>
      </c>
      <c r="I725" s="9">
        <f t="shared" si="81"/>
        <v>4.69203012979296E-3</v>
      </c>
      <c r="J725" s="15">
        <f>GARCH!I724</f>
        <v>4.6633023043481442E-3</v>
      </c>
    </row>
    <row r="726" spans="1:10" x14ac:dyDescent="0.25">
      <c r="A726" s="8">
        <v>43005</v>
      </c>
      <c r="B726" s="9">
        <v>4.0851636468495212E-3</v>
      </c>
      <c r="C726" s="9">
        <f t="shared" si="77"/>
        <v>3.6933790466481767E-3</v>
      </c>
      <c r="D726" s="5">
        <f t="shared" si="78"/>
        <v>3.6933790466481767E-3</v>
      </c>
      <c r="E726" s="5">
        <f t="shared" si="82"/>
        <v>-3.196882795167331E-4</v>
      </c>
      <c r="F726" s="5">
        <f t="shared" si="83"/>
        <v>4.5037212269462435E-3</v>
      </c>
      <c r="G726" s="10">
        <f t="shared" si="79"/>
        <v>4.1476530947003125</v>
      </c>
      <c r="H726" s="9">
        <f t="shared" si="80"/>
        <v>3.6933790466481767E-3</v>
      </c>
      <c r="I726" s="9">
        <f t="shared" si="81"/>
        <v>4.5037212269462435E-3</v>
      </c>
      <c r="J726" s="15">
        <f>GARCH!I725</f>
        <v>4.526402700973855E-3</v>
      </c>
    </row>
    <row r="727" spans="1:10" x14ac:dyDescent="0.25">
      <c r="A727" s="8">
        <v>43006</v>
      </c>
      <c r="B727" s="9">
        <v>1.2046078243665992E-3</v>
      </c>
      <c r="C727" s="9">
        <f t="shared" si="77"/>
        <v>8.1282322416525456E-4</v>
      </c>
      <c r="D727" s="5">
        <f t="shared" si="78"/>
        <v>8.1282322416525456E-4</v>
      </c>
      <c r="E727" s="5">
        <f t="shared" si="82"/>
        <v>3.6933790466481767E-3</v>
      </c>
      <c r="F727" s="5">
        <f t="shared" si="83"/>
        <v>4.3191680717916958E-3</v>
      </c>
      <c r="G727" s="10">
        <f t="shared" si="79"/>
        <v>4.5080462442267066</v>
      </c>
      <c r="H727" s="9">
        <f t="shared" si="80"/>
        <v>8.1282322416525456E-4</v>
      </c>
      <c r="I727" s="9">
        <f t="shared" si="81"/>
        <v>4.3191680717916958E-3</v>
      </c>
      <c r="J727" s="15">
        <f>GARCH!I726</f>
        <v>4.6543881483341858E-3</v>
      </c>
    </row>
    <row r="728" spans="1:10" x14ac:dyDescent="0.25">
      <c r="A728" s="8">
        <v>43007</v>
      </c>
      <c r="B728" s="9">
        <v>3.7050907149631662E-3</v>
      </c>
      <c r="C728" s="9">
        <f t="shared" si="77"/>
        <v>3.3133061147618218E-3</v>
      </c>
      <c r="D728" s="5">
        <f t="shared" si="78"/>
        <v>3.3133061147618218E-3</v>
      </c>
      <c r="E728" s="5">
        <f t="shared" si="82"/>
        <v>8.1282322416525456E-4</v>
      </c>
      <c r="F728" s="5">
        <f t="shared" si="83"/>
        <v>4.1641589754052031E-3</v>
      </c>
      <c r="G728" s="10">
        <f t="shared" si="79"/>
        <v>4.2457551811557686</v>
      </c>
      <c r="H728" s="9">
        <f t="shared" si="80"/>
        <v>3.3133061147618218E-3</v>
      </c>
      <c r="I728" s="9">
        <f t="shared" si="81"/>
        <v>4.1641589754052031E-3</v>
      </c>
      <c r="J728" s="15">
        <f>GARCH!I727</f>
        <v>4.5108526079955897E-3</v>
      </c>
    </row>
    <row r="729" spans="1:10" x14ac:dyDescent="0.25">
      <c r="A729" s="8">
        <v>43010</v>
      </c>
      <c r="B729" s="9">
        <v>3.8739997459671383E-3</v>
      </c>
      <c r="C729" s="9">
        <f t="shared" si="77"/>
        <v>3.4822151457657938E-3</v>
      </c>
      <c r="D729" s="5">
        <f t="shared" si="78"/>
        <v>3.4822151457657938E-3</v>
      </c>
      <c r="E729" s="5">
        <f t="shared" si="82"/>
        <v>3.3133061147618218E-3</v>
      </c>
      <c r="F729" s="5">
        <f t="shared" si="83"/>
        <v>4.0342084143755669E-3</v>
      </c>
      <c r="G729" s="10">
        <f t="shared" si="79"/>
        <v>4.2214738206529505</v>
      </c>
      <c r="H729" s="9">
        <f t="shared" si="80"/>
        <v>3.4822151457657938E-3</v>
      </c>
      <c r="I729" s="9">
        <f t="shared" si="81"/>
        <v>4.0342084143755669E-3</v>
      </c>
      <c r="J729" s="15">
        <f>GARCH!I728</f>
        <v>4.5906375972035217E-3</v>
      </c>
    </row>
    <row r="730" spans="1:10" x14ac:dyDescent="0.25">
      <c r="A730" s="8">
        <v>43011</v>
      </c>
      <c r="B730" s="9">
        <v>2.1588536724235219E-3</v>
      </c>
      <c r="C730" s="9">
        <f t="shared" si="77"/>
        <v>1.7670690722221773E-3</v>
      </c>
      <c r="D730" s="5">
        <f t="shared" si="78"/>
        <v>1.7670690722221773E-3</v>
      </c>
      <c r="E730" s="5">
        <f t="shared" si="82"/>
        <v>3.4822151457657938E-3</v>
      </c>
      <c r="F730" s="5">
        <f t="shared" si="83"/>
        <v>3.9254502627345195E-3</v>
      </c>
      <c r="G730" s="10">
        <f t="shared" si="79"/>
        <v>4.5200150040244411</v>
      </c>
      <c r="H730" s="9">
        <f t="shared" si="80"/>
        <v>1.7670690722221773E-3</v>
      </c>
      <c r="I730" s="9">
        <f t="shared" si="81"/>
        <v>3.9254502627345195E-3</v>
      </c>
      <c r="J730" s="15">
        <f>GARCH!I729</f>
        <v>4.671323336141891E-3</v>
      </c>
    </row>
    <row r="731" spans="1:10" x14ac:dyDescent="0.25">
      <c r="A731" s="8">
        <v>43012</v>
      </c>
      <c r="B731" s="9">
        <v>1.2467548864110167E-3</v>
      </c>
      <c r="C731" s="9">
        <f t="shared" si="77"/>
        <v>8.549702862096721E-4</v>
      </c>
      <c r="D731" s="5">
        <f t="shared" si="78"/>
        <v>8.549702862096721E-4</v>
      </c>
      <c r="E731" s="5">
        <f t="shared" si="82"/>
        <v>1.7670690722221773E-3</v>
      </c>
      <c r="F731" s="5">
        <f t="shared" si="83"/>
        <v>3.8345669968132766E-3</v>
      </c>
      <c r="G731" s="10">
        <f t="shared" si="79"/>
        <v>4.619903759324095</v>
      </c>
      <c r="H731" s="9">
        <f t="shared" si="80"/>
        <v>8.549702862096721E-4</v>
      </c>
      <c r="I731" s="9">
        <f t="shared" si="81"/>
        <v>3.8345669968132766E-3</v>
      </c>
      <c r="J731" s="15">
        <f>GARCH!I730</f>
        <v>4.5618009883366378E-3</v>
      </c>
    </row>
    <row r="732" spans="1:10" x14ac:dyDescent="0.25">
      <c r="A732" s="8">
        <v>43013</v>
      </c>
      <c r="B732" s="9">
        <v>5.6467565629261252E-3</v>
      </c>
      <c r="C732" s="9">
        <f t="shared" si="77"/>
        <v>5.2549719627247807E-3</v>
      </c>
      <c r="D732" s="5">
        <f t="shared" si="78"/>
        <v>5.2549719627247807E-3</v>
      </c>
      <c r="E732" s="5">
        <f t="shared" si="82"/>
        <v>8.549702862096721E-4</v>
      </c>
      <c r="F732" s="5">
        <f t="shared" si="83"/>
        <v>3.7587238216743109E-3</v>
      </c>
      <c r="G732" s="10">
        <f t="shared" si="79"/>
        <v>3.6874325761043698</v>
      </c>
      <c r="H732" s="9">
        <f t="shared" si="80"/>
        <v>5.2549719627247807E-3</v>
      </c>
      <c r="I732" s="9">
        <f t="shared" si="81"/>
        <v>3.7587238216743109E-3</v>
      </c>
      <c r="J732" s="15">
        <f>GARCH!I731</f>
        <v>4.4408981524152718E-3</v>
      </c>
    </row>
    <row r="733" spans="1:10" x14ac:dyDescent="0.25">
      <c r="A733" s="8">
        <v>43014</v>
      </c>
      <c r="B733" s="9">
        <v>-1.0736382622734686E-3</v>
      </c>
      <c r="C733" s="9">
        <f t="shared" si="77"/>
        <v>-1.4654228624748132E-3</v>
      </c>
      <c r="D733" s="5">
        <f t="shared" si="78"/>
        <v>1.4654228624748132E-3</v>
      </c>
      <c r="E733" s="5">
        <f t="shared" si="82"/>
        <v>5.2549719627247807E-3</v>
      </c>
      <c r="F733" s="5">
        <f t="shared" si="83"/>
        <v>3.6955081011603597E-3</v>
      </c>
      <c r="G733" s="10">
        <f t="shared" si="79"/>
        <v>4.6030760521586815</v>
      </c>
      <c r="H733" s="9">
        <f t="shared" si="80"/>
        <v>1.4654228624748132E-3</v>
      </c>
      <c r="I733" s="9">
        <f t="shared" si="81"/>
        <v>3.6955081011603597E-3</v>
      </c>
      <c r="J733" s="15">
        <f>GARCH!I732</f>
        <v>4.8696454210734336E-3</v>
      </c>
    </row>
    <row r="734" spans="1:10" x14ac:dyDescent="0.25">
      <c r="A734" s="8">
        <v>43017</v>
      </c>
      <c r="B734" s="9">
        <v>-1.8043956647432191E-3</v>
      </c>
      <c r="C734" s="9">
        <f t="shared" si="77"/>
        <v>-2.1961802649445635E-3</v>
      </c>
      <c r="D734" s="5">
        <f t="shared" si="78"/>
        <v>2.1961802649445635E-3</v>
      </c>
      <c r="E734" s="5">
        <f t="shared" si="82"/>
        <v>-1.4654228624748132E-3</v>
      </c>
      <c r="F734" s="5">
        <f t="shared" si="83"/>
        <v>3.8667153683738507E-3</v>
      </c>
      <c r="G734" s="10">
        <f t="shared" si="79"/>
        <v>4.4751160961484784</v>
      </c>
      <c r="H734" s="9">
        <f t="shared" si="80"/>
        <v>2.1961802649445635E-3</v>
      </c>
      <c r="I734" s="9">
        <f t="shared" si="81"/>
        <v>3.8667153683738507E-3</v>
      </c>
      <c r="J734" s="15">
        <f>GARCH!I733</f>
        <v>4.7505603730653738E-3</v>
      </c>
    </row>
    <row r="735" spans="1:10" x14ac:dyDescent="0.25">
      <c r="A735" s="8">
        <v>43018</v>
      </c>
      <c r="B735" s="9">
        <v>2.3224467821731931E-3</v>
      </c>
      <c r="C735" s="9">
        <f t="shared" si="77"/>
        <v>1.9306621819718485E-3</v>
      </c>
      <c r="D735" s="5">
        <f t="shared" si="78"/>
        <v>1.9306621819718485E-3</v>
      </c>
      <c r="E735" s="5">
        <f t="shared" si="82"/>
        <v>-2.1961802649445635E-3</v>
      </c>
      <c r="F735" s="5">
        <f t="shared" si="83"/>
        <v>4.166807312389627E-3</v>
      </c>
      <c r="G735" s="10">
        <f t="shared" si="79"/>
        <v>4.4543231365359324</v>
      </c>
      <c r="H735" s="9">
        <f t="shared" si="80"/>
        <v>1.9306621819718485E-3</v>
      </c>
      <c r="I735" s="9">
        <f t="shared" si="81"/>
        <v>4.166807312389627E-3</v>
      </c>
      <c r="J735" s="15">
        <f>GARCH!I734</f>
        <v>4.7323876079931543E-3</v>
      </c>
    </row>
    <row r="736" spans="1:10" x14ac:dyDescent="0.25">
      <c r="A736" s="8">
        <v>43019</v>
      </c>
      <c r="B736" s="9">
        <v>1.8034689332873111E-3</v>
      </c>
      <c r="C736" s="9">
        <f t="shared" si="77"/>
        <v>1.4116843330859664E-3</v>
      </c>
      <c r="D736" s="5">
        <f t="shared" si="78"/>
        <v>1.4116843330859664E-3</v>
      </c>
      <c r="E736" s="5">
        <f t="shared" si="82"/>
        <v>1.9306621819718485E-3</v>
      </c>
      <c r="F736" s="5">
        <f t="shared" si="83"/>
        <v>4.0364264149395073E-3</v>
      </c>
      <c r="G736" s="10">
        <f t="shared" si="79"/>
        <v>4.5322993001244454</v>
      </c>
      <c r="H736" s="9">
        <f t="shared" si="80"/>
        <v>1.4116843330859664E-3</v>
      </c>
      <c r="I736" s="9">
        <f t="shared" si="81"/>
        <v>4.0364264149395073E-3</v>
      </c>
      <c r="J736" s="15">
        <f>GARCH!I735</f>
        <v>4.6187960950532488E-3</v>
      </c>
    </row>
    <row r="737" spans="1:10" x14ac:dyDescent="0.25">
      <c r="A737" s="8">
        <v>43020</v>
      </c>
      <c r="B737" s="9">
        <v>-1.6867300136190755E-3</v>
      </c>
      <c r="C737" s="9">
        <f t="shared" si="77"/>
        <v>-2.0785146138204199E-3</v>
      </c>
      <c r="D737" s="5">
        <f t="shared" si="78"/>
        <v>2.0785146138204199E-3</v>
      </c>
      <c r="E737" s="5">
        <f t="shared" si="82"/>
        <v>1.4116843330859664E-3</v>
      </c>
      <c r="F737" s="5">
        <f t="shared" si="83"/>
        <v>3.9273047041705773E-3</v>
      </c>
      <c r="G737" s="10">
        <f t="shared" si="79"/>
        <v>4.4808121362378239</v>
      </c>
      <c r="H737" s="9">
        <f t="shared" si="80"/>
        <v>2.0785146138204199E-3</v>
      </c>
      <c r="I737" s="9">
        <f t="shared" si="81"/>
        <v>3.9273047041705773E-3</v>
      </c>
      <c r="J737" s="15">
        <f>GARCH!I736</f>
        <v>4.5028083966046932E-3</v>
      </c>
    </row>
    <row r="738" spans="1:10" x14ac:dyDescent="0.25">
      <c r="A738" s="8">
        <v>43021</v>
      </c>
      <c r="B738" s="9">
        <v>8.7811112025826255E-4</v>
      </c>
      <c r="C738" s="9">
        <f t="shared" si="77"/>
        <v>4.8632652005691797E-4</v>
      </c>
      <c r="D738" s="5">
        <f t="shared" si="78"/>
        <v>4.8632652005691797E-4</v>
      </c>
      <c r="E738" s="5">
        <f t="shared" si="82"/>
        <v>-2.0785146138204199E-3</v>
      </c>
      <c r="F738" s="5">
        <f t="shared" si="83"/>
        <v>4.1885279010906509E-3</v>
      </c>
      <c r="G738" s="10">
        <f t="shared" si="79"/>
        <v>4.5497267395444521</v>
      </c>
      <c r="H738" s="9">
        <f t="shared" si="80"/>
        <v>4.8632652005691797E-4</v>
      </c>
      <c r="I738" s="9">
        <f t="shared" si="81"/>
        <v>4.1885279010906509E-3</v>
      </c>
      <c r="J738" s="15">
        <f>GARCH!I737</f>
        <v>4.5353446644205717E-3</v>
      </c>
    </row>
    <row r="739" spans="1:10" x14ac:dyDescent="0.25">
      <c r="A739" s="8">
        <v>43024</v>
      </c>
      <c r="B739" s="9">
        <v>1.7507647356032052E-3</v>
      </c>
      <c r="C739" s="9">
        <f t="shared" si="77"/>
        <v>1.3589801354018606E-3</v>
      </c>
      <c r="D739" s="5">
        <f t="shared" si="78"/>
        <v>1.3589801354018606E-3</v>
      </c>
      <c r="E739" s="5">
        <f t="shared" si="82"/>
        <v>4.8632652005691797E-4</v>
      </c>
      <c r="F739" s="5">
        <f t="shared" si="83"/>
        <v>4.0546220275683538E-3</v>
      </c>
      <c r="G739" s="10">
        <f t="shared" si="79"/>
        <v>4.5327904319759744</v>
      </c>
      <c r="H739" s="9">
        <f t="shared" si="80"/>
        <v>1.3589801354018606E-3</v>
      </c>
      <c r="I739" s="9">
        <f t="shared" si="81"/>
        <v>4.0546220275683538E-3</v>
      </c>
      <c r="J739" s="15">
        <f>GARCH!I738</f>
        <v>4.4163288489455551E-3</v>
      </c>
    </row>
    <row r="740" spans="1:10" x14ac:dyDescent="0.25">
      <c r="A740" s="8">
        <v>43025</v>
      </c>
      <c r="B740" s="9">
        <v>6.7249495628796119E-4</v>
      </c>
      <c r="C740" s="9">
        <f t="shared" si="77"/>
        <v>2.8071035608661661E-4</v>
      </c>
      <c r="D740" s="5">
        <f t="shared" si="78"/>
        <v>2.8071035608661661E-4</v>
      </c>
      <c r="E740" s="5">
        <f t="shared" si="82"/>
        <v>1.3589801354018606E-3</v>
      </c>
      <c r="F740" s="5">
        <f t="shared" si="83"/>
        <v>3.942522758123854E-3</v>
      </c>
      <c r="G740" s="10">
        <f t="shared" si="79"/>
        <v>4.6144611640224928</v>
      </c>
      <c r="H740" s="9">
        <f t="shared" si="80"/>
        <v>2.8071035608661661E-4</v>
      </c>
      <c r="I740" s="9">
        <f t="shared" si="81"/>
        <v>3.942522758123854E-3</v>
      </c>
      <c r="J740" s="15">
        <f>GARCH!I739</f>
        <v>4.346956079152222E-3</v>
      </c>
    </row>
    <row r="741" spans="1:10" x14ac:dyDescent="0.25">
      <c r="A741" s="8">
        <v>43026</v>
      </c>
      <c r="B741" s="9">
        <v>7.4237309327340739E-4</v>
      </c>
      <c r="C741" s="9">
        <f t="shared" si="77"/>
        <v>3.5058849307206282E-4</v>
      </c>
      <c r="D741" s="5">
        <f t="shared" si="78"/>
        <v>3.5058849307206282E-4</v>
      </c>
      <c r="E741" s="5">
        <f t="shared" si="82"/>
        <v>2.8071035608661661E-4</v>
      </c>
      <c r="F741" s="5">
        <f t="shared" si="83"/>
        <v>3.8488246120634531E-3</v>
      </c>
      <c r="G741" s="10">
        <f t="shared" si="79"/>
        <v>4.6369002678747018</v>
      </c>
      <c r="H741" s="9">
        <f t="shared" si="80"/>
        <v>3.5058849307206282E-4</v>
      </c>
      <c r="I741" s="9">
        <f t="shared" si="81"/>
        <v>3.8488246120634531E-3</v>
      </c>
      <c r="J741" s="15">
        <f>GARCH!I740</f>
        <v>4.2736787559604864E-3</v>
      </c>
    </row>
    <row r="742" spans="1:10" x14ac:dyDescent="0.25">
      <c r="A742" s="8">
        <v>43027</v>
      </c>
      <c r="B742" s="9">
        <v>3.2796358042519458E-4</v>
      </c>
      <c r="C742" s="9">
        <f t="shared" si="77"/>
        <v>-6.3821019776149994E-5</v>
      </c>
      <c r="D742" s="5">
        <f t="shared" si="78"/>
        <v>6.3821019776149994E-5</v>
      </c>
      <c r="E742" s="5">
        <f t="shared" si="82"/>
        <v>3.5058849307206282E-4</v>
      </c>
      <c r="F742" s="5">
        <f t="shared" si="83"/>
        <v>3.7706154943698772E-3</v>
      </c>
      <c r="G742" s="10">
        <f t="shared" si="79"/>
        <v>4.6614352536758501</v>
      </c>
      <c r="H742" s="9">
        <f t="shared" si="80"/>
        <v>6.3821019776149994E-5</v>
      </c>
      <c r="I742" s="9">
        <f t="shared" si="81"/>
        <v>3.7706154943698772E-3</v>
      </c>
      <c r="J742" s="15">
        <f>GARCH!I741</f>
        <v>4.2181125017280493E-3</v>
      </c>
    </row>
    <row r="743" spans="1:10" x14ac:dyDescent="0.25">
      <c r="A743" s="8">
        <v>43028</v>
      </c>
      <c r="B743" s="9">
        <v>5.1168962960073117E-3</v>
      </c>
      <c r="C743" s="9">
        <f t="shared" si="77"/>
        <v>4.7251116958059673E-3</v>
      </c>
      <c r="D743" s="5">
        <f t="shared" si="78"/>
        <v>4.7251116958059673E-3</v>
      </c>
      <c r="E743" s="5">
        <f t="shared" si="82"/>
        <v>-6.3821019776149994E-5</v>
      </c>
      <c r="F743" s="5">
        <f t="shared" si="83"/>
        <v>3.708502563709751E-3</v>
      </c>
      <c r="G743" s="10">
        <f t="shared" si="79"/>
        <v>3.8664858631144421</v>
      </c>
      <c r="H743" s="9">
        <f t="shared" si="80"/>
        <v>4.7251116958059673E-3</v>
      </c>
      <c r="I743" s="9">
        <f t="shared" si="81"/>
        <v>3.708502563709751E-3</v>
      </c>
      <c r="J743" s="15">
        <f>GARCH!I742</f>
        <v>4.181947465705038E-3</v>
      </c>
    </row>
    <row r="744" spans="1:10" x14ac:dyDescent="0.25">
      <c r="A744" s="8">
        <v>43031</v>
      </c>
      <c r="B744" s="9">
        <v>-3.9724915637947555E-3</v>
      </c>
      <c r="C744" s="9">
        <f t="shared" si="77"/>
        <v>-4.3642761639961E-3</v>
      </c>
      <c r="D744" s="5">
        <f t="shared" si="78"/>
        <v>4.3642761639961E-3</v>
      </c>
      <c r="E744" s="5">
        <f t="shared" si="82"/>
        <v>4.7251116958059673E-3</v>
      </c>
      <c r="F744" s="5">
        <f t="shared" si="83"/>
        <v>3.6536869969472502E-3</v>
      </c>
      <c r="G744" s="10">
        <f t="shared" si="79"/>
        <v>3.9796821389785055</v>
      </c>
      <c r="H744" s="9">
        <f t="shared" si="80"/>
        <v>4.3642761639961E-3</v>
      </c>
      <c r="I744" s="9">
        <f t="shared" si="81"/>
        <v>3.6536869969472502E-3</v>
      </c>
      <c r="J744" s="15">
        <f>GARCH!I743</f>
        <v>4.5884610774992703E-3</v>
      </c>
    </row>
    <row r="745" spans="1:10" x14ac:dyDescent="0.25">
      <c r="A745" s="8">
        <v>43032</v>
      </c>
      <c r="B745" s="9">
        <v>1.6179463387628878E-3</v>
      </c>
      <c r="C745" s="9">
        <f t="shared" si="77"/>
        <v>1.2261617385615432E-3</v>
      </c>
      <c r="D745" s="5">
        <f t="shared" si="78"/>
        <v>1.2261617385615432E-3</v>
      </c>
      <c r="E745" s="5">
        <f t="shared" si="82"/>
        <v>-4.3642761639961E-3</v>
      </c>
      <c r="F745" s="5">
        <f t="shared" si="83"/>
        <v>4.5740462543638824E-3</v>
      </c>
      <c r="G745" s="10">
        <f t="shared" si="79"/>
        <v>4.4324879418167162</v>
      </c>
      <c r="H745" s="9">
        <f t="shared" si="80"/>
        <v>1.2261617385615432E-3</v>
      </c>
      <c r="I745" s="9">
        <f t="shared" si="81"/>
        <v>4.5740462543638824E-3</v>
      </c>
      <c r="J745" s="15">
        <f>GARCH!I744</f>
        <v>4.9580589704865631E-3</v>
      </c>
    </row>
    <row r="746" spans="1:10" x14ac:dyDescent="0.25">
      <c r="A746" s="8">
        <v>43033</v>
      </c>
      <c r="B746" s="9">
        <v>-4.6630571438580626E-3</v>
      </c>
      <c r="C746" s="9">
        <f t="shared" si="77"/>
        <v>-5.054841744059407E-3</v>
      </c>
      <c r="D746" s="5">
        <f t="shared" si="78"/>
        <v>5.054841744059407E-3</v>
      </c>
      <c r="E746" s="5">
        <f t="shared" si="82"/>
        <v>1.2261617385615432E-3</v>
      </c>
      <c r="F746" s="5">
        <f t="shared" si="83"/>
        <v>4.3783120275444854E-3</v>
      </c>
      <c r="G746" s="10">
        <f t="shared" si="79"/>
        <v>3.845697123429388</v>
      </c>
      <c r="H746" s="9">
        <f t="shared" si="80"/>
        <v>5.054841744059407E-3</v>
      </c>
      <c r="I746" s="9">
        <f t="shared" si="81"/>
        <v>4.3783120275444854E-3</v>
      </c>
      <c r="J746" s="15">
        <f>GARCH!I745</f>
        <v>4.7558566622045812E-3</v>
      </c>
    </row>
    <row r="747" spans="1:10" x14ac:dyDescent="0.25">
      <c r="A747" s="8">
        <v>43034</v>
      </c>
      <c r="B747" s="9">
        <v>1.2709461705413538E-3</v>
      </c>
      <c r="C747" s="9">
        <f t="shared" si="77"/>
        <v>8.7916157034000921E-4</v>
      </c>
      <c r="D747" s="5">
        <f t="shared" si="78"/>
        <v>8.7916157034000921E-4</v>
      </c>
      <c r="E747" s="5">
        <f t="shared" si="82"/>
        <v>-5.054841744059407E-3</v>
      </c>
      <c r="F747" s="5">
        <f t="shared" si="83"/>
        <v>5.3297190376948682E-3</v>
      </c>
      <c r="G747" s="10">
        <f t="shared" si="79"/>
        <v>4.3019132154822133</v>
      </c>
      <c r="H747" s="9">
        <f t="shared" si="80"/>
        <v>8.7916157034000921E-4</v>
      </c>
      <c r="I747" s="9">
        <f t="shared" si="81"/>
        <v>5.3297190376948682E-3</v>
      </c>
      <c r="J747" s="15">
        <f>GARCH!I746</f>
        <v>5.2159418638426684E-3</v>
      </c>
    </row>
    <row r="748" spans="1:10" x14ac:dyDescent="0.25">
      <c r="A748" s="8">
        <v>43035</v>
      </c>
      <c r="B748" s="9">
        <v>8.0729573504141339E-3</v>
      </c>
      <c r="C748" s="9">
        <f t="shared" si="77"/>
        <v>7.6811727502127895E-3</v>
      </c>
      <c r="D748" s="5">
        <f t="shared" si="78"/>
        <v>7.6811727502127895E-3</v>
      </c>
      <c r="E748" s="5">
        <f t="shared" si="82"/>
        <v>8.7916157034000921E-4</v>
      </c>
      <c r="F748" s="5">
        <f t="shared" si="83"/>
        <v>5.0161588951411519E-3</v>
      </c>
      <c r="G748" s="10">
        <f t="shared" si="79"/>
        <v>3.2037342063054233</v>
      </c>
      <c r="H748" s="9">
        <f t="shared" si="80"/>
        <v>7.6811727502127895E-3</v>
      </c>
      <c r="I748" s="9">
        <f t="shared" si="81"/>
        <v>5.0161588951411519E-3</v>
      </c>
      <c r="J748" s="15">
        <f>GARCH!I747</f>
        <v>4.9471851727163436E-3</v>
      </c>
    </row>
    <row r="749" spans="1:10" x14ac:dyDescent="0.25">
      <c r="A749" s="8">
        <v>43038</v>
      </c>
      <c r="B749" s="9">
        <v>-3.1924744388955872E-3</v>
      </c>
      <c r="C749" s="9">
        <f t="shared" si="77"/>
        <v>-3.5842590390969317E-3</v>
      </c>
      <c r="D749" s="5">
        <f t="shared" si="78"/>
        <v>3.5842590390969317E-3</v>
      </c>
      <c r="E749" s="5">
        <f t="shared" si="82"/>
        <v>7.6811727502127895E-3</v>
      </c>
      <c r="F749" s="5">
        <f t="shared" si="83"/>
        <v>4.7510151676132912E-3</v>
      </c>
      <c r="G749" s="10">
        <f t="shared" si="79"/>
        <v>4.1458839524484841</v>
      </c>
      <c r="H749" s="9">
        <f t="shared" si="80"/>
        <v>3.5842590390969317E-3</v>
      </c>
      <c r="I749" s="9">
        <f t="shared" si="81"/>
        <v>4.7510151676132912E-3</v>
      </c>
      <c r="J749" s="15">
        <f>GARCH!I748</f>
        <v>5.7715623038584098E-3</v>
      </c>
    </row>
    <row r="750" spans="1:10" x14ac:dyDescent="0.25">
      <c r="A750" s="8">
        <v>43039</v>
      </c>
      <c r="B750" s="9">
        <v>9.4448525553580964E-4</v>
      </c>
      <c r="C750" s="9">
        <f t="shared" si="77"/>
        <v>5.5270065533446502E-4</v>
      </c>
      <c r="D750" s="5">
        <f t="shared" si="78"/>
        <v>5.5270065533446502E-4</v>
      </c>
      <c r="E750" s="5">
        <f t="shared" si="82"/>
        <v>-3.5842590390969317E-3</v>
      </c>
      <c r="F750" s="5">
        <f t="shared" si="83"/>
        <v>5.2188703483654272E-3</v>
      </c>
      <c r="G750" s="10">
        <f t="shared" si="79"/>
        <v>4.3309279184420051</v>
      </c>
      <c r="H750" s="9">
        <f t="shared" si="80"/>
        <v>5.5270065533446502E-4</v>
      </c>
      <c r="I750" s="9">
        <f t="shared" si="81"/>
        <v>5.2188703483654272E-3</v>
      </c>
      <c r="J750" s="15">
        <f>GARCH!I749</f>
        <v>5.6804359582430138E-3</v>
      </c>
    </row>
    <row r="751" spans="1:10" x14ac:dyDescent="0.25">
      <c r="A751" s="8">
        <v>43040</v>
      </c>
      <c r="B751" s="9">
        <v>1.5920722567817069E-3</v>
      </c>
      <c r="C751" s="9">
        <f t="shared" si="77"/>
        <v>1.2002876565803623E-3</v>
      </c>
      <c r="D751" s="5">
        <f t="shared" si="78"/>
        <v>1.2002876565803623E-3</v>
      </c>
      <c r="E751" s="5">
        <f t="shared" si="82"/>
        <v>5.5270065533446502E-4</v>
      </c>
      <c r="F751" s="5">
        <f t="shared" si="83"/>
        <v>4.9223555836895019E-3</v>
      </c>
      <c r="G751" s="10">
        <f t="shared" si="79"/>
        <v>4.3652995657892921</v>
      </c>
      <c r="H751" s="9">
        <f t="shared" si="80"/>
        <v>1.2002876565803623E-3</v>
      </c>
      <c r="I751" s="9">
        <f t="shared" si="81"/>
        <v>4.9223555836895019E-3</v>
      </c>
      <c r="J751" s="15">
        <f>GARCH!I750</f>
        <v>5.3095835536473204E-3</v>
      </c>
    </row>
    <row r="752" spans="1:10" x14ac:dyDescent="0.25">
      <c r="A752" s="8">
        <v>43041</v>
      </c>
      <c r="B752" s="9">
        <v>1.8996960486306058E-4</v>
      </c>
      <c r="C752" s="9">
        <f t="shared" si="77"/>
        <v>-2.0181499533828399E-4</v>
      </c>
      <c r="D752" s="5">
        <f t="shared" si="78"/>
        <v>2.0181499533828399E-4</v>
      </c>
      <c r="E752" s="5">
        <f t="shared" si="82"/>
        <v>1.2002876565803623E-3</v>
      </c>
      <c r="F752" s="5">
        <f t="shared" si="83"/>
        <v>4.671818638410102E-3</v>
      </c>
      <c r="G752" s="10">
        <f t="shared" si="79"/>
        <v>4.4463352698349725</v>
      </c>
      <c r="H752" s="9">
        <f t="shared" si="80"/>
        <v>2.0181499533828399E-4</v>
      </c>
      <c r="I752" s="9">
        <f t="shared" si="81"/>
        <v>4.671818638410102E-3</v>
      </c>
      <c r="J752" s="15">
        <f>GARCH!I751</f>
        <v>5.0288451505697621E-3</v>
      </c>
    </row>
    <row r="753" spans="1:10" x14ac:dyDescent="0.25">
      <c r="A753" s="8">
        <v>43042</v>
      </c>
      <c r="B753" s="9">
        <v>3.0970792875555375E-3</v>
      </c>
      <c r="C753" s="9">
        <f t="shared" si="77"/>
        <v>2.7052946873541931E-3</v>
      </c>
      <c r="D753" s="5">
        <f t="shared" si="78"/>
        <v>2.7052946873541931E-3</v>
      </c>
      <c r="E753" s="5">
        <f t="shared" si="82"/>
        <v>-2.0181499533828399E-4</v>
      </c>
      <c r="F753" s="5">
        <f t="shared" si="83"/>
        <v>4.4745382658376203E-3</v>
      </c>
      <c r="G753" s="10">
        <f t="shared" si="79"/>
        <v>4.3076445065313251</v>
      </c>
      <c r="H753" s="9">
        <f t="shared" si="80"/>
        <v>2.7052946873541931E-3</v>
      </c>
      <c r="I753" s="9">
        <f t="shared" si="81"/>
        <v>4.4745382658376203E-3</v>
      </c>
      <c r="J753" s="15">
        <f>GARCH!I752</f>
        <v>4.8047606320945303E-3</v>
      </c>
    </row>
    <row r="754" spans="1:10" x14ac:dyDescent="0.25">
      <c r="A754" s="8">
        <v>43045</v>
      </c>
      <c r="B754" s="9">
        <v>1.2713305304810074E-3</v>
      </c>
      <c r="C754" s="9">
        <f t="shared" si="77"/>
        <v>8.7954593027966279E-4</v>
      </c>
      <c r="D754" s="5">
        <f t="shared" si="78"/>
        <v>8.7954593027966279E-4</v>
      </c>
      <c r="E754" s="5">
        <f t="shared" si="82"/>
        <v>2.7052946873541931E-3</v>
      </c>
      <c r="F754" s="5">
        <f t="shared" si="83"/>
        <v>4.2946368284113813E-3</v>
      </c>
      <c r="G754" s="10">
        <f t="shared" si="79"/>
        <v>4.5104780253180312</v>
      </c>
      <c r="H754" s="9">
        <f t="shared" si="80"/>
        <v>8.7954593027966279E-4</v>
      </c>
      <c r="I754" s="9">
        <f t="shared" si="81"/>
        <v>4.2946368284113813E-3</v>
      </c>
      <c r="J754" s="15">
        <f>GARCH!I753</f>
        <v>4.7386549549308576E-3</v>
      </c>
    </row>
    <row r="755" spans="1:10" x14ac:dyDescent="0.25">
      <c r="A755" s="8">
        <v>43046</v>
      </c>
      <c r="B755" s="9">
        <v>-1.8910668318461443E-4</v>
      </c>
      <c r="C755" s="9">
        <f t="shared" si="77"/>
        <v>-5.8089128338595906E-4</v>
      </c>
      <c r="D755" s="5">
        <f t="shared" si="78"/>
        <v>5.8089128338595906E-4</v>
      </c>
      <c r="E755" s="5">
        <f t="shared" si="82"/>
        <v>8.7954593027966279E-4</v>
      </c>
      <c r="F755" s="5">
        <f t="shared" si="83"/>
        <v>4.1435780556434111E-3</v>
      </c>
      <c r="G755" s="10">
        <f t="shared" si="79"/>
        <v>4.5574303444408333</v>
      </c>
      <c r="H755" s="9">
        <f t="shared" si="80"/>
        <v>5.8089128338595906E-4</v>
      </c>
      <c r="I755" s="9">
        <f t="shared" si="81"/>
        <v>4.1435780556434111E-3</v>
      </c>
      <c r="J755" s="15">
        <f>GARCH!I754</f>
        <v>4.5768243119200169E-3</v>
      </c>
    </row>
    <row r="756" spans="1:10" x14ac:dyDescent="0.25">
      <c r="A756" s="8">
        <v>43047</v>
      </c>
      <c r="B756" s="9">
        <v>1.4436587098169973E-3</v>
      </c>
      <c r="C756" s="9">
        <f t="shared" si="77"/>
        <v>1.0518741096156527E-3</v>
      </c>
      <c r="D756" s="5">
        <f t="shared" si="78"/>
        <v>1.0518741096156527E-3</v>
      </c>
      <c r="E756" s="5">
        <f t="shared" si="82"/>
        <v>-5.8089128338595906E-4</v>
      </c>
      <c r="F756" s="5">
        <f t="shared" si="83"/>
        <v>4.0783527038332195E-3</v>
      </c>
      <c r="G756" s="10">
        <f t="shared" si="79"/>
        <v>4.5498631493153194</v>
      </c>
      <c r="H756" s="9">
        <f t="shared" si="80"/>
        <v>1.0518741096156527E-3</v>
      </c>
      <c r="I756" s="9">
        <f t="shared" si="81"/>
        <v>4.0783527038332195E-3</v>
      </c>
      <c r="J756" s="15">
        <f>GARCH!I755</f>
        <v>4.4708481900450642E-3</v>
      </c>
    </row>
    <row r="757" spans="1:10" x14ac:dyDescent="0.25">
      <c r="A757" s="8">
        <v>43048</v>
      </c>
      <c r="B757" s="9">
        <v>-3.761977813581785E-3</v>
      </c>
      <c r="C757" s="9">
        <f t="shared" si="77"/>
        <v>-4.1537624137831294E-3</v>
      </c>
      <c r="D757" s="5">
        <f t="shared" si="78"/>
        <v>4.1537624137831294E-3</v>
      </c>
      <c r="E757" s="5">
        <f t="shared" si="82"/>
        <v>1.0518741096156527E-3</v>
      </c>
      <c r="F757" s="5">
        <f t="shared" si="83"/>
        <v>3.962375355500476E-3</v>
      </c>
      <c r="G757" s="10">
        <f t="shared" si="79"/>
        <v>4.062505472900483</v>
      </c>
      <c r="H757" s="9">
        <f t="shared" si="80"/>
        <v>4.1537624137831294E-3</v>
      </c>
      <c r="I757" s="9">
        <f t="shared" si="81"/>
        <v>3.962375355500476E-3</v>
      </c>
      <c r="J757" s="15">
        <f>GARCH!I756</f>
        <v>4.3766936253835922E-3</v>
      </c>
    </row>
    <row r="758" spans="1:10" x14ac:dyDescent="0.25">
      <c r="A758" s="8">
        <v>43049</v>
      </c>
      <c r="B758" s="9">
        <v>-8.976174447306029E-4</v>
      </c>
      <c r="C758" s="9">
        <f t="shared" si="77"/>
        <v>-1.2894020449319475E-3</v>
      </c>
      <c r="D758" s="5">
        <f t="shared" si="78"/>
        <v>1.2894020449319475E-3</v>
      </c>
      <c r="E758" s="5">
        <f t="shared" si="82"/>
        <v>-4.1537624137831294E-3</v>
      </c>
      <c r="F758" s="5">
        <f t="shared" si="83"/>
        <v>4.7510423932222903E-3</v>
      </c>
      <c r="G758" s="10">
        <f t="shared" si="79"/>
        <v>4.3936254834707276</v>
      </c>
      <c r="H758" s="9">
        <f t="shared" si="80"/>
        <v>1.2894020449319475E-3</v>
      </c>
      <c r="I758" s="9">
        <f t="shared" si="81"/>
        <v>4.7510423932222903E-3</v>
      </c>
      <c r="J758" s="15">
        <f>GARCH!I757</f>
        <v>4.7713970469973315E-3</v>
      </c>
    </row>
    <row r="759" spans="1:10" x14ac:dyDescent="0.25">
      <c r="A759" s="8">
        <v>43052</v>
      </c>
      <c r="B759" s="9">
        <v>9.8361925415324514E-4</v>
      </c>
      <c r="C759" s="9">
        <f t="shared" si="77"/>
        <v>5.9183465395190051E-4</v>
      </c>
      <c r="D759" s="5">
        <f t="shared" si="78"/>
        <v>5.9183465395190051E-4</v>
      </c>
      <c r="E759" s="5">
        <f t="shared" si="82"/>
        <v>-1.2894020449319475E-3</v>
      </c>
      <c r="F759" s="5">
        <f t="shared" si="83"/>
        <v>4.7014925763730836E-3</v>
      </c>
      <c r="G759" s="10">
        <f t="shared" si="79"/>
        <v>4.4330135425129624</v>
      </c>
      <c r="H759" s="9">
        <f t="shared" si="80"/>
        <v>5.9183465395190051E-4</v>
      </c>
      <c r="I759" s="9">
        <f t="shared" si="81"/>
        <v>4.7014925763730836E-3</v>
      </c>
      <c r="J759" s="15">
        <f>GARCH!I758</f>
        <v>4.6619959375813454E-3</v>
      </c>
    </row>
    <row r="760" spans="1:10" x14ac:dyDescent="0.25">
      <c r="A760" s="8">
        <v>43053</v>
      </c>
      <c r="B760" s="9">
        <v>-2.309620711533511E-3</v>
      </c>
      <c r="C760" s="9">
        <f t="shared" si="77"/>
        <v>-2.7014053117348554E-3</v>
      </c>
      <c r="D760" s="5">
        <f t="shared" si="78"/>
        <v>2.7014053117348554E-3</v>
      </c>
      <c r="E760" s="5">
        <f t="shared" si="82"/>
        <v>5.9183465395190051E-4</v>
      </c>
      <c r="F760" s="5">
        <f t="shared" si="83"/>
        <v>4.4855986452700261E-3</v>
      </c>
      <c r="G760" s="10">
        <f t="shared" si="79"/>
        <v>4.3065984901858174</v>
      </c>
      <c r="H760" s="9">
        <f t="shared" si="80"/>
        <v>2.7014053117348554E-3</v>
      </c>
      <c r="I760" s="9">
        <f t="shared" si="81"/>
        <v>4.4855986452700261E-3</v>
      </c>
      <c r="J760" s="15">
        <f>GARCH!I759</f>
        <v>4.5137767496832666E-3</v>
      </c>
    </row>
    <row r="761" spans="1:10" x14ac:dyDescent="0.25">
      <c r="A761" s="8">
        <v>43054</v>
      </c>
      <c r="B761" s="9">
        <v>-5.5256759743608219E-3</v>
      </c>
      <c r="C761" s="9">
        <f t="shared" si="77"/>
        <v>-5.9174605745621663E-3</v>
      </c>
      <c r="D761" s="5">
        <f t="shared" si="78"/>
        <v>5.9174605745621663E-3</v>
      </c>
      <c r="E761" s="5">
        <f t="shared" si="82"/>
        <v>-2.7014053117348554E-3</v>
      </c>
      <c r="F761" s="5">
        <f t="shared" si="83"/>
        <v>4.7857659695918504E-3</v>
      </c>
      <c r="G761" s="10">
        <f t="shared" si="79"/>
        <v>3.6587404566012007</v>
      </c>
      <c r="H761" s="9">
        <f t="shared" si="80"/>
        <v>5.9174605745621663E-3</v>
      </c>
      <c r="I761" s="9">
        <f t="shared" si="81"/>
        <v>4.7857659695918504E-3</v>
      </c>
      <c r="J761" s="15">
        <f>GARCH!I760</f>
        <v>4.6222070008252753E-3</v>
      </c>
    </row>
    <row r="762" spans="1:10" x14ac:dyDescent="0.25">
      <c r="A762" s="8">
        <v>43055</v>
      </c>
      <c r="B762" s="9">
        <v>8.1961460177335521E-3</v>
      </c>
      <c r="C762" s="9">
        <f t="shared" si="77"/>
        <v>7.8043614175322077E-3</v>
      </c>
      <c r="D762" s="5">
        <f t="shared" si="78"/>
        <v>7.8043614175322077E-3</v>
      </c>
      <c r="E762" s="5">
        <f t="shared" si="82"/>
        <v>-5.9174605745621663E-3</v>
      </c>
      <c r="F762" s="5">
        <f t="shared" si="83"/>
        <v>5.8955535836682357E-3</v>
      </c>
      <c r="G762" s="10">
        <f t="shared" si="79"/>
        <v>3.3384338032163945</v>
      </c>
      <c r="H762" s="9">
        <f t="shared" si="80"/>
        <v>7.8043614175322077E-3</v>
      </c>
      <c r="I762" s="9">
        <f t="shared" si="81"/>
        <v>5.8955535836682357E-3</v>
      </c>
      <c r="J762" s="15">
        <f>GARCH!I761</f>
        <v>5.3272044854933854E-3</v>
      </c>
    </row>
    <row r="763" spans="1:10" x14ac:dyDescent="0.25">
      <c r="A763" s="8">
        <v>43056</v>
      </c>
      <c r="B763" s="9">
        <v>-2.6260422951377427E-3</v>
      </c>
      <c r="C763" s="9">
        <f t="shared" si="77"/>
        <v>-3.0178268953390871E-3</v>
      </c>
      <c r="D763" s="5">
        <f t="shared" si="78"/>
        <v>3.0178268953390871E-3</v>
      </c>
      <c r="E763" s="5">
        <f t="shared" si="82"/>
        <v>7.8043614175322077E-3</v>
      </c>
      <c r="F763" s="5">
        <f t="shared" si="83"/>
        <v>5.4960464632550351E-3</v>
      </c>
      <c r="G763" s="10">
        <f t="shared" si="79"/>
        <v>4.1340375488039003</v>
      </c>
      <c r="H763" s="9">
        <f t="shared" si="80"/>
        <v>3.0178268953390871E-3</v>
      </c>
      <c r="I763" s="9">
        <f t="shared" si="81"/>
        <v>5.4960464632550351E-3</v>
      </c>
      <c r="J763" s="15">
        <f>GARCH!I762</f>
        <v>6.0483648253967489E-3</v>
      </c>
    </row>
    <row r="764" spans="1:10" x14ac:dyDescent="0.25">
      <c r="A764" s="8">
        <v>43059</v>
      </c>
      <c r="B764" s="9">
        <v>1.275762452255913E-3</v>
      </c>
      <c r="C764" s="9">
        <f t="shared" si="77"/>
        <v>8.8397785205456838E-4</v>
      </c>
      <c r="D764" s="5">
        <f t="shared" si="78"/>
        <v>8.8397785205456838E-4</v>
      </c>
      <c r="E764" s="5">
        <f t="shared" si="82"/>
        <v>-3.0178268953390871E-3</v>
      </c>
      <c r="F764" s="5">
        <f t="shared" si="83"/>
        <v>5.6825152193550246E-3</v>
      </c>
      <c r="G764" s="10">
        <f t="shared" si="79"/>
        <v>4.2393231755981597</v>
      </c>
      <c r="H764" s="9">
        <f t="shared" si="80"/>
        <v>8.8397785205456838E-4</v>
      </c>
      <c r="I764" s="9">
        <f t="shared" si="81"/>
        <v>5.6825152193550246E-3</v>
      </c>
      <c r="J764" s="15">
        <f>GARCH!I763</f>
        <v>5.8160606037220919E-3</v>
      </c>
    </row>
    <row r="765" spans="1:10" x14ac:dyDescent="0.25">
      <c r="A765" s="8">
        <v>43060</v>
      </c>
      <c r="B765" s="9">
        <v>6.5410860758907674E-3</v>
      </c>
      <c r="C765" s="9">
        <f t="shared" si="77"/>
        <v>6.149301475689423E-3</v>
      </c>
      <c r="D765" s="5">
        <f t="shared" si="78"/>
        <v>6.149301475689423E-3</v>
      </c>
      <c r="E765" s="5">
        <f t="shared" si="82"/>
        <v>8.8397785205456838E-4</v>
      </c>
      <c r="F765" s="5">
        <f t="shared" si="83"/>
        <v>5.3151708473849627E-3</v>
      </c>
      <c r="G765" s="10">
        <f t="shared" si="79"/>
        <v>3.6490035355839874</v>
      </c>
      <c r="H765" s="9">
        <f t="shared" si="80"/>
        <v>6.149301475689423E-3</v>
      </c>
      <c r="I765" s="9">
        <f t="shared" si="81"/>
        <v>5.3151708473849627E-3</v>
      </c>
      <c r="J765" s="15">
        <f>GARCH!I764</f>
        <v>5.4213266235704763E-3</v>
      </c>
    </row>
    <row r="766" spans="1:10" x14ac:dyDescent="0.25">
      <c r="A766" s="8">
        <v>43061</v>
      </c>
      <c r="B766" s="9">
        <v>-7.5027991212117673E-4</v>
      </c>
      <c r="C766" s="9">
        <f t="shared" si="77"/>
        <v>-1.1420645123225214E-3</v>
      </c>
      <c r="D766" s="5">
        <f t="shared" si="78"/>
        <v>1.1420645123225214E-3</v>
      </c>
      <c r="E766" s="5">
        <f t="shared" si="82"/>
        <v>6.149301475689423E-3</v>
      </c>
      <c r="F766" s="5">
        <f t="shared" si="83"/>
        <v>5.0038445581376441E-3</v>
      </c>
      <c r="G766" s="10">
        <f t="shared" si="79"/>
        <v>4.3525640599562259</v>
      </c>
      <c r="H766" s="9">
        <f t="shared" si="80"/>
        <v>1.1420645123225214E-3</v>
      </c>
      <c r="I766" s="9">
        <f t="shared" si="81"/>
        <v>5.0038445581376441E-3</v>
      </c>
      <c r="J766" s="15">
        <f>GARCH!I765</f>
        <v>5.7311442619177614E-3</v>
      </c>
    </row>
    <row r="767" spans="1:10" x14ac:dyDescent="0.25">
      <c r="A767" s="8">
        <v>43063</v>
      </c>
      <c r="B767" s="9">
        <v>2.056155374497548E-3</v>
      </c>
      <c r="C767" s="9">
        <f t="shared" si="77"/>
        <v>1.6643707742962034E-3</v>
      </c>
      <c r="D767" s="5">
        <f t="shared" si="78"/>
        <v>1.6643707742962034E-3</v>
      </c>
      <c r="E767" s="5">
        <f t="shared" si="82"/>
        <v>-1.1420645123225214E-3</v>
      </c>
      <c r="F767" s="5">
        <f t="shared" si="83"/>
        <v>4.8858451309975225E-3</v>
      </c>
      <c r="G767" s="10">
        <f t="shared" si="79"/>
        <v>4.3444527266664066</v>
      </c>
      <c r="H767" s="9">
        <f t="shared" si="80"/>
        <v>1.6643707742962034E-3</v>
      </c>
      <c r="I767" s="9">
        <f t="shared" si="81"/>
        <v>4.8858451309975225E-3</v>
      </c>
      <c r="J767" s="15">
        <f>GARCH!I766</f>
        <v>5.3961436580340881E-3</v>
      </c>
    </row>
    <row r="768" spans="1:10" x14ac:dyDescent="0.25">
      <c r="A768" s="8">
        <v>43066</v>
      </c>
      <c r="B768" s="9">
        <v>-3.8425772934425062E-4</v>
      </c>
      <c r="C768" s="9">
        <f t="shared" si="77"/>
        <v>-7.7604232954559525E-4</v>
      </c>
      <c r="D768" s="5">
        <f t="shared" si="78"/>
        <v>7.7604232954559525E-4</v>
      </c>
      <c r="E768" s="5">
        <f t="shared" si="82"/>
        <v>1.6643707742962034E-3</v>
      </c>
      <c r="F768" s="5">
        <f t="shared" si="83"/>
        <v>4.6410105599179697E-3</v>
      </c>
      <c r="G768" s="10">
        <f t="shared" si="79"/>
        <v>4.4399043352253793</v>
      </c>
      <c r="H768" s="9">
        <f t="shared" si="80"/>
        <v>7.7604232954559525E-4</v>
      </c>
      <c r="I768" s="9">
        <f t="shared" si="81"/>
        <v>4.6410105599179697E-3</v>
      </c>
      <c r="J768" s="15">
        <f>GARCH!I767</f>
        <v>5.1158930140430469E-3</v>
      </c>
    </row>
    <row r="769" spans="1:10" x14ac:dyDescent="0.25">
      <c r="A769" s="8">
        <v>43067</v>
      </c>
      <c r="B769" s="9">
        <v>9.8484673755101504E-3</v>
      </c>
      <c r="C769" s="9">
        <f t="shared" si="77"/>
        <v>9.456682775308806E-3</v>
      </c>
      <c r="D769" s="5">
        <f t="shared" si="78"/>
        <v>9.456682775308806E-3</v>
      </c>
      <c r="E769" s="5">
        <f t="shared" si="82"/>
        <v>-7.7604232954559525E-4</v>
      </c>
      <c r="F769" s="5">
        <f t="shared" si="83"/>
        <v>4.5225642439902444E-3</v>
      </c>
      <c r="G769" s="10">
        <f t="shared" si="79"/>
        <v>2.2935966670481638</v>
      </c>
      <c r="H769" s="9">
        <f t="shared" si="80"/>
        <v>9.456682775308806E-3</v>
      </c>
      <c r="I769" s="9">
        <f t="shared" si="81"/>
        <v>4.5225642439902444E-3</v>
      </c>
      <c r="J769" s="15">
        <f>GARCH!I768</f>
        <v>4.8944719984908448E-3</v>
      </c>
    </row>
    <row r="770" spans="1:10" x14ac:dyDescent="0.25">
      <c r="A770" s="8">
        <v>43068</v>
      </c>
      <c r="B770" s="9">
        <v>-3.6923685973555553E-4</v>
      </c>
      <c r="C770" s="9">
        <f t="shared" si="77"/>
        <v>-7.6102145993690016E-4</v>
      </c>
      <c r="D770" s="5">
        <f t="shared" si="78"/>
        <v>7.6102145993690016E-4</v>
      </c>
      <c r="E770" s="5">
        <f t="shared" si="82"/>
        <v>9.456682775308806E-3</v>
      </c>
      <c r="F770" s="5">
        <f t="shared" si="83"/>
        <v>4.3350126594360779E-3</v>
      </c>
      <c r="G770" s="10">
        <f t="shared" si="79"/>
        <v>4.5066829095562282</v>
      </c>
      <c r="H770" s="9">
        <f t="shared" si="80"/>
        <v>7.6102145993690016E-4</v>
      </c>
      <c r="I770" s="9">
        <f t="shared" si="81"/>
        <v>4.3350126594360779E-3</v>
      </c>
      <c r="J770" s="15">
        <f>GARCH!I769</f>
        <v>6.2376522526957469E-3</v>
      </c>
    </row>
    <row r="771" spans="1:10" x14ac:dyDescent="0.25">
      <c r="A771" s="8">
        <v>43069</v>
      </c>
      <c r="B771" s="9">
        <v>8.1909469282996916E-3</v>
      </c>
      <c r="C771" s="9">
        <f t="shared" si="77"/>
        <v>7.7991623280983472E-3</v>
      </c>
      <c r="D771" s="5">
        <f t="shared" si="78"/>
        <v>7.7991623280983472E-3</v>
      </c>
      <c r="E771" s="5">
        <f t="shared" si="82"/>
        <v>-7.6102145993690016E-4</v>
      </c>
      <c r="F771" s="5">
        <f t="shared" si="83"/>
        <v>4.2649184707018051E-3</v>
      </c>
      <c r="G771" s="10">
        <f t="shared" si="79"/>
        <v>2.8663621747217598</v>
      </c>
      <c r="H771" s="9">
        <f t="shared" si="80"/>
        <v>7.7991623280983472E-3</v>
      </c>
      <c r="I771" s="9">
        <f t="shared" si="81"/>
        <v>4.2649184707018051E-3</v>
      </c>
      <c r="J771" s="15">
        <f>GARCH!I770</f>
        <v>5.7796153359382461E-3</v>
      </c>
    </row>
    <row r="772" spans="1:10" x14ac:dyDescent="0.25">
      <c r="A772" s="8">
        <v>43070</v>
      </c>
      <c r="B772" s="9">
        <v>-2.0244902892453398E-3</v>
      </c>
      <c r="C772" s="9">
        <f t="shared" si="77"/>
        <v>-2.4162748894466842E-3</v>
      </c>
      <c r="D772" s="5">
        <f t="shared" si="78"/>
        <v>2.4162748894466842E-3</v>
      </c>
      <c r="E772" s="5">
        <f t="shared" si="82"/>
        <v>7.7991623280983472E-3</v>
      </c>
      <c r="F772" s="5">
        <f t="shared" si="83"/>
        <v>4.1186543147089683E-3</v>
      </c>
      <c r="G772" s="10">
        <f t="shared" si="79"/>
        <v>4.401201698351346</v>
      </c>
      <c r="H772" s="9">
        <f t="shared" si="80"/>
        <v>2.4162748894466842E-3</v>
      </c>
      <c r="I772" s="9">
        <f t="shared" si="81"/>
        <v>4.1186543147089683E-3</v>
      </c>
      <c r="J772" s="15">
        <f>GARCH!I771</f>
        <v>6.3480235319238283E-3</v>
      </c>
    </row>
    <row r="773" spans="1:10" x14ac:dyDescent="0.25">
      <c r="A773" s="8">
        <v>43073</v>
      </c>
      <c r="B773" s="9">
        <v>-1.0521455442770167E-3</v>
      </c>
      <c r="C773" s="9">
        <f t="shared" si="77"/>
        <v>-1.4439301444783613E-3</v>
      </c>
      <c r="D773" s="5">
        <f t="shared" si="78"/>
        <v>1.4439301444783613E-3</v>
      </c>
      <c r="E773" s="5">
        <f t="shared" si="82"/>
        <v>-2.4162748894466842E-3</v>
      </c>
      <c r="F773" s="5">
        <f t="shared" si="83"/>
        <v>4.4215967399710582E-3</v>
      </c>
      <c r="G773" s="10">
        <f t="shared" si="79"/>
        <v>4.4489941467152425</v>
      </c>
      <c r="H773" s="9">
        <f t="shared" si="80"/>
        <v>1.4439301444783613E-3</v>
      </c>
      <c r="I773" s="9">
        <f t="shared" si="81"/>
        <v>4.4215967399710582E-3</v>
      </c>
      <c r="J773" s="15">
        <f>GARCH!I772</f>
        <v>5.9837970644774441E-3</v>
      </c>
    </row>
    <row r="774" spans="1:10" x14ac:dyDescent="0.25">
      <c r="A774" s="8">
        <v>43074</v>
      </c>
      <c r="B774" s="9">
        <v>-3.7394295759706209E-3</v>
      </c>
      <c r="C774" s="9">
        <f t="shared" si="77"/>
        <v>-4.1312141761719653E-3</v>
      </c>
      <c r="D774" s="5">
        <f t="shared" si="78"/>
        <v>4.1312141761719653E-3</v>
      </c>
      <c r="E774" s="5">
        <f t="shared" si="82"/>
        <v>-1.4439301444783613E-3</v>
      </c>
      <c r="F774" s="5">
        <f t="shared" si="83"/>
        <v>4.4578722124241597E-3</v>
      </c>
      <c r="G774" s="10">
        <f t="shared" si="79"/>
        <v>4.0647371119078413</v>
      </c>
      <c r="H774" s="9">
        <f t="shared" si="80"/>
        <v>4.1312141761719653E-3</v>
      </c>
      <c r="I774" s="9">
        <f t="shared" si="81"/>
        <v>4.4578722124241597E-3</v>
      </c>
      <c r="J774" s="15">
        <f>GARCH!I773</f>
        <v>5.6150570751864713E-3</v>
      </c>
    </row>
    <row r="775" spans="1:10" x14ac:dyDescent="0.25">
      <c r="A775" s="8">
        <v>43075</v>
      </c>
      <c r="B775" s="9">
        <v>-1.1408709408766704E-4</v>
      </c>
      <c r="C775" s="9">
        <f t="shared" si="77"/>
        <v>-5.0587169428901167E-4</v>
      </c>
      <c r="D775" s="5">
        <f t="shared" si="78"/>
        <v>5.0587169428901167E-4</v>
      </c>
      <c r="E775" s="5">
        <f t="shared" si="82"/>
        <v>-4.1312141761719653E-3</v>
      </c>
      <c r="F775" s="5">
        <f t="shared" si="83"/>
        <v>5.1314762566541574E-3</v>
      </c>
      <c r="G775" s="10">
        <f t="shared" si="79"/>
        <v>4.3485641436589511</v>
      </c>
      <c r="H775" s="9">
        <f t="shared" si="80"/>
        <v>5.0587169428901167E-4</v>
      </c>
      <c r="I775" s="9">
        <f t="shared" si="81"/>
        <v>5.1314762566541574E-3</v>
      </c>
      <c r="J775" s="15">
        <f>GARCH!I774</f>
        <v>5.6488990736255776E-3</v>
      </c>
    </row>
    <row r="776" spans="1:10" x14ac:dyDescent="0.25">
      <c r="A776" s="8">
        <v>43076</v>
      </c>
      <c r="B776" s="9">
        <v>2.9323728639507607E-3</v>
      </c>
      <c r="C776" s="9">
        <f t="shared" si="77"/>
        <v>2.5405882637494163E-3</v>
      </c>
      <c r="D776" s="5">
        <f t="shared" si="78"/>
        <v>2.5405882637494163E-3</v>
      </c>
      <c r="E776" s="5">
        <f t="shared" si="82"/>
        <v>-5.0587169428901167E-4</v>
      </c>
      <c r="F776" s="5">
        <f t="shared" si="83"/>
        <v>4.8958996464678745E-3</v>
      </c>
      <c r="G776" s="10">
        <f t="shared" si="79"/>
        <v>4.2657788646597705</v>
      </c>
      <c r="H776" s="9">
        <f t="shared" si="80"/>
        <v>2.5405882637494163E-3</v>
      </c>
      <c r="I776" s="9">
        <f t="shared" si="81"/>
        <v>4.8958996464678745E-3</v>
      </c>
      <c r="J776" s="15">
        <f>GARCH!I775</f>
        <v>5.300730958793228E-3</v>
      </c>
    </row>
    <row r="777" spans="1:10" x14ac:dyDescent="0.25">
      <c r="A777" s="8">
        <v>43077</v>
      </c>
      <c r="B777" s="9">
        <v>5.5062988721947814E-3</v>
      </c>
      <c r="C777" s="9">
        <f t="shared" si="77"/>
        <v>5.114514271993437E-3</v>
      </c>
      <c r="D777" s="5">
        <f t="shared" si="78"/>
        <v>5.114514271993437E-3</v>
      </c>
      <c r="E777" s="5">
        <f t="shared" si="82"/>
        <v>2.5405882637494163E-3</v>
      </c>
      <c r="F777" s="5">
        <f t="shared" si="83"/>
        <v>4.6494939283191691E-3</v>
      </c>
      <c r="G777" s="10">
        <f t="shared" si="79"/>
        <v>3.847041578706913</v>
      </c>
      <c r="H777" s="9">
        <f t="shared" si="80"/>
        <v>5.114514271993437E-3</v>
      </c>
      <c r="I777" s="9">
        <f t="shared" si="81"/>
        <v>4.6494939283191691E-3</v>
      </c>
      <c r="J777" s="15">
        <f>GARCH!I776</f>
        <v>5.1015305745836775E-3</v>
      </c>
    </row>
    <row r="778" spans="1:10" x14ac:dyDescent="0.25">
      <c r="A778" s="8">
        <v>43080</v>
      </c>
      <c r="B778" s="9">
        <v>3.2019611540636816E-3</v>
      </c>
      <c r="C778" s="9">
        <f t="shared" si="77"/>
        <v>2.8101765538623372E-3</v>
      </c>
      <c r="D778" s="5">
        <f t="shared" si="78"/>
        <v>2.8101765538623372E-3</v>
      </c>
      <c r="E778" s="5">
        <f t="shared" si="82"/>
        <v>5.114514271993437E-3</v>
      </c>
      <c r="F778" s="5">
        <f t="shared" si="83"/>
        <v>4.4418104026687213E-3</v>
      </c>
      <c r="G778" s="10">
        <f t="shared" si="79"/>
        <v>4.2976224058820183</v>
      </c>
      <c r="H778" s="9">
        <f t="shared" si="80"/>
        <v>2.8101765538623372E-3</v>
      </c>
      <c r="I778" s="9">
        <f t="shared" si="81"/>
        <v>4.4418104026687213E-3</v>
      </c>
      <c r="J778" s="15">
        <f>GARCH!I777</f>
        <v>5.3025333698301629E-3</v>
      </c>
    </row>
    <row r="779" spans="1:10" x14ac:dyDescent="0.25">
      <c r="A779" s="8">
        <v>43081</v>
      </c>
      <c r="B779" s="9">
        <v>1.5488780033008354E-3</v>
      </c>
      <c r="C779" s="9">
        <f t="shared" si="77"/>
        <v>1.1570934030994907E-3</v>
      </c>
      <c r="D779" s="5">
        <f t="shared" si="78"/>
        <v>1.1570934030994907E-3</v>
      </c>
      <c r="E779" s="5">
        <f t="shared" si="82"/>
        <v>2.8101765538623372E-3</v>
      </c>
      <c r="F779" s="5">
        <f t="shared" si="83"/>
        <v>4.2671346795078056E-3</v>
      </c>
      <c r="G779" s="10">
        <f t="shared" si="79"/>
        <v>4.5011092155495023</v>
      </c>
      <c r="H779" s="9">
        <f t="shared" si="80"/>
        <v>1.1570934030994907E-3</v>
      </c>
      <c r="I779" s="9">
        <f t="shared" si="81"/>
        <v>4.2671346795078056E-3</v>
      </c>
      <c r="J779" s="15">
        <f>GARCH!I778</f>
        <v>5.1275344049932789E-3</v>
      </c>
    </row>
    <row r="780" spans="1:10" x14ac:dyDescent="0.25">
      <c r="A780" s="8">
        <v>43082</v>
      </c>
      <c r="B780" s="9">
        <v>-4.7295344411457663E-4</v>
      </c>
      <c r="C780" s="9">
        <f t="shared" si="77"/>
        <v>-8.6473804431592125E-4</v>
      </c>
      <c r="D780" s="5">
        <f t="shared" si="78"/>
        <v>8.6473804431592125E-4</v>
      </c>
      <c r="E780" s="5">
        <f t="shared" si="82"/>
        <v>1.1570934030994907E-3</v>
      </c>
      <c r="F780" s="5">
        <f t="shared" si="83"/>
        <v>4.1205113926677563E-3</v>
      </c>
      <c r="G780" s="10">
        <f t="shared" si="79"/>
        <v>4.550818472709599</v>
      </c>
      <c r="H780" s="9">
        <f t="shared" si="80"/>
        <v>8.6473804431592125E-4</v>
      </c>
      <c r="I780" s="9">
        <f t="shared" si="81"/>
        <v>4.1205113926677563E-3</v>
      </c>
      <c r="J780" s="15">
        <f>GARCH!I779</f>
        <v>4.8851817894604221E-3</v>
      </c>
    </row>
    <row r="781" spans="1:10" x14ac:dyDescent="0.25">
      <c r="A781" s="8">
        <v>43083</v>
      </c>
      <c r="B781" s="9">
        <v>-4.0708263702422531E-3</v>
      </c>
      <c r="C781" s="9">
        <f t="shared" si="77"/>
        <v>-4.4626109704435975E-3</v>
      </c>
      <c r="D781" s="5">
        <f t="shared" si="78"/>
        <v>4.4626109704435975E-3</v>
      </c>
      <c r="E781" s="5">
        <f t="shared" si="82"/>
        <v>-8.6473804431592125E-4</v>
      </c>
      <c r="F781" s="5">
        <f t="shared" si="83"/>
        <v>4.1034268256137539E-3</v>
      </c>
      <c r="G781" s="10">
        <f t="shared" si="79"/>
        <v>3.9856305926335245</v>
      </c>
      <c r="H781" s="9">
        <f t="shared" si="80"/>
        <v>4.4626109704435975E-3</v>
      </c>
      <c r="I781" s="9">
        <f t="shared" si="81"/>
        <v>4.1034268256137539E-3</v>
      </c>
      <c r="J781" s="15">
        <f>GARCH!I780</f>
        <v>4.7210278975988755E-3</v>
      </c>
    </row>
    <row r="782" spans="1:10" x14ac:dyDescent="0.25">
      <c r="A782" s="8">
        <v>43084</v>
      </c>
      <c r="B782" s="9">
        <v>8.9743251345204555E-3</v>
      </c>
      <c r="C782" s="9">
        <f t="shared" si="77"/>
        <v>8.5825405343191111E-3</v>
      </c>
      <c r="D782" s="5">
        <f t="shared" si="78"/>
        <v>8.5825405343191111E-3</v>
      </c>
      <c r="E782" s="5">
        <f t="shared" si="82"/>
        <v>-4.4626109704435975E-3</v>
      </c>
      <c r="F782" s="5">
        <f t="shared" si="83"/>
        <v>4.9475399466316931E-3</v>
      </c>
      <c r="G782" s="10">
        <f t="shared" si="79"/>
        <v>2.885319155462283</v>
      </c>
      <c r="H782" s="9">
        <f t="shared" si="80"/>
        <v>8.5825405343191111E-3</v>
      </c>
      <c r="I782" s="9">
        <f t="shared" si="81"/>
        <v>4.9475399466316931E-3</v>
      </c>
      <c r="J782" s="15">
        <f>GARCH!I781</f>
        <v>5.0690042007685635E-3</v>
      </c>
    </row>
    <row r="783" spans="1:10" x14ac:dyDescent="0.25">
      <c r="A783" s="8">
        <v>43087</v>
      </c>
      <c r="B783" s="9">
        <v>5.3628620866204013E-3</v>
      </c>
      <c r="C783" s="9">
        <f t="shared" si="77"/>
        <v>4.9710774864190569E-3</v>
      </c>
      <c r="D783" s="5">
        <f t="shared" si="78"/>
        <v>4.9710774864190569E-3</v>
      </c>
      <c r="E783" s="5">
        <f t="shared" si="82"/>
        <v>8.5825405343191111E-3</v>
      </c>
      <c r="F783" s="5">
        <f t="shared" si="83"/>
        <v>4.6930766032600374E-3</v>
      </c>
      <c r="G783" s="10">
        <f t="shared" si="79"/>
        <v>3.8817375286772853</v>
      </c>
      <c r="H783" s="9">
        <f t="shared" si="80"/>
        <v>4.9710774864190569E-3</v>
      </c>
      <c r="I783" s="9">
        <f t="shared" si="81"/>
        <v>4.6930766032600374E-3</v>
      </c>
      <c r="J783" s="15">
        <f>GARCH!I782</f>
        <v>6.0902496414323559E-3</v>
      </c>
    </row>
    <row r="784" spans="1:10" x14ac:dyDescent="0.25">
      <c r="A784" s="8">
        <v>43088</v>
      </c>
      <c r="B784" s="9">
        <v>-3.230291135099761E-3</v>
      </c>
      <c r="C784" s="9">
        <f t="shared" si="77"/>
        <v>-3.6220757353011054E-3</v>
      </c>
      <c r="D784" s="5">
        <f t="shared" si="78"/>
        <v>3.6220757353011054E-3</v>
      </c>
      <c r="E784" s="5">
        <f t="shared" si="82"/>
        <v>4.9710774864190569E-3</v>
      </c>
      <c r="F784" s="5">
        <f t="shared" si="83"/>
        <v>4.4785107139339265E-3</v>
      </c>
      <c r="G784" s="10">
        <f t="shared" si="79"/>
        <v>4.1624734210784622</v>
      </c>
      <c r="H784" s="9">
        <f t="shared" si="80"/>
        <v>3.6220757353011054E-3</v>
      </c>
      <c r="I784" s="9">
        <f t="shared" si="81"/>
        <v>4.4785107139339265E-3</v>
      </c>
      <c r="J784" s="15">
        <f>GARCH!I783</f>
        <v>6.0048188333188934E-3</v>
      </c>
    </row>
    <row r="785" spans="1:10" x14ac:dyDescent="0.25">
      <c r="A785" s="8">
        <v>43089</v>
      </c>
      <c r="B785" s="9">
        <v>-8.2790409737931725E-4</v>
      </c>
      <c r="C785" s="9">
        <f t="shared" ref="C785:C848" si="84">B785-B$5</f>
        <v>-1.2196886975806619E-3</v>
      </c>
      <c r="D785" s="5">
        <f t="shared" ref="D785:D848" si="85">ABS(C785)</f>
        <v>1.2196886975806619E-3</v>
      </c>
      <c r="E785" s="5">
        <f t="shared" si="82"/>
        <v>-3.6220757353011054E-3</v>
      </c>
      <c r="F785" s="5">
        <f t="shared" si="83"/>
        <v>5.0114967848811868E-3</v>
      </c>
      <c r="G785" s="10">
        <f t="shared" ref="G785:G848" si="86">IFERROR(LN(1/(F785*SQRT(2*PI()))*EXP(-(C785^2)/(2*F785^2))),-1000)</f>
        <v>4.3474656596567174</v>
      </c>
      <c r="H785" s="9">
        <f t="shared" ref="H785:H848" si="87">D785</f>
        <v>1.2196886975806619E-3</v>
      </c>
      <c r="I785" s="9">
        <f t="shared" ref="I785:I848" si="88">F785</f>
        <v>5.0114967848811868E-3</v>
      </c>
      <c r="J785" s="15">
        <f>GARCH!I784</f>
        <v>5.8625522556475847E-3</v>
      </c>
    </row>
    <row r="786" spans="1:10" x14ac:dyDescent="0.25">
      <c r="A786" s="8">
        <v>43090</v>
      </c>
      <c r="B786" s="9">
        <v>1.9856303069889503E-3</v>
      </c>
      <c r="C786" s="9">
        <f t="shared" si="84"/>
        <v>1.5938457067876056E-3</v>
      </c>
      <c r="D786" s="5">
        <f t="shared" si="85"/>
        <v>1.5938457067876056E-3</v>
      </c>
      <c r="E786" s="5">
        <f t="shared" ref="E786:E849" si="89">C785</f>
        <v>-1.2196886975806619E-3</v>
      </c>
      <c r="F786" s="5">
        <f t="shared" ref="F786:F849" si="90">(B$6 + B$7*(D785 + B$9*E786)^B$10 + B$8*F785^B$10)^(1/B$10)</f>
        <v>4.9058211120387493E-3</v>
      </c>
      <c r="G786" s="10">
        <f t="shared" si="86"/>
        <v>4.345617939065928</v>
      </c>
      <c r="H786" s="9">
        <f t="shared" si="87"/>
        <v>1.5938457067876056E-3</v>
      </c>
      <c r="I786" s="9">
        <f t="shared" si="88"/>
        <v>4.9058211120387493E-3</v>
      </c>
      <c r="J786" s="15">
        <f>GARCH!I785</f>
        <v>5.5046020199684652E-3</v>
      </c>
    </row>
    <row r="787" spans="1:10" x14ac:dyDescent="0.25">
      <c r="A787" s="8">
        <v>43091</v>
      </c>
      <c r="B787" s="9">
        <v>-4.5817393474556489E-4</v>
      </c>
      <c r="C787" s="9">
        <f t="shared" si="84"/>
        <v>-8.4995853494690952E-4</v>
      </c>
      <c r="D787" s="5">
        <f t="shared" si="85"/>
        <v>8.4995853494690952E-4</v>
      </c>
      <c r="E787" s="5">
        <f t="shared" si="89"/>
        <v>1.5938457067876056E-3</v>
      </c>
      <c r="F787" s="5">
        <f t="shared" si="90"/>
        <v>4.6578654580078822E-3</v>
      </c>
      <c r="G787" s="10">
        <f t="shared" si="86"/>
        <v>4.4336103265459927</v>
      </c>
      <c r="H787" s="9">
        <f t="shared" si="87"/>
        <v>8.4995853494690952E-4</v>
      </c>
      <c r="I787" s="9">
        <f t="shared" si="88"/>
        <v>4.6578654580078822E-3</v>
      </c>
      <c r="J787" s="15">
        <f>GARCH!I786</f>
        <v>5.1975694980259338E-3</v>
      </c>
    </row>
    <row r="788" spans="1:10" x14ac:dyDescent="0.25">
      <c r="A788" s="8">
        <v>43095</v>
      </c>
      <c r="B788" s="9">
        <v>-1.0583824636460903E-3</v>
      </c>
      <c r="C788" s="9">
        <f t="shared" si="84"/>
        <v>-1.450167063847435E-3</v>
      </c>
      <c r="D788" s="5">
        <f t="shared" si="85"/>
        <v>1.450167063847435E-3</v>
      </c>
      <c r="E788" s="5">
        <f t="shared" si="89"/>
        <v>-8.4995853494690952E-4</v>
      </c>
      <c r="F788" s="5">
        <f t="shared" si="90"/>
        <v>4.5482445949332831E-3</v>
      </c>
      <c r="G788" s="10">
        <f t="shared" si="86"/>
        <v>4.423245584278602</v>
      </c>
      <c r="H788" s="9">
        <f t="shared" si="87"/>
        <v>1.450167063847435E-3</v>
      </c>
      <c r="I788" s="9">
        <f t="shared" si="88"/>
        <v>4.5482445949332831E-3</v>
      </c>
      <c r="J788" s="15">
        <f>GARCH!I787</f>
        <v>4.9617295259910387E-3</v>
      </c>
    </row>
    <row r="789" spans="1:10" x14ac:dyDescent="0.25">
      <c r="A789" s="8">
        <v>43096</v>
      </c>
      <c r="B789" s="9">
        <v>7.9089722066782997E-4</v>
      </c>
      <c r="C789" s="9">
        <f t="shared" si="84"/>
        <v>3.991126204664854E-4</v>
      </c>
      <c r="D789" s="5">
        <f t="shared" si="85"/>
        <v>3.991126204664854E-4</v>
      </c>
      <c r="E789" s="5">
        <f t="shared" si="89"/>
        <v>-1.450167063847435E-3</v>
      </c>
      <c r="F789" s="5">
        <f t="shared" si="90"/>
        <v>4.5637098316322353E-3</v>
      </c>
      <c r="G789" s="10">
        <f t="shared" si="86"/>
        <v>4.4668568318441038</v>
      </c>
      <c r="H789" s="9">
        <f t="shared" si="87"/>
        <v>3.991126204664854E-4</v>
      </c>
      <c r="I789" s="9">
        <f t="shared" si="88"/>
        <v>4.5637098316322353E-3</v>
      </c>
      <c r="J789" s="15">
        <f>GARCH!I788</f>
        <v>4.819558197302112E-3</v>
      </c>
    </row>
    <row r="790" spans="1:10" x14ac:dyDescent="0.25">
      <c r="A790" s="8">
        <v>43097</v>
      </c>
      <c r="B790" s="9">
        <v>1.8340279279212002E-3</v>
      </c>
      <c r="C790" s="9">
        <f t="shared" si="84"/>
        <v>1.4422433277198555E-3</v>
      </c>
      <c r="D790" s="5">
        <f t="shared" si="85"/>
        <v>1.4422433277198555E-3</v>
      </c>
      <c r="E790" s="5">
        <f t="shared" si="89"/>
        <v>3.991126204664854E-4</v>
      </c>
      <c r="F790" s="5">
        <f t="shared" si="90"/>
        <v>4.3696162779311744E-3</v>
      </c>
      <c r="G790" s="10">
        <f t="shared" si="86"/>
        <v>4.4596711593869252</v>
      </c>
      <c r="H790" s="9">
        <f t="shared" si="87"/>
        <v>1.4422433277198555E-3</v>
      </c>
      <c r="I790" s="9">
        <f t="shared" si="88"/>
        <v>4.3696162779311744E-3</v>
      </c>
      <c r="J790" s="15">
        <f>GARCH!I789</f>
        <v>4.6343185568490574E-3</v>
      </c>
    </row>
    <row r="791" spans="1:10" x14ac:dyDescent="0.25">
      <c r="A791" s="8">
        <v>43098</v>
      </c>
      <c r="B791" s="9">
        <v>-5.1831786689685577E-3</v>
      </c>
      <c r="C791" s="9">
        <f t="shared" si="84"/>
        <v>-5.5749632691699021E-3</v>
      </c>
      <c r="D791" s="5">
        <f t="shared" si="85"/>
        <v>5.5749632691699021E-3</v>
      </c>
      <c r="E791" s="5">
        <f t="shared" si="89"/>
        <v>1.4422433277198555E-3</v>
      </c>
      <c r="F791" s="5">
        <f t="shared" si="90"/>
        <v>4.2065009610553518E-3</v>
      </c>
      <c r="G791" s="10">
        <f t="shared" si="86"/>
        <v>3.6739479420071324</v>
      </c>
      <c r="H791" s="9">
        <f t="shared" si="87"/>
        <v>5.5749632691699021E-3</v>
      </c>
      <c r="I791" s="9">
        <f t="shared" si="88"/>
        <v>4.2065009610553518E-3</v>
      </c>
      <c r="J791" s="15">
        <f>GARCH!I790</f>
        <v>4.5160487687902076E-3</v>
      </c>
    </row>
    <row r="792" spans="1:10" x14ac:dyDescent="0.25">
      <c r="A792" s="8">
        <v>43102</v>
      </c>
      <c r="B792" s="9">
        <v>8.3033800741318942E-3</v>
      </c>
      <c r="C792" s="9">
        <f t="shared" si="84"/>
        <v>7.9115954739305498E-3</v>
      </c>
      <c r="D792" s="5">
        <f t="shared" si="85"/>
        <v>7.9115954739305498E-3</v>
      </c>
      <c r="E792" s="5">
        <f t="shared" si="89"/>
        <v>-5.5749632691699021E-3</v>
      </c>
      <c r="F792" s="5">
        <f t="shared" si="90"/>
        <v>5.351929131435589E-3</v>
      </c>
      <c r="G792" s="10">
        <f t="shared" si="86"/>
        <v>3.2187187899527561</v>
      </c>
      <c r="H792" s="9">
        <f t="shared" si="87"/>
        <v>7.9115954739305498E-3</v>
      </c>
      <c r="I792" s="9">
        <f t="shared" si="88"/>
        <v>5.351929131435589E-3</v>
      </c>
      <c r="J792" s="15">
        <f>GARCH!I791</f>
        <v>5.1756022612598441E-3</v>
      </c>
    </row>
    <row r="793" spans="1:10" x14ac:dyDescent="0.25">
      <c r="A793" s="8">
        <v>43103</v>
      </c>
      <c r="B793" s="9">
        <v>6.3988189078607594E-3</v>
      </c>
      <c r="C793" s="9">
        <f t="shared" si="84"/>
        <v>6.0070343076594149E-3</v>
      </c>
      <c r="D793" s="5">
        <f t="shared" si="85"/>
        <v>6.0070343076594149E-3</v>
      </c>
      <c r="E793" s="5">
        <f t="shared" si="89"/>
        <v>7.9115954739305498E-3</v>
      </c>
      <c r="F793" s="5">
        <f t="shared" si="90"/>
        <v>5.0349638546982071E-3</v>
      </c>
      <c r="G793" s="10">
        <f t="shared" si="86"/>
        <v>3.6607094990595481</v>
      </c>
      <c r="H793" s="9">
        <f t="shared" si="87"/>
        <v>6.0070343076594149E-3</v>
      </c>
      <c r="I793" s="9">
        <f t="shared" si="88"/>
        <v>5.0349638546982071E-3</v>
      </c>
      <c r="J793" s="15">
        <f>GARCH!I792</f>
        <v>5.9774923164783514E-3</v>
      </c>
    </row>
    <row r="794" spans="1:10" x14ac:dyDescent="0.25">
      <c r="A794" s="8">
        <v>43104</v>
      </c>
      <c r="B794" s="9">
        <v>4.0286613639211044E-3</v>
      </c>
      <c r="C794" s="9">
        <f t="shared" si="84"/>
        <v>3.63687676371976E-3</v>
      </c>
      <c r="D794" s="5">
        <f t="shared" si="85"/>
        <v>3.63687676371976E-3</v>
      </c>
      <c r="E794" s="5">
        <f t="shared" si="89"/>
        <v>6.0070343076594149E-3</v>
      </c>
      <c r="F794" s="5">
        <f t="shared" si="90"/>
        <v>4.76689840146242E-3</v>
      </c>
      <c r="G794" s="10">
        <f t="shared" si="86"/>
        <v>4.1360790723361145</v>
      </c>
      <c r="H794" s="9">
        <f t="shared" si="87"/>
        <v>3.63687676371976E-3</v>
      </c>
      <c r="I794" s="9">
        <f t="shared" si="88"/>
        <v>4.76689840146242E-3</v>
      </c>
      <c r="J794" s="15">
        <f>GARCH!I793</f>
        <v>6.1008002007336129E-3</v>
      </c>
    </row>
    <row r="795" spans="1:10" x14ac:dyDescent="0.25">
      <c r="A795" s="8">
        <v>43105</v>
      </c>
      <c r="B795" s="9">
        <v>7.0337996835525551E-3</v>
      </c>
      <c r="C795" s="9">
        <f t="shared" si="84"/>
        <v>6.6420150833512107E-3</v>
      </c>
      <c r="D795" s="5">
        <f t="shared" si="85"/>
        <v>6.6420150833512107E-3</v>
      </c>
      <c r="E795" s="5">
        <f t="shared" si="89"/>
        <v>3.63687676371976E-3</v>
      </c>
      <c r="F795" s="5">
        <f t="shared" si="90"/>
        <v>4.5407081879971474E-3</v>
      </c>
      <c r="G795" s="10">
        <f t="shared" si="86"/>
        <v>3.4058846361657014</v>
      </c>
      <c r="H795" s="9">
        <f t="shared" si="87"/>
        <v>6.6420150833512107E-3</v>
      </c>
      <c r="I795" s="9">
        <f t="shared" si="88"/>
        <v>4.5407081879971474E-3</v>
      </c>
      <c r="J795" s="15">
        <f>GARCH!I794</f>
        <v>5.8317435897192989E-3</v>
      </c>
    </row>
    <row r="796" spans="1:10" x14ac:dyDescent="0.25">
      <c r="A796" s="8">
        <v>43108</v>
      </c>
      <c r="B796" s="9">
        <v>1.6623225124401397E-3</v>
      </c>
      <c r="C796" s="9">
        <f t="shared" si="84"/>
        <v>1.2705379122387951E-3</v>
      </c>
      <c r="D796" s="5">
        <f t="shared" si="85"/>
        <v>1.2705379122387951E-3</v>
      </c>
      <c r="E796" s="5">
        <f t="shared" si="89"/>
        <v>6.6420150833512107E-3</v>
      </c>
      <c r="F796" s="5">
        <f t="shared" si="90"/>
        <v>4.3502701560596867E-3</v>
      </c>
      <c r="G796" s="10">
        <f t="shared" si="86"/>
        <v>4.4759294095337632</v>
      </c>
      <c r="H796" s="9">
        <f t="shared" si="87"/>
        <v>1.2705379122387951E-3</v>
      </c>
      <c r="I796" s="9">
        <f t="shared" si="88"/>
        <v>4.3502701560596867E-3</v>
      </c>
      <c r="J796" s="15">
        <f>GARCH!I795</f>
        <v>6.1231155702369273E-3</v>
      </c>
    </row>
    <row r="797" spans="1:10" x14ac:dyDescent="0.25">
      <c r="A797" s="8">
        <v>43109</v>
      </c>
      <c r="B797" s="9">
        <v>1.3029031448006378E-3</v>
      </c>
      <c r="C797" s="9">
        <f t="shared" si="84"/>
        <v>9.1111854459929322E-4</v>
      </c>
      <c r="D797" s="5">
        <f t="shared" si="85"/>
        <v>9.1111854459929322E-4</v>
      </c>
      <c r="E797" s="5">
        <f t="shared" si="89"/>
        <v>1.2705379122387951E-3</v>
      </c>
      <c r="F797" s="5">
        <f t="shared" si="90"/>
        <v>4.1902607047182823E-3</v>
      </c>
      <c r="G797" s="10">
        <f t="shared" si="86"/>
        <v>4.5324143256453588</v>
      </c>
      <c r="H797" s="9">
        <f t="shared" si="87"/>
        <v>9.1111854459929322E-4</v>
      </c>
      <c r="I797" s="9">
        <f t="shared" si="88"/>
        <v>4.1902607047182823E-3</v>
      </c>
      <c r="J797" s="15">
        <f>GARCH!I796</f>
        <v>5.6761135535690057E-3</v>
      </c>
    </row>
    <row r="798" spans="1:10" x14ac:dyDescent="0.25">
      <c r="A798" s="8">
        <v>43110</v>
      </c>
      <c r="B798" s="9">
        <v>-1.1122055472160275E-3</v>
      </c>
      <c r="C798" s="9">
        <f t="shared" si="84"/>
        <v>-1.5039901474173721E-3</v>
      </c>
      <c r="D798" s="5">
        <f t="shared" si="85"/>
        <v>1.5039901474173721E-3</v>
      </c>
      <c r="E798" s="5">
        <f t="shared" si="89"/>
        <v>9.1111854459929322E-4</v>
      </c>
      <c r="F798" s="5">
        <f t="shared" si="90"/>
        <v>4.0560738826701829E-3</v>
      </c>
      <c r="G798" s="10">
        <f t="shared" si="86"/>
        <v>4.5198551312561808</v>
      </c>
      <c r="H798" s="9">
        <f t="shared" si="87"/>
        <v>1.5039901474173721E-3</v>
      </c>
      <c r="I798" s="9">
        <f t="shared" si="88"/>
        <v>4.0560738826701829E-3</v>
      </c>
      <c r="J798" s="15">
        <f>GARCH!I797</f>
        <v>5.3105705295180333E-3</v>
      </c>
    </row>
    <row r="799" spans="1:10" x14ac:dyDescent="0.25">
      <c r="A799" s="8">
        <v>43111</v>
      </c>
      <c r="B799" s="9">
        <v>7.0336180014045624E-3</v>
      </c>
      <c r="C799" s="9">
        <f t="shared" si="84"/>
        <v>6.641833401203218E-3</v>
      </c>
      <c r="D799" s="5">
        <f t="shared" si="85"/>
        <v>6.641833401203218E-3</v>
      </c>
      <c r="E799" s="5">
        <f t="shared" si="89"/>
        <v>-1.5039901474173721E-3</v>
      </c>
      <c r="F799" s="5">
        <f t="shared" si="90"/>
        <v>4.1691721168231046E-3</v>
      </c>
      <c r="G799" s="10">
        <f t="shared" si="86"/>
        <v>3.2921440008625247</v>
      </c>
      <c r="H799" s="9">
        <f t="shared" si="87"/>
        <v>6.641833401203218E-3</v>
      </c>
      <c r="I799" s="9">
        <f t="shared" si="88"/>
        <v>4.1691721168231046E-3</v>
      </c>
      <c r="J799" s="15">
        <f>GARCH!I798</f>
        <v>5.0922117438719832E-3</v>
      </c>
    </row>
    <row r="800" spans="1:10" x14ac:dyDescent="0.25">
      <c r="A800" s="8">
        <v>43112</v>
      </c>
      <c r="B800" s="9">
        <v>6.749627831013516E-3</v>
      </c>
      <c r="C800" s="9">
        <f t="shared" si="84"/>
        <v>6.3578432308121716E-3</v>
      </c>
      <c r="D800" s="5">
        <f t="shared" si="85"/>
        <v>6.3578432308121716E-3</v>
      </c>
      <c r="E800" s="5">
        <f t="shared" si="89"/>
        <v>6.641833401203218E-3</v>
      </c>
      <c r="F800" s="5">
        <f t="shared" si="90"/>
        <v>4.0384082275444471E-3</v>
      </c>
      <c r="G800" s="10">
        <f t="shared" si="86"/>
        <v>3.3536868266669146</v>
      </c>
      <c r="H800" s="9">
        <f t="shared" si="87"/>
        <v>6.3578432308121716E-3</v>
      </c>
      <c r="I800" s="9">
        <f t="shared" si="88"/>
        <v>4.0384082275444471E-3</v>
      </c>
      <c r="J800" s="15">
        <f>GARCH!I799</f>
        <v>5.6119816045031579E-3</v>
      </c>
    </row>
    <row r="801" spans="1:10" x14ac:dyDescent="0.25">
      <c r="A801" s="8">
        <v>43116</v>
      </c>
      <c r="B801" s="9">
        <v>-3.5244630756861017E-3</v>
      </c>
      <c r="C801" s="9">
        <f t="shared" si="84"/>
        <v>-3.9162476758874461E-3</v>
      </c>
      <c r="D801" s="5">
        <f t="shared" si="85"/>
        <v>3.9162476758874461E-3</v>
      </c>
      <c r="E801" s="5">
        <f t="shared" si="89"/>
        <v>6.3578432308121716E-3</v>
      </c>
      <c r="F801" s="5">
        <f t="shared" si="90"/>
        <v>3.9289630503645317E-3</v>
      </c>
      <c r="G801" s="10">
        <f t="shared" si="86"/>
        <v>4.1236722908654064</v>
      </c>
      <c r="H801" s="9">
        <f t="shared" si="87"/>
        <v>3.9162476758874461E-3</v>
      </c>
      <c r="I801" s="9">
        <f t="shared" si="88"/>
        <v>3.9289630503645317E-3</v>
      </c>
      <c r="J801" s="15">
        <f>GARCH!I800</f>
        <v>5.908543368977448E-3</v>
      </c>
    </row>
    <row r="802" spans="1:10" x14ac:dyDescent="0.25">
      <c r="A802" s="8">
        <v>43117</v>
      </c>
      <c r="B802" s="9">
        <v>9.4150020530034961E-3</v>
      </c>
      <c r="C802" s="9">
        <f t="shared" si="84"/>
        <v>9.0232174528021517E-3</v>
      </c>
      <c r="D802" s="5">
        <f t="shared" si="85"/>
        <v>9.0232174528021517E-3</v>
      </c>
      <c r="E802" s="5">
        <f t="shared" si="89"/>
        <v>-3.9162476758874461E-3</v>
      </c>
      <c r="F802" s="5">
        <f t="shared" si="90"/>
        <v>4.6587782694308567E-3</v>
      </c>
      <c r="G802" s="10">
        <f t="shared" si="86"/>
        <v>2.5744266000215537</v>
      </c>
      <c r="H802" s="9">
        <f t="shared" si="87"/>
        <v>9.0232174528021517E-3</v>
      </c>
      <c r="I802" s="9">
        <f t="shared" si="88"/>
        <v>4.6587782694308567E-3</v>
      </c>
      <c r="J802" s="15">
        <f>GARCH!I801</f>
        <v>5.8332354705135162E-3</v>
      </c>
    </row>
    <row r="803" spans="1:10" x14ac:dyDescent="0.25">
      <c r="A803" s="8">
        <v>43118</v>
      </c>
      <c r="B803" s="9">
        <v>-1.616379310344751E-3</v>
      </c>
      <c r="C803" s="9">
        <f t="shared" si="84"/>
        <v>-2.0081639105460954E-3</v>
      </c>
      <c r="D803" s="5">
        <f t="shared" si="85"/>
        <v>2.0081639105460954E-3</v>
      </c>
      <c r="E803" s="5">
        <f t="shared" si="89"/>
        <v>9.0232174528021517E-3</v>
      </c>
      <c r="F803" s="5">
        <f t="shared" si="90"/>
        <v>4.4496283277371323E-3</v>
      </c>
      <c r="G803" s="10">
        <f t="shared" si="86"/>
        <v>4.3941555988318619</v>
      </c>
      <c r="H803" s="9">
        <f t="shared" si="87"/>
        <v>2.0081639105460954E-3</v>
      </c>
      <c r="I803" s="9">
        <f t="shared" si="88"/>
        <v>4.4496283277371323E-3</v>
      </c>
      <c r="J803" s="15">
        <f>GARCH!I802</f>
        <v>6.693603500887841E-3</v>
      </c>
    </row>
    <row r="804" spans="1:10" x14ac:dyDescent="0.25">
      <c r="A804" s="8">
        <v>43119</v>
      </c>
      <c r="B804" s="9">
        <v>4.3852281783969271E-3</v>
      </c>
      <c r="C804" s="9">
        <f t="shared" si="84"/>
        <v>3.9934435781955827E-3</v>
      </c>
      <c r="D804" s="5">
        <f t="shared" si="85"/>
        <v>3.9934435781955827E-3</v>
      </c>
      <c r="E804" s="5">
        <f t="shared" si="89"/>
        <v>-2.0081639105460954E-3</v>
      </c>
      <c r="F804" s="5">
        <f t="shared" si="90"/>
        <v>4.597694172558192E-3</v>
      </c>
      <c r="G804" s="10">
        <f t="shared" si="86"/>
        <v>4.0860503121283376</v>
      </c>
      <c r="H804" s="9">
        <f t="shared" si="87"/>
        <v>3.9934435781955827E-3</v>
      </c>
      <c r="I804" s="9">
        <f t="shared" si="88"/>
        <v>4.597694172558192E-3</v>
      </c>
      <c r="J804" s="15">
        <f>GARCH!I803</f>
        <v>6.2216381519506984E-3</v>
      </c>
    </row>
    <row r="805" spans="1:10" x14ac:dyDescent="0.25">
      <c r="A805" s="8">
        <v>43122</v>
      </c>
      <c r="B805" s="9">
        <v>8.0667544390278234E-3</v>
      </c>
      <c r="C805" s="9">
        <f t="shared" si="84"/>
        <v>7.674969838826479E-3</v>
      </c>
      <c r="D805" s="5">
        <f t="shared" si="85"/>
        <v>7.674969838826479E-3</v>
      </c>
      <c r="E805" s="5">
        <f t="shared" si="89"/>
        <v>3.9934435781955827E-3</v>
      </c>
      <c r="F805" s="5">
        <f t="shared" si="90"/>
        <v>4.3982099243903873E-3</v>
      </c>
      <c r="G805" s="10">
        <f t="shared" si="86"/>
        <v>2.9850695181921982</v>
      </c>
      <c r="H805" s="9">
        <f t="shared" si="87"/>
        <v>7.674969838826479E-3</v>
      </c>
      <c r="I805" s="9">
        <f t="shared" si="88"/>
        <v>4.3982099243903873E-3</v>
      </c>
      <c r="J805" s="15">
        <f>GARCH!I804</f>
        <v>5.9678893284945064E-3</v>
      </c>
    </row>
    <row r="806" spans="1:10" x14ac:dyDescent="0.25">
      <c r="A806" s="8">
        <v>43123</v>
      </c>
      <c r="B806" s="9">
        <v>2.1743964814313621E-3</v>
      </c>
      <c r="C806" s="9">
        <f t="shared" si="84"/>
        <v>1.7826118812300175E-3</v>
      </c>
      <c r="D806" s="5">
        <f t="shared" si="85"/>
        <v>1.7826118812300175E-3</v>
      </c>
      <c r="E806" s="5">
        <f t="shared" si="89"/>
        <v>7.674969838826479E-3</v>
      </c>
      <c r="F806" s="5">
        <f t="shared" si="90"/>
        <v>4.2305115962975289E-3</v>
      </c>
      <c r="G806" s="10">
        <f t="shared" si="86"/>
        <v>4.4577173563222621</v>
      </c>
      <c r="H806" s="9">
        <f t="shared" si="87"/>
        <v>1.7826118812300175E-3</v>
      </c>
      <c r="I806" s="9">
        <f t="shared" si="88"/>
        <v>4.2305115962975289E-3</v>
      </c>
      <c r="J806" s="15">
        <f>GARCH!I805</f>
        <v>6.4469902251034546E-3</v>
      </c>
    </row>
    <row r="807" spans="1:10" x14ac:dyDescent="0.25">
      <c r="A807" s="8">
        <v>43124</v>
      </c>
      <c r="B807" s="9">
        <v>-5.6003071363419643E-4</v>
      </c>
      <c r="C807" s="9">
        <f t="shared" si="84"/>
        <v>-9.5181531383554106E-4</v>
      </c>
      <c r="D807" s="5">
        <f t="shared" si="85"/>
        <v>9.5181531383554106E-4</v>
      </c>
      <c r="E807" s="5">
        <f t="shared" si="89"/>
        <v>1.7826118812300175E-3</v>
      </c>
      <c r="F807" s="5">
        <f t="shared" si="90"/>
        <v>4.0898060430778456E-3</v>
      </c>
      <c r="G807" s="10">
        <f t="shared" si="86"/>
        <v>4.5532378711822901</v>
      </c>
      <c r="H807" s="9">
        <f t="shared" si="87"/>
        <v>9.5181531383554106E-4</v>
      </c>
      <c r="I807" s="9">
        <f t="shared" si="88"/>
        <v>4.0898060430778456E-3</v>
      </c>
      <c r="J807" s="15">
        <f>GARCH!I806</f>
        <v>5.9561705879296253E-3</v>
      </c>
    </row>
    <row r="808" spans="1:10" x14ac:dyDescent="0.25">
      <c r="A808" s="8">
        <v>43125</v>
      </c>
      <c r="B808" s="9">
        <v>6.0263467651555658E-4</v>
      </c>
      <c r="C808" s="9">
        <f t="shared" si="84"/>
        <v>2.10850076314212E-4</v>
      </c>
      <c r="D808" s="5">
        <f t="shared" si="85"/>
        <v>2.10850076314212E-4</v>
      </c>
      <c r="E808" s="5">
        <f t="shared" si="89"/>
        <v>-9.5181531383554106E-4</v>
      </c>
      <c r="F808" s="5">
        <f t="shared" si="90"/>
        <v>4.0927653756320619E-3</v>
      </c>
      <c r="G808" s="10">
        <f t="shared" si="86"/>
        <v>4.5782688337902231</v>
      </c>
      <c r="H808" s="9">
        <f t="shared" si="87"/>
        <v>2.10850076314212E-4</v>
      </c>
      <c r="I808" s="9">
        <f t="shared" si="88"/>
        <v>4.0927653756320619E-3</v>
      </c>
      <c r="J808" s="15">
        <f>GARCH!I807</f>
        <v>5.563808051307813E-3</v>
      </c>
    </row>
    <row r="809" spans="1:10" x14ac:dyDescent="0.25">
      <c r="A809" s="8">
        <v>43126</v>
      </c>
      <c r="B809" s="9">
        <v>1.1841155234656897E-2</v>
      </c>
      <c r="C809" s="9">
        <f t="shared" si="84"/>
        <v>1.1449370634455553E-2</v>
      </c>
      <c r="D809" s="5">
        <f t="shared" si="85"/>
        <v>1.1449370634455553E-2</v>
      </c>
      <c r="E809" s="5">
        <f t="shared" si="89"/>
        <v>2.10850076314212E-4</v>
      </c>
      <c r="F809" s="5">
        <f t="shared" si="90"/>
        <v>3.9744355267304137E-3</v>
      </c>
      <c r="G809" s="10">
        <f t="shared" si="86"/>
        <v>0.45956250429157697</v>
      </c>
      <c r="H809" s="9">
        <f t="shared" si="87"/>
        <v>1.1449370634455553E-2</v>
      </c>
      <c r="I809" s="9">
        <f t="shared" si="88"/>
        <v>3.9744355267304137E-3</v>
      </c>
      <c r="J809" s="15">
        <f>GARCH!I808</f>
        <v>5.2175450390791458E-3</v>
      </c>
    </row>
    <row r="810" spans="1:10" x14ac:dyDescent="0.25">
      <c r="A810" s="8">
        <v>43129</v>
      </c>
      <c r="B810" s="9">
        <v>-6.731944014173874E-3</v>
      </c>
      <c r="C810" s="9">
        <f t="shared" si="84"/>
        <v>-7.1237286143752184E-3</v>
      </c>
      <c r="D810" s="5">
        <f t="shared" si="85"/>
        <v>7.1237286143752184E-3</v>
      </c>
      <c r="E810" s="5">
        <f t="shared" si="89"/>
        <v>1.1449370634455553E-2</v>
      </c>
      <c r="F810" s="5">
        <f t="shared" si="90"/>
        <v>3.875487388996643E-3</v>
      </c>
      <c r="G810" s="10">
        <f t="shared" si="86"/>
        <v>2.9447469044644201</v>
      </c>
      <c r="H810" s="9">
        <f t="shared" si="87"/>
        <v>7.1237286143752184E-3</v>
      </c>
      <c r="I810" s="9">
        <f t="shared" si="88"/>
        <v>3.875487388996643E-3</v>
      </c>
      <c r="J810" s="15">
        <f>GARCH!I809</f>
        <v>7.0426920735343996E-3</v>
      </c>
    </row>
    <row r="811" spans="1:10" x14ac:dyDescent="0.25">
      <c r="A811" s="8">
        <v>43130</v>
      </c>
      <c r="B811" s="9">
        <v>-1.0898781509218525E-2</v>
      </c>
      <c r="C811" s="9">
        <f t="shared" si="84"/>
        <v>-1.1290566109419869E-2</v>
      </c>
      <c r="D811" s="5">
        <f t="shared" si="85"/>
        <v>1.1290566109419869E-2</v>
      </c>
      <c r="E811" s="5">
        <f t="shared" si="89"/>
        <v>-7.1237286143752184E-3</v>
      </c>
      <c r="F811" s="5">
        <f t="shared" si="90"/>
        <v>5.590147813640459E-3</v>
      </c>
      <c r="G811" s="10">
        <f t="shared" si="86"/>
        <v>2.2281647384246828</v>
      </c>
      <c r="H811" s="9">
        <f t="shared" si="87"/>
        <v>1.1290566109419869E-2</v>
      </c>
      <c r="I811" s="9">
        <f t="shared" si="88"/>
        <v>5.590147813640459E-3</v>
      </c>
      <c r="J811" s="15">
        <f>GARCH!I810</f>
        <v>7.2662535101261552E-3</v>
      </c>
    </row>
    <row r="812" spans="1:10" x14ac:dyDescent="0.25">
      <c r="A812" s="8">
        <v>43131</v>
      </c>
      <c r="B812" s="9">
        <v>4.8894038116098493E-4</v>
      </c>
      <c r="C812" s="9">
        <f t="shared" si="84"/>
        <v>9.7155780959640354E-5</v>
      </c>
      <c r="D812" s="5">
        <f t="shared" si="85"/>
        <v>9.7155780959640354E-5</v>
      </c>
      <c r="E812" s="5">
        <f t="shared" si="89"/>
        <v>-1.1290566109419869E-2</v>
      </c>
      <c r="F812" s="5">
        <f t="shared" si="90"/>
        <v>8.1955683189500264E-3</v>
      </c>
      <c r="G812" s="10">
        <f t="shared" si="86"/>
        <v>3.8851529198771591</v>
      </c>
      <c r="H812" s="9">
        <f t="shared" si="87"/>
        <v>9.7155780959640354E-5</v>
      </c>
      <c r="I812" s="9">
        <f t="shared" si="88"/>
        <v>8.1955683189500264E-3</v>
      </c>
      <c r="J812" s="15">
        <f>GARCH!I811</f>
        <v>8.4700556869953848E-3</v>
      </c>
    </row>
    <row r="813" spans="1:10" x14ac:dyDescent="0.25">
      <c r="A813" s="8">
        <v>43132</v>
      </c>
      <c r="B813" s="9">
        <v>-6.4806059897792867E-4</v>
      </c>
      <c r="C813" s="9">
        <f t="shared" si="84"/>
        <v>-1.0398451991792733E-3</v>
      </c>
      <c r="D813" s="5">
        <f t="shared" si="85"/>
        <v>1.0398451991792733E-3</v>
      </c>
      <c r="E813" s="5">
        <f t="shared" si="89"/>
        <v>9.7155780959640354E-5</v>
      </c>
      <c r="F813" s="5">
        <f t="shared" si="90"/>
        <v>7.4596946300852229E-3</v>
      </c>
      <c r="G813" s="10">
        <f t="shared" si="86"/>
        <v>3.9695867637682367</v>
      </c>
      <c r="H813" s="9">
        <f t="shared" si="87"/>
        <v>1.0398451991792733E-3</v>
      </c>
      <c r="I813" s="9">
        <f t="shared" si="88"/>
        <v>7.4596946300852229E-3</v>
      </c>
      <c r="J813" s="15">
        <f>GARCH!I812</f>
        <v>7.5838892599423098E-3</v>
      </c>
    </row>
    <row r="814" spans="1:10" x14ac:dyDescent="0.25">
      <c r="A814" s="8">
        <v>43133</v>
      </c>
      <c r="B814" s="9">
        <v>-2.1208513171602883E-2</v>
      </c>
      <c r="C814" s="9">
        <f t="shared" si="84"/>
        <v>-2.1600297771804229E-2</v>
      </c>
      <c r="D814" s="5">
        <f t="shared" si="85"/>
        <v>2.1600297771804229E-2</v>
      </c>
      <c r="E814" s="5">
        <f t="shared" si="89"/>
        <v>-1.0398451991792733E-3</v>
      </c>
      <c r="F814" s="5">
        <f t="shared" si="90"/>
        <v>6.9416253786301202E-3</v>
      </c>
      <c r="G814" s="10">
        <f t="shared" si="86"/>
        <v>-0.79007651431982817</v>
      </c>
      <c r="H814" s="9">
        <f t="shared" si="87"/>
        <v>2.1600297771804229E-2</v>
      </c>
      <c r="I814" s="9">
        <f t="shared" si="88"/>
        <v>6.9416253786301202E-3</v>
      </c>
      <c r="J814" s="15">
        <f>GARCH!I813</f>
        <v>6.8825740061177372E-3</v>
      </c>
    </row>
    <row r="815" spans="1:10" x14ac:dyDescent="0.25">
      <c r="A815" s="8">
        <v>43136</v>
      </c>
      <c r="B815" s="9">
        <v>-4.0979244278871785E-2</v>
      </c>
      <c r="C815" s="9">
        <f t="shared" si="84"/>
        <v>-4.1371028879073131E-2</v>
      </c>
      <c r="D815" s="5">
        <f t="shared" si="85"/>
        <v>4.1371028879073131E-2</v>
      </c>
      <c r="E815" s="5">
        <f t="shared" si="89"/>
        <v>-2.1600297771804229E-2</v>
      </c>
      <c r="F815" s="5">
        <f t="shared" si="90"/>
        <v>1.2716356602486684E-2</v>
      </c>
      <c r="G815" s="10">
        <f t="shared" si="86"/>
        <v>-1.8462845610334342</v>
      </c>
      <c r="H815" s="9">
        <f t="shared" si="87"/>
        <v>4.1371028879073131E-2</v>
      </c>
      <c r="I815" s="9">
        <f t="shared" si="88"/>
        <v>1.2716356602486684E-2</v>
      </c>
      <c r="J815" s="15">
        <f>GARCH!I814</f>
        <v>1.1812852290664632E-2</v>
      </c>
    </row>
    <row r="816" spans="1:10" x14ac:dyDescent="0.25">
      <c r="A816" s="8">
        <v>43137</v>
      </c>
      <c r="B816" s="9">
        <v>1.7440938639606607E-2</v>
      </c>
      <c r="C816" s="9">
        <f t="shared" si="84"/>
        <v>1.7049154039405261E-2</v>
      </c>
      <c r="D816" s="5">
        <f t="shared" si="85"/>
        <v>1.7049154039405261E-2</v>
      </c>
      <c r="E816" s="5">
        <f t="shared" si="89"/>
        <v>-4.1371028879073131E-2</v>
      </c>
      <c r="F816" s="5">
        <f t="shared" si="90"/>
        <v>2.3676598316156722E-2</v>
      </c>
      <c r="G816" s="10">
        <f t="shared" si="86"/>
        <v>2.5650686762572792</v>
      </c>
      <c r="H816" s="9">
        <f t="shared" si="87"/>
        <v>1.7049154039405261E-2</v>
      </c>
      <c r="I816" s="9">
        <f t="shared" si="88"/>
        <v>2.3676598316156722E-2</v>
      </c>
      <c r="J816" s="15">
        <f>GARCH!I815</f>
        <v>2.1647272853723108E-2</v>
      </c>
    </row>
    <row r="817" spans="1:10" x14ac:dyDescent="0.25">
      <c r="A817" s="8">
        <v>43138</v>
      </c>
      <c r="B817" s="9">
        <v>-5.0015954644285765E-3</v>
      </c>
      <c r="C817" s="9">
        <f t="shared" si="84"/>
        <v>-5.3933800646299209E-3</v>
      </c>
      <c r="D817" s="5">
        <f t="shared" si="85"/>
        <v>5.3933800646299209E-3</v>
      </c>
      <c r="E817" s="5">
        <f t="shared" si="89"/>
        <v>1.7049154039405261E-2</v>
      </c>
      <c r="F817" s="5">
        <f t="shared" si="90"/>
        <v>2.0841958463422159E-2</v>
      </c>
      <c r="G817" s="10">
        <f t="shared" si="86"/>
        <v>2.918366278722643</v>
      </c>
      <c r="H817" s="9">
        <f t="shared" si="87"/>
        <v>5.3933800646299209E-3</v>
      </c>
      <c r="I817" s="9">
        <f t="shared" si="88"/>
        <v>2.0841958463422159E-2</v>
      </c>
      <c r="J817" s="15">
        <f>GARCH!I816</f>
        <v>2.023125679173475E-2</v>
      </c>
    </row>
    <row r="818" spans="1:10" x14ac:dyDescent="0.25">
      <c r="A818" s="8">
        <v>43139</v>
      </c>
      <c r="B818" s="9">
        <v>-3.7536451302551344E-2</v>
      </c>
      <c r="C818" s="9">
        <f t="shared" si="84"/>
        <v>-3.792823590275269E-2</v>
      </c>
      <c r="D818" s="5">
        <f t="shared" si="85"/>
        <v>3.792823590275269E-2</v>
      </c>
      <c r="E818" s="5">
        <f t="shared" si="89"/>
        <v>-5.3933800646299209E-3</v>
      </c>
      <c r="F818" s="5">
        <f t="shared" si="90"/>
        <v>1.9119505254818168E-2</v>
      </c>
      <c r="G818" s="10">
        <f t="shared" si="86"/>
        <v>1.070484258035324</v>
      </c>
      <c r="H818" s="9">
        <f t="shared" si="87"/>
        <v>3.792823590275269E-2</v>
      </c>
      <c r="I818" s="9">
        <f t="shared" si="88"/>
        <v>1.9119505254818168E-2</v>
      </c>
      <c r="J818" s="15">
        <f>GARCH!I817</f>
        <v>1.7750459251102413E-2</v>
      </c>
    </row>
    <row r="819" spans="1:10" x14ac:dyDescent="0.25">
      <c r="A819" s="8">
        <v>43140</v>
      </c>
      <c r="B819" s="9">
        <v>1.4936071290197583E-2</v>
      </c>
      <c r="C819" s="9">
        <f t="shared" si="84"/>
        <v>1.4544286689996239E-2</v>
      </c>
      <c r="D819" s="5">
        <f t="shared" si="85"/>
        <v>1.4544286689996239E-2</v>
      </c>
      <c r="E819" s="5">
        <f t="shared" si="89"/>
        <v>-3.792823590275269E-2</v>
      </c>
      <c r="F819" s="5">
        <f t="shared" si="90"/>
        <v>2.6938295736542196E-2</v>
      </c>
      <c r="G819" s="10">
        <f t="shared" si="86"/>
        <v>2.54951580408264</v>
      </c>
      <c r="H819" s="9">
        <f t="shared" si="87"/>
        <v>1.4544286689996239E-2</v>
      </c>
      <c r="I819" s="9">
        <f t="shared" si="88"/>
        <v>2.6938295736542196E-2</v>
      </c>
      <c r="J819" s="15">
        <f>GARCH!I818</f>
        <v>2.327930428269491E-2</v>
      </c>
    </row>
    <row r="820" spans="1:10" x14ac:dyDescent="0.25">
      <c r="A820" s="8">
        <v>43143</v>
      </c>
      <c r="B820" s="9">
        <v>1.3914603653299107E-2</v>
      </c>
      <c r="C820" s="9">
        <f t="shared" si="84"/>
        <v>1.3522819053097762E-2</v>
      </c>
      <c r="D820" s="5">
        <f t="shared" si="85"/>
        <v>1.3522819053097762E-2</v>
      </c>
      <c r="E820" s="5">
        <f t="shared" si="89"/>
        <v>1.4544286689996239E-2</v>
      </c>
      <c r="F820" s="5">
        <f t="shared" si="90"/>
        <v>2.367297464769012E-2</v>
      </c>
      <c r="G820" s="10">
        <f t="shared" si="86"/>
        <v>2.6613282504146065</v>
      </c>
      <c r="H820" s="9">
        <f t="shared" si="87"/>
        <v>1.3522819053097762E-2</v>
      </c>
      <c r="I820" s="9">
        <f t="shared" si="88"/>
        <v>2.367297464769012E-2</v>
      </c>
      <c r="J820" s="15">
        <f>GARCH!I819</f>
        <v>2.116170366877522E-2</v>
      </c>
    </row>
    <row r="821" spans="1:10" x14ac:dyDescent="0.25">
      <c r="A821" s="8">
        <v>43144</v>
      </c>
      <c r="B821" s="9">
        <v>2.6129518072288693E-3</v>
      </c>
      <c r="C821" s="9">
        <f t="shared" si="84"/>
        <v>2.2211672070275249E-3</v>
      </c>
      <c r="D821" s="5">
        <f t="shared" si="85"/>
        <v>2.2211672070275249E-3</v>
      </c>
      <c r="E821" s="5">
        <f t="shared" si="89"/>
        <v>1.3522819053097762E-2</v>
      </c>
      <c r="F821" s="5">
        <f t="shared" si="90"/>
        <v>2.0838813647109995E-2</v>
      </c>
      <c r="G821" s="10">
        <f t="shared" si="86"/>
        <v>2.9463189577029048</v>
      </c>
      <c r="H821" s="9">
        <f t="shared" si="87"/>
        <v>2.2211672070275249E-3</v>
      </c>
      <c r="I821" s="9">
        <f t="shared" si="88"/>
        <v>2.0838813647109995E-2</v>
      </c>
      <c r="J821" s="15">
        <f>GARCH!I820</f>
        <v>1.92925156928818E-2</v>
      </c>
    </row>
    <row r="822" spans="1:10" x14ac:dyDescent="0.25">
      <c r="A822" s="8">
        <v>43145</v>
      </c>
      <c r="B822" s="9">
        <v>1.3402479965752168E-2</v>
      </c>
      <c r="C822" s="9">
        <f t="shared" si="84"/>
        <v>1.3010695365550823E-2</v>
      </c>
      <c r="D822" s="5">
        <f t="shared" si="85"/>
        <v>1.3010695365550823E-2</v>
      </c>
      <c r="E822" s="5">
        <f t="shared" si="89"/>
        <v>2.2211672070275249E-3</v>
      </c>
      <c r="F822" s="5">
        <f t="shared" si="90"/>
        <v>1.8380545072461518E-2</v>
      </c>
      <c r="G822" s="10">
        <f t="shared" si="86"/>
        <v>2.826997140377101</v>
      </c>
      <c r="H822" s="9">
        <f t="shared" si="87"/>
        <v>1.3010695365550823E-2</v>
      </c>
      <c r="I822" s="9">
        <f t="shared" si="88"/>
        <v>1.8380545072461518E-2</v>
      </c>
      <c r="J822" s="15">
        <f>GARCH!I821</f>
        <v>1.6770093987502729E-2</v>
      </c>
    </row>
    <row r="823" spans="1:10" x14ac:dyDescent="0.25">
      <c r="A823" s="8">
        <v>43146</v>
      </c>
      <c r="B823" s="9">
        <v>1.20690869070601E-2</v>
      </c>
      <c r="C823" s="9">
        <f t="shared" si="84"/>
        <v>1.1677302306858756E-2</v>
      </c>
      <c r="D823" s="5">
        <f t="shared" si="85"/>
        <v>1.1677302306858756E-2</v>
      </c>
      <c r="E823" s="5">
        <f t="shared" si="89"/>
        <v>1.3010695365550823E-2</v>
      </c>
      <c r="F823" s="5">
        <f t="shared" si="90"/>
        <v>1.6250006580814196E-2</v>
      </c>
      <c r="G823" s="10">
        <f t="shared" si="86"/>
        <v>2.9425283480578832</v>
      </c>
      <c r="H823" s="9">
        <f t="shared" si="87"/>
        <v>1.1677302306858756E-2</v>
      </c>
      <c r="I823" s="9">
        <f t="shared" si="88"/>
        <v>1.6250006580814196E-2</v>
      </c>
      <c r="J823" s="15">
        <f>GARCH!I822</f>
        <v>1.5678249648077083E-2</v>
      </c>
    </row>
    <row r="824" spans="1:10" x14ac:dyDescent="0.25">
      <c r="A824" s="8">
        <v>43147</v>
      </c>
      <c r="B824" s="9">
        <v>3.7346221441114658E-4</v>
      </c>
      <c r="C824" s="9">
        <f t="shared" si="84"/>
        <v>-1.8322385790197997E-5</v>
      </c>
      <c r="D824" s="5">
        <f t="shared" si="85"/>
        <v>1.8322385790197997E-5</v>
      </c>
      <c r="E824" s="5">
        <f t="shared" si="89"/>
        <v>1.1677302306858756E-2</v>
      </c>
      <c r="F824" s="5">
        <f t="shared" si="90"/>
        <v>1.4405205669492233E-2</v>
      </c>
      <c r="G824" s="10">
        <f t="shared" si="86"/>
        <v>3.3212262907962478</v>
      </c>
      <c r="H824" s="9">
        <f t="shared" si="87"/>
        <v>1.8322385790197997E-5</v>
      </c>
      <c r="I824" s="9">
        <f t="shared" si="88"/>
        <v>1.4405205669492233E-2</v>
      </c>
      <c r="J824" s="15">
        <f>GARCH!I823</f>
        <v>1.4592178148005584E-2</v>
      </c>
    </row>
    <row r="825" spans="1:10" x14ac:dyDescent="0.25">
      <c r="A825" s="8">
        <v>43151</v>
      </c>
      <c r="B825" s="9">
        <v>-5.841403693699454E-3</v>
      </c>
      <c r="C825" s="9">
        <f t="shared" si="84"/>
        <v>-6.2331882939007984E-3</v>
      </c>
      <c r="D825" s="5">
        <f t="shared" si="85"/>
        <v>6.2331882939007984E-3</v>
      </c>
      <c r="E825" s="5">
        <f t="shared" si="89"/>
        <v>-1.8322385790197997E-5</v>
      </c>
      <c r="F825" s="5">
        <f t="shared" si="90"/>
        <v>1.2809873867744423E-2</v>
      </c>
      <c r="G825" s="10">
        <f t="shared" si="86"/>
        <v>3.3202143555069004</v>
      </c>
      <c r="H825" s="9">
        <f t="shared" si="87"/>
        <v>6.2331882939007984E-3</v>
      </c>
      <c r="I825" s="9">
        <f t="shared" si="88"/>
        <v>1.2809873867744423E-2</v>
      </c>
      <c r="J825" s="15">
        <f>GARCH!I824</f>
        <v>1.2741888403874267E-2</v>
      </c>
    </row>
    <row r="826" spans="1:10" x14ac:dyDescent="0.25">
      <c r="A826" s="8">
        <v>43152</v>
      </c>
      <c r="B826" s="9">
        <v>-5.4965283146680699E-3</v>
      </c>
      <c r="C826" s="9">
        <f t="shared" si="84"/>
        <v>-5.8883129148694143E-3</v>
      </c>
      <c r="D826" s="5">
        <f t="shared" si="85"/>
        <v>5.8883129148694143E-3</v>
      </c>
      <c r="E826" s="5">
        <f t="shared" si="89"/>
        <v>-6.2331882939007984E-3</v>
      </c>
      <c r="F826" s="5">
        <f t="shared" si="90"/>
        <v>1.2490462451156958E-2</v>
      </c>
      <c r="G826" s="10">
        <f t="shared" si="86"/>
        <v>3.3527307575934642</v>
      </c>
      <c r="H826" s="9">
        <f t="shared" si="87"/>
        <v>5.8883129148694143E-3</v>
      </c>
      <c r="I826" s="9">
        <f t="shared" si="88"/>
        <v>1.2490462451156958E-2</v>
      </c>
      <c r="J826" s="15">
        <f>GARCH!I825</f>
        <v>1.1571545512570737E-2</v>
      </c>
    </row>
    <row r="827" spans="1:10" x14ac:dyDescent="0.25">
      <c r="A827" s="8">
        <v>43153</v>
      </c>
      <c r="B827" s="9">
        <v>9.7359448864087206E-4</v>
      </c>
      <c r="C827" s="9">
        <f t="shared" si="84"/>
        <v>5.8180988843952743E-4</v>
      </c>
      <c r="D827" s="5">
        <f t="shared" si="85"/>
        <v>5.8180988843952743E-4</v>
      </c>
      <c r="E827" s="5">
        <f t="shared" si="89"/>
        <v>-5.8883129148694143E-3</v>
      </c>
      <c r="F827" s="5">
        <f t="shared" si="90"/>
        <v>1.2144926387359211E-2</v>
      </c>
      <c r="G827" s="10">
        <f t="shared" si="86"/>
        <v>3.4907577716169009</v>
      </c>
      <c r="H827" s="9">
        <f t="shared" si="87"/>
        <v>5.8180988843952743E-4</v>
      </c>
      <c r="I827" s="9">
        <f t="shared" si="88"/>
        <v>1.2144926387359211E-2</v>
      </c>
      <c r="J827" s="15">
        <f>GARCH!I826</f>
        <v>1.0576015479507555E-2</v>
      </c>
    </row>
    <row r="828" spans="1:10" x14ac:dyDescent="0.25">
      <c r="A828" s="8">
        <v>43154</v>
      </c>
      <c r="B828" s="9">
        <v>1.6028343614550522E-2</v>
      </c>
      <c r="C828" s="9">
        <f t="shared" si="84"/>
        <v>1.5636559014349176E-2</v>
      </c>
      <c r="D828" s="5">
        <f t="shared" si="85"/>
        <v>1.5636559014349176E-2</v>
      </c>
      <c r="E828" s="5">
        <f t="shared" si="89"/>
        <v>5.8180988843952743E-4</v>
      </c>
      <c r="F828" s="5">
        <f t="shared" si="90"/>
        <v>1.0857423213620487E-2</v>
      </c>
      <c r="G828" s="10">
        <f t="shared" si="86"/>
        <v>2.5669197579094063</v>
      </c>
      <c r="H828" s="9">
        <f t="shared" si="87"/>
        <v>1.5636559014349176E-2</v>
      </c>
      <c r="I828" s="9">
        <f t="shared" si="88"/>
        <v>1.0857423213620487E-2</v>
      </c>
      <c r="J828" s="15">
        <f>GARCH!I827</f>
        <v>9.3423215202798355E-3</v>
      </c>
    </row>
    <row r="829" spans="1:10" x14ac:dyDescent="0.25">
      <c r="A829" s="8">
        <v>43157</v>
      </c>
      <c r="B829" s="9">
        <v>1.1756997779638123E-2</v>
      </c>
      <c r="C829" s="9">
        <f t="shared" si="84"/>
        <v>1.1365213179436779E-2</v>
      </c>
      <c r="D829" s="5">
        <f t="shared" si="85"/>
        <v>1.1365213179436779E-2</v>
      </c>
      <c r="E829" s="5">
        <f t="shared" si="89"/>
        <v>1.5636559014349176E-2</v>
      </c>
      <c r="F829" s="5">
        <f t="shared" si="90"/>
        <v>9.7474611010971574E-3</v>
      </c>
      <c r="G829" s="10">
        <f t="shared" si="86"/>
        <v>3.0320709459723503</v>
      </c>
      <c r="H829" s="9">
        <f t="shared" si="87"/>
        <v>1.1365213179436779E-2</v>
      </c>
      <c r="I829" s="9">
        <f t="shared" si="88"/>
        <v>9.7474611010971574E-3</v>
      </c>
      <c r="J829" s="15">
        <f>GARCH!I828</f>
        <v>1.0812111248656183E-2</v>
      </c>
    </row>
    <row r="830" spans="1:10" x14ac:dyDescent="0.25">
      <c r="A830" s="8">
        <v>43158</v>
      </c>
      <c r="B830" s="9">
        <v>-1.2706864297021059E-2</v>
      </c>
      <c r="C830" s="9">
        <f t="shared" si="84"/>
        <v>-1.3098648897222403E-2</v>
      </c>
      <c r="D830" s="5">
        <f t="shared" si="85"/>
        <v>1.3098648897222403E-2</v>
      </c>
      <c r="E830" s="5">
        <f t="shared" si="89"/>
        <v>1.1365213179436779E-2</v>
      </c>
      <c r="F830" s="5">
        <f t="shared" si="90"/>
        <v>8.7921215463465947E-3</v>
      </c>
      <c r="G830" s="10">
        <f t="shared" si="86"/>
        <v>2.7051839078452269</v>
      </c>
      <c r="H830" s="9">
        <f t="shared" si="87"/>
        <v>1.3098648897222403E-2</v>
      </c>
      <c r="I830" s="9">
        <f t="shared" si="88"/>
        <v>8.7921215463465947E-3</v>
      </c>
      <c r="J830" s="15">
        <f>GARCH!I829</f>
        <v>1.0760895466307133E-2</v>
      </c>
    </row>
    <row r="831" spans="1:10" x14ac:dyDescent="0.25">
      <c r="A831" s="8">
        <v>43159</v>
      </c>
      <c r="B831" s="9">
        <v>-1.1095806550352139E-2</v>
      </c>
      <c r="C831" s="9">
        <f t="shared" si="84"/>
        <v>-1.1487591150553483E-2</v>
      </c>
      <c r="D831" s="5">
        <f t="shared" si="85"/>
        <v>1.1487591150553483E-2</v>
      </c>
      <c r="E831" s="5">
        <f t="shared" si="89"/>
        <v>-1.3098648897222403E-2</v>
      </c>
      <c r="F831" s="5">
        <f t="shared" si="90"/>
        <v>1.1152010586983795E-2</v>
      </c>
      <c r="G831" s="10">
        <f t="shared" si="86"/>
        <v>3.0466527082954431</v>
      </c>
      <c r="H831" s="9">
        <f t="shared" si="87"/>
        <v>1.1487591150553483E-2</v>
      </c>
      <c r="I831" s="9">
        <f t="shared" si="88"/>
        <v>1.1152010586983795E-2</v>
      </c>
      <c r="J831" s="15">
        <f>GARCH!I830</f>
        <v>1.131082700087478E-2</v>
      </c>
    </row>
    <row r="832" spans="1:10" x14ac:dyDescent="0.25">
      <c r="A832" s="8">
        <v>43160</v>
      </c>
      <c r="B832" s="9">
        <v>-1.3324342350110263E-2</v>
      </c>
      <c r="C832" s="9">
        <f t="shared" si="84"/>
        <v>-1.3716126950311608E-2</v>
      </c>
      <c r="D832" s="5">
        <f t="shared" si="85"/>
        <v>1.3716126950311608E-2</v>
      </c>
      <c r="E832" s="5">
        <f t="shared" si="89"/>
        <v>-1.1487591150553483E-2</v>
      </c>
      <c r="F832" s="5">
        <f t="shared" si="90"/>
        <v>1.2502913921361171E-2</v>
      </c>
      <c r="G832" s="10">
        <f t="shared" si="86"/>
        <v>2.8611127531132658</v>
      </c>
      <c r="H832" s="9">
        <f t="shared" si="87"/>
        <v>1.3716126950311608E-2</v>
      </c>
      <c r="I832" s="9">
        <f t="shared" si="88"/>
        <v>1.2502913921361171E-2</v>
      </c>
      <c r="J832" s="15">
        <f>GARCH!I831</f>
        <v>1.1335157775984572E-2</v>
      </c>
    </row>
    <row r="833" spans="1:10" x14ac:dyDescent="0.25">
      <c r="A833" s="8">
        <v>43161</v>
      </c>
      <c r="B833" s="9">
        <v>5.0715734201749463E-3</v>
      </c>
      <c r="C833" s="9">
        <f t="shared" si="84"/>
        <v>4.6797888199736019E-3</v>
      </c>
      <c r="D833" s="5">
        <f t="shared" si="85"/>
        <v>4.6797888199736019E-3</v>
      </c>
      <c r="E833" s="5">
        <f t="shared" si="89"/>
        <v>-1.3716126950311608E-2</v>
      </c>
      <c r="F833" s="5">
        <f t="shared" si="90"/>
        <v>1.4216816919380683E-2</v>
      </c>
      <c r="G833" s="10">
        <f t="shared" si="86"/>
        <v>3.2802138398423328</v>
      </c>
      <c r="H833" s="9">
        <f t="shared" si="87"/>
        <v>4.6797888199736019E-3</v>
      </c>
      <c r="I833" s="9">
        <f t="shared" si="88"/>
        <v>1.4216816919380683E-2</v>
      </c>
      <c r="J833" s="15">
        <f>GARCH!I832</f>
        <v>1.1869387429476233E-2</v>
      </c>
    </row>
    <row r="834" spans="1:10" x14ac:dyDescent="0.25">
      <c r="A834" s="8">
        <v>43164</v>
      </c>
      <c r="B834" s="9">
        <v>1.1032048304691067E-2</v>
      </c>
      <c r="C834" s="9">
        <f t="shared" si="84"/>
        <v>1.0640263704489722E-2</v>
      </c>
      <c r="D834" s="5">
        <f t="shared" si="85"/>
        <v>1.0640263704489722E-2</v>
      </c>
      <c r="E834" s="5">
        <f t="shared" si="89"/>
        <v>4.6797888199736019E-3</v>
      </c>
      <c r="F834" s="5">
        <f t="shared" si="90"/>
        <v>1.2646678934059742E-2</v>
      </c>
      <c r="G834" s="10">
        <f t="shared" si="86"/>
        <v>3.0974884937237546</v>
      </c>
      <c r="H834" s="9">
        <f t="shared" si="87"/>
        <v>1.0640263704489722E-2</v>
      </c>
      <c r="I834" s="9">
        <f t="shared" si="88"/>
        <v>1.2646678934059742E-2</v>
      </c>
      <c r="J834" s="15">
        <f>GARCH!I833</f>
        <v>1.0610553442171253E-2</v>
      </c>
    </row>
    <row r="835" spans="1:10" x14ac:dyDescent="0.25">
      <c r="A835" s="8">
        <v>43165</v>
      </c>
      <c r="B835" s="9">
        <v>2.6387939462098053E-3</v>
      </c>
      <c r="C835" s="9">
        <f t="shared" si="84"/>
        <v>2.2470093460084609E-3</v>
      </c>
      <c r="D835" s="5">
        <f t="shared" si="85"/>
        <v>2.2470093460084609E-3</v>
      </c>
      <c r="E835" s="5">
        <f t="shared" si="89"/>
        <v>1.0640263704489722E-2</v>
      </c>
      <c r="F835" s="5">
        <f t="shared" si="90"/>
        <v>1.1290422202383786E-2</v>
      </c>
      <c r="G835" s="10">
        <f t="shared" si="86"/>
        <v>3.5450576767248765</v>
      </c>
      <c r="H835" s="9">
        <f t="shared" si="87"/>
        <v>2.2470093460084609E-3</v>
      </c>
      <c r="I835" s="9">
        <f t="shared" si="88"/>
        <v>1.1290422202383786E-2</v>
      </c>
      <c r="J835" s="15">
        <f>GARCH!I834</f>
        <v>1.0460370692516662E-2</v>
      </c>
    </row>
    <row r="836" spans="1:10" x14ac:dyDescent="0.25">
      <c r="A836" s="8">
        <v>43166</v>
      </c>
      <c r="B836" s="9">
        <v>-4.8384968403136774E-4</v>
      </c>
      <c r="C836" s="9">
        <f t="shared" si="84"/>
        <v>-8.7563428423271237E-4</v>
      </c>
      <c r="D836" s="5">
        <f t="shared" si="85"/>
        <v>8.7563428423271237E-4</v>
      </c>
      <c r="E836" s="5">
        <f t="shared" si="89"/>
        <v>2.2470093460084609E-3</v>
      </c>
      <c r="F836" s="5">
        <f t="shared" si="90"/>
        <v>1.0120554818459842E-2</v>
      </c>
      <c r="G836" s="10">
        <f t="shared" si="86"/>
        <v>3.6705053710810343</v>
      </c>
      <c r="H836" s="9">
        <f t="shared" si="87"/>
        <v>8.7563428423271237E-4</v>
      </c>
      <c r="I836" s="9">
        <f t="shared" si="88"/>
        <v>1.0120554818459842E-2</v>
      </c>
      <c r="J836" s="15">
        <f>GARCH!I835</f>
        <v>9.2822682593288689E-3</v>
      </c>
    </row>
    <row r="837" spans="1:10" x14ac:dyDescent="0.25">
      <c r="A837" s="8">
        <v>43167</v>
      </c>
      <c r="B837" s="9">
        <v>4.4631069385359101E-3</v>
      </c>
      <c r="C837" s="9">
        <f t="shared" si="84"/>
        <v>4.0713223383345657E-3</v>
      </c>
      <c r="D837" s="5">
        <f t="shared" si="85"/>
        <v>4.0713223383345657E-3</v>
      </c>
      <c r="E837" s="5">
        <f t="shared" si="89"/>
        <v>-8.7563428423271237E-4</v>
      </c>
      <c r="F837" s="5">
        <f t="shared" si="90"/>
        <v>9.1927404111008405E-3</v>
      </c>
      <c r="G837" s="10">
        <f t="shared" si="86"/>
        <v>3.6723293140856761</v>
      </c>
      <c r="H837" s="9">
        <f t="shared" si="87"/>
        <v>4.0713223383345657E-3</v>
      </c>
      <c r="I837" s="9">
        <f t="shared" si="88"/>
        <v>9.1927404111008405E-3</v>
      </c>
      <c r="J837" s="15">
        <f>GARCH!I836</f>
        <v>8.2790964777049326E-3</v>
      </c>
    </row>
    <row r="838" spans="1:10" x14ac:dyDescent="0.25">
      <c r="A838" s="8">
        <v>43168</v>
      </c>
      <c r="B838" s="9">
        <v>1.7378795678667736E-2</v>
      </c>
      <c r="C838" s="9">
        <f t="shared" si="84"/>
        <v>1.6987011078466389E-2</v>
      </c>
      <c r="D838" s="5">
        <f t="shared" si="85"/>
        <v>1.6987011078466389E-2</v>
      </c>
      <c r="E838" s="5">
        <f t="shared" si="89"/>
        <v>4.0713223383345657E-3</v>
      </c>
      <c r="F838" s="5">
        <f t="shared" si="90"/>
        <v>8.31534816641466E-3</v>
      </c>
      <c r="G838" s="10">
        <f t="shared" si="86"/>
        <v>1.7840951904817883</v>
      </c>
      <c r="H838" s="9">
        <f t="shared" si="87"/>
        <v>1.6987011078466389E-2</v>
      </c>
      <c r="I838" s="9">
        <f t="shared" si="88"/>
        <v>8.31534816641466E-3</v>
      </c>
      <c r="J838" s="15">
        <f>GARCH!I837</f>
        <v>7.608023388406185E-3</v>
      </c>
    </row>
    <row r="839" spans="1:10" x14ac:dyDescent="0.25">
      <c r="A839" s="8">
        <v>43171</v>
      </c>
      <c r="B839" s="9">
        <v>-1.273967637633433E-3</v>
      </c>
      <c r="C839" s="9">
        <f t="shared" si="84"/>
        <v>-1.6657522378347776E-3</v>
      </c>
      <c r="D839" s="5">
        <f t="shared" si="85"/>
        <v>1.6657522378347776E-3</v>
      </c>
      <c r="E839" s="5">
        <f t="shared" si="89"/>
        <v>1.6987011078466389E-2</v>
      </c>
      <c r="F839" s="5">
        <f t="shared" si="90"/>
        <v>7.5623716435510987E-3</v>
      </c>
      <c r="G839" s="10">
        <f t="shared" si="86"/>
        <v>3.9413727898700479</v>
      </c>
      <c r="H839" s="9">
        <f t="shared" si="87"/>
        <v>1.6657522378347776E-3</v>
      </c>
      <c r="I839" s="9">
        <f t="shared" si="88"/>
        <v>7.5623716435510987E-3</v>
      </c>
      <c r="J839" s="15">
        <f>GARCH!I838</f>
        <v>1.0195492914593499E-2</v>
      </c>
    </row>
    <row r="840" spans="1:10" x14ac:dyDescent="0.25">
      <c r="A840" s="8">
        <v>43172</v>
      </c>
      <c r="B840" s="9">
        <v>-6.3635906317597302E-3</v>
      </c>
      <c r="C840" s="9">
        <f t="shared" si="84"/>
        <v>-6.7553752319610746E-3</v>
      </c>
      <c r="D840" s="5">
        <f t="shared" si="85"/>
        <v>6.7553752319610746E-3</v>
      </c>
      <c r="E840" s="5">
        <f t="shared" si="89"/>
        <v>-1.6657522378347776E-3</v>
      </c>
      <c r="F840" s="5">
        <f t="shared" si="90"/>
        <v>7.1292834828754681E-3</v>
      </c>
      <c r="G840" s="10">
        <f t="shared" si="86"/>
        <v>3.5756774956687916</v>
      </c>
      <c r="H840" s="9">
        <f t="shared" si="87"/>
        <v>6.7553752319610746E-3</v>
      </c>
      <c r="I840" s="9">
        <f t="shared" si="88"/>
        <v>7.1292834828754681E-3</v>
      </c>
      <c r="J840" s="15">
        <f>GARCH!I839</f>
        <v>9.071920323718341E-3</v>
      </c>
    </row>
    <row r="841" spans="1:10" x14ac:dyDescent="0.25">
      <c r="A841" s="8">
        <v>43173</v>
      </c>
      <c r="B841" s="9">
        <v>-5.7244938180529559E-3</v>
      </c>
      <c r="C841" s="9">
        <f t="shared" si="84"/>
        <v>-6.1162784182543003E-3</v>
      </c>
      <c r="D841" s="5">
        <f t="shared" si="85"/>
        <v>6.1162784182543003E-3</v>
      </c>
      <c r="E841" s="5">
        <f t="shared" si="89"/>
        <v>-6.7553752319610746E-3</v>
      </c>
      <c r="F841" s="5">
        <f t="shared" si="90"/>
        <v>7.9689402354670424E-3</v>
      </c>
      <c r="G841" s="10">
        <f t="shared" si="86"/>
        <v>3.6187258579363548</v>
      </c>
      <c r="H841" s="9">
        <f t="shared" si="87"/>
        <v>6.1162784182543003E-3</v>
      </c>
      <c r="I841" s="9">
        <f t="shared" si="88"/>
        <v>7.9689402354670424E-3</v>
      </c>
      <c r="J841" s="15">
        <f>GARCH!I840</f>
        <v>8.7152912734837565E-3</v>
      </c>
    </row>
    <row r="842" spans="1:10" x14ac:dyDescent="0.25">
      <c r="A842" s="8">
        <v>43174</v>
      </c>
      <c r="B842" s="9">
        <v>-7.8196604448843576E-4</v>
      </c>
      <c r="C842" s="9">
        <f t="shared" si="84"/>
        <v>-1.1737506446897804E-3</v>
      </c>
      <c r="D842" s="5">
        <f t="shared" si="85"/>
        <v>1.1737506446897804E-3</v>
      </c>
      <c r="E842" s="5">
        <f t="shared" si="89"/>
        <v>-6.1162784182543003E-3</v>
      </c>
      <c r="F842" s="5">
        <f t="shared" si="90"/>
        <v>8.4699472874320125E-3</v>
      </c>
      <c r="G842" s="10">
        <f t="shared" si="86"/>
        <v>3.8426904920758114</v>
      </c>
      <c r="H842" s="9">
        <f t="shared" si="87"/>
        <v>1.1737506446897804E-3</v>
      </c>
      <c r="I842" s="9">
        <f t="shared" si="88"/>
        <v>8.4699472874320125E-3</v>
      </c>
      <c r="J842" s="15">
        <f>GARCH!I841</f>
        <v>8.332915434258464E-3</v>
      </c>
    </row>
    <row r="843" spans="1:10" x14ac:dyDescent="0.25">
      <c r="A843" s="8">
        <v>43175</v>
      </c>
      <c r="B843" s="9">
        <v>1.7034720983646334E-3</v>
      </c>
      <c r="C843" s="9">
        <f t="shared" si="84"/>
        <v>1.3116874981632888E-3</v>
      </c>
      <c r="D843" s="5">
        <f t="shared" si="85"/>
        <v>1.3116874981632888E-3</v>
      </c>
      <c r="E843" s="5">
        <f t="shared" si="89"/>
        <v>-1.1737506446897804E-3</v>
      </c>
      <c r="F843" s="5">
        <f t="shared" si="90"/>
        <v>7.8213959211011833E-3</v>
      </c>
      <c r="G843" s="10">
        <f t="shared" si="86"/>
        <v>3.9178912107735129</v>
      </c>
      <c r="H843" s="9">
        <f t="shared" si="87"/>
        <v>1.3116874981632888E-3</v>
      </c>
      <c r="I843" s="9">
        <f t="shared" si="88"/>
        <v>7.8213959211011833E-3</v>
      </c>
      <c r="J843" s="15">
        <f>GARCH!I842</f>
        <v>7.5036836753658064E-3</v>
      </c>
    </row>
    <row r="844" spans="1:10" x14ac:dyDescent="0.25">
      <c r="A844" s="8">
        <v>43178</v>
      </c>
      <c r="B844" s="9">
        <v>-1.4204163502312905E-2</v>
      </c>
      <c r="C844" s="9">
        <f t="shared" si="84"/>
        <v>-1.459594810251425E-2</v>
      </c>
      <c r="D844" s="5">
        <f t="shared" si="85"/>
        <v>1.459594810251425E-2</v>
      </c>
      <c r="E844" s="5">
        <f t="shared" si="89"/>
        <v>1.3116874981632888E-3</v>
      </c>
      <c r="F844" s="5">
        <f t="shared" si="90"/>
        <v>7.1391726357065369E-3</v>
      </c>
      <c r="G844" s="10">
        <f t="shared" si="86"/>
        <v>1.9332556029795909</v>
      </c>
      <c r="H844" s="9">
        <f t="shared" si="87"/>
        <v>1.459594810251425E-2</v>
      </c>
      <c r="I844" s="9">
        <f t="shared" si="88"/>
        <v>7.1391726357065369E-3</v>
      </c>
      <c r="J844" s="15">
        <f>GARCH!I843</f>
        <v>6.7970685230982451E-3</v>
      </c>
    </row>
    <row r="845" spans="1:10" x14ac:dyDescent="0.25">
      <c r="A845" s="8">
        <v>43179</v>
      </c>
      <c r="B845" s="9">
        <v>1.4817982100467919E-3</v>
      </c>
      <c r="C845" s="9">
        <f t="shared" si="84"/>
        <v>1.0900136098454473E-3</v>
      </c>
      <c r="D845" s="5">
        <f t="shared" si="85"/>
        <v>1.0900136098454473E-3</v>
      </c>
      <c r="E845" s="5">
        <f t="shared" si="89"/>
        <v>-1.459594810251425E-2</v>
      </c>
      <c r="F845" s="5">
        <f t="shared" si="90"/>
        <v>1.041371301136153E-2</v>
      </c>
      <c r="G845" s="10">
        <f t="shared" si="86"/>
        <v>3.6402152417152061</v>
      </c>
      <c r="H845" s="9">
        <f t="shared" si="87"/>
        <v>1.0900136098454473E-3</v>
      </c>
      <c r="I845" s="9">
        <f t="shared" si="88"/>
        <v>1.041371301136153E-2</v>
      </c>
      <c r="J845" s="15">
        <f>GARCH!I844</f>
        <v>9.2243901325490887E-3</v>
      </c>
    </row>
    <row r="846" spans="1:10" x14ac:dyDescent="0.25">
      <c r="A846" s="8">
        <v>43180</v>
      </c>
      <c r="B846" s="9">
        <v>-1.8439862492363179E-3</v>
      </c>
      <c r="C846" s="9">
        <f t="shared" si="84"/>
        <v>-2.2357708494376623E-3</v>
      </c>
      <c r="D846" s="5">
        <f t="shared" si="85"/>
        <v>2.2357708494376623E-3</v>
      </c>
      <c r="E846" s="5">
        <f t="shared" si="89"/>
        <v>1.0900136098454473E-3</v>
      </c>
      <c r="F846" s="5">
        <f t="shared" si="90"/>
        <v>9.3653631982759146E-3</v>
      </c>
      <c r="G846" s="10">
        <f t="shared" si="86"/>
        <v>3.7233031902821079</v>
      </c>
      <c r="H846" s="9">
        <f t="shared" si="87"/>
        <v>2.2357708494376623E-3</v>
      </c>
      <c r="I846" s="9">
        <f t="shared" si="88"/>
        <v>9.3653631982759146E-3</v>
      </c>
      <c r="J846" s="15">
        <f>GARCH!I845</f>
        <v>8.2157234264639955E-3</v>
      </c>
    </row>
    <row r="847" spans="1:10" x14ac:dyDescent="0.25">
      <c r="A847" s="8">
        <v>43181</v>
      </c>
      <c r="B847" s="9">
        <v>-2.5162891372564888E-2</v>
      </c>
      <c r="C847" s="9">
        <f t="shared" si="84"/>
        <v>-2.5554675972766235E-2</v>
      </c>
      <c r="D847" s="5">
        <f t="shared" si="85"/>
        <v>2.5554675972766235E-2</v>
      </c>
      <c r="E847" s="5">
        <f t="shared" si="89"/>
        <v>-2.2357708494376623E-3</v>
      </c>
      <c r="F847" s="5">
        <f t="shared" si="90"/>
        <v>8.7575696529338526E-3</v>
      </c>
      <c r="G847" s="10">
        <f t="shared" si="86"/>
        <v>-0.43849291376446553</v>
      </c>
      <c r="H847" s="9">
        <f t="shared" si="87"/>
        <v>2.5554675972766235E-2</v>
      </c>
      <c r="I847" s="9">
        <f t="shared" si="88"/>
        <v>8.7575696529338526E-3</v>
      </c>
      <c r="J847" s="15">
        <f>GARCH!I846</f>
        <v>7.4696564674216846E-3</v>
      </c>
    </row>
    <row r="848" spans="1:10" x14ac:dyDescent="0.25">
      <c r="A848" s="8">
        <v>43182</v>
      </c>
      <c r="B848" s="9">
        <v>-2.0966906104724736E-2</v>
      </c>
      <c r="C848" s="9">
        <f t="shared" si="84"/>
        <v>-2.1358690704926082E-2</v>
      </c>
      <c r="D848" s="5">
        <f t="shared" si="85"/>
        <v>2.1358690704926082E-2</v>
      </c>
      <c r="E848" s="5">
        <f t="shared" si="89"/>
        <v>-2.5554675972766235E-2</v>
      </c>
      <c r="F848" s="5">
        <f t="shared" si="90"/>
        <v>1.5345102088847431E-2</v>
      </c>
      <c r="G848" s="10">
        <f t="shared" si="86"/>
        <v>2.2893418309374107</v>
      </c>
      <c r="H848" s="9">
        <f t="shared" si="87"/>
        <v>2.1358690704926082E-2</v>
      </c>
      <c r="I848" s="9">
        <f t="shared" si="88"/>
        <v>1.5345102088847431E-2</v>
      </c>
      <c r="J848" s="15">
        <f>GARCH!I847</f>
        <v>1.3601663835189752E-2</v>
      </c>
    </row>
    <row r="849" spans="1:10" x14ac:dyDescent="0.25">
      <c r="A849" s="8">
        <v>43185</v>
      </c>
      <c r="B849" s="9">
        <v>2.7157240771792601E-2</v>
      </c>
      <c r="C849" s="9">
        <f t="shared" ref="C849:C912" si="91">B849-B$5</f>
        <v>2.6765456171591255E-2</v>
      </c>
      <c r="D849" s="5">
        <f t="shared" ref="D849:D912" si="92">ABS(C849)</f>
        <v>2.6765456171591255E-2</v>
      </c>
      <c r="E849" s="5">
        <f t="shared" si="89"/>
        <v>-2.1358690704926082E-2</v>
      </c>
      <c r="F849" s="5">
        <f t="shared" si="90"/>
        <v>1.8737799450417484E-2</v>
      </c>
      <c r="G849" s="10">
        <f t="shared" ref="G849:G912" si="93">IFERROR(LN(1/(F849*SQRT(2*PI()))*EXP(-(C849^2)/(2*F849^2))),-1000)</f>
        <v>2.038081391191672</v>
      </c>
      <c r="H849" s="9">
        <f t="shared" ref="H849:H912" si="94">D849</f>
        <v>2.6765456171591255E-2</v>
      </c>
      <c r="I849" s="9">
        <f t="shared" ref="I849:I912" si="95">F849</f>
        <v>1.8737799450417484E-2</v>
      </c>
      <c r="J849" s="15">
        <f>GARCH!I848</f>
        <v>1.5477114228695941E-2</v>
      </c>
    </row>
    <row r="850" spans="1:10" x14ac:dyDescent="0.25">
      <c r="A850" s="8">
        <v>43186</v>
      </c>
      <c r="B850" s="9">
        <v>-1.7276334844182117E-2</v>
      </c>
      <c r="C850" s="9">
        <f t="shared" si="91"/>
        <v>-1.7668119444383464E-2</v>
      </c>
      <c r="D850" s="5">
        <f t="shared" si="92"/>
        <v>1.7668119444383464E-2</v>
      </c>
      <c r="E850" s="5">
        <f t="shared" ref="E850:E913" si="96">C849</f>
        <v>2.6765456171591255E-2</v>
      </c>
      <c r="F850" s="5">
        <f t="shared" ref="F850:F913" si="97">(B$6 + B$7*(D849 + B$9*E850)^B$10 + B$8*F849^B$10)^(1/B$10)</f>
        <v>1.6559518929271724E-2</v>
      </c>
      <c r="G850" s="10">
        <f t="shared" si="93"/>
        <v>2.6126683154531412</v>
      </c>
      <c r="H850" s="9">
        <f t="shared" si="94"/>
        <v>1.7668119444383464E-2</v>
      </c>
      <c r="I850" s="9">
        <f t="shared" si="95"/>
        <v>1.6559518929271724E-2</v>
      </c>
      <c r="J850" s="15">
        <f>GARCH!I849</f>
        <v>1.8042625406221546E-2</v>
      </c>
    </row>
    <row r="851" spans="1:10" x14ac:dyDescent="0.25">
      <c r="A851" s="8">
        <v>43187</v>
      </c>
      <c r="B851" s="9">
        <v>-2.9166124426820428E-3</v>
      </c>
      <c r="C851" s="9">
        <f t="shared" si="91"/>
        <v>-3.3083970428833872E-3</v>
      </c>
      <c r="D851" s="5">
        <f t="shared" si="92"/>
        <v>3.3083970428833872E-3</v>
      </c>
      <c r="E851" s="5">
        <f t="shared" si="96"/>
        <v>-1.7668119444383464E-2</v>
      </c>
      <c r="F851" s="5">
        <f t="shared" si="97"/>
        <v>1.8578137746972808E-2</v>
      </c>
      <c r="G851" s="10">
        <f t="shared" si="93"/>
        <v>3.0509749813317093</v>
      </c>
      <c r="H851" s="9">
        <f t="shared" si="94"/>
        <v>3.3083970428833872E-3</v>
      </c>
      <c r="I851" s="9">
        <f t="shared" si="95"/>
        <v>1.8578137746972808E-2</v>
      </c>
      <c r="J851" s="15">
        <f>GARCH!I850</f>
        <v>1.7705418416891352E-2</v>
      </c>
    </row>
    <row r="852" spans="1:10" x14ac:dyDescent="0.25">
      <c r="A852" s="8">
        <v>43188</v>
      </c>
      <c r="B852" s="9">
        <v>1.376967370441462E-2</v>
      </c>
      <c r="C852" s="9">
        <f t="shared" si="91"/>
        <v>1.3377889104213276E-2</v>
      </c>
      <c r="D852" s="5">
        <f t="shared" si="92"/>
        <v>1.3377889104213276E-2</v>
      </c>
      <c r="E852" s="5">
        <f t="shared" si="96"/>
        <v>-3.3083970428833872E-3</v>
      </c>
      <c r="F852" s="5">
        <f t="shared" si="97"/>
        <v>1.6815560977930914E-2</v>
      </c>
      <c r="G852" s="10">
        <f t="shared" si="93"/>
        <v>2.8500493846413577</v>
      </c>
      <c r="H852" s="9">
        <f t="shared" si="94"/>
        <v>1.3377889104213276E-2</v>
      </c>
      <c r="I852" s="9">
        <f t="shared" si="95"/>
        <v>1.6815560977930914E-2</v>
      </c>
      <c r="J852" s="15">
        <f>GARCH!I851</f>
        <v>1.5486516394946368E-2</v>
      </c>
    </row>
    <row r="853" spans="1:10" x14ac:dyDescent="0.25">
      <c r="A853" s="8">
        <v>43192</v>
      </c>
      <c r="B853" s="9">
        <v>-2.233733580221664E-2</v>
      </c>
      <c r="C853" s="9">
        <f t="shared" si="91"/>
        <v>-2.2729120402417986E-2</v>
      </c>
      <c r="D853" s="5">
        <f t="shared" si="92"/>
        <v>2.2729120402417986E-2</v>
      </c>
      <c r="E853" s="5">
        <f t="shared" si="96"/>
        <v>1.3377889104213276E-2</v>
      </c>
      <c r="F853" s="5">
        <f t="shared" si="97"/>
        <v>1.4894728658195999E-2</v>
      </c>
      <c r="G853" s="10">
        <f t="shared" si="93"/>
        <v>2.1234955072271444</v>
      </c>
      <c r="H853" s="9">
        <f t="shared" si="94"/>
        <v>2.2729120402417986E-2</v>
      </c>
      <c r="I853" s="9">
        <f t="shared" si="95"/>
        <v>1.4894728658195999E-2</v>
      </c>
      <c r="J853" s="15">
        <f>GARCH!I852</f>
        <v>1.4731173421498486E-2</v>
      </c>
    </row>
    <row r="854" spans="1:10" x14ac:dyDescent="0.25">
      <c r="A854" s="8">
        <v>43193</v>
      </c>
      <c r="B854" s="9">
        <v>1.261483879963432E-2</v>
      </c>
      <c r="C854" s="9">
        <f t="shared" si="91"/>
        <v>1.2223054199432976E-2</v>
      </c>
      <c r="D854" s="5">
        <f t="shared" si="92"/>
        <v>1.2223054199432976E-2</v>
      </c>
      <c r="E854" s="5">
        <f t="shared" si="96"/>
        <v>-2.2729120402417986E-2</v>
      </c>
      <c r="F854" s="5">
        <f t="shared" si="97"/>
        <v>1.8823238569118314E-2</v>
      </c>
      <c r="G854" s="10">
        <f t="shared" si="93"/>
        <v>2.842890478290415</v>
      </c>
      <c r="H854" s="9">
        <f t="shared" si="94"/>
        <v>1.2223054199432976E-2</v>
      </c>
      <c r="I854" s="9">
        <f t="shared" si="95"/>
        <v>1.8823238569118314E-2</v>
      </c>
      <c r="J854" s="15">
        <f>GARCH!I853</f>
        <v>1.6613820073753494E-2</v>
      </c>
    </row>
    <row r="855" spans="1:10" x14ac:dyDescent="0.25">
      <c r="A855" s="8">
        <v>43194</v>
      </c>
      <c r="B855" s="9">
        <v>1.1566486259060316E-2</v>
      </c>
      <c r="C855" s="9">
        <f t="shared" si="91"/>
        <v>1.1174701658858971E-2</v>
      </c>
      <c r="D855" s="5">
        <f t="shared" si="92"/>
        <v>1.1174701658858971E-2</v>
      </c>
      <c r="E855" s="5">
        <f t="shared" si="96"/>
        <v>1.2223054199432976E-2</v>
      </c>
      <c r="F855" s="5">
        <f t="shared" si="97"/>
        <v>1.6633542758930944E-2</v>
      </c>
      <c r="G855" s="10">
        <f t="shared" si="93"/>
        <v>2.951726203885046</v>
      </c>
      <c r="H855" s="9">
        <f t="shared" si="94"/>
        <v>1.1174701658858971E-2</v>
      </c>
      <c r="I855" s="9">
        <f t="shared" si="95"/>
        <v>1.6633542758930944E-2</v>
      </c>
      <c r="J855" s="15">
        <f>GARCH!I854</f>
        <v>1.5426042892752271E-2</v>
      </c>
    </row>
    <row r="856" spans="1:10" x14ac:dyDescent="0.25">
      <c r="A856" s="8">
        <v>43195</v>
      </c>
      <c r="B856" s="9">
        <v>6.8628081173975897E-3</v>
      </c>
      <c r="C856" s="9">
        <f t="shared" si="91"/>
        <v>6.4710235171962453E-3</v>
      </c>
      <c r="D856" s="5">
        <f t="shared" si="92"/>
        <v>6.4710235171962453E-3</v>
      </c>
      <c r="E856" s="5">
        <f t="shared" si="96"/>
        <v>1.1174701658858971E-2</v>
      </c>
      <c r="F856" s="5">
        <f t="shared" si="97"/>
        <v>1.473716455125045E-2</v>
      </c>
      <c r="G856" s="10">
        <f t="shared" si="93"/>
        <v>3.2020417864712911</v>
      </c>
      <c r="H856" s="9">
        <f t="shared" si="94"/>
        <v>6.4710235171962453E-3</v>
      </c>
      <c r="I856" s="9">
        <f t="shared" si="95"/>
        <v>1.473716455125045E-2</v>
      </c>
      <c r="J856" s="15">
        <f>GARCH!I855</f>
        <v>1.4311557648852597E-2</v>
      </c>
    </row>
    <row r="857" spans="1:10" x14ac:dyDescent="0.25">
      <c r="A857" s="8">
        <v>43196</v>
      </c>
      <c r="B857" s="9">
        <v>-2.192020549488527E-2</v>
      </c>
      <c r="C857" s="9">
        <f t="shared" si="91"/>
        <v>-2.2311990095086616E-2</v>
      </c>
      <c r="D857" s="5">
        <f t="shared" si="92"/>
        <v>2.2311990095086616E-2</v>
      </c>
      <c r="E857" s="5">
        <f t="shared" si="96"/>
        <v>6.4710235171962453E-3</v>
      </c>
      <c r="F857" s="5">
        <f t="shared" si="97"/>
        <v>1.3096513851481634E-2</v>
      </c>
      <c r="G857" s="10">
        <f t="shared" si="93"/>
        <v>1.9652441429184149</v>
      </c>
      <c r="H857" s="9">
        <f t="shared" si="94"/>
        <v>2.2311990095086616E-2</v>
      </c>
      <c r="I857" s="9">
        <f t="shared" si="95"/>
        <v>1.3096513851481634E-2</v>
      </c>
      <c r="J857" s="15">
        <f>GARCH!I856</f>
        <v>1.2801279380643765E-2</v>
      </c>
    </row>
    <row r="858" spans="1:10" x14ac:dyDescent="0.25">
      <c r="A858" s="8">
        <v>43199</v>
      </c>
      <c r="B858" s="9">
        <v>3.336571356168383E-3</v>
      </c>
      <c r="C858" s="9">
        <f t="shared" si="91"/>
        <v>2.9447867559670386E-3</v>
      </c>
      <c r="D858" s="5">
        <f t="shared" si="92"/>
        <v>2.9447867559670386E-3</v>
      </c>
      <c r="E858" s="5">
        <f t="shared" si="96"/>
        <v>-2.2311990095086616E-2</v>
      </c>
      <c r="F858" s="5">
        <f t="shared" si="97"/>
        <v>1.7334961069034038E-2</v>
      </c>
      <c r="G858" s="10">
        <f t="shared" si="93"/>
        <v>3.1216625542413756</v>
      </c>
      <c r="H858" s="9">
        <f t="shared" si="94"/>
        <v>2.9447867559670386E-3</v>
      </c>
      <c r="I858" s="9">
        <f t="shared" si="95"/>
        <v>1.7334961069034038E-2</v>
      </c>
      <c r="J858" s="15">
        <f>GARCH!I857</f>
        <v>1.5251791241827779E-2</v>
      </c>
    </row>
    <row r="859" spans="1:10" x14ac:dyDescent="0.25">
      <c r="A859" s="8">
        <v>43200</v>
      </c>
      <c r="B859" s="9">
        <v>1.6726874741691988E-2</v>
      </c>
      <c r="C859" s="9">
        <f t="shared" si="91"/>
        <v>1.6335090141490642E-2</v>
      </c>
      <c r="D859" s="5">
        <f t="shared" si="92"/>
        <v>1.6335090141490642E-2</v>
      </c>
      <c r="E859" s="5">
        <f t="shared" si="96"/>
        <v>2.9447867559670386E-3</v>
      </c>
      <c r="F859" s="5">
        <f t="shared" si="97"/>
        <v>1.5344421654243927E-2</v>
      </c>
      <c r="G859" s="10">
        <f t="shared" si="93"/>
        <v>2.691418487675175</v>
      </c>
      <c r="H859" s="9">
        <f t="shared" si="94"/>
        <v>1.6335090141490642E-2</v>
      </c>
      <c r="I859" s="9">
        <f t="shared" si="95"/>
        <v>1.5344421654243927E-2</v>
      </c>
      <c r="J859" s="15">
        <f>GARCH!I858</f>
        <v>1.3351182332371815E-2</v>
      </c>
    </row>
    <row r="860" spans="1:10" x14ac:dyDescent="0.25">
      <c r="A860" s="8">
        <v>43201</v>
      </c>
      <c r="B860" s="9">
        <v>-5.5252985656053522E-3</v>
      </c>
      <c r="C860" s="9">
        <f t="shared" si="91"/>
        <v>-5.9170831658066966E-3</v>
      </c>
      <c r="D860" s="5">
        <f t="shared" si="92"/>
        <v>5.9170831658066966E-3</v>
      </c>
      <c r="E860" s="5">
        <f t="shared" si="96"/>
        <v>1.6335090141490642E-2</v>
      </c>
      <c r="F860" s="5">
        <f t="shared" si="97"/>
        <v>1.3621681980294871E-2</v>
      </c>
      <c r="G860" s="10">
        <f t="shared" si="93"/>
        <v>3.2828078755052057</v>
      </c>
      <c r="H860" s="9">
        <f t="shared" si="94"/>
        <v>5.9170831658066966E-3</v>
      </c>
      <c r="I860" s="9">
        <f t="shared" si="95"/>
        <v>1.3621681980294871E-2</v>
      </c>
      <c r="J860" s="15">
        <f>GARCH!I859</f>
        <v>1.3745482626792592E-2</v>
      </c>
    </row>
    <row r="861" spans="1:10" x14ac:dyDescent="0.25">
      <c r="A861" s="8">
        <v>43202</v>
      </c>
      <c r="B861" s="9">
        <v>8.2507314008453125E-3</v>
      </c>
      <c r="C861" s="9">
        <f t="shared" si="91"/>
        <v>7.8589468006439681E-3</v>
      </c>
      <c r="D861" s="5">
        <f t="shared" si="92"/>
        <v>7.8589468006439681E-3</v>
      </c>
      <c r="E861" s="5">
        <f t="shared" si="96"/>
        <v>-5.9170831658066966E-3</v>
      </c>
      <c r="F861" s="5">
        <f t="shared" si="97"/>
        <v>1.3099560886459517E-2</v>
      </c>
      <c r="G861" s="10">
        <f t="shared" si="93"/>
        <v>3.2362742065411161</v>
      </c>
      <c r="H861" s="9">
        <f t="shared" si="94"/>
        <v>7.8589468006439681E-3</v>
      </c>
      <c r="I861" s="9">
        <f t="shared" si="95"/>
        <v>1.3099560886459517E-2</v>
      </c>
      <c r="J861" s="15">
        <f>GARCH!I860</f>
        <v>1.2360758710587862E-2</v>
      </c>
    </row>
    <row r="862" spans="1:10" x14ac:dyDescent="0.25">
      <c r="A862" s="8">
        <v>43203</v>
      </c>
      <c r="B862" s="9">
        <v>-2.8866474724003055E-3</v>
      </c>
      <c r="C862" s="9">
        <f t="shared" si="91"/>
        <v>-3.2784320726016499E-3</v>
      </c>
      <c r="D862" s="5">
        <f t="shared" si="92"/>
        <v>3.2784320726016499E-3</v>
      </c>
      <c r="E862" s="5">
        <f t="shared" si="96"/>
        <v>7.8589468006439681E-3</v>
      </c>
      <c r="F862" s="5">
        <f t="shared" si="97"/>
        <v>1.1681425930062729E-2</v>
      </c>
      <c r="G862" s="10">
        <f t="shared" si="93"/>
        <v>3.4914335232619487</v>
      </c>
      <c r="H862" s="9">
        <f t="shared" si="94"/>
        <v>3.2784320726016499E-3</v>
      </c>
      <c r="I862" s="9">
        <f t="shared" si="95"/>
        <v>1.1681425930062729E-2</v>
      </c>
      <c r="J862" s="15">
        <f>GARCH!I861</f>
        <v>1.1362841344004415E-2</v>
      </c>
    </row>
    <row r="863" spans="1:10" x14ac:dyDescent="0.25">
      <c r="A863" s="8">
        <v>43206</v>
      </c>
      <c r="B863" s="9">
        <v>8.1090238301395612E-3</v>
      </c>
      <c r="C863" s="9">
        <f t="shared" si="91"/>
        <v>7.7172392299382168E-3</v>
      </c>
      <c r="D863" s="5">
        <f t="shared" si="92"/>
        <v>7.7172392299382168E-3</v>
      </c>
      <c r="E863" s="5">
        <f t="shared" si="96"/>
        <v>-3.2784320726016499E-3</v>
      </c>
      <c r="F863" s="5">
        <f t="shared" si="97"/>
        <v>1.0915921654991593E-2</v>
      </c>
      <c r="G863" s="10">
        <f t="shared" si="93"/>
        <v>3.3486903756215192</v>
      </c>
      <c r="H863" s="9">
        <f t="shared" si="94"/>
        <v>7.7172392299382168E-3</v>
      </c>
      <c r="I863" s="9">
        <f t="shared" si="95"/>
        <v>1.0915921654991593E-2</v>
      </c>
      <c r="J863" s="15">
        <f>GARCH!I862</f>
        <v>1.0144341463617699E-2</v>
      </c>
    </row>
    <row r="864" spans="1:10" x14ac:dyDescent="0.25">
      <c r="A864" s="8">
        <v>43207</v>
      </c>
      <c r="B864" s="9">
        <v>1.0661577988229309E-2</v>
      </c>
      <c r="C864" s="9">
        <f t="shared" si="91"/>
        <v>1.0269793388027965E-2</v>
      </c>
      <c r="D864" s="5">
        <f t="shared" si="92"/>
        <v>1.0269793388027965E-2</v>
      </c>
      <c r="E864" s="5">
        <f t="shared" si="96"/>
        <v>7.7172392299382168E-3</v>
      </c>
      <c r="F864" s="5">
        <f t="shared" si="97"/>
        <v>9.7978523673679183E-3</v>
      </c>
      <c r="G864" s="10">
        <f t="shared" si="93"/>
        <v>3.1573256588943575</v>
      </c>
      <c r="H864" s="9">
        <f t="shared" si="94"/>
        <v>1.0269793388027965E-2</v>
      </c>
      <c r="I864" s="9">
        <f t="shared" si="95"/>
        <v>9.7978523673679183E-3</v>
      </c>
      <c r="J864" s="15">
        <f>GARCH!I863</f>
        <v>9.5733948660496025E-3</v>
      </c>
    </row>
    <row r="865" spans="1:10" x14ac:dyDescent="0.25">
      <c r="A865" s="8">
        <v>43208</v>
      </c>
      <c r="B865" s="9">
        <v>8.3136576768305659E-4</v>
      </c>
      <c r="C865" s="9">
        <f t="shared" si="91"/>
        <v>4.3958116748171202E-4</v>
      </c>
      <c r="D865" s="5">
        <f t="shared" si="92"/>
        <v>4.3958116748171202E-4</v>
      </c>
      <c r="E865" s="5">
        <f t="shared" si="96"/>
        <v>1.0269793388027965E-2</v>
      </c>
      <c r="F865" s="5">
        <f t="shared" si="97"/>
        <v>8.8354556996949572E-3</v>
      </c>
      <c r="G865" s="10">
        <f t="shared" si="93"/>
        <v>3.808806434061387</v>
      </c>
      <c r="H865" s="9">
        <f t="shared" si="94"/>
        <v>4.3958116748171202E-4</v>
      </c>
      <c r="I865" s="9">
        <f t="shared" si="95"/>
        <v>8.8354556996949572E-3</v>
      </c>
      <c r="J865" s="15">
        <f>GARCH!I864</f>
        <v>9.6093959899145372E-3</v>
      </c>
    </row>
    <row r="866" spans="1:10" x14ac:dyDescent="0.25">
      <c r="A866" s="8">
        <v>43209</v>
      </c>
      <c r="B866" s="9">
        <v>-5.7261208576997458E-3</v>
      </c>
      <c r="C866" s="9">
        <f t="shared" si="91"/>
        <v>-6.1179054579010902E-3</v>
      </c>
      <c r="D866" s="5">
        <f t="shared" si="92"/>
        <v>6.1179054579010902E-3</v>
      </c>
      <c r="E866" s="5">
        <f t="shared" si="96"/>
        <v>4.3958116748171202E-4</v>
      </c>
      <c r="F866" s="5">
        <f t="shared" si="97"/>
        <v>8.0085463921955383E-3</v>
      </c>
      <c r="G866" s="10">
        <f t="shared" si="93"/>
        <v>3.6165189993082714</v>
      </c>
      <c r="H866" s="9">
        <f t="shared" si="94"/>
        <v>6.1179054579010902E-3</v>
      </c>
      <c r="I866" s="9">
        <f t="shared" si="95"/>
        <v>8.0085463921955383E-3</v>
      </c>
      <c r="J866" s="15">
        <f>GARCH!I865</f>
        <v>8.5315592578506221E-3</v>
      </c>
    </row>
    <row r="867" spans="1:10" x14ac:dyDescent="0.25">
      <c r="A867" s="8">
        <v>43210</v>
      </c>
      <c r="B867" s="9">
        <v>-8.5365355552833311E-3</v>
      </c>
      <c r="C867" s="9">
        <f t="shared" si="91"/>
        <v>-8.9283201554846755E-3</v>
      </c>
      <c r="D867" s="5">
        <f t="shared" si="92"/>
        <v>8.9283201554846755E-3</v>
      </c>
      <c r="E867" s="5">
        <f t="shared" si="96"/>
        <v>-6.1179054579010902E-3</v>
      </c>
      <c r="F867" s="5">
        <f t="shared" si="97"/>
        <v>8.5024405522690204E-3</v>
      </c>
      <c r="G867" s="10">
        <f t="shared" si="93"/>
        <v>3.2971199397211448</v>
      </c>
      <c r="H867" s="9">
        <f t="shared" si="94"/>
        <v>8.9283201554846755E-3</v>
      </c>
      <c r="I867" s="9">
        <f t="shared" si="95"/>
        <v>8.5024405522690204E-3</v>
      </c>
      <c r="J867" s="15">
        <f>GARCH!I866</f>
        <v>8.1908049676517498E-3</v>
      </c>
    </row>
    <row r="868" spans="1:10" x14ac:dyDescent="0.25">
      <c r="A868" s="8">
        <v>43213</v>
      </c>
      <c r="B868" s="9">
        <v>5.6176829679399631E-5</v>
      </c>
      <c r="C868" s="9">
        <f t="shared" si="91"/>
        <v>-3.3560777052194494E-4</v>
      </c>
      <c r="D868" s="5">
        <f t="shared" si="92"/>
        <v>3.3560777052194494E-4</v>
      </c>
      <c r="E868" s="5">
        <f t="shared" si="96"/>
        <v>-8.9283201554846755E-3</v>
      </c>
      <c r="F868" s="5">
        <f t="shared" si="97"/>
        <v>9.6711050043635956E-3</v>
      </c>
      <c r="G868" s="10">
        <f t="shared" si="93"/>
        <v>3.719072053154433</v>
      </c>
      <c r="H868" s="9">
        <f t="shared" si="94"/>
        <v>3.3560777052194494E-4</v>
      </c>
      <c r="I868" s="9">
        <f t="shared" si="95"/>
        <v>9.6711050043635956E-3</v>
      </c>
      <c r="J868" s="15">
        <f>GARCH!I867</f>
        <v>8.4898747449038275E-3</v>
      </c>
    </row>
    <row r="869" spans="1:10" x14ac:dyDescent="0.25">
      <c r="A869" s="8">
        <v>43214</v>
      </c>
      <c r="B869" s="9">
        <v>-1.3380569151665189E-2</v>
      </c>
      <c r="C869" s="9">
        <f t="shared" si="91"/>
        <v>-1.3772353751866534E-2</v>
      </c>
      <c r="D869" s="5">
        <f t="shared" si="92"/>
        <v>1.3772353751866534E-2</v>
      </c>
      <c r="E869" s="5">
        <f t="shared" si="96"/>
        <v>-3.3560777052194494E-4</v>
      </c>
      <c r="F869" s="5">
        <f t="shared" si="97"/>
        <v>8.7482875158548263E-3</v>
      </c>
      <c r="G869" s="10">
        <f t="shared" si="93"/>
        <v>2.5807620798094302</v>
      </c>
      <c r="H869" s="9">
        <f t="shared" si="94"/>
        <v>1.3772353751866534E-2</v>
      </c>
      <c r="I869" s="9">
        <f t="shared" si="95"/>
        <v>8.7482875158548263E-3</v>
      </c>
      <c r="J869" s="15">
        <f>GARCH!I868</f>
        <v>7.6066076071951566E-3</v>
      </c>
    </row>
    <row r="870" spans="1:10" x14ac:dyDescent="0.25">
      <c r="A870" s="8">
        <v>43215</v>
      </c>
      <c r="B870" s="9">
        <v>1.8371189116968001E-3</v>
      </c>
      <c r="C870" s="9">
        <f t="shared" si="91"/>
        <v>1.4453343114954555E-3</v>
      </c>
      <c r="D870" s="5">
        <f t="shared" si="92"/>
        <v>1.4453343114954555E-3</v>
      </c>
      <c r="E870" s="5">
        <f t="shared" si="96"/>
        <v>-1.3772353751866534E-2</v>
      </c>
      <c r="F870" s="5">
        <f t="shared" si="97"/>
        <v>1.1331530302108163E-2</v>
      </c>
      <c r="G870" s="10">
        <f t="shared" si="93"/>
        <v>3.5530931389994715</v>
      </c>
      <c r="H870" s="9">
        <f t="shared" si="94"/>
        <v>1.4453343114954555E-3</v>
      </c>
      <c r="I870" s="9">
        <f t="shared" si="95"/>
        <v>1.1331530302108163E-2</v>
      </c>
      <c r="J870" s="15">
        <f>GARCH!I869</f>
        <v>9.4221845925186419E-3</v>
      </c>
    </row>
    <row r="871" spans="1:10" x14ac:dyDescent="0.25">
      <c r="A871" s="8">
        <v>43216</v>
      </c>
      <c r="B871" s="9">
        <v>1.0434189588542919E-2</v>
      </c>
      <c r="C871" s="9">
        <f t="shared" si="91"/>
        <v>1.0042404988341575E-2</v>
      </c>
      <c r="D871" s="5">
        <f t="shared" si="92"/>
        <v>1.0042404988341575E-2</v>
      </c>
      <c r="E871" s="5">
        <f t="shared" si="96"/>
        <v>1.4453343114954555E-3</v>
      </c>
      <c r="F871" s="5">
        <f t="shared" si="97"/>
        <v>1.0155986618713492E-2</v>
      </c>
      <c r="G871" s="10">
        <f t="shared" si="93"/>
        <v>3.1818745738960654</v>
      </c>
      <c r="H871" s="9">
        <f t="shared" si="94"/>
        <v>1.0042404988341575E-2</v>
      </c>
      <c r="I871" s="9">
        <f t="shared" si="95"/>
        <v>1.0155986618713492E-2</v>
      </c>
      <c r="J871" s="15">
        <f>GARCH!I870</f>
        <v>8.3881756766840537E-3</v>
      </c>
    </row>
    <row r="872" spans="1:10" x14ac:dyDescent="0.25">
      <c r="A872" s="8">
        <v>43217</v>
      </c>
      <c r="B872" s="9">
        <v>1.1136358523251566E-3</v>
      </c>
      <c r="C872" s="9">
        <f t="shared" si="91"/>
        <v>7.2185125212381198E-4</v>
      </c>
      <c r="D872" s="5">
        <f t="shared" si="92"/>
        <v>7.2185125212381198E-4</v>
      </c>
      <c r="E872" s="5">
        <f t="shared" si="96"/>
        <v>1.0042404988341575E-2</v>
      </c>
      <c r="F872" s="5">
        <f t="shared" si="97"/>
        <v>9.1435432830427911E-3</v>
      </c>
      <c r="G872" s="10">
        <f t="shared" si="93"/>
        <v>3.7726524883515147</v>
      </c>
      <c r="H872" s="9">
        <f t="shared" si="94"/>
        <v>7.2185125212381198E-4</v>
      </c>
      <c r="I872" s="9">
        <f t="shared" si="95"/>
        <v>9.1435432830427911E-3</v>
      </c>
      <c r="J872" s="15">
        <f>GARCH!I871</f>
        <v>8.6959875756488971E-3</v>
      </c>
    </row>
    <row r="873" spans="1:10" x14ac:dyDescent="0.25">
      <c r="A873" s="8">
        <v>43220</v>
      </c>
      <c r="B873" s="9">
        <v>-8.1875419021614215E-3</v>
      </c>
      <c r="C873" s="9">
        <f t="shared" si="91"/>
        <v>-8.5793265023627659E-3</v>
      </c>
      <c r="D873" s="5">
        <f t="shared" si="92"/>
        <v>8.5793265023627659E-3</v>
      </c>
      <c r="E873" s="5">
        <f t="shared" si="96"/>
        <v>7.2185125212381198E-4</v>
      </c>
      <c r="F873" s="5">
        <f t="shared" si="97"/>
        <v>8.2730884440634575E-3</v>
      </c>
      <c r="G873" s="10">
        <f t="shared" si="93"/>
        <v>3.3381075852605377</v>
      </c>
      <c r="H873" s="9">
        <f t="shared" si="94"/>
        <v>8.5793265023627659E-3</v>
      </c>
      <c r="I873" s="9">
        <f t="shared" si="95"/>
        <v>8.2730884440634575E-3</v>
      </c>
      <c r="J873" s="15">
        <f>GARCH!I872</f>
        <v>7.7713134435332979E-3</v>
      </c>
    </row>
    <row r="874" spans="1:10" x14ac:dyDescent="0.25">
      <c r="A874" s="8">
        <v>43221</v>
      </c>
      <c r="B874" s="9">
        <v>2.5490455240648746E-3</v>
      </c>
      <c r="C874" s="9">
        <f t="shared" si="91"/>
        <v>2.1572609238635302E-3</v>
      </c>
      <c r="D874" s="5">
        <f t="shared" si="92"/>
        <v>2.1572609238635302E-3</v>
      </c>
      <c r="E874" s="5">
        <f t="shared" si="96"/>
        <v>-8.5793265023627659E-3</v>
      </c>
      <c r="F874" s="5">
        <f t="shared" si="97"/>
        <v>9.389986215568448E-3</v>
      </c>
      <c r="G874" s="10">
        <f t="shared" si="93"/>
        <v>3.7227825524106541</v>
      </c>
      <c r="H874" s="9">
        <f t="shared" si="94"/>
        <v>2.1572609238635302E-3</v>
      </c>
      <c r="I874" s="9">
        <f t="shared" si="95"/>
        <v>9.389986215568448E-3</v>
      </c>
      <c r="J874" s="15">
        <f>GARCH!I873</f>
        <v>8.1107596290847066E-3</v>
      </c>
    </row>
    <row r="875" spans="1:10" x14ac:dyDescent="0.25">
      <c r="A875" s="8">
        <v>43222</v>
      </c>
      <c r="B875" s="9">
        <v>-7.205815880669042E-3</v>
      </c>
      <c r="C875" s="9">
        <f t="shared" si="91"/>
        <v>-7.5976004808703864E-3</v>
      </c>
      <c r="D875" s="5">
        <f t="shared" si="92"/>
        <v>7.5976004808703864E-3</v>
      </c>
      <c r="E875" s="5">
        <f t="shared" si="96"/>
        <v>2.1572609238635302E-3</v>
      </c>
      <c r="F875" s="5">
        <f t="shared" si="97"/>
        <v>8.4848194529916921E-3</v>
      </c>
      <c r="G875" s="10">
        <f t="shared" si="93"/>
        <v>3.4496366098538811</v>
      </c>
      <c r="H875" s="9">
        <f t="shared" si="94"/>
        <v>7.5976004808703864E-3</v>
      </c>
      <c r="I875" s="9">
        <f t="shared" si="95"/>
        <v>8.4848194529916921E-3</v>
      </c>
      <c r="J875" s="15">
        <f>GARCH!I874</f>
        <v>7.3279394146977695E-3</v>
      </c>
    </row>
    <row r="876" spans="1:10" x14ac:dyDescent="0.25">
      <c r="A876" s="8">
        <v>43223</v>
      </c>
      <c r="B876" s="9">
        <v>-2.2536964035709817E-3</v>
      </c>
      <c r="C876" s="9">
        <f t="shared" si="91"/>
        <v>-2.6454810037723261E-3</v>
      </c>
      <c r="D876" s="5">
        <f t="shared" si="92"/>
        <v>2.6454810037723261E-3</v>
      </c>
      <c r="E876" s="5">
        <f t="shared" si="96"/>
        <v>-7.5976004808703864E-3</v>
      </c>
      <c r="F876" s="5">
        <f t="shared" si="97"/>
        <v>9.2832271989564952E-3</v>
      </c>
      <c r="G876" s="10">
        <f t="shared" si="93"/>
        <v>3.7200023302824956</v>
      </c>
      <c r="H876" s="9">
        <f t="shared" si="94"/>
        <v>2.6454810037723261E-3</v>
      </c>
      <c r="I876" s="9">
        <f t="shared" si="95"/>
        <v>9.2832271989564952E-3</v>
      </c>
      <c r="J876" s="15">
        <f>GARCH!I875</f>
        <v>7.573930507399497E-3</v>
      </c>
    </row>
    <row r="877" spans="1:10" x14ac:dyDescent="0.25">
      <c r="A877" s="8">
        <v>43224</v>
      </c>
      <c r="B877" s="9">
        <v>1.2811201149927953E-2</v>
      </c>
      <c r="C877" s="9">
        <f t="shared" si="91"/>
        <v>1.2419416549726609E-2</v>
      </c>
      <c r="D877" s="5">
        <f t="shared" si="92"/>
        <v>1.2419416549726609E-2</v>
      </c>
      <c r="E877" s="5">
        <f t="shared" si="96"/>
        <v>-2.6454810037723261E-3</v>
      </c>
      <c r="F877" s="5">
        <f t="shared" si="97"/>
        <v>8.7636043828436191E-3</v>
      </c>
      <c r="G877" s="10">
        <f t="shared" si="93"/>
        <v>2.8140403417101156</v>
      </c>
      <c r="H877" s="9">
        <f t="shared" si="94"/>
        <v>1.2419416549726609E-2</v>
      </c>
      <c r="I877" s="9">
        <f t="shared" si="95"/>
        <v>8.7636043828436191E-3</v>
      </c>
      <c r="J877" s="15">
        <f>GARCH!I876</f>
        <v>6.9825345481318796E-3</v>
      </c>
    </row>
    <row r="878" spans="1:10" x14ac:dyDescent="0.25">
      <c r="A878" s="8">
        <v>43227</v>
      </c>
      <c r="B878" s="9">
        <v>3.4579600663808829E-3</v>
      </c>
      <c r="C878" s="9">
        <f t="shared" si="91"/>
        <v>3.0661754661795385E-3</v>
      </c>
      <c r="D878" s="5">
        <f t="shared" si="92"/>
        <v>3.0661754661795385E-3</v>
      </c>
      <c r="E878" s="5">
        <f t="shared" si="96"/>
        <v>1.2419416549726609E-2</v>
      </c>
      <c r="F878" s="5">
        <f t="shared" si="97"/>
        <v>7.9468782336472605E-3</v>
      </c>
      <c r="G878" s="10">
        <f t="shared" si="93"/>
        <v>3.841603648466998</v>
      </c>
      <c r="H878" s="9">
        <f t="shared" si="94"/>
        <v>3.0661754661795385E-3</v>
      </c>
      <c r="I878" s="9">
        <f t="shared" si="95"/>
        <v>7.9468782336472605E-3</v>
      </c>
      <c r="J878" s="15">
        <f>GARCH!I877</f>
        <v>8.378765569704268E-3</v>
      </c>
    </row>
    <row r="879" spans="1:10" x14ac:dyDescent="0.25">
      <c r="A879" s="8">
        <v>43228</v>
      </c>
      <c r="B879" s="9">
        <v>-2.6565592693339468E-4</v>
      </c>
      <c r="C879" s="9">
        <f t="shared" si="91"/>
        <v>-6.5744052713473931E-4</v>
      </c>
      <c r="D879" s="5">
        <f t="shared" si="92"/>
        <v>6.5744052713473931E-4</v>
      </c>
      <c r="E879" s="5">
        <f t="shared" si="96"/>
        <v>3.0661754661795385E-3</v>
      </c>
      <c r="F879" s="5">
        <f t="shared" si="97"/>
        <v>7.2466258253019826E-3</v>
      </c>
      <c r="G879" s="10">
        <f t="shared" si="93"/>
        <v>4.0041653960370951</v>
      </c>
      <c r="H879" s="9">
        <f t="shared" si="94"/>
        <v>6.5744052713473931E-4</v>
      </c>
      <c r="I879" s="9">
        <f t="shared" si="95"/>
        <v>7.2466258253019826E-3</v>
      </c>
      <c r="J879" s="15">
        <f>GARCH!I878</f>
        <v>7.6029418223718288E-3</v>
      </c>
    </row>
    <row r="880" spans="1:10" x14ac:dyDescent="0.25">
      <c r="A880" s="8">
        <v>43229</v>
      </c>
      <c r="B880" s="9">
        <v>9.682176113057217E-3</v>
      </c>
      <c r="C880" s="9">
        <f t="shared" si="91"/>
        <v>9.2903915128558726E-3</v>
      </c>
      <c r="D880" s="5">
        <f t="shared" si="92"/>
        <v>9.2903915128558726E-3</v>
      </c>
      <c r="E880" s="5">
        <f t="shared" si="96"/>
        <v>-6.5744052713473931E-4</v>
      </c>
      <c r="F880" s="5">
        <f t="shared" si="97"/>
        <v>6.7079783700951506E-3</v>
      </c>
      <c r="G880" s="10">
        <f t="shared" si="93"/>
        <v>3.1264393577563974</v>
      </c>
      <c r="H880" s="9">
        <f t="shared" si="94"/>
        <v>9.2903915128558726E-3</v>
      </c>
      <c r="I880" s="9">
        <f t="shared" si="95"/>
        <v>6.7079783700951506E-3</v>
      </c>
      <c r="J880" s="15">
        <f>GARCH!I879</f>
        <v>6.8836722955295127E-3</v>
      </c>
    </row>
    <row r="881" spans="1:10" x14ac:dyDescent="0.25">
      <c r="A881" s="8">
        <v>43230</v>
      </c>
      <c r="B881" s="9">
        <v>9.3706329996035009E-3</v>
      </c>
      <c r="C881" s="9">
        <f t="shared" si="91"/>
        <v>8.9788483994021565E-3</v>
      </c>
      <c r="D881" s="5">
        <f t="shared" si="92"/>
        <v>8.9788483994021565E-3</v>
      </c>
      <c r="E881" s="5">
        <f t="shared" si="96"/>
        <v>9.2903915128558726E-3</v>
      </c>
      <c r="F881" s="5">
        <f t="shared" si="97"/>
        <v>6.1876432549577472E-3</v>
      </c>
      <c r="G881" s="10">
        <f t="shared" si="93"/>
        <v>3.1134264121402082</v>
      </c>
      <c r="H881" s="9">
        <f t="shared" si="94"/>
        <v>8.9788483994021565E-3</v>
      </c>
      <c r="I881" s="9">
        <f t="shared" si="95"/>
        <v>6.1876432549577472E-3</v>
      </c>
      <c r="J881" s="15">
        <f>GARCH!I880</f>
        <v>7.4623702323592242E-3</v>
      </c>
    </row>
    <row r="882" spans="1:10" x14ac:dyDescent="0.25">
      <c r="A882" s="8">
        <v>43231</v>
      </c>
      <c r="B882" s="9">
        <v>1.7076314600799058E-3</v>
      </c>
      <c r="C882" s="9">
        <f t="shared" si="91"/>
        <v>1.3158468598785612E-3</v>
      </c>
      <c r="D882" s="5">
        <f t="shared" si="92"/>
        <v>1.3158468598785612E-3</v>
      </c>
      <c r="E882" s="5">
        <f t="shared" si="96"/>
        <v>8.9788483994021565E-3</v>
      </c>
      <c r="F882" s="5">
        <f t="shared" si="97"/>
        <v>5.7443816599207021E-3</v>
      </c>
      <c r="G882" s="10">
        <f t="shared" si="93"/>
        <v>4.2143586824003743</v>
      </c>
      <c r="H882" s="9">
        <f t="shared" si="94"/>
        <v>1.3158468598785612E-3</v>
      </c>
      <c r="I882" s="9">
        <f t="shared" si="95"/>
        <v>5.7443816599207021E-3</v>
      </c>
      <c r="J882" s="15">
        <f>GARCH!I881</f>
        <v>7.7928179263552014E-3</v>
      </c>
    </row>
    <row r="883" spans="1:10" x14ac:dyDescent="0.25">
      <c r="A883" s="8">
        <v>43234</v>
      </c>
      <c r="B883" s="9">
        <v>8.8352176909656244E-4</v>
      </c>
      <c r="C883" s="9">
        <f t="shared" si="91"/>
        <v>4.9173716889521781E-4</v>
      </c>
      <c r="D883" s="5">
        <f t="shared" si="92"/>
        <v>4.9173716889521781E-4</v>
      </c>
      <c r="E883" s="5">
        <f t="shared" si="96"/>
        <v>1.3158468598785612E-3</v>
      </c>
      <c r="F883" s="5">
        <f t="shared" si="97"/>
        <v>5.3676738285544289E-3</v>
      </c>
      <c r="G883" s="10">
        <f t="shared" si="93"/>
        <v>4.3042258361086949</v>
      </c>
      <c r="H883" s="9">
        <f t="shared" si="94"/>
        <v>4.9173716889521781E-4</v>
      </c>
      <c r="I883" s="9">
        <f t="shared" si="95"/>
        <v>5.3676738285544289E-3</v>
      </c>
      <c r="J883" s="15">
        <f>GARCH!I882</f>
        <v>7.0345736308487158E-3</v>
      </c>
    </row>
    <row r="884" spans="1:10" x14ac:dyDescent="0.25">
      <c r="A884" s="8">
        <v>43235</v>
      </c>
      <c r="B884" s="9">
        <v>-6.8421650251088151E-3</v>
      </c>
      <c r="C884" s="9">
        <f t="shared" si="91"/>
        <v>-7.2339496253101595E-3</v>
      </c>
      <c r="D884" s="5">
        <f t="shared" si="92"/>
        <v>7.2339496253101595E-3</v>
      </c>
      <c r="E884" s="5">
        <f t="shared" si="96"/>
        <v>4.9173716889521781E-4</v>
      </c>
      <c r="F884" s="5">
        <f t="shared" si="97"/>
        <v>5.0482940442354192E-3</v>
      </c>
      <c r="G884" s="10">
        <f t="shared" si="93"/>
        <v>3.3430944652371535</v>
      </c>
      <c r="H884" s="9">
        <f t="shared" si="94"/>
        <v>7.2339496253101595E-3</v>
      </c>
      <c r="I884" s="9">
        <f t="shared" si="95"/>
        <v>5.0482940442354192E-3</v>
      </c>
      <c r="J884" s="15">
        <f>GARCH!I883</f>
        <v>6.4009300274743327E-3</v>
      </c>
    </row>
    <row r="885" spans="1:10" x14ac:dyDescent="0.25">
      <c r="A885" s="8">
        <v>43236</v>
      </c>
      <c r="B885" s="9">
        <v>4.060558004020054E-3</v>
      </c>
      <c r="C885" s="9">
        <f t="shared" si="91"/>
        <v>3.6687734038187095E-3</v>
      </c>
      <c r="D885" s="5">
        <f t="shared" si="92"/>
        <v>3.6687734038187095E-3</v>
      </c>
      <c r="E885" s="5">
        <f t="shared" si="96"/>
        <v>-7.2339496253101595E-3</v>
      </c>
      <c r="F885" s="5">
        <f t="shared" si="97"/>
        <v>6.4928427602414683E-3</v>
      </c>
      <c r="G885" s="10">
        <f t="shared" si="93"/>
        <v>3.95847618191562</v>
      </c>
      <c r="H885" s="9">
        <f t="shared" si="94"/>
        <v>3.6687734038187095E-3</v>
      </c>
      <c r="I885" s="9">
        <f t="shared" si="95"/>
        <v>6.4928427602414683E-3</v>
      </c>
      <c r="J885" s="15">
        <f>GARCH!I884</f>
        <v>6.8365926918406419E-3</v>
      </c>
    </row>
    <row r="886" spans="1:10" x14ac:dyDescent="0.25">
      <c r="A886" s="8">
        <v>43237</v>
      </c>
      <c r="B886" s="9">
        <v>-8.5584361202728498E-4</v>
      </c>
      <c r="C886" s="9">
        <f t="shared" si="91"/>
        <v>-1.2476282122286296E-3</v>
      </c>
      <c r="D886" s="5">
        <f t="shared" si="92"/>
        <v>1.2476282122286296E-3</v>
      </c>
      <c r="E886" s="5">
        <f t="shared" si="96"/>
        <v>3.6687734038187095E-3</v>
      </c>
      <c r="F886" s="5">
        <f t="shared" si="97"/>
        <v>6.0042468358018058E-3</v>
      </c>
      <c r="G886" s="10">
        <f t="shared" si="93"/>
        <v>4.1747611794944417</v>
      </c>
      <c r="H886" s="9">
        <f t="shared" si="94"/>
        <v>1.2476282122286296E-3</v>
      </c>
      <c r="I886" s="9">
        <f t="shared" si="95"/>
        <v>6.0042468358018058E-3</v>
      </c>
      <c r="J886" s="15">
        <f>GARCH!I885</f>
        <v>6.4124253945589838E-3</v>
      </c>
    </row>
    <row r="887" spans="1:10" x14ac:dyDescent="0.25">
      <c r="A887" s="8">
        <v>43238</v>
      </c>
      <c r="B887" s="9">
        <v>-2.6322271362031469E-3</v>
      </c>
      <c r="C887" s="9">
        <f t="shared" si="91"/>
        <v>-3.0240117364044913E-3</v>
      </c>
      <c r="D887" s="5">
        <f t="shared" si="92"/>
        <v>3.0240117364044913E-3</v>
      </c>
      <c r="E887" s="5">
        <f t="shared" si="96"/>
        <v>-1.2476282122286296E-3</v>
      </c>
      <c r="F887" s="5">
        <f t="shared" si="97"/>
        <v>5.7427647262609559E-3</v>
      </c>
      <c r="G887" s="10">
        <f t="shared" si="93"/>
        <v>4.1022339643194936</v>
      </c>
      <c r="H887" s="9">
        <f t="shared" si="94"/>
        <v>3.0240117364044913E-3</v>
      </c>
      <c r="I887" s="9">
        <f t="shared" si="95"/>
        <v>5.7427647262609559E-3</v>
      </c>
      <c r="J887" s="15">
        <f>GARCH!I886</f>
        <v>5.9439708903561879E-3</v>
      </c>
    </row>
    <row r="888" spans="1:10" x14ac:dyDescent="0.25">
      <c r="A888" s="8">
        <v>43241</v>
      </c>
      <c r="B888" s="9">
        <v>7.386738519040259E-3</v>
      </c>
      <c r="C888" s="9">
        <f t="shared" si="91"/>
        <v>6.9949539188389146E-3</v>
      </c>
      <c r="D888" s="5">
        <f t="shared" si="92"/>
        <v>6.9949539188389146E-3</v>
      </c>
      <c r="E888" s="5">
        <f t="shared" si="96"/>
        <v>-3.0240117364044913E-3</v>
      </c>
      <c r="F888" s="5">
        <f t="shared" si="97"/>
        <v>5.8860378578859283E-3</v>
      </c>
      <c r="G888" s="10">
        <f t="shared" si="93"/>
        <v>3.5100891040422311</v>
      </c>
      <c r="H888" s="9">
        <f t="shared" si="94"/>
        <v>6.9949539188389146E-3</v>
      </c>
      <c r="I888" s="9">
        <f t="shared" si="95"/>
        <v>5.8860378578859283E-3</v>
      </c>
      <c r="J888" s="15">
        <f>GARCH!I887</f>
        <v>5.7363651012587386E-3</v>
      </c>
    </row>
    <row r="889" spans="1:10" x14ac:dyDescent="0.25">
      <c r="A889" s="8">
        <v>43242</v>
      </c>
      <c r="B889" s="9">
        <v>-3.1357367883761977E-3</v>
      </c>
      <c r="C889" s="9">
        <f t="shared" si="91"/>
        <v>-3.5275213885775421E-3</v>
      </c>
      <c r="D889" s="5">
        <f t="shared" si="92"/>
        <v>3.5275213885775421E-3</v>
      </c>
      <c r="E889" s="5">
        <f t="shared" si="96"/>
        <v>6.9949539188389146E-3</v>
      </c>
      <c r="F889" s="5">
        <f t="shared" si="97"/>
        <v>5.4879625216198566E-3</v>
      </c>
      <c r="G889" s="10">
        <f t="shared" si="93"/>
        <v>4.0796802700657864</v>
      </c>
      <c r="H889" s="9">
        <f t="shared" si="94"/>
        <v>3.5275213885775421E-3</v>
      </c>
      <c r="I889" s="9">
        <f t="shared" si="95"/>
        <v>5.4879625216198566E-3</v>
      </c>
      <c r="J889" s="15">
        <f>GARCH!I888</f>
        <v>6.1324802355494541E-3</v>
      </c>
    </row>
    <row r="890" spans="1:10" x14ac:dyDescent="0.25">
      <c r="A890" s="8">
        <v>43243</v>
      </c>
      <c r="B890" s="9">
        <v>3.248373977771557E-3</v>
      </c>
      <c r="C890" s="9">
        <f t="shared" si="91"/>
        <v>2.8565893775702126E-3</v>
      </c>
      <c r="D890" s="5">
        <f t="shared" si="92"/>
        <v>2.8565893775702126E-3</v>
      </c>
      <c r="E890" s="5">
        <f t="shared" si="96"/>
        <v>-3.5275213885775421E-3</v>
      </c>
      <c r="F890" s="5">
        <f t="shared" si="97"/>
        <v>5.7983886640503371E-3</v>
      </c>
      <c r="G890" s="10">
        <f t="shared" si="93"/>
        <v>4.109883550409573</v>
      </c>
      <c r="H890" s="9">
        <f t="shared" si="94"/>
        <v>2.8565893775702126E-3</v>
      </c>
      <c r="I890" s="9">
        <f t="shared" si="95"/>
        <v>5.7983886640503371E-3</v>
      </c>
      <c r="J890" s="15">
        <f>GARCH!I889</f>
        <v>5.9467619126206267E-3</v>
      </c>
    </row>
    <row r="891" spans="1:10" x14ac:dyDescent="0.25">
      <c r="A891" s="8">
        <v>43244</v>
      </c>
      <c r="B891" s="9">
        <v>-2.0232028068736252E-3</v>
      </c>
      <c r="C891" s="9">
        <f t="shared" si="91"/>
        <v>-2.4149874070749696E-3</v>
      </c>
      <c r="D891" s="5">
        <f t="shared" si="92"/>
        <v>2.4149874070749696E-3</v>
      </c>
      <c r="E891" s="5">
        <f t="shared" si="96"/>
        <v>2.8565893775702126E-3</v>
      </c>
      <c r="F891" s="5">
        <f t="shared" si="97"/>
        <v>5.413522696777401E-3</v>
      </c>
      <c r="G891" s="10">
        <f t="shared" si="93"/>
        <v>4.200412883916993</v>
      </c>
      <c r="H891" s="9">
        <f t="shared" si="94"/>
        <v>2.4149874070749696E-3</v>
      </c>
      <c r="I891" s="9">
        <f t="shared" si="95"/>
        <v>5.413522696777401E-3</v>
      </c>
      <c r="J891" s="15">
        <f>GARCH!I890</f>
        <v>5.6319099293331105E-3</v>
      </c>
    </row>
    <row r="892" spans="1:10" x14ac:dyDescent="0.25">
      <c r="A892" s="8">
        <v>43245</v>
      </c>
      <c r="B892" s="9">
        <v>-2.357245505469785E-3</v>
      </c>
      <c r="C892" s="9">
        <f t="shared" si="91"/>
        <v>-2.7490301056711294E-3</v>
      </c>
      <c r="D892" s="5">
        <f t="shared" si="92"/>
        <v>2.7490301056711294E-3</v>
      </c>
      <c r="E892" s="5">
        <f t="shared" si="96"/>
        <v>-2.4149874070749696E-3</v>
      </c>
      <c r="F892" s="5">
        <f t="shared" si="97"/>
        <v>5.4781505517319329E-3</v>
      </c>
      <c r="G892" s="10">
        <f t="shared" si="93"/>
        <v>4.1621389472210382</v>
      </c>
      <c r="H892" s="9">
        <f t="shared" si="94"/>
        <v>2.7490301056711294E-3</v>
      </c>
      <c r="I892" s="9">
        <f t="shared" si="95"/>
        <v>5.4781505517319329E-3</v>
      </c>
      <c r="J892" s="15">
        <f>GARCH!I891</f>
        <v>5.4254113749808959E-3</v>
      </c>
    </row>
    <row r="893" spans="1:10" x14ac:dyDescent="0.25">
      <c r="A893" s="8">
        <v>43249</v>
      </c>
      <c r="B893" s="9">
        <v>-1.1564198388288038E-2</v>
      </c>
      <c r="C893" s="9">
        <f t="shared" si="91"/>
        <v>-1.1955982988489383E-2</v>
      </c>
      <c r="D893" s="5">
        <f t="shared" si="92"/>
        <v>1.1955982988489383E-2</v>
      </c>
      <c r="E893" s="5">
        <f t="shared" si="96"/>
        <v>-2.7490301056711294E-3</v>
      </c>
      <c r="F893" s="5">
        <f t="shared" si="97"/>
        <v>5.6058211325413308E-3</v>
      </c>
      <c r="G893" s="10">
        <f t="shared" si="93"/>
        <v>1.9906360143680777</v>
      </c>
      <c r="H893" s="9">
        <f t="shared" si="94"/>
        <v>1.1955982988489383E-2</v>
      </c>
      <c r="I893" s="9">
        <f t="shared" si="95"/>
        <v>5.6058211325413308E-3</v>
      </c>
      <c r="J893" s="15">
        <f>GARCH!I892</f>
        <v>5.305998162886163E-3</v>
      </c>
    </row>
    <row r="894" spans="1:10" x14ac:dyDescent="0.25">
      <c r="A894" s="8">
        <v>43250</v>
      </c>
      <c r="B894" s="9">
        <v>1.269582803565994E-2</v>
      </c>
      <c r="C894" s="9">
        <f t="shared" si="91"/>
        <v>1.2304043435458595E-2</v>
      </c>
      <c r="D894" s="5">
        <f t="shared" si="92"/>
        <v>1.2304043435458595E-2</v>
      </c>
      <c r="E894" s="5">
        <f t="shared" si="96"/>
        <v>-1.1955982988489383E-2</v>
      </c>
      <c r="F894" s="5">
        <f t="shared" si="97"/>
        <v>8.4293084455882537E-3</v>
      </c>
      <c r="G894" s="10">
        <f t="shared" si="93"/>
        <v>2.7917777354532398</v>
      </c>
      <c r="H894" s="9">
        <f t="shared" si="94"/>
        <v>1.2304043435458595E-2</v>
      </c>
      <c r="I894" s="9">
        <f t="shared" si="95"/>
        <v>8.4293084455882537E-3</v>
      </c>
      <c r="J894" s="15">
        <f>GARCH!I893</f>
        <v>7.5336070015074924E-3</v>
      </c>
    </row>
    <row r="895" spans="1:10" x14ac:dyDescent="0.25">
      <c r="A895" s="8">
        <v>43251</v>
      </c>
      <c r="B895" s="9">
        <v>-6.8795635845684266E-3</v>
      </c>
      <c r="C895" s="9">
        <f t="shared" si="91"/>
        <v>-7.2713481847697711E-3</v>
      </c>
      <c r="D895" s="5">
        <f t="shared" si="92"/>
        <v>7.2713481847697711E-3</v>
      </c>
      <c r="E895" s="5">
        <f t="shared" si="96"/>
        <v>1.2304043435458595E-2</v>
      </c>
      <c r="F895" s="5">
        <f t="shared" si="97"/>
        <v>7.6600844686839815E-3</v>
      </c>
      <c r="G895" s="10">
        <f t="shared" si="93"/>
        <v>3.5022543422542127</v>
      </c>
      <c r="H895" s="9">
        <f t="shared" si="94"/>
        <v>7.2713481847697711E-3</v>
      </c>
      <c r="I895" s="9">
        <f t="shared" si="95"/>
        <v>7.6600844686839815E-3</v>
      </c>
      <c r="J895" s="15">
        <f>GARCH!I894</f>
        <v>8.6932791518452308E-3</v>
      </c>
    </row>
    <row r="896" spans="1:10" x14ac:dyDescent="0.25">
      <c r="A896" s="8">
        <v>43252</v>
      </c>
      <c r="B896" s="9">
        <v>1.0849194350286639E-2</v>
      </c>
      <c r="C896" s="9">
        <f t="shared" si="91"/>
        <v>1.0457409750085295E-2</v>
      </c>
      <c r="D896" s="5">
        <f t="shared" si="92"/>
        <v>1.0457409750085295E-2</v>
      </c>
      <c r="E896" s="5">
        <f t="shared" si="96"/>
        <v>-7.2713481847697711E-3</v>
      </c>
      <c r="F896" s="5">
        <f t="shared" si="97"/>
        <v>8.5346126249461959E-3</v>
      </c>
      <c r="G896" s="10">
        <f t="shared" si="93"/>
        <v>3.0940140684277959</v>
      </c>
      <c r="H896" s="9">
        <f t="shared" si="94"/>
        <v>1.0457409750085295E-2</v>
      </c>
      <c r="I896" s="9">
        <f t="shared" si="95"/>
        <v>8.5346126249461959E-3</v>
      </c>
      <c r="J896" s="15">
        <f>GARCH!I895</f>
        <v>8.5174049853793416E-3</v>
      </c>
    </row>
    <row r="897" spans="1:10" x14ac:dyDescent="0.25">
      <c r="A897" s="8">
        <v>43255</v>
      </c>
      <c r="B897" s="9">
        <v>4.4795986279628774E-3</v>
      </c>
      <c r="C897" s="9">
        <f t="shared" si="91"/>
        <v>4.087814027761533E-3</v>
      </c>
      <c r="D897" s="5">
        <f t="shared" si="92"/>
        <v>4.087814027761533E-3</v>
      </c>
      <c r="E897" s="5">
        <f t="shared" si="96"/>
        <v>1.0457409750085295E-2</v>
      </c>
      <c r="F897" s="5">
        <f t="shared" si="97"/>
        <v>7.7504003990896261E-3</v>
      </c>
      <c r="G897" s="10">
        <f t="shared" si="93"/>
        <v>3.801979652359019</v>
      </c>
      <c r="H897" s="9">
        <f t="shared" si="94"/>
        <v>4.087814027761533E-3</v>
      </c>
      <c r="I897" s="9">
        <f t="shared" si="95"/>
        <v>7.7504003990896261E-3</v>
      </c>
      <c r="J897" s="15">
        <f>GARCH!I896</f>
        <v>8.8841878522718017E-3</v>
      </c>
    </row>
    <row r="898" spans="1:10" x14ac:dyDescent="0.25">
      <c r="A898" s="8">
        <v>43256</v>
      </c>
      <c r="B898" s="9">
        <v>7.0261788872438835E-4</v>
      </c>
      <c r="C898" s="9">
        <f t="shared" si="91"/>
        <v>3.1083328852304378E-4</v>
      </c>
      <c r="D898" s="5">
        <f t="shared" si="92"/>
        <v>3.1083328852304378E-4</v>
      </c>
      <c r="E898" s="5">
        <f t="shared" si="96"/>
        <v>4.087814027761533E-3</v>
      </c>
      <c r="F898" s="5">
        <f t="shared" si="97"/>
        <v>7.0783955363227817E-3</v>
      </c>
      <c r="G898" s="10">
        <f t="shared" si="93"/>
        <v>4.0308053089608222</v>
      </c>
      <c r="H898" s="9">
        <f t="shared" si="94"/>
        <v>3.1083328852304378E-4</v>
      </c>
      <c r="I898" s="9">
        <f t="shared" si="95"/>
        <v>7.0783955363227817E-3</v>
      </c>
      <c r="J898" s="15">
        <f>GARCH!I897</f>
        <v>8.1004511410295507E-3</v>
      </c>
    </row>
    <row r="899" spans="1:10" x14ac:dyDescent="0.25">
      <c r="A899" s="8">
        <v>43257</v>
      </c>
      <c r="B899" s="9">
        <v>8.5673748544818906E-3</v>
      </c>
      <c r="C899" s="9">
        <f t="shared" si="91"/>
        <v>8.1755902542805462E-3</v>
      </c>
      <c r="D899" s="5">
        <f t="shared" si="92"/>
        <v>8.1755902542805462E-3</v>
      </c>
      <c r="E899" s="5">
        <f t="shared" si="96"/>
        <v>3.1083328852304378E-4</v>
      </c>
      <c r="F899" s="5">
        <f t="shared" si="97"/>
        <v>6.5037856665287712E-3</v>
      </c>
      <c r="G899" s="10">
        <f t="shared" si="93"/>
        <v>3.3263437240529625</v>
      </c>
      <c r="H899" s="9">
        <f t="shared" si="94"/>
        <v>8.1755902542805462E-3</v>
      </c>
      <c r="I899" s="9">
        <f t="shared" si="95"/>
        <v>6.5037856665287712E-3</v>
      </c>
      <c r="J899" s="15">
        <f>GARCH!I898</f>
        <v>7.2766577790582083E-3</v>
      </c>
    </row>
    <row r="900" spans="1:10" x14ac:dyDescent="0.25">
      <c r="A900" s="8">
        <v>43258</v>
      </c>
      <c r="B900" s="9">
        <v>-7.1419553808138581E-4</v>
      </c>
      <c r="C900" s="9">
        <f t="shared" si="91"/>
        <v>-1.1059801382827304E-3</v>
      </c>
      <c r="D900" s="5">
        <f t="shared" si="92"/>
        <v>1.1059801382827304E-3</v>
      </c>
      <c r="E900" s="5">
        <f t="shared" si="96"/>
        <v>8.1755902542805462E-3</v>
      </c>
      <c r="F900" s="5">
        <f t="shared" si="97"/>
        <v>6.0135720565561079E-3</v>
      </c>
      <c r="G900" s="10">
        <f t="shared" si="93"/>
        <v>4.1778856404775997</v>
      </c>
      <c r="H900" s="9">
        <f t="shared" si="94"/>
        <v>1.1059801382827304E-3</v>
      </c>
      <c r="I900" s="9">
        <f t="shared" si="95"/>
        <v>6.0135720565561079E-3</v>
      </c>
      <c r="J900" s="15">
        <f>GARCH!I899</f>
        <v>7.4824147254303423E-3</v>
      </c>
    </row>
    <row r="901" spans="1:10" x14ac:dyDescent="0.25">
      <c r="A901" s="8">
        <v>43259</v>
      </c>
      <c r="B901" s="9">
        <v>3.1259362467830343E-3</v>
      </c>
      <c r="C901" s="9">
        <f t="shared" si="91"/>
        <v>2.7341516465816899E-3</v>
      </c>
      <c r="D901" s="5">
        <f t="shared" si="92"/>
        <v>2.7341516465816899E-3</v>
      </c>
      <c r="E901" s="5">
        <f t="shared" si="96"/>
        <v>-1.1059801382827304E-3</v>
      </c>
      <c r="F901" s="5">
        <f t="shared" si="97"/>
        <v>5.7272587294880765E-3</v>
      </c>
      <c r="G901" s="10">
        <f t="shared" si="93"/>
        <v>4.1296278297259592</v>
      </c>
      <c r="H901" s="9">
        <f t="shared" si="94"/>
        <v>2.7341516465816899E-3</v>
      </c>
      <c r="I901" s="9">
        <f t="shared" si="95"/>
        <v>5.7272587294880765E-3</v>
      </c>
      <c r="J901" s="15">
        <f>GARCH!I900</f>
        <v>6.802605539177187E-3</v>
      </c>
    </row>
    <row r="902" spans="1:10" x14ac:dyDescent="0.25">
      <c r="A902" s="8">
        <v>43262</v>
      </c>
      <c r="B902" s="9">
        <v>1.0687182218256375E-3</v>
      </c>
      <c r="C902" s="9">
        <f t="shared" si="91"/>
        <v>6.7693362162429284E-4</v>
      </c>
      <c r="D902" s="5">
        <f t="shared" si="92"/>
        <v>6.7693362162429284E-4</v>
      </c>
      <c r="E902" s="5">
        <f t="shared" si="96"/>
        <v>2.7341516465816899E-3</v>
      </c>
      <c r="F902" s="5">
        <f t="shared" si="97"/>
        <v>5.3531407367047625E-3</v>
      </c>
      <c r="G902" s="10">
        <f t="shared" si="93"/>
        <v>4.303137817815502</v>
      </c>
      <c r="H902" s="9">
        <f t="shared" si="94"/>
        <v>6.7693362162429284E-4</v>
      </c>
      <c r="I902" s="9">
        <f t="shared" si="95"/>
        <v>5.3531407367047625E-3</v>
      </c>
      <c r="J902" s="15">
        <f>GARCH!I901</f>
        <v>6.3007053232725834E-3</v>
      </c>
    </row>
    <row r="903" spans="1:10" x14ac:dyDescent="0.25">
      <c r="A903" s="8">
        <v>43263</v>
      </c>
      <c r="B903" s="9">
        <v>1.7433501078361058E-3</v>
      </c>
      <c r="C903" s="9">
        <f t="shared" si="91"/>
        <v>1.3515655076347612E-3</v>
      </c>
      <c r="D903" s="5">
        <f t="shared" si="92"/>
        <v>1.3515655076347612E-3</v>
      </c>
      <c r="E903" s="5">
        <f t="shared" si="96"/>
        <v>6.7693362162429284E-4</v>
      </c>
      <c r="F903" s="5">
        <f t="shared" si="97"/>
        <v>5.0359883343668345E-3</v>
      </c>
      <c r="G903" s="10">
        <f t="shared" si="93"/>
        <v>4.3361926630122722</v>
      </c>
      <c r="H903" s="9">
        <f t="shared" si="94"/>
        <v>1.3515655076347612E-3</v>
      </c>
      <c r="I903" s="9">
        <f t="shared" si="95"/>
        <v>5.0359883343668345E-3</v>
      </c>
      <c r="J903" s="15">
        <f>GARCH!I902</f>
        <v>5.806829233712377E-3</v>
      </c>
    </row>
    <row r="904" spans="1:10" x14ac:dyDescent="0.25">
      <c r="A904" s="8">
        <v>43264</v>
      </c>
      <c r="B904" s="9">
        <v>-4.0260509177026949E-3</v>
      </c>
      <c r="C904" s="9">
        <f t="shared" si="91"/>
        <v>-4.4178355179040393E-3</v>
      </c>
      <c r="D904" s="5">
        <f t="shared" si="92"/>
        <v>4.4178355179040393E-3</v>
      </c>
      <c r="E904" s="5">
        <f t="shared" si="96"/>
        <v>1.3515655076347612E-3</v>
      </c>
      <c r="F904" s="5">
        <f t="shared" si="97"/>
        <v>4.7677629283056E-3</v>
      </c>
      <c r="G904" s="10">
        <f t="shared" si="93"/>
        <v>3.9976406301171803</v>
      </c>
      <c r="H904" s="9">
        <f t="shared" si="94"/>
        <v>4.4178355179040393E-3</v>
      </c>
      <c r="I904" s="9">
        <f t="shared" si="95"/>
        <v>4.7677629283056E-3</v>
      </c>
      <c r="J904" s="15">
        <f>GARCH!I903</f>
        <v>5.4264998499809871E-3</v>
      </c>
    </row>
    <row r="905" spans="1:10" x14ac:dyDescent="0.25">
      <c r="A905" s="8">
        <v>43265</v>
      </c>
      <c r="B905" s="9">
        <v>2.4715109722837081E-3</v>
      </c>
      <c r="C905" s="9">
        <f t="shared" si="91"/>
        <v>2.0797263720823637E-3</v>
      </c>
      <c r="D905" s="5">
        <f t="shared" si="92"/>
        <v>2.0797263720823637E-3</v>
      </c>
      <c r="E905" s="5">
        <f t="shared" si="96"/>
        <v>-4.4178355179040393E-3</v>
      </c>
      <c r="F905" s="5">
        <f t="shared" si="97"/>
        <v>5.4536614410907423E-3</v>
      </c>
      <c r="G905" s="10">
        <f t="shared" si="93"/>
        <v>4.2198175446098203</v>
      </c>
      <c r="H905" s="9">
        <f t="shared" si="94"/>
        <v>2.0797263720823637E-3</v>
      </c>
      <c r="I905" s="9">
        <f t="shared" si="95"/>
        <v>5.4536614410907423E-3</v>
      </c>
      <c r="J905" s="15">
        <f>GARCH!I904</f>
        <v>5.5605587502403761E-3</v>
      </c>
    </row>
    <row r="906" spans="1:10" x14ac:dyDescent="0.25">
      <c r="A906" s="8">
        <v>43266</v>
      </c>
      <c r="B906" s="9">
        <v>-1.0170746345898873E-3</v>
      </c>
      <c r="C906" s="9">
        <f t="shared" si="91"/>
        <v>-1.408859234791232E-3</v>
      </c>
      <c r="D906" s="5">
        <f t="shared" si="92"/>
        <v>1.408859234791232E-3</v>
      </c>
      <c r="E906" s="5">
        <f t="shared" si="96"/>
        <v>2.0797263720823637E-3</v>
      </c>
      <c r="F906" s="5">
        <f t="shared" si="97"/>
        <v>5.1211280389698004E-3</v>
      </c>
      <c r="G906" s="10">
        <f t="shared" si="93"/>
        <v>4.3176000230326776</v>
      </c>
      <c r="H906" s="9">
        <f t="shared" si="94"/>
        <v>1.408859234791232E-3</v>
      </c>
      <c r="I906" s="9">
        <f t="shared" si="95"/>
        <v>5.1211280389698004E-3</v>
      </c>
      <c r="J906" s="15">
        <f>GARCH!I905</f>
        <v>5.2687635399095694E-3</v>
      </c>
    </row>
    <row r="907" spans="1:10" x14ac:dyDescent="0.25">
      <c r="A907" s="8">
        <v>43269</v>
      </c>
      <c r="B907" s="9">
        <v>-2.1261593144484836E-3</v>
      </c>
      <c r="C907" s="9">
        <f t="shared" si="91"/>
        <v>-2.517943914649828E-3</v>
      </c>
      <c r="D907" s="5">
        <f t="shared" si="92"/>
        <v>2.517943914649828E-3</v>
      </c>
      <c r="E907" s="5">
        <f t="shared" si="96"/>
        <v>-1.408859234791232E-3</v>
      </c>
      <c r="F907" s="5">
        <f t="shared" si="97"/>
        <v>5.0314874589908413E-3</v>
      </c>
      <c r="G907" s="10">
        <f t="shared" si="93"/>
        <v>4.2478823506584682</v>
      </c>
      <c r="H907" s="9">
        <f t="shared" si="94"/>
        <v>2.517943914649828E-3</v>
      </c>
      <c r="I907" s="9">
        <f t="shared" si="95"/>
        <v>5.0314874589908413E-3</v>
      </c>
      <c r="J907" s="15">
        <f>GARCH!I906</f>
        <v>5.0525916613656163E-3</v>
      </c>
    </row>
    <row r="908" spans="1:10" x14ac:dyDescent="0.25">
      <c r="A908" s="8">
        <v>43270</v>
      </c>
      <c r="B908" s="9">
        <v>-4.0234339792698526E-3</v>
      </c>
      <c r="C908" s="9">
        <f t="shared" si="91"/>
        <v>-4.415218579471197E-3</v>
      </c>
      <c r="D908" s="5">
        <f t="shared" si="92"/>
        <v>4.415218579471197E-3</v>
      </c>
      <c r="E908" s="5">
        <f t="shared" si="96"/>
        <v>-2.517943914649828E-3</v>
      </c>
      <c r="F908" s="5">
        <f t="shared" si="97"/>
        <v>5.1872155367858261E-3</v>
      </c>
      <c r="G908" s="10">
        <f t="shared" si="93"/>
        <v>3.980371833794202</v>
      </c>
      <c r="H908" s="9">
        <f t="shared" si="94"/>
        <v>4.415218579471197E-3</v>
      </c>
      <c r="I908" s="9">
        <f t="shared" si="95"/>
        <v>5.1872155367858261E-3</v>
      </c>
      <c r="J908" s="15">
        <f>GARCH!I907</f>
        <v>4.9962282270986135E-3</v>
      </c>
    </row>
    <row r="909" spans="1:10" x14ac:dyDescent="0.25">
      <c r="A909" s="8">
        <v>43271</v>
      </c>
      <c r="B909" s="9">
        <v>1.7121614137458607E-3</v>
      </c>
      <c r="C909" s="9">
        <f t="shared" si="91"/>
        <v>1.3203768135445161E-3</v>
      </c>
      <c r="D909" s="5">
        <f t="shared" si="92"/>
        <v>1.3203768135445161E-3</v>
      </c>
      <c r="E909" s="5">
        <f t="shared" si="96"/>
        <v>-4.415218579471197E-3</v>
      </c>
      <c r="F909" s="5">
        <f t="shared" si="97"/>
        <v>5.7850195668804009E-3</v>
      </c>
      <c r="G909" s="10">
        <f t="shared" si="93"/>
        <v>4.2074980982426675</v>
      </c>
      <c r="H909" s="9">
        <f t="shared" si="94"/>
        <v>1.3203768135445161E-3</v>
      </c>
      <c r="I909" s="9">
        <f t="shared" si="95"/>
        <v>5.7850195668804009E-3</v>
      </c>
      <c r="J909" s="15">
        <f>GARCH!I908</f>
        <v>5.2521538657003802E-3</v>
      </c>
    </row>
    <row r="910" spans="1:10" x14ac:dyDescent="0.25">
      <c r="A910" s="8">
        <v>43272</v>
      </c>
      <c r="B910" s="9">
        <v>-6.3454894988652644E-3</v>
      </c>
      <c r="C910" s="9">
        <f t="shared" si="91"/>
        <v>-6.7372740990666088E-3</v>
      </c>
      <c r="D910" s="5">
        <f t="shared" si="92"/>
        <v>6.7372740990666088E-3</v>
      </c>
      <c r="E910" s="5">
        <f t="shared" si="96"/>
        <v>1.3203768135445161E-3</v>
      </c>
      <c r="F910" s="5">
        <f t="shared" si="97"/>
        <v>5.4021715879530533E-3</v>
      </c>
      <c r="G910" s="10">
        <f t="shared" si="93"/>
        <v>3.524334369168288</v>
      </c>
      <c r="H910" s="9">
        <f t="shared" si="94"/>
        <v>6.7372740990666088E-3</v>
      </c>
      <c r="I910" s="9">
        <f t="shared" si="95"/>
        <v>5.4021715879530533E-3</v>
      </c>
      <c r="J910" s="15">
        <f>GARCH!I909</f>
        <v>4.9880765664678207E-3</v>
      </c>
    </row>
    <row r="911" spans="1:10" x14ac:dyDescent="0.25">
      <c r="A911" s="8">
        <v>43273</v>
      </c>
      <c r="B911" s="9">
        <v>1.8619806819504259E-3</v>
      </c>
      <c r="C911" s="9">
        <f t="shared" si="91"/>
        <v>1.4701960817490812E-3</v>
      </c>
      <c r="D911" s="5">
        <f t="shared" si="92"/>
        <v>1.4701960817490812E-3</v>
      </c>
      <c r="E911" s="5">
        <f t="shared" si="96"/>
        <v>-6.7372740990666088E-3</v>
      </c>
      <c r="F911" s="5">
        <f t="shared" si="97"/>
        <v>6.6120617453718214E-3</v>
      </c>
      <c r="G911" s="10">
        <f t="shared" si="93"/>
        <v>4.0752013265860167</v>
      </c>
      <c r="H911" s="9">
        <f t="shared" si="94"/>
        <v>1.4701960817490812E-3</v>
      </c>
      <c r="I911" s="9">
        <f t="shared" si="95"/>
        <v>6.6120617453718214E-3</v>
      </c>
      <c r="J911" s="15">
        <f>GARCH!I910</f>
        <v>5.7683390872429029E-3</v>
      </c>
    </row>
    <row r="912" spans="1:10" x14ac:dyDescent="0.25">
      <c r="A912" s="8">
        <v>43276</v>
      </c>
      <c r="B912" s="9">
        <v>-1.3724735741665661E-2</v>
      </c>
      <c r="C912" s="9">
        <f t="shared" si="91"/>
        <v>-1.4116520341867006E-2</v>
      </c>
      <c r="D912" s="5">
        <f t="shared" si="92"/>
        <v>1.4116520341867006E-2</v>
      </c>
      <c r="E912" s="5">
        <f t="shared" si="96"/>
        <v>1.4701960817490812E-3</v>
      </c>
      <c r="F912" s="5">
        <f t="shared" si="97"/>
        <v>6.1058554109711307E-3</v>
      </c>
      <c r="G912" s="10">
        <f t="shared" si="93"/>
        <v>1.5069788380808666</v>
      </c>
      <c r="H912" s="9">
        <f t="shared" si="94"/>
        <v>1.4116520341867006E-2</v>
      </c>
      <c r="I912" s="9">
        <f t="shared" si="95"/>
        <v>6.1058554109711307E-3</v>
      </c>
      <c r="J912" s="15">
        <f>GARCH!I911</f>
        <v>5.400457939897252E-3</v>
      </c>
    </row>
    <row r="913" spans="1:10" x14ac:dyDescent="0.25">
      <c r="A913" s="8">
        <v>43277</v>
      </c>
      <c r="B913" s="9">
        <v>2.2045806696182613E-3</v>
      </c>
      <c r="C913" s="9">
        <f t="shared" ref="C913:C976" si="98">B913-B$5</f>
        <v>1.8127960694169166E-3</v>
      </c>
      <c r="D913" s="5">
        <f t="shared" ref="D913:D976" si="99">ABS(C913)</f>
        <v>1.8127960694169166E-3</v>
      </c>
      <c r="E913" s="5">
        <f t="shared" si="96"/>
        <v>-1.4116520341867006E-2</v>
      </c>
      <c r="F913" s="5">
        <f t="shared" si="97"/>
        <v>9.5157862554918256E-3</v>
      </c>
      <c r="G913" s="10">
        <f t="shared" ref="G913:G976" si="100">IFERROR(LN(1/(F913*SQRT(2*PI()))*EXP(-(C913^2)/(2*F913^2))),-1000)</f>
        <v>3.7177187136665286</v>
      </c>
      <c r="H913" s="9">
        <f t="shared" ref="H913:H976" si="101">D913</f>
        <v>1.8127960694169166E-3</v>
      </c>
      <c r="I913" s="9">
        <f t="shared" ref="I913:I976" si="102">F913</f>
        <v>9.5157862554918256E-3</v>
      </c>
      <c r="J913" s="15">
        <f>GARCH!I912</f>
        <v>8.3376025342025255E-3</v>
      </c>
    </row>
    <row r="914" spans="1:10" x14ac:dyDescent="0.25">
      <c r="A914" s="8">
        <v>43278</v>
      </c>
      <c r="B914" s="9">
        <v>-8.6042907611290076E-3</v>
      </c>
      <c r="C914" s="9">
        <f t="shared" si="98"/>
        <v>-8.996075361330352E-3</v>
      </c>
      <c r="D914" s="5">
        <f t="shared" si="99"/>
        <v>8.996075361330352E-3</v>
      </c>
      <c r="E914" s="5">
        <f t="shared" ref="E914:E977" si="103">C913</f>
        <v>1.8127960694169166E-3</v>
      </c>
      <c r="F914" s="5">
        <f t="shared" ref="F914:F977" si="104">(B$6 + B$7*(D913 + B$9*E914)^B$10 + B$8*F913^B$10)^(1/B$10)</f>
        <v>8.5929392515348025E-3</v>
      </c>
      <c r="G914" s="10">
        <f t="shared" si="100"/>
        <v>3.2898605876104443</v>
      </c>
      <c r="H914" s="9">
        <f t="shared" si="101"/>
        <v>8.996075361330352E-3</v>
      </c>
      <c r="I914" s="9">
        <f t="shared" si="102"/>
        <v>8.5929392515348025E-3</v>
      </c>
      <c r="J914" s="15">
        <f>GARCH!I913</f>
        <v>7.4996894336449502E-3</v>
      </c>
    </row>
    <row r="915" spans="1:10" x14ac:dyDescent="0.25">
      <c r="A915" s="8">
        <v>43279</v>
      </c>
      <c r="B915" s="9">
        <v>6.1786244781691924E-3</v>
      </c>
      <c r="C915" s="9">
        <f t="shared" si="98"/>
        <v>5.7868398779678479E-3</v>
      </c>
      <c r="D915" s="5">
        <f t="shared" si="99"/>
        <v>5.7868398779678479E-3</v>
      </c>
      <c r="E915" s="5">
        <f t="shared" si="103"/>
        <v>-8.996075361330352E-3</v>
      </c>
      <c r="F915" s="5">
        <f t="shared" si="104"/>
        <v>9.762010020801232E-3</v>
      </c>
      <c r="G915" s="10">
        <f t="shared" si="100"/>
        <v>3.5346173392814957</v>
      </c>
      <c r="H915" s="9">
        <f t="shared" si="101"/>
        <v>5.7868398779678479E-3</v>
      </c>
      <c r="I915" s="9">
        <f t="shared" si="102"/>
        <v>9.762010020801232E-3</v>
      </c>
      <c r="J915" s="15">
        <f>GARCH!I914</f>
        <v>8.0180886406119849E-3</v>
      </c>
    </row>
    <row r="916" spans="1:10" x14ac:dyDescent="0.25">
      <c r="A916" s="8">
        <v>43280</v>
      </c>
      <c r="B916" s="9">
        <v>7.5838177527609574E-4</v>
      </c>
      <c r="C916" s="9">
        <f t="shared" si="98"/>
        <v>3.6659717507475116E-4</v>
      </c>
      <c r="D916" s="5">
        <f t="shared" si="99"/>
        <v>3.6659717507475116E-4</v>
      </c>
      <c r="E916" s="5">
        <f t="shared" si="103"/>
        <v>5.7868398779678479E-3</v>
      </c>
      <c r="F916" s="5">
        <f t="shared" si="104"/>
        <v>8.8046314714391623E-3</v>
      </c>
      <c r="G916" s="10">
        <f t="shared" si="100"/>
        <v>3.8126720452698533</v>
      </c>
      <c r="H916" s="9">
        <f t="shared" si="101"/>
        <v>3.6659717507475116E-4</v>
      </c>
      <c r="I916" s="9">
        <f t="shared" si="102"/>
        <v>8.8046314714391623E-3</v>
      </c>
      <c r="J916" s="15">
        <f>GARCH!I915</f>
        <v>7.6107837117107783E-3</v>
      </c>
    </row>
    <row r="917" spans="1:10" x14ac:dyDescent="0.25">
      <c r="A917" s="8">
        <v>43283</v>
      </c>
      <c r="B917" s="9">
        <v>3.0680150237090142E-3</v>
      </c>
      <c r="C917" s="9">
        <f t="shared" si="98"/>
        <v>2.6762304235076698E-3</v>
      </c>
      <c r="D917" s="5">
        <f t="shared" si="99"/>
        <v>2.6762304235076698E-3</v>
      </c>
      <c r="E917" s="5">
        <f t="shared" si="103"/>
        <v>3.6659717507475116E-4</v>
      </c>
      <c r="F917" s="5">
        <f t="shared" si="104"/>
        <v>7.9820885767782103E-3</v>
      </c>
      <c r="G917" s="10">
        <f t="shared" si="100"/>
        <v>3.855410480813414</v>
      </c>
      <c r="H917" s="9">
        <f t="shared" si="101"/>
        <v>2.6762304235076698E-3</v>
      </c>
      <c r="I917" s="9">
        <f t="shared" si="102"/>
        <v>7.9820885767782103E-3</v>
      </c>
      <c r="J917" s="15">
        <f>GARCH!I916</f>
        <v>6.8728690458554811E-3</v>
      </c>
    </row>
    <row r="918" spans="1:10" x14ac:dyDescent="0.25">
      <c r="A918" s="8">
        <v>43284</v>
      </c>
      <c r="B918" s="9">
        <v>-4.9473541374037699E-3</v>
      </c>
      <c r="C918" s="9">
        <f t="shared" si="98"/>
        <v>-5.3391387376051144E-3</v>
      </c>
      <c r="D918" s="5">
        <f t="shared" si="99"/>
        <v>5.3391387376051144E-3</v>
      </c>
      <c r="E918" s="5">
        <f t="shared" si="103"/>
        <v>2.6762304235076698E-3</v>
      </c>
      <c r="F918" s="5">
        <f t="shared" si="104"/>
        <v>7.2767839549357409E-3</v>
      </c>
      <c r="G918" s="10">
        <f t="shared" si="100"/>
        <v>3.7349535310256843</v>
      </c>
      <c r="H918" s="9">
        <f t="shared" si="101"/>
        <v>5.3391387376051144E-3</v>
      </c>
      <c r="I918" s="9">
        <f t="shared" si="102"/>
        <v>7.2767839549357409E-3</v>
      </c>
      <c r="J918" s="15">
        <f>GARCH!I917</f>
        <v>6.3527519080782916E-3</v>
      </c>
    </row>
    <row r="919" spans="1:10" x14ac:dyDescent="0.25">
      <c r="A919" s="8">
        <v>43286</v>
      </c>
      <c r="B919" s="9">
        <v>8.6207532009938692E-3</v>
      </c>
      <c r="C919" s="9">
        <f t="shared" si="98"/>
        <v>8.2289686007925248E-3</v>
      </c>
      <c r="D919" s="5">
        <f t="shared" si="99"/>
        <v>8.2289686007925248E-3</v>
      </c>
      <c r="E919" s="5">
        <f t="shared" si="103"/>
        <v>-5.3391387376051144E-3</v>
      </c>
      <c r="F919" s="5">
        <f t="shared" si="104"/>
        <v>7.7070488385564562E-3</v>
      </c>
      <c r="G919" s="10">
        <f t="shared" si="100"/>
        <v>3.3766686224911044</v>
      </c>
      <c r="H919" s="9">
        <f t="shared" si="101"/>
        <v>8.2289686007925248E-3</v>
      </c>
      <c r="I919" s="9">
        <f t="shared" si="102"/>
        <v>7.7070488385564562E-3</v>
      </c>
      <c r="J919" s="15">
        <f>GARCH!I918</f>
        <v>6.405888019203599E-3</v>
      </c>
    </row>
    <row r="920" spans="1:10" x14ac:dyDescent="0.25">
      <c r="A920" s="8">
        <v>43287</v>
      </c>
      <c r="B920" s="9">
        <v>8.4812962022355887E-3</v>
      </c>
      <c r="C920" s="9">
        <f t="shared" si="98"/>
        <v>8.0895116020342443E-3</v>
      </c>
      <c r="D920" s="5">
        <f t="shared" si="99"/>
        <v>8.0895116020342443E-3</v>
      </c>
      <c r="E920" s="5">
        <f t="shared" si="103"/>
        <v>8.2289686007925248E-3</v>
      </c>
      <c r="F920" s="5">
        <f t="shared" si="104"/>
        <v>7.041290473694191E-3</v>
      </c>
      <c r="G920" s="10">
        <f t="shared" si="100"/>
        <v>3.377076723455815</v>
      </c>
      <c r="H920" s="9">
        <f t="shared" si="101"/>
        <v>8.0895116020342443E-3</v>
      </c>
      <c r="I920" s="9">
        <f t="shared" si="102"/>
        <v>7.041290473694191E-3</v>
      </c>
      <c r="J920" s="15">
        <f>GARCH!I919</f>
        <v>6.8784320173509422E-3</v>
      </c>
    </row>
    <row r="921" spans="1:10" x14ac:dyDescent="0.25">
      <c r="A921" s="8">
        <v>43290</v>
      </c>
      <c r="B921" s="9">
        <v>8.8230391837147426E-3</v>
      </c>
      <c r="C921" s="9">
        <f t="shared" si="98"/>
        <v>8.4312545835133982E-3</v>
      </c>
      <c r="D921" s="5">
        <f t="shared" si="99"/>
        <v>8.4312545835133982E-3</v>
      </c>
      <c r="E921" s="5">
        <f t="shared" si="103"/>
        <v>8.0895116020342443E-3</v>
      </c>
      <c r="F921" s="5">
        <f t="shared" si="104"/>
        <v>6.4720982889777392E-3</v>
      </c>
      <c r="G921" s="10">
        <f t="shared" si="100"/>
        <v>3.2727922390998816</v>
      </c>
      <c r="H921" s="9">
        <f t="shared" si="101"/>
        <v>8.4312545835133982E-3</v>
      </c>
      <c r="I921" s="9">
        <f t="shared" si="102"/>
        <v>6.4720982889777392E-3</v>
      </c>
      <c r="J921" s="15">
        <f>GARCH!I920</f>
        <v>7.1782336828982449E-3</v>
      </c>
    </row>
    <row r="922" spans="1:10" x14ac:dyDescent="0.25">
      <c r="A922" s="8">
        <v>43291</v>
      </c>
      <c r="B922" s="9">
        <v>3.4732074550045677E-3</v>
      </c>
      <c r="C922" s="9">
        <f t="shared" si="98"/>
        <v>3.0814228548032233E-3</v>
      </c>
      <c r="D922" s="5">
        <f t="shared" si="99"/>
        <v>3.0814228548032233E-3</v>
      </c>
      <c r="E922" s="5">
        <f t="shared" si="103"/>
        <v>8.4312545835133982E-3</v>
      </c>
      <c r="F922" s="5">
        <f t="shared" si="104"/>
        <v>5.9865730193179399E-3</v>
      </c>
      <c r="G922" s="10">
        <f t="shared" si="100"/>
        <v>4.0668280722710239</v>
      </c>
      <c r="H922" s="9">
        <f t="shared" si="101"/>
        <v>3.0814228548032233E-3</v>
      </c>
      <c r="I922" s="9">
        <f t="shared" si="102"/>
        <v>5.9865730193179399E-3</v>
      </c>
      <c r="J922" s="15">
        <f>GARCH!I921</f>
        <v>7.467508452993139E-3</v>
      </c>
    </row>
    <row r="923" spans="1:10" x14ac:dyDescent="0.25">
      <c r="A923" s="8">
        <v>43292</v>
      </c>
      <c r="B923" s="9">
        <v>-7.0941786215388269E-3</v>
      </c>
      <c r="C923" s="9">
        <f t="shared" si="98"/>
        <v>-7.4859632217401714E-3</v>
      </c>
      <c r="D923" s="5">
        <f t="shared" si="99"/>
        <v>7.4859632217401714E-3</v>
      </c>
      <c r="E923" s="5">
        <f t="shared" si="103"/>
        <v>3.0814228548032233E-3</v>
      </c>
      <c r="F923" s="5">
        <f t="shared" si="104"/>
        <v>5.5733892029642424E-3</v>
      </c>
      <c r="G923" s="10">
        <f t="shared" si="100"/>
        <v>3.3687716526767408</v>
      </c>
      <c r="H923" s="9">
        <f t="shared" si="101"/>
        <v>7.4859632217401714E-3</v>
      </c>
      <c r="I923" s="9">
        <f t="shared" si="102"/>
        <v>5.5733892029642424E-3</v>
      </c>
      <c r="J923" s="15">
        <f>GARCH!I922</f>
        <v>6.8630082024318329E-3</v>
      </c>
    </row>
    <row r="924" spans="1:10" x14ac:dyDescent="0.25">
      <c r="A924" s="8">
        <v>43293</v>
      </c>
      <c r="B924" s="9">
        <v>8.7490356954889048E-3</v>
      </c>
      <c r="C924" s="9">
        <f t="shared" si="98"/>
        <v>8.3572510952875604E-3</v>
      </c>
      <c r="D924" s="5">
        <f t="shared" si="99"/>
        <v>8.3572510952875604E-3</v>
      </c>
      <c r="E924" s="5">
        <f t="shared" si="103"/>
        <v>-7.4859632217401714E-3</v>
      </c>
      <c r="F924" s="5">
        <f t="shared" si="104"/>
        <v>6.9681923299946408E-3</v>
      </c>
      <c r="G924" s="10">
        <f t="shared" si="100"/>
        <v>3.3282493639921258</v>
      </c>
      <c r="H924" s="9">
        <f t="shared" si="101"/>
        <v>8.3572510952875604E-3</v>
      </c>
      <c r="I924" s="9">
        <f t="shared" si="102"/>
        <v>6.9681923299946408E-3</v>
      </c>
      <c r="J924" s="15">
        <f>GARCH!I923</f>
        <v>7.2179629897591007E-3</v>
      </c>
    </row>
    <row r="925" spans="1:10" x14ac:dyDescent="0.25">
      <c r="A925" s="8">
        <v>43294</v>
      </c>
      <c r="B925" s="9">
        <v>1.0792305300737493E-3</v>
      </c>
      <c r="C925" s="9">
        <f t="shared" si="98"/>
        <v>6.8744592987240462E-4</v>
      </c>
      <c r="D925" s="5">
        <f t="shared" si="99"/>
        <v>6.8744592987240462E-4</v>
      </c>
      <c r="E925" s="5">
        <f t="shared" si="103"/>
        <v>8.3572510952875604E-3</v>
      </c>
      <c r="F925" s="5">
        <f t="shared" si="104"/>
        <v>6.409683421657944E-3</v>
      </c>
      <c r="G925" s="10">
        <f t="shared" si="100"/>
        <v>4.1252554594764126</v>
      </c>
      <c r="H925" s="9">
        <f t="shared" si="101"/>
        <v>6.8744592987240462E-4</v>
      </c>
      <c r="I925" s="9">
        <f t="shared" si="102"/>
        <v>6.409683421657944E-3</v>
      </c>
      <c r="J925" s="15">
        <f>GARCH!I924</f>
        <v>7.4795922639202747E-3</v>
      </c>
    </row>
    <row r="926" spans="1:10" x14ac:dyDescent="0.25">
      <c r="A926" s="8">
        <v>43297</v>
      </c>
      <c r="B926" s="9">
        <v>-1.028090429120665E-3</v>
      </c>
      <c r="C926" s="9">
        <f t="shared" si="98"/>
        <v>-1.4198750293220096E-3</v>
      </c>
      <c r="D926" s="5">
        <f t="shared" si="99"/>
        <v>1.4198750293220096E-3</v>
      </c>
      <c r="E926" s="5">
        <f t="shared" si="103"/>
        <v>6.8744592987240462E-4</v>
      </c>
      <c r="F926" s="5">
        <f t="shared" si="104"/>
        <v>5.9334025518779868E-3</v>
      </c>
      <c r="G926" s="10">
        <f t="shared" si="100"/>
        <v>4.1795861903152094</v>
      </c>
      <c r="H926" s="9">
        <f t="shared" si="101"/>
        <v>1.4198750293220096E-3</v>
      </c>
      <c r="I926" s="9">
        <f t="shared" si="102"/>
        <v>5.9334025518779868E-3</v>
      </c>
      <c r="J926" s="15">
        <f>GARCH!I925</f>
        <v>6.7661936624085449E-3</v>
      </c>
    </row>
    <row r="927" spans="1:10" x14ac:dyDescent="0.25">
      <c r="A927" s="8">
        <v>43298</v>
      </c>
      <c r="B927" s="9">
        <v>3.9736566574830601E-3</v>
      </c>
      <c r="C927" s="9">
        <f t="shared" si="98"/>
        <v>3.5818720572817157E-3</v>
      </c>
      <c r="D927" s="5">
        <f t="shared" si="99"/>
        <v>3.5818720572817157E-3</v>
      </c>
      <c r="E927" s="5">
        <f t="shared" si="103"/>
        <v>-1.4198750293220096E-3</v>
      </c>
      <c r="F927" s="5">
        <f t="shared" si="104"/>
        <v>5.7129780609300289E-3</v>
      </c>
      <c r="G927" s="10">
        <f t="shared" si="100"/>
        <v>4.0495299351094287</v>
      </c>
      <c r="H927" s="9">
        <f t="shared" si="101"/>
        <v>3.5818720572817157E-3</v>
      </c>
      <c r="I927" s="9">
        <f t="shared" si="102"/>
        <v>5.7129780609300289E-3</v>
      </c>
      <c r="J927" s="15">
        <f>GARCH!I926</f>
        <v>6.2383148807274467E-3</v>
      </c>
    </row>
    <row r="928" spans="1:10" x14ac:dyDescent="0.25">
      <c r="A928" s="8">
        <v>43299</v>
      </c>
      <c r="B928" s="9">
        <v>2.1604883344306103E-3</v>
      </c>
      <c r="C928" s="9">
        <f t="shared" si="98"/>
        <v>1.7687037342292657E-3</v>
      </c>
      <c r="D928" s="5">
        <f t="shared" si="99"/>
        <v>1.7687037342292657E-3</v>
      </c>
      <c r="E928" s="5">
        <f t="shared" si="103"/>
        <v>3.5818720572817157E-3</v>
      </c>
      <c r="F928" s="5">
        <f t="shared" si="104"/>
        <v>5.3410211146502282E-3</v>
      </c>
      <c r="G928" s="10">
        <f t="shared" si="100"/>
        <v>4.2585682051112128</v>
      </c>
      <c r="H928" s="9">
        <f t="shared" si="101"/>
        <v>1.7687037342292657E-3</v>
      </c>
      <c r="I928" s="9">
        <f t="shared" si="102"/>
        <v>5.3410211146502282E-3</v>
      </c>
      <c r="J928" s="15">
        <f>GARCH!I927</f>
        <v>5.9326533381342207E-3</v>
      </c>
    </row>
    <row r="929" spans="1:10" x14ac:dyDescent="0.25">
      <c r="A929" s="8">
        <v>43300</v>
      </c>
      <c r="B929" s="9">
        <v>-3.9529481961344537E-3</v>
      </c>
      <c r="C929" s="9">
        <f t="shared" si="98"/>
        <v>-4.3447327963357981E-3</v>
      </c>
      <c r="D929" s="5">
        <f t="shared" si="99"/>
        <v>4.3447327963357981E-3</v>
      </c>
      <c r="E929" s="5">
        <f t="shared" si="103"/>
        <v>1.7687037342292657E-3</v>
      </c>
      <c r="F929" s="5">
        <f t="shared" si="104"/>
        <v>5.0257272595268989E-3</v>
      </c>
      <c r="G929" s="10">
        <f t="shared" si="100"/>
        <v>4.0005678973228207</v>
      </c>
      <c r="H929" s="9">
        <f t="shared" si="101"/>
        <v>4.3447327963357981E-3</v>
      </c>
      <c r="I929" s="9">
        <f t="shared" si="102"/>
        <v>5.0257272595268989E-3</v>
      </c>
      <c r="J929" s="15">
        <f>GARCH!I928</f>
        <v>5.5444494612205035E-3</v>
      </c>
    </row>
    <row r="930" spans="1:10" x14ac:dyDescent="0.25">
      <c r="A930" s="8">
        <v>43301</v>
      </c>
      <c r="B930" s="9">
        <v>-9.4847904610106948E-4</v>
      </c>
      <c r="C930" s="9">
        <f t="shared" si="98"/>
        <v>-1.3402636463024141E-3</v>
      </c>
      <c r="D930" s="5">
        <f t="shared" si="99"/>
        <v>1.3402636463024141E-3</v>
      </c>
      <c r="E930" s="5">
        <f t="shared" si="103"/>
        <v>-4.3447327963357981E-3</v>
      </c>
      <c r="F930" s="5">
        <f t="shared" si="104"/>
        <v>5.6378374911431857E-3</v>
      </c>
      <c r="G930" s="10">
        <f t="shared" si="100"/>
        <v>4.2310592214804394</v>
      </c>
      <c r="H930" s="9">
        <f t="shared" si="101"/>
        <v>1.3402636463024141E-3</v>
      </c>
      <c r="I930" s="9">
        <f t="shared" si="102"/>
        <v>5.6378374911431857E-3</v>
      </c>
      <c r="J930" s="15">
        <f>GARCH!I929</f>
        <v>5.6334385109944587E-3</v>
      </c>
    </row>
    <row r="931" spans="1:10" x14ac:dyDescent="0.25">
      <c r="A931" s="8">
        <v>43304</v>
      </c>
      <c r="B931" s="9">
        <v>1.83808439484201E-3</v>
      </c>
      <c r="C931" s="9">
        <f t="shared" si="98"/>
        <v>1.4462997946406654E-3</v>
      </c>
      <c r="D931" s="5">
        <f t="shared" si="99"/>
        <v>1.4462997946406654E-3</v>
      </c>
      <c r="E931" s="5">
        <f t="shared" si="103"/>
        <v>-1.3402636463024141E-3</v>
      </c>
      <c r="F931" s="5">
        <f t="shared" si="104"/>
        <v>5.450977229405689E-3</v>
      </c>
      <c r="G931" s="10">
        <f t="shared" si="100"/>
        <v>4.2578222296728976</v>
      </c>
      <c r="H931" s="9">
        <f t="shared" si="101"/>
        <v>1.4462997946406654E-3</v>
      </c>
      <c r="I931" s="9">
        <f t="shared" si="102"/>
        <v>5.450977229405689E-3</v>
      </c>
      <c r="J931" s="15">
        <f>GARCH!I930</f>
        <v>5.3319456376469928E-3</v>
      </c>
    </row>
    <row r="932" spans="1:10" x14ac:dyDescent="0.25">
      <c r="A932" s="8">
        <v>43305</v>
      </c>
      <c r="B932" s="9">
        <v>4.7809389450583772E-3</v>
      </c>
      <c r="C932" s="9">
        <f t="shared" si="98"/>
        <v>4.3891543448570328E-3</v>
      </c>
      <c r="D932" s="5">
        <f t="shared" si="99"/>
        <v>4.3891543448570328E-3</v>
      </c>
      <c r="E932" s="5">
        <f t="shared" si="103"/>
        <v>1.4462997946406654E-3</v>
      </c>
      <c r="F932" s="5">
        <f t="shared" si="104"/>
        <v>5.1188537182598262E-3</v>
      </c>
      <c r="G932" s="10">
        <f t="shared" si="100"/>
        <v>3.9882770987060856</v>
      </c>
      <c r="H932" s="9">
        <f t="shared" si="101"/>
        <v>4.3891543448570328E-3</v>
      </c>
      <c r="I932" s="9">
        <f t="shared" si="102"/>
        <v>5.1188537182598262E-3</v>
      </c>
      <c r="J932" s="15">
        <f>GARCH!I931</f>
        <v>5.0555202647233986E-3</v>
      </c>
    </row>
    <row r="933" spans="1:10" x14ac:dyDescent="0.25">
      <c r="A933" s="8">
        <v>43306</v>
      </c>
      <c r="B933" s="9">
        <v>9.1015458800169924E-3</v>
      </c>
      <c r="C933" s="9">
        <f t="shared" si="98"/>
        <v>8.709761279815648E-3</v>
      </c>
      <c r="D933" s="5">
        <f t="shared" si="99"/>
        <v>8.709761279815648E-3</v>
      </c>
      <c r="E933" s="5">
        <f t="shared" si="103"/>
        <v>4.3891543448570328E-3</v>
      </c>
      <c r="F933" s="5">
        <f t="shared" si="104"/>
        <v>4.8377841615980643E-3</v>
      </c>
      <c r="G933" s="10">
        <f t="shared" si="100"/>
        <v>2.7917088363074618</v>
      </c>
      <c r="H933" s="9">
        <f t="shared" si="101"/>
        <v>8.709761279815648E-3</v>
      </c>
      <c r="I933" s="9">
        <f t="shared" si="102"/>
        <v>4.8377841615980643E-3</v>
      </c>
      <c r="J933" s="15">
        <f>GARCH!I932</f>
        <v>5.1448986689287164E-3</v>
      </c>
    </row>
    <row r="934" spans="1:10" x14ac:dyDescent="0.25">
      <c r="A934" s="8">
        <v>43307</v>
      </c>
      <c r="B934" s="9">
        <v>-3.0322514906520048E-3</v>
      </c>
      <c r="C934" s="9">
        <f t="shared" si="98"/>
        <v>-3.4240360908533492E-3</v>
      </c>
      <c r="D934" s="5">
        <f t="shared" si="99"/>
        <v>3.4240360908533492E-3</v>
      </c>
      <c r="E934" s="5">
        <f t="shared" si="103"/>
        <v>8.709761279815648E-3</v>
      </c>
      <c r="F934" s="5">
        <f t="shared" si="104"/>
        <v>4.600471880957511E-3</v>
      </c>
      <c r="G934" s="10">
        <f t="shared" si="100"/>
        <v>4.1856820104049834</v>
      </c>
      <c r="H934" s="9">
        <f t="shared" si="101"/>
        <v>3.4240360908533492E-3</v>
      </c>
      <c r="I934" s="9">
        <f t="shared" si="102"/>
        <v>4.600471880957511E-3</v>
      </c>
      <c r="J934" s="15">
        <f>GARCH!I933</f>
        <v>6.1724692734302688E-3</v>
      </c>
    </row>
    <row r="935" spans="1:10" x14ac:dyDescent="0.25">
      <c r="A935" s="8">
        <v>43308</v>
      </c>
      <c r="B935" s="9">
        <v>-6.5622532987481552E-3</v>
      </c>
      <c r="C935" s="9">
        <f t="shared" si="98"/>
        <v>-6.9540378989494996E-3</v>
      </c>
      <c r="D935" s="5">
        <f t="shared" si="99"/>
        <v>6.9540378989494996E-3</v>
      </c>
      <c r="E935" s="5">
        <f t="shared" si="103"/>
        <v>-3.4240360908533492E-3</v>
      </c>
      <c r="F935" s="5">
        <f t="shared" si="104"/>
        <v>5.0573654780244831E-3</v>
      </c>
      <c r="G935" s="10">
        <f t="shared" si="100"/>
        <v>3.4226149534816526</v>
      </c>
      <c r="H935" s="9">
        <f t="shared" si="101"/>
        <v>6.9540378989494996E-3</v>
      </c>
      <c r="I935" s="9">
        <f t="shared" si="102"/>
        <v>5.0573654780244831E-3</v>
      </c>
      <c r="J935" s="15">
        <f>GARCH!I934</f>
        <v>5.9634643357382878E-3</v>
      </c>
    </row>
    <row r="936" spans="1:10" x14ac:dyDescent="0.25">
      <c r="A936" s="8">
        <v>43311</v>
      </c>
      <c r="B936" s="9">
        <v>-5.7541808274385042E-3</v>
      </c>
      <c r="C936" s="9">
        <f t="shared" si="98"/>
        <v>-6.1459654276398486E-3</v>
      </c>
      <c r="D936" s="5">
        <f t="shared" si="99"/>
        <v>6.1459654276398486E-3</v>
      </c>
      <c r="E936" s="5">
        <f t="shared" si="103"/>
        <v>-6.9540378989494996E-3</v>
      </c>
      <c r="F936" s="5">
        <f t="shared" si="104"/>
        <v>6.4140378941243241E-3</v>
      </c>
      <c r="G936" s="10">
        <f t="shared" si="100"/>
        <v>3.6712489897499125</v>
      </c>
      <c r="H936" s="9">
        <f t="shared" si="101"/>
        <v>6.1459654276398486E-3</v>
      </c>
      <c r="I936" s="9">
        <f t="shared" si="102"/>
        <v>6.4140378941243241E-3</v>
      </c>
      <c r="J936" s="15">
        <f>GARCH!I935</f>
        <v>6.4695182194971874E-3</v>
      </c>
    </row>
    <row r="937" spans="1:10" x14ac:dyDescent="0.25">
      <c r="A937" s="8">
        <v>43312</v>
      </c>
      <c r="B937" s="9">
        <v>4.8847498751158902E-3</v>
      </c>
      <c r="C937" s="9">
        <f t="shared" si="98"/>
        <v>4.4929652749145458E-3</v>
      </c>
      <c r="D937" s="5">
        <f t="shared" si="99"/>
        <v>4.4929652749145458E-3</v>
      </c>
      <c r="E937" s="5">
        <f t="shared" si="103"/>
        <v>-6.1459654276398486E-3</v>
      </c>
      <c r="F937" s="5">
        <f t="shared" si="104"/>
        <v>7.2319118549277733E-3</v>
      </c>
      <c r="G937" s="10">
        <f t="shared" si="100"/>
        <v>3.8173254999586392</v>
      </c>
      <c r="H937" s="9">
        <f t="shared" si="101"/>
        <v>4.4929652749145458E-3</v>
      </c>
      <c r="I937" s="9">
        <f t="shared" si="102"/>
        <v>7.2319118549277733E-3</v>
      </c>
      <c r="J937" s="15">
        <f>GARCH!I936</f>
        <v>6.6483069269905656E-3</v>
      </c>
    </row>
    <row r="938" spans="1:10" x14ac:dyDescent="0.25">
      <c r="A938" s="8">
        <v>43313</v>
      </c>
      <c r="B938" s="9">
        <v>-1.0403758135703045E-3</v>
      </c>
      <c r="C938" s="9">
        <f t="shared" si="98"/>
        <v>-1.4321604137716491E-3</v>
      </c>
      <c r="D938" s="5">
        <f t="shared" si="99"/>
        <v>1.4321604137716491E-3</v>
      </c>
      <c r="E938" s="5">
        <f t="shared" si="103"/>
        <v>4.4929652749145458E-3</v>
      </c>
      <c r="F938" s="5">
        <f t="shared" si="104"/>
        <v>6.6349384968025574E-3</v>
      </c>
      <c r="G938" s="10">
        <f t="shared" si="100"/>
        <v>4.0731714454809458</v>
      </c>
      <c r="H938" s="9">
        <f t="shared" si="101"/>
        <v>1.4321604137716491E-3</v>
      </c>
      <c r="I938" s="9">
        <f t="shared" si="102"/>
        <v>6.6349384968025574E-3</v>
      </c>
      <c r="J938" s="15">
        <f>GARCH!I937</f>
        <v>6.3626014648183434E-3</v>
      </c>
    </row>
    <row r="939" spans="1:10" x14ac:dyDescent="0.25">
      <c r="A939" s="8">
        <v>43314</v>
      </c>
      <c r="B939" s="9">
        <v>4.9264935877384453E-3</v>
      </c>
      <c r="C939" s="9">
        <f t="shared" si="98"/>
        <v>4.5347089875371008E-3</v>
      </c>
      <c r="D939" s="5">
        <f t="shared" si="99"/>
        <v>4.5347089875371008E-3</v>
      </c>
      <c r="E939" s="5">
        <f t="shared" si="103"/>
        <v>-1.4321604137716491E-3</v>
      </c>
      <c r="F939" s="5">
        <f t="shared" si="104"/>
        <v>6.3055240412706239E-3</v>
      </c>
      <c r="G939" s="10">
        <f t="shared" si="100"/>
        <v>3.8887918820776233</v>
      </c>
      <c r="H939" s="9">
        <f t="shared" si="101"/>
        <v>4.5347089875371008E-3</v>
      </c>
      <c r="I939" s="9">
        <f t="shared" si="102"/>
        <v>6.3055240412706239E-3</v>
      </c>
      <c r="J939" s="15">
        <f>GARCH!I938</f>
        <v>5.9154090119201471E-3</v>
      </c>
    </row>
    <row r="940" spans="1:10" x14ac:dyDescent="0.25">
      <c r="A940" s="8">
        <v>43315</v>
      </c>
      <c r="B940" s="9">
        <v>4.6441380578801095E-3</v>
      </c>
      <c r="C940" s="9">
        <f t="shared" si="98"/>
        <v>4.2523534576787651E-3</v>
      </c>
      <c r="D940" s="5">
        <f t="shared" si="99"/>
        <v>4.2523534576787651E-3</v>
      </c>
      <c r="E940" s="5">
        <f t="shared" si="103"/>
        <v>4.5347089875371008E-3</v>
      </c>
      <c r="F940" s="5">
        <f t="shared" si="104"/>
        <v>5.8447074697096186E-3</v>
      </c>
      <c r="G940" s="10">
        <f t="shared" si="100"/>
        <v>3.9586111505234811</v>
      </c>
      <c r="H940" s="9">
        <f t="shared" si="101"/>
        <v>4.2523534576787651E-3</v>
      </c>
      <c r="I940" s="9">
        <f t="shared" si="102"/>
        <v>5.8447074697096186E-3</v>
      </c>
      <c r="J940" s="15">
        <f>GARCH!I939</f>
        <v>5.8066546809992558E-3</v>
      </c>
    </row>
    <row r="941" spans="1:10" x14ac:dyDescent="0.25">
      <c r="A941" s="8">
        <v>43318</v>
      </c>
      <c r="B941" s="9">
        <v>3.5382963367192044E-3</v>
      </c>
      <c r="C941" s="9">
        <f t="shared" si="98"/>
        <v>3.14651173651786E-3</v>
      </c>
      <c r="D941" s="5">
        <f t="shared" si="99"/>
        <v>3.14651173651786E-3</v>
      </c>
      <c r="E941" s="5">
        <f t="shared" si="103"/>
        <v>4.2523534576787651E-3</v>
      </c>
      <c r="F941" s="5">
        <f t="shared" si="104"/>
        <v>5.4528561383991913E-3</v>
      </c>
      <c r="G941" s="10">
        <f t="shared" si="100"/>
        <v>4.1261900938873923</v>
      </c>
      <c r="H941" s="9">
        <f t="shared" si="101"/>
        <v>3.14651173651786E-3</v>
      </c>
      <c r="I941" s="9">
        <f t="shared" si="102"/>
        <v>5.4528561383991913E-3</v>
      </c>
      <c r="J941" s="15">
        <f>GARCH!I940</f>
        <v>5.6838873917691045E-3</v>
      </c>
    </row>
    <row r="942" spans="1:10" x14ac:dyDescent="0.25">
      <c r="A942" s="8">
        <v>43319</v>
      </c>
      <c r="B942" s="9">
        <v>2.824165029469361E-3</v>
      </c>
      <c r="C942" s="9">
        <f t="shared" si="98"/>
        <v>2.4323804292680166E-3</v>
      </c>
      <c r="D942" s="5">
        <f t="shared" si="99"/>
        <v>2.4323804292680166E-3</v>
      </c>
      <c r="E942" s="5">
        <f t="shared" si="103"/>
        <v>3.14651173651786E-3</v>
      </c>
      <c r="F942" s="5">
        <f t="shared" si="104"/>
        <v>5.1204459058112172E-3</v>
      </c>
      <c r="G942" s="10">
        <f t="shared" si="100"/>
        <v>4.2427470765307316</v>
      </c>
      <c r="H942" s="9">
        <f t="shared" si="101"/>
        <v>2.4323804292680166E-3</v>
      </c>
      <c r="I942" s="9">
        <f t="shared" si="102"/>
        <v>5.1204459058112172E-3</v>
      </c>
      <c r="J942" s="15">
        <f>GARCH!I941</f>
        <v>5.4551263728568221E-3</v>
      </c>
    </row>
    <row r="943" spans="1:10" x14ac:dyDescent="0.25">
      <c r="A943" s="8">
        <v>43320</v>
      </c>
      <c r="B943" s="9">
        <v>-2.6237996116773576E-4</v>
      </c>
      <c r="C943" s="9">
        <f t="shared" si="98"/>
        <v>-6.5416456136908039E-4</v>
      </c>
      <c r="D943" s="5">
        <f t="shared" si="99"/>
        <v>6.5416456136908039E-4</v>
      </c>
      <c r="E943" s="5">
        <f t="shared" si="103"/>
        <v>2.4323804292680166E-3</v>
      </c>
      <c r="F943" s="5">
        <f t="shared" si="104"/>
        <v>4.8391296284931787E-3</v>
      </c>
      <c r="G943" s="10">
        <f t="shared" si="100"/>
        <v>4.40294474605055</v>
      </c>
      <c r="H943" s="9">
        <f t="shared" si="101"/>
        <v>6.5416456136908039E-4</v>
      </c>
      <c r="I943" s="9">
        <f t="shared" si="102"/>
        <v>4.8391296284931787E-3</v>
      </c>
      <c r="J943" s="15">
        <f>GARCH!I942</f>
        <v>5.2120914409926628E-3</v>
      </c>
    </row>
    <row r="944" spans="1:10" x14ac:dyDescent="0.25">
      <c r="A944" s="8">
        <v>43321</v>
      </c>
      <c r="B944" s="9">
        <v>-1.4417188648213619E-3</v>
      </c>
      <c r="C944" s="9">
        <f t="shared" si="98"/>
        <v>-1.8335034650227065E-3</v>
      </c>
      <c r="D944" s="5">
        <f t="shared" si="99"/>
        <v>1.8335034650227065E-3</v>
      </c>
      <c r="E944" s="5">
        <f t="shared" si="103"/>
        <v>-6.5416456136908039E-4</v>
      </c>
      <c r="F944" s="5">
        <f t="shared" si="104"/>
        <v>4.6702992628250587E-3</v>
      </c>
      <c r="G944" s="10">
        <f t="shared" si="100"/>
        <v>4.3705309237869265</v>
      </c>
      <c r="H944" s="9">
        <f t="shared" si="101"/>
        <v>1.8335034650227065E-3</v>
      </c>
      <c r="I944" s="9">
        <f t="shared" si="102"/>
        <v>4.6702992628250587E-3</v>
      </c>
      <c r="J944" s="15">
        <f>GARCH!I943</f>
        <v>4.9635227093498269E-3</v>
      </c>
    </row>
    <row r="945" spans="1:10" x14ac:dyDescent="0.25">
      <c r="A945" s="8">
        <v>43322</v>
      </c>
      <c r="B945" s="9">
        <v>-7.1138709971333425E-3</v>
      </c>
      <c r="C945" s="9">
        <f t="shared" si="98"/>
        <v>-7.5056555973346869E-3</v>
      </c>
      <c r="D945" s="5">
        <f t="shared" si="99"/>
        <v>7.5056555973346869E-3</v>
      </c>
      <c r="E945" s="5">
        <f t="shared" si="103"/>
        <v>-1.8335034650227065E-3</v>
      </c>
      <c r="F945" s="5">
        <f t="shared" si="104"/>
        <v>4.7415686979576793E-3</v>
      </c>
      <c r="G945" s="10">
        <f t="shared" si="100"/>
        <v>3.1795868944112278</v>
      </c>
      <c r="H945" s="9">
        <f t="shared" si="101"/>
        <v>7.5056555973346869E-3</v>
      </c>
      <c r="I945" s="9">
        <f t="shared" si="102"/>
        <v>4.7415686979576793E-3</v>
      </c>
      <c r="J945" s="15">
        <f>GARCH!I944</f>
        <v>4.8546049268198719E-3</v>
      </c>
    </row>
    <row r="946" spans="1:10" x14ac:dyDescent="0.25">
      <c r="A946" s="8">
        <v>43325</v>
      </c>
      <c r="B946" s="9">
        <v>-4.0059577592049811E-3</v>
      </c>
      <c r="C946" s="9">
        <f t="shared" si="98"/>
        <v>-4.3977423594063255E-3</v>
      </c>
      <c r="D946" s="5">
        <f t="shared" si="99"/>
        <v>4.3977423594063255E-3</v>
      </c>
      <c r="E946" s="5">
        <f t="shared" si="103"/>
        <v>-7.5056555973346869E-3</v>
      </c>
      <c r="F946" s="5">
        <f t="shared" si="104"/>
        <v>6.347560721299118E-3</v>
      </c>
      <c r="G946" s="10">
        <f t="shared" si="100"/>
        <v>3.9007436029949765</v>
      </c>
      <c r="H946" s="9">
        <f t="shared" si="101"/>
        <v>4.3977423594063255E-3</v>
      </c>
      <c r="I946" s="9">
        <f t="shared" si="102"/>
        <v>6.347560721299118E-3</v>
      </c>
      <c r="J946" s="15">
        <f>GARCH!I945</f>
        <v>5.8899436644674515E-3</v>
      </c>
    </row>
    <row r="947" spans="1:10" x14ac:dyDescent="0.25">
      <c r="A947" s="8">
        <v>43326</v>
      </c>
      <c r="B947" s="9">
        <v>6.3892442406439098E-3</v>
      </c>
      <c r="C947" s="9">
        <f t="shared" si="98"/>
        <v>5.9974596404425654E-3</v>
      </c>
      <c r="D947" s="5">
        <f t="shared" si="99"/>
        <v>5.9974596404425654E-3</v>
      </c>
      <c r="E947" s="5">
        <f t="shared" si="103"/>
        <v>-4.3977423594063255E-3</v>
      </c>
      <c r="F947" s="5">
        <f t="shared" si="104"/>
        <v>6.7129549240462763E-3</v>
      </c>
      <c r="G947" s="10">
        <f t="shared" si="100"/>
        <v>3.6856816667561212</v>
      </c>
      <c r="H947" s="9">
        <f t="shared" si="101"/>
        <v>5.9974596404425654E-3</v>
      </c>
      <c r="I947" s="9">
        <f t="shared" si="102"/>
        <v>6.7129549240462763E-3</v>
      </c>
      <c r="J947" s="15">
        <f>GARCH!I946</f>
        <v>5.8968997303835416E-3</v>
      </c>
    </row>
    <row r="948" spans="1:10" x14ac:dyDescent="0.25">
      <c r="A948" s="8">
        <v>43327</v>
      </c>
      <c r="B948" s="9">
        <v>-7.6022197495739796E-3</v>
      </c>
      <c r="C948" s="9">
        <f t="shared" si="98"/>
        <v>-7.994004349775324E-3</v>
      </c>
      <c r="D948" s="5">
        <f t="shared" si="99"/>
        <v>7.994004349775324E-3</v>
      </c>
      <c r="E948" s="5">
        <f t="shared" si="103"/>
        <v>5.9974596404425654E-3</v>
      </c>
      <c r="F948" s="5">
        <f t="shared" si="104"/>
        <v>6.191886823494675E-3</v>
      </c>
      <c r="G948" s="10">
        <f t="shared" si="100"/>
        <v>3.3321783278389074</v>
      </c>
      <c r="H948" s="9">
        <f t="shared" si="101"/>
        <v>7.994004349775324E-3</v>
      </c>
      <c r="I948" s="9">
        <f t="shared" si="102"/>
        <v>6.191886823494675E-3</v>
      </c>
      <c r="J948" s="15">
        <f>GARCH!I947</f>
        <v>6.0404609118484068E-3</v>
      </c>
    </row>
    <row r="949" spans="1:10" x14ac:dyDescent="0.25">
      <c r="A949" s="8">
        <v>43328</v>
      </c>
      <c r="B949" s="9">
        <v>7.9194711836985121E-3</v>
      </c>
      <c r="C949" s="9">
        <f t="shared" si="98"/>
        <v>7.5276865834971677E-3</v>
      </c>
      <c r="D949" s="5">
        <f t="shared" si="99"/>
        <v>7.5276865834971677E-3</v>
      </c>
      <c r="E949" s="5">
        <f t="shared" si="103"/>
        <v>-7.994004349775324E-3</v>
      </c>
      <c r="F949" s="5">
        <f t="shared" si="104"/>
        <v>7.5950922616336569E-3</v>
      </c>
      <c r="G949" s="10">
        <f t="shared" si="100"/>
        <v>3.4701499793919948</v>
      </c>
      <c r="H949" s="9">
        <f t="shared" si="101"/>
        <v>7.5276865834971677E-3</v>
      </c>
      <c r="I949" s="9">
        <f t="shared" si="102"/>
        <v>7.5950922616336569E-3</v>
      </c>
      <c r="J949" s="15">
        <f>GARCH!I948</f>
        <v>6.7772578191622624E-3</v>
      </c>
    </row>
    <row r="950" spans="1:10" x14ac:dyDescent="0.25">
      <c r="A950" s="8">
        <v>43329</v>
      </c>
      <c r="B950" s="9">
        <v>3.3231362802699227E-3</v>
      </c>
      <c r="C950" s="9">
        <f t="shared" si="98"/>
        <v>2.9313516800685783E-3</v>
      </c>
      <c r="D950" s="5">
        <f t="shared" si="99"/>
        <v>2.9313516800685783E-3</v>
      </c>
      <c r="E950" s="5">
        <f t="shared" si="103"/>
        <v>7.5276865834971677E-3</v>
      </c>
      <c r="F950" s="5">
        <f t="shared" si="104"/>
        <v>6.945486007455432E-3</v>
      </c>
      <c r="G950" s="10">
        <f t="shared" si="100"/>
        <v>3.9616611255234258</v>
      </c>
      <c r="H950" s="9">
        <f t="shared" si="101"/>
        <v>2.9313516800685783E-3</v>
      </c>
      <c r="I950" s="9">
        <f t="shared" si="102"/>
        <v>6.945486007455432E-3</v>
      </c>
      <c r="J950" s="15">
        <f>GARCH!I949</f>
        <v>6.9846099117828351E-3</v>
      </c>
    </row>
    <row r="951" spans="1:10" x14ac:dyDescent="0.25">
      <c r="A951" s="8">
        <v>43332</v>
      </c>
      <c r="B951" s="9">
        <v>2.4279594264120519E-3</v>
      </c>
      <c r="C951" s="9">
        <f t="shared" si="98"/>
        <v>2.0361748262107075E-3</v>
      </c>
      <c r="D951" s="5">
        <f t="shared" si="99"/>
        <v>2.0361748262107075E-3</v>
      </c>
      <c r="E951" s="5">
        <f t="shared" si="103"/>
        <v>2.9313516800685783E-3</v>
      </c>
      <c r="F951" s="5">
        <f t="shared" si="104"/>
        <v>6.3902980399638369E-3</v>
      </c>
      <c r="G951" s="10">
        <f t="shared" si="100"/>
        <v>4.083271595033259</v>
      </c>
      <c r="H951" s="9">
        <f t="shared" si="101"/>
        <v>2.0361748262107075E-3</v>
      </c>
      <c r="I951" s="9">
        <f t="shared" si="102"/>
        <v>6.3902980399638369E-3</v>
      </c>
      <c r="J951" s="15">
        <f>GARCH!I950</f>
        <v>6.4621117657145E-3</v>
      </c>
    </row>
    <row r="952" spans="1:10" x14ac:dyDescent="0.25">
      <c r="A952" s="8">
        <v>43333</v>
      </c>
      <c r="B952" s="9">
        <v>2.0685672284348477E-3</v>
      </c>
      <c r="C952" s="9">
        <f t="shared" si="98"/>
        <v>1.6767826282335031E-3</v>
      </c>
      <c r="D952" s="5">
        <f t="shared" si="99"/>
        <v>1.6767826282335031E-3</v>
      </c>
      <c r="E952" s="5">
        <f t="shared" si="103"/>
        <v>2.0361748262107075E-3</v>
      </c>
      <c r="F952" s="5">
        <f t="shared" si="104"/>
        <v>5.9168920667289748E-3</v>
      </c>
      <c r="G952" s="10">
        <f t="shared" si="100"/>
        <v>4.1708507367447929</v>
      </c>
      <c r="H952" s="9">
        <f t="shared" si="101"/>
        <v>1.6767826282335031E-3</v>
      </c>
      <c r="I952" s="9">
        <f t="shared" si="102"/>
        <v>5.9168920667289748E-3</v>
      </c>
      <c r="J952" s="15">
        <f>GARCH!I951</f>
        <v>5.9814270145362681E-3</v>
      </c>
    </row>
    <row r="953" spans="1:10" x14ac:dyDescent="0.25">
      <c r="A953" s="8">
        <v>43334</v>
      </c>
      <c r="B953" s="9">
        <v>-3.9818928661239372E-4</v>
      </c>
      <c r="C953" s="9">
        <f t="shared" si="98"/>
        <v>-7.8997388681373835E-4</v>
      </c>
      <c r="D953" s="5">
        <f t="shared" si="99"/>
        <v>7.8997388681373835E-4</v>
      </c>
      <c r="E953" s="5">
        <f t="shared" si="103"/>
        <v>1.6767826282335031E-3</v>
      </c>
      <c r="F953" s="5">
        <f t="shared" si="104"/>
        <v>5.5141741853918973E-3</v>
      </c>
      <c r="G953" s="10">
        <f t="shared" si="100"/>
        <v>4.2712327848539431</v>
      </c>
      <c r="H953" s="9">
        <f t="shared" si="101"/>
        <v>7.8997388681373835E-4</v>
      </c>
      <c r="I953" s="9">
        <f t="shared" si="102"/>
        <v>5.5141741853918973E-3</v>
      </c>
      <c r="J953" s="15">
        <f>GARCH!I952</f>
        <v>5.5787690981646734E-3</v>
      </c>
    </row>
    <row r="954" spans="1:10" x14ac:dyDescent="0.25">
      <c r="A954" s="8">
        <v>43335</v>
      </c>
      <c r="B954" s="9">
        <v>-1.691231454109654E-3</v>
      </c>
      <c r="C954" s="9">
        <f t="shared" si="98"/>
        <v>-2.0830160543109984E-3</v>
      </c>
      <c r="D954" s="5">
        <f t="shared" si="99"/>
        <v>2.0830160543109984E-3</v>
      </c>
      <c r="E954" s="5">
        <f t="shared" si="103"/>
        <v>-7.8997388681373835E-4</v>
      </c>
      <c r="F954" s="5">
        <f t="shared" si="104"/>
        <v>5.2575607567225341E-3</v>
      </c>
      <c r="G954" s="10">
        <f t="shared" si="100"/>
        <v>4.2506645654176483</v>
      </c>
      <c r="H954" s="9">
        <f t="shared" si="101"/>
        <v>2.0830160543109984E-3</v>
      </c>
      <c r="I954" s="9">
        <f t="shared" si="102"/>
        <v>5.2575607567225341E-3</v>
      </c>
      <c r="J954" s="15">
        <f>GARCH!I953</f>
        <v>5.2571824487133061E-3</v>
      </c>
    </row>
    <row r="955" spans="1:10" x14ac:dyDescent="0.25">
      <c r="A955" s="8">
        <v>43336</v>
      </c>
      <c r="B955" s="9">
        <v>6.1988533346399866E-3</v>
      </c>
      <c r="C955" s="9">
        <f t="shared" si="98"/>
        <v>5.8070687344386421E-3</v>
      </c>
      <c r="D955" s="5">
        <f t="shared" si="99"/>
        <v>5.8070687344386421E-3</v>
      </c>
      <c r="E955" s="5">
        <f t="shared" si="103"/>
        <v>-2.0830160543109984E-3</v>
      </c>
      <c r="F955" s="5">
        <f t="shared" si="104"/>
        <v>5.2782567374536115E-3</v>
      </c>
      <c r="G955" s="10">
        <f t="shared" si="100"/>
        <v>3.7200152966029854</v>
      </c>
      <c r="H955" s="9">
        <f t="shared" si="101"/>
        <v>5.8070687344386421E-3</v>
      </c>
      <c r="I955" s="9">
        <f t="shared" si="102"/>
        <v>5.2782567374536115E-3</v>
      </c>
      <c r="J955" s="15">
        <f>GARCH!I954</f>
        <v>5.1029610798084988E-3</v>
      </c>
    </row>
    <row r="956" spans="1:10" x14ac:dyDescent="0.25">
      <c r="A956" s="8">
        <v>43339</v>
      </c>
      <c r="B956" s="9">
        <v>7.670392285776817E-3</v>
      </c>
      <c r="C956" s="9">
        <f t="shared" si="98"/>
        <v>7.2786076855754726E-3</v>
      </c>
      <c r="D956" s="5">
        <f t="shared" si="99"/>
        <v>7.2786076855754726E-3</v>
      </c>
      <c r="E956" s="5">
        <f t="shared" si="103"/>
        <v>5.8070687344386421E-3</v>
      </c>
      <c r="F956" s="5">
        <f t="shared" si="104"/>
        <v>4.9726017271576805E-3</v>
      </c>
      <c r="G956" s="10">
        <f t="shared" si="100"/>
        <v>3.3136027380491822</v>
      </c>
      <c r="H956" s="9">
        <f t="shared" si="101"/>
        <v>7.2786076855754726E-3</v>
      </c>
      <c r="I956" s="9">
        <f t="shared" si="102"/>
        <v>4.9726017271576805E-3</v>
      </c>
      <c r="J956" s="15">
        <f>GARCH!I955</f>
        <v>5.4379890830621135E-3</v>
      </c>
    </row>
    <row r="957" spans="1:10" x14ac:dyDescent="0.25">
      <c r="A957" s="8">
        <v>43340</v>
      </c>
      <c r="B957" s="9">
        <v>2.6926821185191407E-4</v>
      </c>
      <c r="C957" s="9">
        <f t="shared" si="98"/>
        <v>-1.225163883494305E-4</v>
      </c>
      <c r="D957" s="5">
        <f t="shared" si="99"/>
        <v>1.225163883494305E-4</v>
      </c>
      <c r="E957" s="5">
        <f t="shared" si="103"/>
        <v>7.2786076855754726E-3</v>
      </c>
      <c r="F957" s="5">
        <f t="shared" si="104"/>
        <v>4.714233602828753E-3</v>
      </c>
      <c r="G957" s="10">
        <f t="shared" si="100"/>
        <v>4.4378926833939358</v>
      </c>
      <c r="H957" s="9">
        <f t="shared" si="101"/>
        <v>1.225163883494305E-4</v>
      </c>
      <c r="I957" s="9">
        <f t="shared" si="102"/>
        <v>4.714233602828753E-3</v>
      </c>
      <c r="J957" s="15">
        <f>GARCH!I956</f>
        <v>5.9933173925629645E-3</v>
      </c>
    </row>
    <row r="958" spans="1:10" x14ac:dyDescent="0.25">
      <c r="A958" s="8">
        <v>43341</v>
      </c>
      <c r="B958" s="9">
        <v>5.7014274275932753E-3</v>
      </c>
      <c r="C958" s="9">
        <f t="shared" si="98"/>
        <v>5.3096428273919308E-3</v>
      </c>
      <c r="D958" s="5">
        <f t="shared" si="99"/>
        <v>5.3096428273919308E-3</v>
      </c>
      <c r="E958" s="5">
        <f t="shared" si="103"/>
        <v>-1.225163883494305E-4</v>
      </c>
      <c r="F958" s="5">
        <f t="shared" si="104"/>
        <v>4.5033497160749825E-3</v>
      </c>
      <c r="G958" s="10">
        <f t="shared" si="100"/>
        <v>3.7889240811739797</v>
      </c>
      <c r="H958" s="9">
        <f t="shared" si="101"/>
        <v>5.3096428273919308E-3</v>
      </c>
      <c r="I958" s="9">
        <f t="shared" si="102"/>
        <v>4.5033497160749825E-3</v>
      </c>
      <c r="J958" s="15">
        <f>GARCH!I957</f>
        <v>5.5640971238537047E-3</v>
      </c>
    </row>
    <row r="959" spans="1:10" x14ac:dyDescent="0.25">
      <c r="A959" s="8">
        <v>43342</v>
      </c>
      <c r="B959" s="9">
        <v>-4.4302754938161382E-3</v>
      </c>
      <c r="C959" s="9">
        <f t="shared" si="98"/>
        <v>-4.8220600940174826E-3</v>
      </c>
      <c r="D959" s="5">
        <f t="shared" si="99"/>
        <v>4.8220600940174826E-3</v>
      </c>
      <c r="E959" s="5">
        <f t="shared" si="103"/>
        <v>5.3096428273919308E-3</v>
      </c>
      <c r="F959" s="5">
        <f t="shared" si="104"/>
        <v>4.3188560784008416E-3</v>
      </c>
      <c r="G959" s="10">
        <f t="shared" si="100"/>
        <v>3.9025252416388612</v>
      </c>
      <c r="H959" s="9">
        <f t="shared" si="101"/>
        <v>4.8220600940174826E-3</v>
      </c>
      <c r="I959" s="9">
        <f t="shared" si="102"/>
        <v>4.3188560784008416E-3</v>
      </c>
      <c r="J959" s="15">
        <f>GARCH!I958</f>
        <v>5.6715472216486229E-3</v>
      </c>
    </row>
    <row r="960" spans="1:10" x14ac:dyDescent="0.25">
      <c r="A960" s="8">
        <v>43343</v>
      </c>
      <c r="B960" s="9">
        <v>1.3443037712890238E-4</v>
      </c>
      <c r="C960" s="9">
        <f t="shared" si="98"/>
        <v>-2.5735422307244219E-4</v>
      </c>
      <c r="D960" s="5">
        <f t="shared" si="99"/>
        <v>2.5735422307244219E-4</v>
      </c>
      <c r="E960" s="5">
        <f t="shared" si="103"/>
        <v>-4.8220600940174826E-3</v>
      </c>
      <c r="F960" s="5">
        <f t="shared" si="104"/>
        <v>5.2167111187246982E-3</v>
      </c>
      <c r="G960" s="10">
        <f t="shared" si="100"/>
        <v>4.3357327407847626</v>
      </c>
      <c r="H960" s="9">
        <f t="shared" si="101"/>
        <v>2.5735422307244219E-4</v>
      </c>
      <c r="I960" s="9">
        <f t="shared" si="102"/>
        <v>5.2167111187246982E-3</v>
      </c>
      <c r="J960" s="15">
        <f>GARCH!I959</f>
        <v>5.8120495667640798E-3</v>
      </c>
    </row>
    <row r="961" spans="1:10" x14ac:dyDescent="0.25">
      <c r="A961" s="8">
        <v>43347</v>
      </c>
      <c r="B961" s="9">
        <v>-1.6543053296204091E-3</v>
      </c>
      <c r="C961" s="9">
        <f t="shared" si="98"/>
        <v>-2.0460899298217535E-3</v>
      </c>
      <c r="D961" s="5">
        <f t="shared" si="99"/>
        <v>2.0460899298217535E-3</v>
      </c>
      <c r="E961" s="5">
        <f t="shared" si="103"/>
        <v>-2.5735422307244219E-4</v>
      </c>
      <c r="F961" s="5">
        <f t="shared" si="104"/>
        <v>4.9392661807418081E-3</v>
      </c>
      <c r="G961" s="10">
        <f t="shared" si="100"/>
        <v>4.30579853181401</v>
      </c>
      <c r="H961" s="9">
        <f t="shared" si="101"/>
        <v>2.0460899298217535E-3</v>
      </c>
      <c r="I961" s="9">
        <f t="shared" si="102"/>
        <v>4.9392661807418081E-3</v>
      </c>
      <c r="J961" s="15">
        <f>GARCH!I960</f>
        <v>5.4225598363833744E-3</v>
      </c>
    </row>
    <row r="962" spans="1:10" x14ac:dyDescent="0.25">
      <c r="A962" s="8">
        <v>43348</v>
      </c>
      <c r="B962" s="9">
        <v>-2.8031704824766912E-3</v>
      </c>
      <c r="C962" s="9">
        <f t="shared" si="98"/>
        <v>-3.1949550826780356E-3</v>
      </c>
      <c r="D962" s="5">
        <f t="shared" si="99"/>
        <v>3.1949550826780356E-3</v>
      </c>
      <c r="E962" s="5">
        <f t="shared" si="103"/>
        <v>-2.0460899298217535E-3</v>
      </c>
      <c r="F962" s="5">
        <f t="shared" si="104"/>
        <v>5.0078013223496141E-3</v>
      </c>
      <c r="G962" s="10">
        <f t="shared" si="100"/>
        <v>4.1743006081476492</v>
      </c>
      <c r="H962" s="9">
        <f t="shared" si="101"/>
        <v>3.1949550826780356E-3</v>
      </c>
      <c r="I962" s="9">
        <f t="shared" si="102"/>
        <v>5.0078013223496141E-3</v>
      </c>
      <c r="J962" s="15">
        <f>GARCH!I961</f>
        <v>5.2262444426209535E-3</v>
      </c>
    </row>
    <row r="963" spans="1:10" x14ac:dyDescent="0.25">
      <c r="A963" s="8">
        <v>43349</v>
      </c>
      <c r="B963" s="9">
        <v>-3.6522883057535926E-3</v>
      </c>
      <c r="C963" s="9">
        <f t="shared" si="98"/>
        <v>-4.0440729059549371E-3</v>
      </c>
      <c r="D963" s="5">
        <f t="shared" si="99"/>
        <v>4.0440729059549371E-3</v>
      </c>
      <c r="E963" s="5">
        <f t="shared" si="103"/>
        <v>-3.1949550826780356E-3</v>
      </c>
      <c r="F963" s="5">
        <f t="shared" si="104"/>
        <v>5.3276870561168215E-3</v>
      </c>
      <c r="G963" s="10">
        <f t="shared" si="100"/>
        <v>4.0278079845347596</v>
      </c>
      <c r="H963" s="9">
        <f t="shared" si="101"/>
        <v>4.0440729059549371E-3</v>
      </c>
      <c r="I963" s="9">
        <f t="shared" si="102"/>
        <v>5.3276870561168215E-3</v>
      </c>
      <c r="J963" s="15">
        <f>GARCH!I962</f>
        <v>5.215625182113293E-3</v>
      </c>
    </row>
    <row r="964" spans="1:10" x14ac:dyDescent="0.25">
      <c r="A964" s="8">
        <v>43350</v>
      </c>
      <c r="B964" s="9">
        <v>-2.2133041469051262E-3</v>
      </c>
      <c r="C964" s="9">
        <f t="shared" si="98"/>
        <v>-2.6050887471064706E-3</v>
      </c>
      <c r="D964" s="5">
        <f t="shared" si="99"/>
        <v>2.6050887471064706E-3</v>
      </c>
      <c r="E964" s="5">
        <f t="shared" si="103"/>
        <v>-4.0440729059549371E-3</v>
      </c>
      <c r="F964" s="5">
        <f t="shared" si="104"/>
        <v>5.7995361290295562E-3</v>
      </c>
      <c r="G964" s="10">
        <f t="shared" si="100"/>
        <v>4.1301533596143916</v>
      </c>
      <c r="H964" s="9">
        <f t="shared" si="101"/>
        <v>2.6050887471064706E-3</v>
      </c>
      <c r="I964" s="9">
        <f t="shared" si="102"/>
        <v>5.7995361290295562E-3</v>
      </c>
      <c r="J964" s="15">
        <f>GARCH!I963</f>
        <v>5.3419201769694712E-3</v>
      </c>
    </row>
    <row r="965" spans="1:10" x14ac:dyDescent="0.25">
      <c r="A965" s="8">
        <v>43353</v>
      </c>
      <c r="B965" s="9">
        <v>1.8978437708938589E-3</v>
      </c>
      <c r="C965" s="9">
        <f t="shared" si="98"/>
        <v>1.5060591706925143E-3</v>
      </c>
      <c r="D965" s="5">
        <f t="shared" si="99"/>
        <v>1.5060591706925143E-3</v>
      </c>
      <c r="E965" s="5">
        <f t="shared" si="103"/>
        <v>-2.6050887471064706E-3</v>
      </c>
      <c r="F965" s="5">
        <f t="shared" si="104"/>
        <v>5.8382869192707106E-3</v>
      </c>
      <c r="G965" s="10">
        <f t="shared" si="100"/>
        <v>4.191106998415532</v>
      </c>
      <c r="H965" s="9">
        <f t="shared" si="101"/>
        <v>1.5060591706925143E-3</v>
      </c>
      <c r="I965" s="9">
        <f t="shared" si="102"/>
        <v>5.8382869192707106E-3</v>
      </c>
      <c r="J965" s="15">
        <f>GARCH!I964</f>
        <v>5.2251573463638198E-3</v>
      </c>
    </row>
    <row r="966" spans="1:10" x14ac:dyDescent="0.25">
      <c r="A966" s="8">
        <v>43354</v>
      </c>
      <c r="B966" s="9">
        <v>3.7398379635260603E-3</v>
      </c>
      <c r="C966" s="9">
        <f t="shared" si="98"/>
        <v>3.3480533633247159E-3</v>
      </c>
      <c r="D966" s="5">
        <f t="shared" si="99"/>
        <v>3.3480533633247159E-3</v>
      </c>
      <c r="E966" s="5">
        <f t="shared" si="103"/>
        <v>1.5060591706925143E-3</v>
      </c>
      <c r="F966" s="5">
        <f t="shared" si="104"/>
        <v>5.4474028408416451E-3</v>
      </c>
      <c r="G966" s="10">
        <f t="shared" si="100"/>
        <v>4.1048022352764768</v>
      </c>
      <c r="H966" s="9">
        <f t="shared" si="101"/>
        <v>3.3480533633247159E-3</v>
      </c>
      <c r="I966" s="9">
        <f t="shared" si="102"/>
        <v>5.4474028408416451E-3</v>
      </c>
      <c r="J966" s="15">
        <f>GARCH!I965</f>
        <v>4.97468599864516E-3</v>
      </c>
    </row>
    <row r="967" spans="1:10" x14ac:dyDescent="0.25">
      <c r="A967" s="8">
        <v>43355</v>
      </c>
      <c r="B967" s="9">
        <v>3.5666178420923345E-4</v>
      </c>
      <c r="C967" s="9">
        <f t="shared" si="98"/>
        <v>-3.5122815992111127E-5</v>
      </c>
      <c r="D967" s="5">
        <f t="shared" si="99"/>
        <v>3.5122815992111127E-5</v>
      </c>
      <c r="E967" s="5">
        <f t="shared" si="103"/>
        <v>3.3480533633247159E-3</v>
      </c>
      <c r="F967" s="5">
        <f t="shared" si="104"/>
        <v>5.1158256347537488E-3</v>
      </c>
      <c r="G967" s="10">
        <f t="shared" si="100"/>
        <v>4.356454377281084</v>
      </c>
      <c r="H967" s="9">
        <f t="shared" si="101"/>
        <v>3.5122815992111127E-5</v>
      </c>
      <c r="I967" s="9">
        <f t="shared" si="102"/>
        <v>5.1158256347537488E-3</v>
      </c>
      <c r="J967" s="15">
        <f>GARCH!I966</f>
        <v>4.9378395043712126E-3</v>
      </c>
    </row>
    <row r="968" spans="1:10" x14ac:dyDescent="0.25">
      <c r="A968" s="8">
        <v>43356</v>
      </c>
      <c r="B968" s="9">
        <v>5.2822508065297757E-3</v>
      </c>
      <c r="C968" s="9">
        <f t="shared" si="98"/>
        <v>4.8904662063284313E-3</v>
      </c>
      <c r="D968" s="5">
        <f t="shared" si="99"/>
        <v>4.8904662063284313E-3</v>
      </c>
      <c r="E968" s="5">
        <f t="shared" si="103"/>
        <v>-3.5122815992111127E-5</v>
      </c>
      <c r="F968" s="5">
        <f t="shared" si="104"/>
        <v>4.8364607137340596E-3</v>
      </c>
      <c r="G968" s="10">
        <f t="shared" si="100"/>
        <v>3.9014048815472773</v>
      </c>
      <c r="H968" s="9">
        <f t="shared" si="101"/>
        <v>4.8904662063284313E-3</v>
      </c>
      <c r="I968" s="9">
        <f t="shared" si="102"/>
        <v>4.8364607137340596E-3</v>
      </c>
      <c r="J968" s="15">
        <f>GARCH!I967</f>
        <v>4.7302829567015684E-3</v>
      </c>
    </row>
    <row r="969" spans="1:10" x14ac:dyDescent="0.25">
      <c r="A969" s="8">
        <v>43357</v>
      </c>
      <c r="B969" s="9">
        <v>2.7546501938591206E-4</v>
      </c>
      <c r="C969" s="9">
        <f t="shared" si="98"/>
        <v>-1.1631958081543252E-4</v>
      </c>
      <c r="D969" s="5">
        <f t="shared" si="99"/>
        <v>1.1631958081543252E-4</v>
      </c>
      <c r="E969" s="5">
        <f t="shared" si="103"/>
        <v>4.8904662063284313E-3</v>
      </c>
      <c r="F969" s="5">
        <f t="shared" si="104"/>
        <v>4.5993548488694877E-3</v>
      </c>
      <c r="G969" s="10">
        <f t="shared" si="100"/>
        <v>4.4625808998849585</v>
      </c>
      <c r="H969" s="9">
        <f t="shared" si="101"/>
        <v>1.1631958081543252E-4</v>
      </c>
      <c r="I969" s="9">
        <f t="shared" si="102"/>
        <v>4.5993548488694877E-3</v>
      </c>
      <c r="J969" s="15">
        <f>GARCH!I968</f>
        <v>4.9982264201102987E-3</v>
      </c>
    </row>
    <row r="970" spans="1:10" x14ac:dyDescent="0.25">
      <c r="A970" s="8">
        <v>43360</v>
      </c>
      <c r="B970" s="9">
        <v>-5.5697457469585654E-3</v>
      </c>
      <c r="C970" s="9">
        <f t="shared" si="98"/>
        <v>-5.9615303471599098E-3</v>
      </c>
      <c r="D970" s="5">
        <f t="shared" si="99"/>
        <v>5.9615303471599098E-3</v>
      </c>
      <c r="E970" s="5">
        <f t="shared" si="103"/>
        <v>-1.1631958081543252E-4</v>
      </c>
      <c r="F970" s="5">
        <f t="shared" si="104"/>
        <v>4.4061967398553135E-3</v>
      </c>
      <c r="G970" s="10">
        <f t="shared" si="100"/>
        <v>3.5905168786950461</v>
      </c>
      <c r="H970" s="9">
        <f t="shared" si="101"/>
        <v>5.9615303471599098E-3</v>
      </c>
      <c r="I970" s="9">
        <f t="shared" si="102"/>
        <v>4.4061967398553135E-3</v>
      </c>
      <c r="J970" s="15">
        <f>GARCH!I969</f>
        <v>4.778860164209261E-3</v>
      </c>
    </row>
    <row r="971" spans="1:10" x14ac:dyDescent="0.25">
      <c r="A971" s="8">
        <v>43361</v>
      </c>
      <c r="B971" s="9">
        <v>5.3690113541955409E-3</v>
      </c>
      <c r="C971" s="9">
        <f t="shared" si="98"/>
        <v>4.9772267539941965E-3</v>
      </c>
      <c r="D971" s="5">
        <f t="shared" si="99"/>
        <v>4.9772267539941965E-3</v>
      </c>
      <c r="E971" s="5">
        <f t="shared" si="103"/>
        <v>-5.9615303471599098E-3</v>
      </c>
      <c r="F971" s="5">
        <f t="shared" si="104"/>
        <v>5.6195377666087053E-3</v>
      </c>
      <c r="G971" s="10">
        <f t="shared" si="100"/>
        <v>3.8703347486778501</v>
      </c>
      <c r="H971" s="9">
        <f t="shared" si="101"/>
        <v>4.9772267539941965E-3</v>
      </c>
      <c r="I971" s="9">
        <f t="shared" si="102"/>
        <v>5.6195377666087053E-3</v>
      </c>
      <c r="J971" s="15">
        <f>GARCH!I970</f>
        <v>5.4395038837564986E-3</v>
      </c>
    </row>
    <row r="972" spans="1:10" x14ac:dyDescent="0.25">
      <c r="A972" s="8">
        <v>43362</v>
      </c>
      <c r="B972" s="9">
        <v>1.25330973621951E-3</v>
      </c>
      <c r="C972" s="9">
        <f t="shared" si="98"/>
        <v>8.615251360181654E-4</v>
      </c>
      <c r="D972" s="5">
        <f t="shared" si="99"/>
        <v>8.615251360181654E-4</v>
      </c>
      <c r="E972" s="5">
        <f t="shared" si="103"/>
        <v>4.9772267539941965E-3</v>
      </c>
      <c r="F972" s="5">
        <f t="shared" si="104"/>
        <v>5.2617458131215449E-3</v>
      </c>
      <c r="G972" s="10">
        <f t="shared" si="100"/>
        <v>4.314949507406677</v>
      </c>
      <c r="H972" s="9">
        <f t="shared" si="101"/>
        <v>8.615251360181654E-4</v>
      </c>
      <c r="I972" s="9">
        <f t="shared" si="102"/>
        <v>5.2617458131215449E-3</v>
      </c>
      <c r="J972" s="15">
        <f>GARCH!I971</f>
        <v>5.5225979868120546E-3</v>
      </c>
    </row>
    <row r="973" spans="1:10" x14ac:dyDescent="0.25">
      <c r="A973" s="8">
        <v>43363</v>
      </c>
      <c r="B973" s="9">
        <v>7.8405749754981713E-3</v>
      </c>
      <c r="C973" s="9">
        <f t="shared" si="98"/>
        <v>7.4487903752968269E-3</v>
      </c>
      <c r="D973" s="5">
        <f t="shared" si="99"/>
        <v>7.4487903752968269E-3</v>
      </c>
      <c r="E973" s="5">
        <f t="shared" si="103"/>
        <v>8.615251360181654E-4</v>
      </c>
      <c r="F973" s="5">
        <f t="shared" si="104"/>
        <v>4.9586292550082801E-3</v>
      </c>
      <c r="G973" s="10">
        <f t="shared" si="100"/>
        <v>3.2594039146452642</v>
      </c>
      <c r="H973" s="9">
        <f t="shared" si="101"/>
        <v>7.4487903752968269E-3</v>
      </c>
      <c r="I973" s="9">
        <f t="shared" si="102"/>
        <v>4.9586292550082801E-3</v>
      </c>
      <c r="J973" s="15">
        <f>GARCH!I972</f>
        <v>5.1880774398216463E-3</v>
      </c>
    </row>
    <row r="974" spans="1:10" x14ac:dyDescent="0.25">
      <c r="A974" s="8">
        <v>43364</v>
      </c>
      <c r="B974" s="9">
        <v>-3.6850635502849727E-4</v>
      </c>
      <c r="C974" s="9">
        <f t="shared" si="98"/>
        <v>-7.6029095522984189E-4</v>
      </c>
      <c r="D974" s="5">
        <f t="shared" si="99"/>
        <v>7.6029095522984189E-4</v>
      </c>
      <c r="E974" s="5">
        <f t="shared" si="103"/>
        <v>7.4487903752968269E-3</v>
      </c>
      <c r="F974" s="5">
        <f t="shared" si="104"/>
        <v>4.7024374530350507E-3</v>
      </c>
      <c r="G974" s="10">
        <f t="shared" si="100"/>
        <v>4.4276655234252082</v>
      </c>
      <c r="H974" s="9">
        <f t="shared" si="101"/>
        <v>7.6029095522984189E-4</v>
      </c>
      <c r="I974" s="9">
        <f t="shared" si="102"/>
        <v>4.7024374530350507E-3</v>
      </c>
      <c r="J974" s="15">
        <f>GARCH!I973</f>
        <v>5.8683014032401446E-3</v>
      </c>
    </row>
    <row r="975" spans="1:10" x14ac:dyDescent="0.25">
      <c r="A975" s="8">
        <v>43367</v>
      </c>
      <c r="B975" s="9">
        <v>-3.5157543341060027E-3</v>
      </c>
      <c r="C975" s="9">
        <f t="shared" si="98"/>
        <v>-3.9075389343073471E-3</v>
      </c>
      <c r="D975" s="5">
        <f t="shared" si="99"/>
        <v>3.9075389343073471E-3</v>
      </c>
      <c r="E975" s="5">
        <f t="shared" si="103"/>
        <v>-7.6029095522984189E-4</v>
      </c>
      <c r="F975" s="5">
        <f t="shared" si="104"/>
        <v>4.5715080388956412E-3</v>
      </c>
      <c r="G975" s="10">
        <f t="shared" si="100"/>
        <v>4.1036668925977464</v>
      </c>
      <c r="H975" s="9">
        <f t="shared" si="101"/>
        <v>3.9075389343073471E-3</v>
      </c>
      <c r="I975" s="9">
        <f t="shared" si="102"/>
        <v>4.5715080388956412E-3</v>
      </c>
      <c r="J975" s="15">
        <f>GARCH!I974</f>
        <v>5.4848860075797888E-3</v>
      </c>
    </row>
    <row r="976" spans="1:10" x14ac:dyDescent="0.25">
      <c r="A976" s="8">
        <v>43368</v>
      </c>
      <c r="B976" s="9">
        <v>-1.3050760951849316E-3</v>
      </c>
      <c r="C976" s="9">
        <f t="shared" si="98"/>
        <v>-1.6968606953862762E-3</v>
      </c>
      <c r="D976" s="5">
        <f t="shared" si="99"/>
        <v>1.6968606953862762E-3</v>
      </c>
      <c r="E976" s="5">
        <f t="shared" si="103"/>
        <v>-3.9075389343073471E-3</v>
      </c>
      <c r="F976" s="5">
        <f t="shared" si="104"/>
        <v>5.1607636119841288E-3</v>
      </c>
      <c r="G976" s="10">
        <f t="shared" si="100"/>
        <v>4.2936773672165653</v>
      </c>
      <c r="H976" s="9">
        <f t="shared" si="101"/>
        <v>1.6968606953862762E-3</v>
      </c>
      <c r="I976" s="9">
        <f t="shared" si="102"/>
        <v>5.1607636119841288E-3</v>
      </c>
      <c r="J976" s="15">
        <f>GARCH!I975</f>
        <v>5.516109160819258E-3</v>
      </c>
    </row>
    <row r="977" spans="1:10" x14ac:dyDescent="0.25">
      <c r="A977" s="8">
        <v>43369</v>
      </c>
      <c r="B977" s="9">
        <v>-3.2892480346828901E-3</v>
      </c>
      <c r="C977" s="9">
        <f t="shared" ref="C977:C1040" si="105">B977-B$5</f>
        <v>-3.6810326348842345E-3</v>
      </c>
      <c r="D977" s="5">
        <f t="shared" ref="D977:D1040" si="106">ABS(C977)</f>
        <v>3.6810326348842345E-3</v>
      </c>
      <c r="E977" s="5">
        <f t="shared" si="103"/>
        <v>-1.6968606953862762E-3</v>
      </c>
      <c r="F977" s="5">
        <f t="shared" si="104"/>
        <v>5.1194690810317418E-3</v>
      </c>
      <c r="G977" s="10">
        <f t="shared" ref="G977:G1040" si="107">IFERROR(LN(1/(F977*SQRT(2*PI()))*EXP(-(C977^2)/(2*F977^2))),-1000)</f>
        <v>4.0972666359901355</v>
      </c>
      <c r="H977" s="9">
        <f t="shared" ref="H977:H1040" si="108">D977</f>
        <v>3.6810326348842345E-3</v>
      </c>
      <c r="I977" s="9">
        <f t="shared" ref="I977:I1040" si="109">F977</f>
        <v>5.1194690810317418E-3</v>
      </c>
      <c r="J977" s="15">
        <f>GARCH!I976</f>
        <v>5.2671976754370027E-3</v>
      </c>
    </row>
    <row r="978" spans="1:10" x14ac:dyDescent="0.25">
      <c r="A978" s="8">
        <v>43370</v>
      </c>
      <c r="B978" s="9">
        <v>2.7632769780832067E-3</v>
      </c>
      <c r="C978" s="9">
        <f t="shared" si="105"/>
        <v>2.3714923778818623E-3</v>
      </c>
      <c r="D978" s="5">
        <f t="shared" si="106"/>
        <v>2.3714923778818623E-3</v>
      </c>
      <c r="E978" s="5">
        <f t="shared" ref="E978:E1041" si="110">C977</f>
        <v>-3.6810326348842345E-3</v>
      </c>
      <c r="F978" s="5">
        <f t="shared" ref="F978:F1041" si="111">(B$6 + B$7*(D977 + B$9*E978)^B$10 + B$8*F977^B$10)^(1/B$10)</f>
        <v>5.5391259119258619E-3</v>
      </c>
      <c r="G978" s="10">
        <f t="shared" si="107"/>
        <v>4.1853303460341467</v>
      </c>
      <c r="H978" s="9">
        <f t="shared" si="108"/>
        <v>2.3714923778818623E-3</v>
      </c>
      <c r="I978" s="9">
        <f t="shared" si="109"/>
        <v>5.5391259119258619E-3</v>
      </c>
      <c r="J978" s="15">
        <f>GARCH!I977</f>
        <v>5.3193744562134698E-3</v>
      </c>
    </row>
    <row r="979" spans="1:10" x14ac:dyDescent="0.25">
      <c r="A979" s="8">
        <v>43371</v>
      </c>
      <c r="B979" s="9">
        <v>-6.8634179821724928E-6</v>
      </c>
      <c r="C979" s="9">
        <f t="shared" si="105"/>
        <v>-3.9864801818351707E-4</v>
      </c>
      <c r="D979" s="5">
        <f t="shared" si="106"/>
        <v>3.9864801818351707E-4</v>
      </c>
      <c r="E979" s="5">
        <f t="shared" si="110"/>
        <v>2.3714923778818623E-3</v>
      </c>
      <c r="F979" s="5">
        <f t="shared" si="111"/>
        <v>5.1935597402064278E-3</v>
      </c>
      <c r="G979" s="10">
        <f t="shared" si="107"/>
        <v>4.3384514927689084</v>
      </c>
      <c r="H979" s="9">
        <f t="shared" si="108"/>
        <v>3.9864801818351707E-4</v>
      </c>
      <c r="I979" s="9">
        <f t="shared" si="109"/>
        <v>5.1935597402064278E-3</v>
      </c>
      <c r="J979" s="15">
        <f>GARCH!I978</f>
        <v>5.1019599538470999E-3</v>
      </c>
    </row>
    <row r="980" spans="1:10" x14ac:dyDescent="0.25">
      <c r="A980" s="8">
        <v>43374</v>
      </c>
      <c r="B980" s="9">
        <v>3.6410682297065566E-3</v>
      </c>
      <c r="C980" s="9">
        <f t="shared" si="105"/>
        <v>3.2492836295052122E-3</v>
      </c>
      <c r="D980" s="5">
        <f t="shared" si="106"/>
        <v>3.2492836295052122E-3</v>
      </c>
      <c r="E980" s="5">
        <f t="shared" si="110"/>
        <v>-3.9864801818351707E-4</v>
      </c>
      <c r="F980" s="5">
        <f t="shared" si="111"/>
        <v>4.9350785442943378E-3</v>
      </c>
      <c r="G980" s="10">
        <f t="shared" si="107"/>
        <v>4.1756991529098872</v>
      </c>
      <c r="H980" s="9">
        <f t="shared" si="108"/>
        <v>3.2492836295052122E-3</v>
      </c>
      <c r="I980" s="9">
        <f t="shared" si="109"/>
        <v>4.9350785442943378E-3</v>
      </c>
      <c r="J980" s="15">
        <f>GARCH!I979</f>
        <v>4.8676306651264031E-3</v>
      </c>
    </row>
    <row r="981" spans="1:10" x14ac:dyDescent="0.25">
      <c r="A981" s="8">
        <v>43375</v>
      </c>
      <c r="B981" s="9">
        <v>-3.9663679353352244E-4</v>
      </c>
      <c r="C981" s="9">
        <f t="shared" si="105"/>
        <v>-7.8842139373486706E-4</v>
      </c>
      <c r="D981" s="5">
        <f t="shared" si="106"/>
        <v>7.8842139373486706E-4</v>
      </c>
      <c r="E981" s="5">
        <f t="shared" si="110"/>
        <v>3.2492836295052122E-3</v>
      </c>
      <c r="F981" s="5">
        <f t="shared" si="111"/>
        <v>4.6825570108729453E-3</v>
      </c>
      <c r="G981" s="10">
        <f t="shared" si="107"/>
        <v>4.430797493868635</v>
      </c>
      <c r="H981" s="9">
        <f t="shared" si="108"/>
        <v>7.8842139373486706E-4</v>
      </c>
      <c r="I981" s="9">
        <f t="shared" si="109"/>
        <v>4.6825570108729453E-3</v>
      </c>
      <c r="J981" s="15">
        <f>GARCH!I980</f>
        <v>4.8458533768830584E-3</v>
      </c>
    </row>
    <row r="982" spans="1:10" x14ac:dyDescent="0.25">
      <c r="A982" s="8">
        <v>43376</v>
      </c>
      <c r="B982" s="9">
        <v>7.1149300650286129E-4</v>
      </c>
      <c r="C982" s="9">
        <f t="shared" si="105"/>
        <v>3.1970840630151672E-4</v>
      </c>
      <c r="D982" s="5">
        <f t="shared" si="106"/>
        <v>3.1970840630151672E-4</v>
      </c>
      <c r="E982" s="5">
        <f t="shared" si="110"/>
        <v>-7.8842139373486706E-4</v>
      </c>
      <c r="F982" s="5">
        <f t="shared" si="111"/>
        <v>4.5592078365058152E-3</v>
      </c>
      <c r="G982" s="10">
        <f t="shared" si="107"/>
        <v>4.4692091925441249</v>
      </c>
      <c r="H982" s="9">
        <f t="shared" si="108"/>
        <v>3.1970840630151672E-4</v>
      </c>
      <c r="I982" s="9">
        <f t="shared" si="109"/>
        <v>4.5592078365058152E-3</v>
      </c>
      <c r="J982" s="15">
        <f>GARCH!I981</f>
        <v>4.686663712777258E-3</v>
      </c>
    </row>
    <row r="983" spans="1:10" x14ac:dyDescent="0.25">
      <c r="A983" s="8">
        <v>43377</v>
      </c>
      <c r="B983" s="9">
        <v>-8.1695157425543119E-3</v>
      </c>
      <c r="C983" s="9">
        <f t="shared" si="105"/>
        <v>-8.5613003427556563E-3</v>
      </c>
      <c r="D983" s="5">
        <f t="shared" si="106"/>
        <v>8.5613003427556563E-3</v>
      </c>
      <c r="E983" s="5">
        <f t="shared" si="110"/>
        <v>3.1970840630151672E-4</v>
      </c>
      <c r="F983" s="5">
        <f t="shared" si="111"/>
        <v>4.3658291811274714E-3</v>
      </c>
      <c r="G983" s="10">
        <f t="shared" si="107"/>
        <v>2.5922888443892429</v>
      </c>
      <c r="H983" s="9">
        <f t="shared" si="108"/>
        <v>8.5613003427556563E-3</v>
      </c>
      <c r="I983" s="9">
        <f t="shared" si="109"/>
        <v>4.3658291811274714E-3</v>
      </c>
      <c r="J983" s="15">
        <f>GARCH!I982</f>
        <v>4.5321976478633836E-3</v>
      </c>
    </row>
    <row r="984" spans="1:10" x14ac:dyDescent="0.25">
      <c r="A984" s="8">
        <v>43378</v>
      </c>
      <c r="B984" s="9">
        <v>-5.5279655088037449E-3</v>
      </c>
      <c r="C984" s="9">
        <f t="shared" si="105"/>
        <v>-5.9197501090050893E-3</v>
      </c>
      <c r="D984" s="5">
        <f t="shared" si="106"/>
        <v>5.9197501090050893E-3</v>
      </c>
      <c r="E984" s="5">
        <f t="shared" si="110"/>
        <v>-8.5613003427556563E-3</v>
      </c>
      <c r="F984" s="5">
        <f t="shared" si="111"/>
        <v>6.4124546363089098E-3</v>
      </c>
      <c r="G984" s="10">
        <f t="shared" si="107"/>
        <v>3.7044583156718947</v>
      </c>
      <c r="H984" s="9">
        <f t="shared" si="108"/>
        <v>5.9197501090050893E-3</v>
      </c>
      <c r="I984" s="9">
        <f t="shared" si="109"/>
        <v>6.4124546363089098E-3</v>
      </c>
      <c r="J984" s="15">
        <f>GARCH!I983</f>
        <v>6.0108336695957549E-3</v>
      </c>
    </row>
    <row r="985" spans="1:10" x14ac:dyDescent="0.25">
      <c r="A985" s="8">
        <v>43381</v>
      </c>
      <c r="B985" s="9">
        <v>-3.9506925841348295E-4</v>
      </c>
      <c r="C985" s="9">
        <f t="shared" si="105"/>
        <v>-7.8685385861482758E-4</v>
      </c>
      <c r="D985" s="5">
        <f t="shared" si="106"/>
        <v>7.8685385861482758E-4</v>
      </c>
      <c r="E985" s="5">
        <f t="shared" si="110"/>
        <v>-5.9197501090050893E-3</v>
      </c>
      <c r="F985" s="5">
        <f t="shared" si="111"/>
        <v>7.1680102837895507E-3</v>
      </c>
      <c r="G985" s="10">
        <f t="shared" si="107"/>
        <v>4.013163581717115</v>
      </c>
      <c r="H985" s="9">
        <f t="shared" si="108"/>
        <v>7.8685385861482758E-4</v>
      </c>
      <c r="I985" s="9">
        <f t="shared" si="109"/>
        <v>7.1680102837895507E-3</v>
      </c>
      <c r="J985" s="15">
        <f>GARCH!I984</f>
        <v>6.2727346617083429E-3</v>
      </c>
    </row>
    <row r="986" spans="1:10" x14ac:dyDescent="0.25">
      <c r="A986" s="8">
        <v>43382</v>
      </c>
      <c r="B986" s="9">
        <v>-1.4179577940874877E-3</v>
      </c>
      <c r="C986" s="9">
        <f t="shared" si="105"/>
        <v>-1.8097423942888323E-3</v>
      </c>
      <c r="D986" s="5">
        <f t="shared" si="106"/>
        <v>1.8097423942888323E-3</v>
      </c>
      <c r="E986" s="5">
        <f t="shared" si="110"/>
        <v>-7.8685385861482758E-4</v>
      </c>
      <c r="F986" s="5">
        <f t="shared" si="111"/>
        <v>6.6579086113915326E-3</v>
      </c>
      <c r="G986" s="10">
        <f t="shared" si="107"/>
        <v>4.0560686981658156</v>
      </c>
      <c r="H986" s="9">
        <f t="shared" si="108"/>
        <v>1.8097423942888323E-3</v>
      </c>
      <c r="I986" s="9">
        <f t="shared" si="109"/>
        <v>6.6579086113915326E-3</v>
      </c>
      <c r="J986" s="15">
        <f>GARCH!I985</f>
        <v>5.8088287146515101E-3</v>
      </c>
    </row>
    <row r="987" spans="1:10" x14ac:dyDescent="0.25">
      <c r="A987" s="8">
        <v>43383</v>
      </c>
      <c r="B987" s="9">
        <v>-3.2864175757028824E-2</v>
      </c>
      <c r="C987" s="9">
        <f t="shared" si="105"/>
        <v>-3.325596035723017E-2</v>
      </c>
      <c r="D987" s="5">
        <f t="shared" si="106"/>
        <v>3.325596035723017E-2</v>
      </c>
      <c r="E987" s="5">
        <f t="shared" si="110"/>
        <v>-1.8097423942888323E-3</v>
      </c>
      <c r="F987" s="5">
        <f t="shared" si="111"/>
        <v>6.3923251714941912E-3</v>
      </c>
      <c r="G987" s="10">
        <f t="shared" si="107"/>
        <v>-9.3991938361935077</v>
      </c>
      <c r="H987" s="9">
        <f t="shared" si="108"/>
        <v>3.325596035723017E-2</v>
      </c>
      <c r="I987" s="9">
        <f t="shared" si="109"/>
        <v>6.3923251714941912E-3</v>
      </c>
      <c r="J987" s="15">
        <f>GARCH!I986</f>
        <v>5.5050587076379805E-3</v>
      </c>
    </row>
    <row r="988" spans="1:10" x14ac:dyDescent="0.25">
      <c r="A988" s="8">
        <v>43384</v>
      </c>
      <c r="B988" s="9">
        <v>-2.0573073719881707E-2</v>
      </c>
      <c r="C988" s="9">
        <f t="shared" si="105"/>
        <v>-2.0964858320083053E-2</v>
      </c>
      <c r="D988" s="5">
        <f t="shared" si="106"/>
        <v>2.0964858320083053E-2</v>
      </c>
      <c r="E988" s="5">
        <f t="shared" si="110"/>
        <v>-3.325596035723017E-2</v>
      </c>
      <c r="F988" s="5">
        <f t="shared" si="111"/>
        <v>1.670545477720153E-2</v>
      </c>
      <c r="G988" s="10">
        <f t="shared" si="107"/>
        <v>2.3856055638018874</v>
      </c>
      <c r="H988" s="9">
        <f t="shared" si="108"/>
        <v>2.0964858320083053E-2</v>
      </c>
      <c r="I988" s="9">
        <f t="shared" si="109"/>
        <v>1.670545477720153E-2</v>
      </c>
      <c r="J988" s="15">
        <f>GARCH!I987</f>
        <v>1.6154968986875781E-2</v>
      </c>
    </row>
    <row r="989" spans="1:10" x14ac:dyDescent="0.25">
      <c r="A989" s="8">
        <v>43385</v>
      </c>
      <c r="B989" s="9">
        <v>1.4206284338267983E-2</v>
      </c>
      <c r="C989" s="9">
        <f t="shared" si="105"/>
        <v>1.3814499738066638E-2</v>
      </c>
      <c r="D989" s="5">
        <f t="shared" si="106"/>
        <v>1.3814499738066638E-2</v>
      </c>
      <c r="E989" s="5">
        <f t="shared" si="110"/>
        <v>-2.0964858320083053E-2</v>
      </c>
      <c r="F989" s="5">
        <f t="shared" si="111"/>
        <v>1.9670672846841063E-2</v>
      </c>
      <c r="G989" s="10">
        <f t="shared" si="107"/>
        <v>2.763082895509327</v>
      </c>
      <c r="H989" s="9">
        <f t="shared" si="108"/>
        <v>1.3814499738066638E-2</v>
      </c>
      <c r="I989" s="9">
        <f t="shared" si="109"/>
        <v>1.9670672846841063E-2</v>
      </c>
      <c r="J989" s="15">
        <f>GARCH!I988</f>
        <v>1.7100791501035051E-2</v>
      </c>
    </row>
    <row r="990" spans="1:10" x14ac:dyDescent="0.25">
      <c r="A990" s="8">
        <v>43388</v>
      </c>
      <c r="B990" s="9">
        <v>-5.9050351808552781E-3</v>
      </c>
      <c r="C990" s="9">
        <f t="shared" si="105"/>
        <v>-6.2968197810566225E-3</v>
      </c>
      <c r="D990" s="5">
        <f t="shared" si="106"/>
        <v>6.2968197810566225E-3</v>
      </c>
      <c r="E990" s="5">
        <f t="shared" si="110"/>
        <v>1.3814499738066638E-2</v>
      </c>
      <c r="F990" s="5">
        <f t="shared" si="111"/>
        <v>1.7367912440718572E-2</v>
      </c>
      <c r="G990" s="10">
        <f t="shared" si="107"/>
        <v>3.0684693681432131</v>
      </c>
      <c r="H990" s="9">
        <f t="shared" si="108"/>
        <v>6.2968197810566225E-3</v>
      </c>
      <c r="I990" s="9">
        <f t="shared" si="109"/>
        <v>1.7367912440718572E-2</v>
      </c>
      <c r="J990" s="15">
        <f>GARCH!I989</f>
        <v>1.6076090076254095E-2</v>
      </c>
    </row>
    <row r="991" spans="1:10" x14ac:dyDescent="0.25">
      <c r="A991" s="8">
        <v>43389</v>
      </c>
      <c r="B991" s="9">
        <v>2.1495643069809001E-2</v>
      </c>
      <c r="C991" s="9">
        <f t="shared" si="105"/>
        <v>2.1103858469607654E-2</v>
      </c>
      <c r="D991" s="5">
        <f t="shared" si="106"/>
        <v>2.1103858469607654E-2</v>
      </c>
      <c r="E991" s="5">
        <f t="shared" si="110"/>
        <v>-6.2968197810566225E-3</v>
      </c>
      <c r="F991" s="5">
        <f t="shared" si="111"/>
        <v>1.6340959345367952E-2</v>
      </c>
      <c r="G991" s="10">
        <f t="shared" si="107"/>
        <v>2.3611945895581337</v>
      </c>
      <c r="H991" s="9">
        <f t="shared" si="108"/>
        <v>2.1103858469607654E-2</v>
      </c>
      <c r="I991" s="9">
        <f t="shared" si="109"/>
        <v>1.6340959345367952E-2</v>
      </c>
      <c r="J991" s="15">
        <f>GARCH!I990</f>
        <v>1.4332197749594558E-2</v>
      </c>
    </row>
    <row r="992" spans="1:10" x14ac:dyDescent="0.25">
      <c r="A992" s="8">
        <v>43390</v>
      </c>
      <c r="B992" s="9">
        <v>-2.5267623277536178E-4</v>
      </c>
      <c r="C992" s="9">
        <f t="shared" si="105"/>
        <v>-6.444608329767064E-4</v>
      </c>
      <c r="D992" s="5">
        <f t="shared" si="106"/>
        <v>6.444608329767064E-4</v>
      </c>
      <c r="E992" s="5">
        <f t="shared" si="110"/>
        <v>2.1103858469607654E-2</v>
      </c>
      <c r="F992" s="5">
        <f t="shared" si="111"/>
        <v>1.4483923280471354E-2</v>
      </c>
      <c r="G992" s="10">
        <f t="shared" si="107"/>
        <v>3.314787552318569</v>
      </c>
      <c r="H992" s="9">
        <f t="shared" si="108"/>
        <v>6.444608329767064E-4</v>
      </c>
      <c r="I992" s="9">
        <f t="shared" si="109"/>
        <v>1.4483923280471354E-2</v>
      </c>
      <c r="J992" s="15">
        <f>GARCH!I991</f>
        <v>1.5657972012657027E-2</v>
      </c>
    </row>
    <row r="993" spans="1:10" x14ac:dyDescent="0.25">
      <c r="A993" s="8">
        <v>43391</v>
      </c>
      <c r="B993" s="9">
        <v>-1.4391946490294405E-2</v>
      </c>
      <c r="C993" s="9">
        <f t="shared" si="105"/>
        <v>-1.4783731090495749E-2</v>
      </c>
      <c r="D993" s="5">
        <f t="shared" si="106"/>
        <v>1.4783731090495749E-2</v>
      </c>
      <c r="E993" s="5">
        <f t="shared" si="110"/>
        <v>-6.444608329767064E-4</v>
      </c>
      <c r="F993" s="5">
        <f t="shared" si="111"/>
        <v>1.2923735036886241E-2</v>
      </c>
      <c r="G993" s="10">
        <f t="shared" si="107"/>
        <v>2.7754736448214552</v>
      </c>
      <c r="H993" s="9">
        <f t="shared" si="108"/>
        <v>1.4783731090495749E-2</v>
      </c>
      <c r="I993" s="9">
        <f t="shared" si="109"/>
        <v>1.2923735036886241E-2</v>
      </c>
      <c r="J993" s="15">
        <f>GARCH!I992</f>
        <v>1.365594609701132E-2</v>
      </c>
    </row>
    <row r="994" spans="1:10" x14ac:dyDescent="0.25">
      <c r="A994" s="8">
        <v>43392</v>
      </c>
      <c r="B994" s="9">
        <v>-3.6116990154511086E-4</v>
      </c>
      <c r="C994" s="9">
        <f t="shared" si="105"/>
        <v>-7.5295450174645549E-4</v>
      </c>
      <c r="D994" s="5">
        <f t="shared" si="106"/>
        <v>7.5295450174645549E-4</v>
      </c>
      <c r="E994" s="5">
        <f t="shared" si="110"/>
        <v>-1.4783731090495749E-2</v>
      </c>
      <c r="F994" s="5">
        <f t="shared" si="111"/>
        <v>1.4861616116577313E-2</v>
      </c>
      <c r="G994" s="10">
        <f t="shared" si="107"/>
        <v>3.2887515167585288</v>
      </c>
      <c r="H994" s="9">
        <f t="shared" si="108"/>
        <v>7.5295450174645549E-4</v>
      </c>
      <c r="I994" s="9">
        <f t="shared" si="109"/>
        <v>1.4861616116577313E-2</v>
      </c>
      <c r="J994" s="15">
        <f>GARCH!I993</f>
        <v>1.3798983758164239E-2</v>
      </c>
    </row>
    <row r="995" spans="1:10" x14ac:dyDescent="0.25">
      <c r="A995" s="8">
        <v>43395</v>
      </c>
      <c r="B995" s="9">
        <v>-4.2994746692295305E-3</v>
      </c>
      <c r="C995" s="9">
        <f t="shared" si="105"/>
        <v>-4.6912592694308749E-3</v>
      </c>
      <c r="D995" s="5">
        <f t="shared" si="106"/>
        <v>4.6912592694308749E-3</v>
      </c>
      <c r="E995" s="5">
        <f t="shared" si="110"/>
        <v>-7.5295450174645549E-4</v>
      </c>
      <c r="F995" s="5">
        <f t="shared" si="111"/>
        <v>1.3260712527161569E-2</v>
      </c>
      <c r="G995" s="10">
        <f t="shared" si="107"/>
        <v>3.3414339674403979</v>
      </c>
      <c r="H995" s="9">
        <f t="shared" si="108"/>
        <v>4.6912592694308749E-3</v>
      </c>
      <c r="I995" s="9">
        <f t="shared" si="109"/>
        <v>1.3260712527161569E-2</v>
      </c>
      <c r="J995" s="15">
        <f>GARCH!I994</f>
        <v>1.2078065853017537E-2</v>
      </c>
    </row>
    <row r="996" spans="1:10" x14ac:dyDescent="0.25">
      <c r="A996" s="8">
        <v>43396</v>
      </c>
      <c r="B996" s="9">
        <v>-5.5118510239923202E-3</v>
      </c>
      <c r="C996" s="9">
        <f t="shared" si="105"/>
        <v>-5.9036356241936646E-3</v>
      </c>
      <c r="D996" s="5">
        <f t="shared" si="106"/>
        <v>5.9036356241936646E-3</v>
      </c>
      <c r="E996" s="5">
        <f t="shared" si="110"/>
        <v>-4.6912592694308749E-3</v>
      </c>
      <c r="F996" s="5">
        <f t="shared" si="111"/>
        <v>1.2533774665409234E-2</v>
      </c>
      <c r="G996" s="10">
        <f t="shared" si="107"/>
        <v>3.3494607130887664</v>
      </c>
      <c r="H996" s="9">
        <f t="shared" si="108"/>
        <v>5.9036356241936646E-3</v>
      </c>
      <c r="I996" s="9">
        <f t="shared" si="109"/>
        <v>1.2533774665409234E-2</v>
      </c>
      <c r="J996" s="15">
        <f>GARCH!I995</f>
        <v>1.0859261963001606E-2</v>
      </c>
    </row>
    <row r="997" spans="1:10" x14ac:dyDescent="0.25">
      <c r="A997" s="8">
        <v>43397</v>
      </c>
      <c r="B997" s="9">
        <v>-3.0864490329077787E-2</v>
      </c>
      <c r="C997" s="9">
        <f t="shared" si="105"/>
        <v>-3.1256274929279133E-2</v>
      </c>
      <c r="D997" s="5">
        <f t="shared" si="106"/>
        <v>3.1256274929279133E-2</v>
      </c>
      <c r="E997" s="5">
        <f t="shared" si="110"/>
        <v>-5.9036356241936646E-3</v>
      </c>
      <c r="F997" s="5">
        <f t="shared" si="111"/>
        <v>1.218462520643636E-2</v>
      </c>
      <c r="G997" s="10">
        <f t="shared" si="107"/>
        <v>0.19845853932958779</v>
      </c>
      <c r="H997" s="9">
        <f t="shared" si="108"/>
        <v>3.1256274929279133E-2</v>
      </c>
      <c r="I997" s="9">
        <f t="shared" si="109"/>
        <v>1.218462520643636E-2</v>
      </c>
      <c r="J997" s="15">
        <f>GARCH!I996</f>
        <v>1.0001515827303367E-2</v>
      </c>
    </row>
    <row r="998" spans="1:10" x14ac:dyDescent="0.25">
      <c r="A998" s="8">
        <v>43398</v>
      </c>
      <c r="B998" s="9">
        <v>1.8625051767629408E-2</v>
      </c>
      <c r="C998" s="9">
        <f t="shared" si="105"/>
        <v>1.8233267167428062E-2</v>
      </c>
      <c r="D998" s="5">
        <f t="shared" si="106"/>
        <v>1.8233267167428062E-2</v>
      </c>
      <c r="E998" s="5">
        <f t="shared" si="110"/>
        <v>-3.1256274929279133E-2</v>
      </c>
      <c r="F998" s="5">
        <f t="shared" si="111"/>
        <v>1.9704737691692276E-2</v>
      </c>
      <c r="G998" s="10">
        <f t="shared" si="107"/>
        <v>2.5798453725367279</v>
      </c>
      <c r="H998" s="9">
        <f t="shared" si="108"/>
        <v>1.8233267167428062E-2</v>
      </c>
      <c r="I998" s="9">
        <f t="shared" si="109"/>
        <v>1.9704737691692276E-2</v>
      </c>
      <c r="J998" s="15">
        <f>GARCH!I997</f>
        <v>1.6904155112543947E-2</v>
      </c>
    </row>
    <row r="999" spans="1:10" x14ac:dyDescent="0.25">
      <c r="A999" s="8">
        <v>43399</v>
      </c>
      <c r="B999" s="9">
        <v>-1.7327217554896079E-2</v>
      </c>
      <c r="C999" s="9">
        <f t="shared" si="105"/>
        <v>-1.7719002155097426E-2</v>
      </c>
      <c r="D999" s="5">
        <f t="shared" si="106"/>
        <v>1.7719002155097426E-2</v>
      </c>
      <c r="E999" s="5">
        <f t="shared" si="110"/>
        <v>1.8233267167428062E-2</v>
      </c>
      <c r="F999" s="5">
        <f t="shared" si="111"/>
        <v>1.7397437867058739E-2</v>
      </c>
      <c r="G999" s="10">
        <f t="shared" si="107"/>
        <v>2.6138395529900222</v>
      </c>
      <c r="H999" s="9">
        <f t="shared" si="108"/>
        <v>1.7719002155097426E-2</v>
      </c>
      <c r="I999" s="9">
        <f t="shared" si="109"/>
        <v>1.7397437867058739E-2</v>
      </c>
      <c r="J999" s="15">
        <f>GARCH!I998</f>
        <v>1.6792201901254116E-2</v>
      </c>
    </row>
    <row r="1000" spans="1:10" x14ac:dyDescent="0.25">
      <c r="A1000" s="8">
        <v>43402</v>
      </c>
      <c r="B1000" s="9">
        <v>-6.5596214677152709E-3</v>
      </c>
      <c r="C1000" s="9">
        <f t="shared" si="105"/>
        <v>-6.9514060679166153E-3</v>
      </c>
      <c r="D1000" s="5">
        <f t="shared" si="106"/>
        <v>6.9514060679166153E-3</v>
      </c>
      <c r="E1000" s="5">
        <f t="shared" si="110"/>
        <v>-1.7719002155097426E-2</v>
      </c>
      <c r="F1000" s="5">
        <f t="shared" si="111"/>
        <v>1.9259382156709588E-2</v>
      </c>
      <c r="G1000" s="10">
        <f t="shared" si="107"/>
        <v>2.9656809889218634</v>
      </c>
      <c r="H1000" s="9">
        <f t="shared" si="108"/>
        <v>6.9514060679166153E-3</v>
      </c>
      <c r="I1000" s="9">
        <f t="shared" si="109"/>
        <v>1.9259382156709588E-2</v>
      </c>
      <c r="J1000" s="15">
        <f>GARCH!I999</f>
        <v>1.6778676294778333E-2</v>
      </c>
    </row>
    <row r="1001" spans="1:10" x14ac:dyDescent="0.25">
      <c r="A1001" s="8">
        <v>43403</v>
      </c>
      <c r="B1001" s="9">
        <v>1.5666824420255576E-2</v>
      </c>
      <c r="C1001" s="9">
        <f t="shared" si="105"/>
        <v>1.5275039820054232E-2</v>
      </c>
      <c r="D1001" s="5">
        <f t="shared" si="106"/>
        <v>1.5275039820054232E-2</v>
      </c>
      <c r="E1001" s="5">
        <f t="shared" si="110"/>
        <v>-6.9514060679166153E-3</v>
      </c>
      <c r="F1001" s="5">
        <f t="shared" si="111"/>
        <v>1.807920274544117E-2</v>
      </c>
      <c r="G1001" s="10">
        <f t="shared" si="107"/>
        <v>2.7371301549933023</v>
      </c>
      <c r="H1001" s="9">
        <f t="shared" si="108"/>
        <v>1.5275039820054232E-2</v>
      </c>
      <c r="I1001" s="9">
        <f t="shared" si="109"/>
        <v>1.807920274544117E-2</v>
      </c>
      <c r="J1001" s="15">
        <f>GARCH!I1000</f>
        <v>1.4981773715095462E-2</v>
      </c>
    </row>
    <row r="1002" spans="1:10" x14ac:dyDescent="0.25">
      <c r="A1002" s="8">
        <v>43404</v>
      </c>
      <c r="B1002" s="9">
        <v>1.0851291456518197E-2</v>
      </c>
      <c r="C1002" s="9">
        <f t="shared" si="105"/>
        <v>1.0459506856316853E-2</v>
      </c>
      <c r="D1002" s="5">
        <f t="shared" si="106"/>
        <v>1.0459506856316853E-2</v>
      </c>
      <c r="E1002" s="5">
        <f t="shared" si="110"/>
        <v>1.5275039820054232E-2</v>
      </c>
      <c r="F1002" s="5">
        <f t="shared" si="111"/>
        <v>1.5988972051101374E-2</v>
      </c>
      <c r="G1002" s="10">
        <f t="shared" si="107"/>
        <v>3.0029482722250704</v>
      </c>
      <c r="H1002" s="9">
        <f t="shared" si="108"/>
        <v>1.0459506856316853E-2</v>
      </c>
      <c r="I1002" s="9">
        <f t="shared" si="109"/>
        <v>1.5988972051101374E-2</v>
      </c>
      <c r="J1002" s="15">
        <f>GARCH!I1001</f>
        <v>1.4713809099008594E-2</v>
      </c>
    </row>
    <row r="1003" spans="1:10" x14ac:dyDescent="0.25">
      <c r="A1003" s="8">
        <v>43405</v>
      </c>
      <c r="B1003" s="9">
        <v>1.05577968389301E-2</v>
      </c>
      <c r="C1003" s="9">
        <f t="shared" si="105"/>
        <v>1.0166012238728756E-2</v>
      </c>
      <c r="D1003" s="5">
        <f t="shared" si="106"/>
        <v>1.0166012238728756E-2</v>
      </c>
      <c r="E1003" s="5">
        <f t="shared" si="110"/>
        <v>1.0459506856316853E-2</v>
      </c>
      <c r="F1003" s="5">
        <f t="shared" si="111"/>
        <v>1.4179313273096586E-2</v>
      </c>
      <c r="G1003" s="10">
        <f t="shared" si="107"/>
        <v>3.0800162379334179</v>
      </c>
      <c r="H1003" s="9">
        <f t="shared" si="108"/>
        <v>1.0166012238728756E-2</v>
      </c>
      <c r="I1003" s="9">
        <f t="shared" si="109"/>
        <v>1.4179313273096586E-2</v>
      </c>
      <c r="J1003" s="15">
        <f>GARCH!I1002</f>
        <v>1.3631182108107171E-2</v>
      </c>
    </row>
    <row r="1004" spans="1:10" x14ac:dyDescent="0.25">
      <c r="A1004" s="8">
        <v>43406</v>
      </c>
      <c r="B1004" s="9">
        <v>-6.3166652678288138E-3</v>
      </c>
      <c r="C1004" s="9">
        <f t="shared" si="105"/>
        <v>-6.7084498680301582E-3</v>
      </c>
      <c r="D1004" s="5">
        <f t="shared" si="106"/>
        <v>6.7084498680301582E-3</v>
      </c>
      <c r="E1004" s="5">
        <f t="shared" si="110"/>
        <v>1.0166012238728756E-2</v>
      </c>
      <c r="F1004" s="5">
        <f t="shared" si="111"/>
        <v>1.2614264868057895E-2</v>
      </c>
      <c r="G1004" s="10">
        <f t="shared" si="107"/>
        <v>3.3125750704804866</v>
      </c>
      <c r="H1004" s="9">
        <f t="shared" si="108"/>
        <v>6.7084498680301582E-3</v>
      </c>
      <c r="I1004" s="9">
        <f t="shared" si="109"/>
        <v>1.2614264868057895E-2</v>
      </c>
      <c r="J1004" s="15">
        <f>GARCH!I1003</f>
        <v>1.2721083534123457E-2</v>
      </c>
    </row>
    <row r="1005" spans="1:10" x14ac:dyDescent="0.25">
      <c r="A1005" s="8">
        <v>43409</v>
      </c>
      <c r="B1005" s="9">
        <v>5.6003172901073484E-3</v>
      </c>
      <c r="C1005" s="9">
        <f t="shared" si="105"/>
        <v>5.2085326899060039E-3</v>
      </c>
      <c r="D1005" s="5">
        <f t="shared" si="106"/>
        <v>5.2085326899060039E-3</v>
      </c>
      <c r="E1005" s="5">
        <f t="shared" si="110"/>
        <v>-6.7084498680301582E-3</v>
      </c>
      <c r="F1005" s="5">
        <f t="shared" si="111"/>
        <v>1.2437680636891754E-2</v>
      </c>
      <c r="G1005" s="10">
        <f t="shared" si="107"/>
        <v>3.3804017893214762</v>
      </c>
      <c r="H1005" s="9">
        <f t="shared" si="108"/>
        <v>5.2085326899060039E-3</v>
      </c>
      <c r="I1005" s="9">
        <f t="shared" si="109"/>
        <v>1.2437680636891754E-2</v>
      </c>
      <c r="J1005" s="15">
        <f>GARCH!I1004</f>
        <v>1.1612912086807713E-2</v>
      </c>
    </row>
    <row r="1006" spans="1:10" x14ac:dyDescent="0.25">
      <c r="A1006" s="8">
        <v>43410</v>
      </c>
      <c r="B1006" s="9">
        <v>6.2593351373656514E-3</v>
      </c>
      <c r="C1006" s="9">
        <f t="shared" si="105"/>
        <v>5.867550537164307E-3</v>
      </c>
      <c r="D1006" s="5">
        <f t="shared" si="106"/>
        <v>5.867550537164307E-3</v>
      </c>
      <c r="E1006" s="5">
        <f t="shared" si="110"/>
        <v>5.2085326899060039E-3</v>
      </c>
      <c r="F1006" s="5">
        <f t="shared" si="111"/>
        <v>1.1110035319645375E-2</v>
      </c>
      <c r="G1006" s="10">
        <f t="shared" si="107"/>
        <v>3.4415069540889429</v>
      </c>
      <c r="H1006" s="9">
        <f t="shared" si="108"/>
        <v>5.867550537164307E-3</v>
      </c>
      <c r="I1006" s="9">
        <f t="shared" si="109"/>
        <v>1.1110035319645375E-2</v>
      </c>
      <c r="J1006" s="15">
        <f>GARCH!I1005</f>
        <v>1.0445195039656041E-2</v>
      </c>
    </row>
    <row r="1007" spans="1:10" x14ac:dyDescent="0.25">
      <c r="A1007" s="8">
        <v>43411</v>
      </c>
      <c r="B1007" s="9">
        <v>2.1208876952947708E-2</v>
      </c>
      <c r="C1007" s="9">
        <f t="shared" si="105"/>
        <v>2.0817092352746362E-2</v>
      </c>
      <c r="D1007" s="5">
        <f t="shared" si="106"/>
        <v>2.0817092352746362E-2</v>
      </c>
      <c r="E1007" s="5">
        <f t="shared" si="110"/>
        <v>5.867550537164307E-3</v>
      </c>
      <c r="F1007" s="5">
        <f t="shared" si="111"/>
        <v>9.9650981302799244E-3</v>
      </c>
      <c r="G1007" s="10">
        <f t="shared" si="107"/>
        <v>1.5077669502314848</v>
      </c>
      <c r="H1007" s="9">
        <f t="shared" si="108"/>
        <v>2.0817092352746362E-2</v>
      </c>
      <c r="I1007" s="9">
        <f t="shared" si="109"/>
        <v>9.9650981302799244E-3</v>
      </c>
      <c r="J1007" s="15">
        <f>GARCH!I1006</f>
        <v>9.5589858675054536E-3</v>
      </c>
    </row>
    <row r="1008" spans="1:10" x14ac:dyDescent="0.25">
      <c r="A1008" s="8">
        <v>43412</v>
      </c>
      <c r="B1008" s="9">
        <v>-2.5089822274502183E-3</v>
      </c>
      <c r="C1008" s="9">
        <f t="shared" si="105"/>
        <v>-2.9007668276515627E-3</v>
      </c>
      <c r="D1008" s="5">
        <f t="shared" si="106"/>
        <v>2.9007668276515627E-3</v>
      </c>
      <c r="E1008" s="5">
        <f t="shared" si="110"/>
        <v>2.0817092352746362E-2</v>
      </c>
      <c r="F1008" s="5">
        <f t="shared" si="111"/>
        <v>8.97930982363946E-3</v>
      </c>
      <c r="G1008" s="10">
        <f t="shared" si="107"/>
        <v>3.7417130438322821</v>
      </c>
      <c r="H1008" s="9">
        <f t="shared" si="108"/>
        <v>2.9007668276515627E-3</v>
      </c>
      <c r="I1008" s="9">
        <f t="shared" si="109"/>
        <v>8.97930982363946E-3</v>
      </c>
      <c r="J1008" s="15">
        <f>GARCH!I1007</f>
        <v>1.2572721820882085E-2</v>
      </c>
    </row>
    <row r="1009" spans="1:10" x14ac:dyDescent="0.25">
      <c r="A1009" s="8">
        <v>43413</v>
      </c>
      <c r="B1009" s="9">
        <v>-9.1989896074931021E-3</v>
      </c>
      <c r="C1009" s="9">
        <f t="shared" si="105"/>
        <v>-9.5907742076944465E-3</v>
      </c>
      <c r="D1009" s="5">
        <f t="shared" si="106"/>
        <v>9.5907742076944465E-3</v>
      </c>
      <c r="E1009" s="5">
        <f t="shared" si="110"/>
        <v>-2.9007668276515627E-3</v>
      </c>
      <c r="F1009" s="5">
        <f t="shared" si="111"/>
        <v>8.5566486187237251E-3</v>
      </c>
      <c r="G1009" s="10">
        <f t="shared" si="107"/>
        <v>3.2139486349280366</v>
      </c>
      <c r="H1009" s="9">
        <f t="shared" si="108"/>
        <v>9.5907742076944465E-3</v>
      </c>
      <c r="I1009" s="9">
        <f t="shared" si="109"/>
        <v>8.5566486187237251E-3</v>
      </c>
      <c r="J1009" s="15">
        <f>GARCH!I1008</f>
        <v>1.1129268936298802E-2</v>
      </c>
    </row>
    <row r="1010" spans="1:10" x14ac:dyDescent="0.25">
      <c r="A1010" s="8">
        <v>43416</v>
      </c>
      <c r="B1010" s="9">
        <v>-1.9701475363267495E-2</v>
      </c>
      <c r="C1010" s="9">
        <f t="shared" si="105"/>
        <v>-2.0093259963468842E-2</v>
      </c>
      <c r="D1010" s="5">
        <f t="shared" si="106"/>
        <v>2.0093259963468842E-2</v>
      </c>
      <c r="E1010" s="5">
        <f t="shared" si="110"/>
        <v>-9.5907742076944465E-3</v>
      </c>
      <c r="F1010" s="5">
        <f t="shared" si="111"/>
        <v>9.9055933318046331E-3</v>
      </c>
      <c r="G1010" s="10">
        <f t="shared" si="107"/>
        <v>1.6383593912877141</v>
      </c>
      <c r="H1010" s="9">
        <f t="shared" si="108"/>
        <v>2.0093259963468842E-2</v>
      </c>
      <c r="I1010" s="9">
        <f t="shared" si="109"/>
        <v>9.9055933318046331E-3</v>
      </c>
      <c r="J1010" s="15">
        <f>GARCH!I1009</f>
        <v>1.0810860201203079E-2</v>
      </c>
    </row>
    <row r="1011" spans="1:10" x14ac:dyDescent="0.25">
      <c r="A1011" s="8">
        <v>43417</v>
      </c>
      <c r="B1011" s="9">
        <v>-1.4819053487979961E-3</v>
      </c>
      <c r="C1011" s="9">
        <f t="shared" si="105"/>
        <v>-1.8736899489993407E-3</v>
      </c>
      <c r="D1011" s="5">
        <f t="shared" si="106"/>
        <v>1.8736899489993407E-3</v>
      </c>
      <c r="E1011" s="5">
        <f t="shared" si="110"/>
        <v>-2.0093259963468842E-2</v>
      </c>
      <c r="F1011" s="5">
        <f t="shared" si="111"/>
        <v>1.4254412535702607E-2</v>
      </c>
      <c r="G1011" s="10">
        <f t="shared" si="107"/>
        <v>3.3231111689763222</v>
      </c>
      <c r="H1011" s="9">
        <f t="shared" si="108"/>
        <v>1.8736899489993407E-3</v>
      </c>
      <c r="I1011" s="9">
        <f t="shared" si="109"/>
        <v>1.4254412535702607E-2</v>
      </c>
      <c r="J1011" s="15">
        <f>GARCH!I1010</f>
        <v>1.333807684094698E-2</v>
      </c>
    </row>
    <row r="1012" spans="1:10" x14ac:dyDescent="0.25">
      <c r="A1012" s="8">
        <v>43418</v>
      </c>
      <c r="B1012" s="9">
        <v>-7.5674643116913076E-3</v>
      </c>
      <c r="C1012" s="9">
        <f t="shared" si="105"/>
        <v>-7.959248911892652E-3</v>
      </c>
      <c r="D1012" s="5">
        <f t="shared" si="106"/>
        <v>7.959248911892652E-3</v>
      </c>
      <c r="E1012" s="5">
        <f t="shared" si="110"/>
        <v>-1.8736899489993407E-3</v>
      </c>
      <c r="F1012" s="5">
        <f t="shared" si="111"/>
        <v>1.2878730461943178E-2</v>
      </c>
      <c r="G1012" s="10">
        <f t="shared" si="107"/>
        <v>3.2422683118081421</v>
      </c>
      <c r="H1012" s="9">
        <f t="shared" si="108"/>
        <v>7.959248911892652E-3</v>
      </c>
      <c r="I1012" s="9">
        <f t="shared" si="109"/>
        <v>1.2878730461943178E-2</v>
      </c>
      <c r="J1012" s="15">
        <f>GARCH!I1011</f>
        <v>1.1721526811872785E-2</v>
      </c>
    </row>
    <row r="1013" spans="1:10" x14ac:dyDescent="0.25">
      <c r="A1013" s="8">
        <v>43419</v>
      </c>
      <c r="B1013" s="9">
        <v>1.0593800664796094E-2</v>
      </c>
      <c r="C1013" s="9">
        <f t="shared" si="105"/>
        <v>1.0202016064594749E-2</v>
      </c>
      <c r="D1013" s="5">
        <f t="shared" si="106"/>
        <v>1.0202016064594749E-2</v>
      </c>
      <c r="E1013" s="5">
        <f t="shared" si="110"/>
        <v>-7.959248911892652E-3</v>
      </c>
      <c r="F1013" s="5">
        <f t="shared" si="111"/>
        <v>1.295887158519023E-2</v>
      </c>
      <c r="G1013" s="10">
        <f t="shared" si="107"/>
        <v>3.1171460735359937</v>
      </c>
      <c r="H1013" s="9">
        <f t="shared" si="108"/>
        <v>1.0202016064594749E-2</v>
      </c>
      <c r="I1013" s="9">
        <f t="shared" si="109"/>
        <v>1.295887158519023E-2</v>
      </c>
      <c r="J1013" s="15">
        <f>GARCH!I1012</f>
        <v>1.0987551378422429E-2</v>
      </c>
    </row>
    <row r="1014" spans="1:10" x14ac:dyDescent="0.25">
      <c r="A1014" s="8">
        <v>43420</v>
      </c>
      <c r="B1014" s="9">
        <v>2.2232803457622463E-3</v>
      </c>
      <c r="C1014" s="9">
        <f t="shared" si="105"/>
        <v>1.8314957455609017E-3</v>
      </c>
      <c r="D1014" s="5">
        <f t="shared" si="106"/>
        <v>1.8314957455609017E-3</v>
      </c>
      <c r="E1014" s="5">
        <f t="shared" si="110"/>
        <v>1.0202016064594749E-2</v>
      </c>
      <c r="F1014" s="5">
        <f t="shared" si="111"/>
        <v>1.1559942119876895E-2</v>
      </c>
      <c r="G1014" s="10">
        <f t="shared" si="107"/>
        <v>3.5287201153581771</v>
      </c>
      <c r="H1014" s="9">
        <f t="shared" si="108"/>
        <v>1.8314957455609017E-3</v>
      </c>
      <c r="I1014" s="9">
        <f t="shared" si="109"/>
        <v>1.1559942119876895E-2</v>
      </c>
      <c r="J1014" s="15">
        <f>GARCH!I1013</f>
        <v>1.0660787135830197E-2</v>
      </c>
    </row>
    <row r="1015" spans="1:10" x14ac:dyDescent="0.25">
      <c r="A1015" s="8">
        <v>43423</v>
      </c>
      <c r="B1015" s="9">
        <v>-1.6643094431470606E-2</v>
      </c>
      <c r="C1015" s="9">
        <f t="shared" si="105"/>
        <v>-1.7034879031671953E-2</v>
      </c>
      <c r="D1015" s="5">
        <f t="shared" si="106"/>
        <v>1.7034879031671953E-2</v>
      </c>
      <c r="E1015" s="5">
        <f t="shared" si="110"/>
        <v>1.8314957455609017E-3</v>
      </c>
      <c r="F1015" s="5">
        <f t="shared" si="111"/>
        <v>1.0352891961032276E-2</v>
      </c>
      <c r="G1015" s="10">
        <f t="shared" si="107"/>
        <v>2.2978436188938511</v>
      </c>
      <c r="H1015" s="9">
        <f t="shared" si="108"/>
        <v>1.7034879031671953E-2</v>
      </c>
      <c r="I1015" s="9">
        <f t="shared" si="109"/>
        <v>1.0352891961032276E-2</v>
      </c>
      <c r="J1015" s="15">
        <f>GARCH!I1014</f>
        <v>9.4352698591714228E-3</v>
      </c>
    </row>
    <row r="1016" spans="1:10" x14ac:dyDescent="0.25">
      <c r="A1016" s="8">
        <v>43424</v>
      </c>
      <c r="B1016" s="9">
        <v>-1.8151208036480848E-2</v>
      </c>
      <c r="C1016" s="9">
        <f t="shared" si="105"/>
        <v>-1.8542992636682194E-2</v>
      </c>
      <c r="D1016" s="5">
        <f t="shared" si="106"/>
        <v>1.8542992636682194E-2</v>
      </c>
      <c r="E1016" s="5">
        <f t="shared" si="110"/>
        <v>-1.7034879031671953E-2</v>
      </c>
      <c r="F1016" s="5">
        <f t="shared" si="111"/>
        <v>1.3578883760390889E-2</v>
      </c>
      <c r="G1016" s="10">
        <f t="shared" si="107"/>
        <v>2.4479024346934151</v>
      </c>
      <c r="H1016" s="9">
        <f t="shared" si="108"/>
        <v>1.8542992636682194E-2</v>
      </c>
      <c r="I1016" s="9">
        <f t="shared" si="109"/>
        <v>1.3578883760390889E-2</v>
      </c>
      <c r="J1016" s="15">
        <f>GARCH!I1015</f>
        <v>1.1543006720953626E-2</v>
      </c>
    </row>
    <row r="1017" spans="1:10" x14ac:dyDescent="0.25">
      <c r="A1017" s="8">
        <v>43425</v>
      </c>
      <c r="B1017" s="9">
        <v>3.0432758366170098E-3</v>
      </c>
      <c r="C1017" s="9">
        <f t="shared" si="105"/>
        <v>2.6514912364156654E-3</v>
      </c>
      <c r="D1017" s="5">
        <f t="shared" si="106"/>
        <v>2.6514912364156654E-3</v>
      </c>
      <c r="E1017" s="5">
        <f t="shared" si="110"/>
        <v>-1.8542992636682194E-2</v>
      </c>
      <c r="F1017" s="5">
        <f t="shared" si="111"/>
        <v>1.6507131033647413E-2</v>
      </c>
      <c r="G1017" s="10">
        <f t="shared" si="107"/>
        <v>3.1721237548955514</v>
      </c>
      <c r="H1017" s="9">
        <f t="shared" si="108"/>
        <v>2.6514912364156654E-3</v>
      </c>
      <c r="I1017" s="9">
        <f t="shared" si="109"/>
        <v>1.6507131033647413E-2</v>
      </c>
      <c r="J1017" s="15">
        <f>GARCH!I1016</f>
        <v>1.3319660138057632E-2</v>
      </c>
    </row>
    <row r="1018" spans="1:10" x14ac:dyDescent="0.25">
      <c r="A1018" s="8">
        <v>43427</v>
      </c>
      <c r="B1018" s="9">
        <v>-6.5548901291732076E-3</v>
      </c>
      <c r="C1018" s="9">
        <f t="shared" si="105"/>
        <v>-6.946674729374552E-3</v>
      </c>
      <c r="D1018" s="5">
        <f t="shared" si="106"/>
        <v>6.946674729374552E-3</v>
      </c>
      <c r="E1018" s="5">
        <f t="shared" si="110"/>
        <v>2.6514912364156654E-3</v>
      </c>
      <c r="F1018" s="5">
        <f t="shared" si="111"/>
        <v>1.462774375917095E-2</v>
      </c>
      <c r="G1018" s="10">
        <f t="shared" si="107"/>
        <v>3.1931330817987162</v>
      </c>
      <c r="H1018" s="9">
        <f t="shared" si="108"/>
        <v>6.946674729374552E-3</v>
      </c>
      <c r="I1018" s="9">
        <f t="shared" si="109"/>
        <v>1.462774375917095E-2</v>
      </c>
      <c r="J1018" s="15">
        <f>GARCH!I1017</f>
        <v>1.1703877060123085E-2</v>
      </c>
    </row>
    <row r="1019" spans="1:10" x14ac:dyDescent="0.25">
      <c r="A1019" s="8">
        <v>43430</v>
      </c>
      <c r="B1019" s="9">
        <v>1.5532409517731827E-2</v>
      </c>
      <c r="C1019" s="9">
        <f t="shared" si="105"/>
        <v>1.5140624917530482E-2</v>
      </c>
      <c r="D1019" s="5">
        <f t="shared" si="106"/>
        <v>1.5140624917530482E-2</v>
      </c>
      <c r="E1019" s="5">
        <f t="shared" si="110"/>
        <v>-6.946674729374552E-3</v>
      </c>
      <c r="F1019" s="5">
        <f t="shared" si="111"/>
        <v>1.4173999242804557E-2</v>
      </c>
      <c r="G1019" s="10">
        <f t="shared" si="107"/>
        <v>2.7668849742530544</v>
      </c>
      <c r="H1019" s="9">
        <f t="shared" si="108"/>
        <v>1.5140624917530482E-2</v>
      </c>
      <c r="I1019" s="9">
        <f t="shared" si="109"/>
        <v>1.4173999242804557E-2</v>
      </c>
      <c r="J1019" s="15">
        <f>GARCH!I1018</f>
        <v>1.082252631859818E-2</v>
      </c>
    </row>
    <row r="1020" spans="1:10" x14ac:dyDescent="0.25">
      <c r="A1020" s="8">
        <v>43431</v>
      </c>
      <c r="B1020" s="9">
        <v>3.261703042884756E-3</v>
      </c>
      <c r="C1020" s="9">
        <f t="shared" si="105"/>
        <v>2.8699184426834116E-3</v>
      </c>
      <c r="D1020" s="5">
        <f t="shared" si="106"/>
        <v>2.8699184426834116E-3</v>
      </c>
      <c r="E1020" s="5">
        <f t="shared" si="110"/>
        <v>1.5140624917530482E-2</v>
      </c>
      <c r="F1020" s="5">
        <f t="shared" si="111"/>
        <v>1.2609672978245697E-2</v>
      </c>
      <c r="G1020" s="10">
        <f t="shared" si="107"/>
        <v>3.4284524280859991</v>
      </c>
      <c r="H1020" s="9">
        <f t="shared" si="108"/>
        <v>2.8699184426834116E-3</v>
      </c>
      <c r="I1020" s="9">
        <f t="shared" si="109"/>
        <v>1.2609672978245697E-2</v>
      </c>
      <c r="J1020" s="15">
        <f>GARCH!I1019</f>
        <v>1.1661603198394365E-2</v>
      </c>
    </row>
    <row r="1021" spans="1:10" x14ac:dyDescent="0.25">
      <c r="A1021" s="8">
        <v>43432</v>
      </c>
      <c r="B1021" s="9">
        <v>2.297393528374414E-2</v>
      </c>
      <c r="C1021" s="9">
        <f t="shared" si="105"/>
        <v>2.2582150683542794E-2</v>
      </c>
      <c r="D1021" s="5">
        <f t="shared" si="106"/>
        <v>2.2582150683542794E-2</v>
      </c>
      <c r="E1021" s="5">
        <f t="shared" si="110"/>
        <v>2.8699184426834116E-3</v>
      </c>
      <c r="F1021" s="5">
        <f t="shared" si="111"/>
        <v>1.125847844156583E-2</v>
      </c>
      <c r="G1021" s="10">
        <f t="shared" si="107"/>
        <v>1.556097215107761</v>
      </c>
      <c r="H1021" s="9">
        <f t="shared" si="108"/>
        <v>2.2582150683542794E-2</v>
      </c>
      <c r="I1021" s="9">
        <f t="shared" si="109"/>
        <v>1.125847844156583E-2</v>
      </c>
      <c r="J1021" s="15">
        <f>GARCH!I1020</f>
        <v>1.0317028559858939E-2</v>
      </c>
    </row>
    <row r="1022" spans="1:10" x14ac:dyDescent="0.25">
      <c r="A1022" s="8">
        <v>43433</v>
      </c>
      <c r="B1022" s="9">
        <v>-2.1976900564546487E-3</v>
      </c>
      <c r="C1022" s="9">
        <f t="shared" si="105"/>
        <v>-2.5894746566559931E-3</v>
      </c>
      <c r="D1022" s="5">
        <f t="shared" si="106"/>
        <v>2.5894746566559931E-3</v>
      </c>
      <c r="E1022" s="5">
        <f t="shared" si="110"/>
        <v>2.2582150683542794E-2</v>
      </c>
      <c r="F1022" s="5">
        <f t="shared" si="111"/>
        <v>1.009302755844076E-2</v>
      </c>
      <c r="G1022" s="10">
        <f t="shared" si="107"/>
        <v>3.6440601934676597</v>
      </c>
      <c r="H1022" s="9">
        <f t="shared" si="108"/>
        <v>2.5894746566559931E-3</v>
      </c>
      <c r="I1022" s="9">
        <f t="shared" si="109"/>
        <v>1.009302755844076E-2</v>
      </c>
      <c r="J1022" s="15">
        <f>GARCH!I1021</f>
        <v>1.359352752325849E-2</v>
      </c>
    </row>
    <row r="1023" spans="1:10" x14ac:dyDescent="0.25">
      <c r="A1023" s="8">
        <v>43434</v>
      </c>
      <c r="B1023" s="9">
        <v>8.1855239319734707E-3</v>
      </c>
      <c r="C1023" s="9">
        <f t="shared" si="105"/>
        <v>7.7937393317721263E-3</v>
      </c>
      <c r="D1023" s="5">
        <f t="shared" si="106"/>
        <v>7.7937393317721263E-3</v>
      </c>
      <c r="E1023" s="5">
        <f t="shared" si="110"/>
        <v>-2.5894746566559931E-3</v>
      </c>
      <c r="F1023" s="5">
        <f t="shared" si="111"/>
        <v>9.439142547140237E-3</v>
      </c>
      <c r="G1023" s="10">
        <f t="shared" si="107"/>
        <v>3.4030754112146258</v>
      </c>
      <c r="H1023" s="9">
        <f t="shared" si="108"/>
        <v>7.7937393317721263E-3</v>
      </c>
      <c r="I1023" s="9">
        <f t="shared" si="109"/>
        <v>9.439142547140237E-3</v>
      </c>
      <c r="J1023" s="15">
        <f>GARCH!I1022</f>
        <v>1.197015801991801E-2</v>
      </c>
    </row>
    <row r="1024" spans="1:10" x14ac:dyDescent="0.25">
      <c r="A1024" s="8">
        <v>43437</v>
      </c>
      <c r="B1024" s="9">
        <v>1.0941355061463431E-2</v>
      </c>
      <c r="C1024" s="9">
        <f t="shared" si="105"/>
        <v>1.0549570461262087E-2</v>
      </c>
      <c r="D1024" s="5">
        <f t="shared" si="106"/>
        <v>1.0549570461262087E-2</v>
      </c>
      <c r="E1024" s="5">
        <f t="shared" si="110"/>
        <v>7.7937393317721263E-3</v>
      </c>
      <c r="F1024" s="5">
        <f t="shared" si="111"/>
        <v>8.5270651384080111E-3</v>
      </c>
      <c r="G1024" s="10">
        <f t="shared" si="107"/>
        <v>3.080256203852846</v>
      </c>
      <c r="H1024" s="9">
        <f t="shared" si="108"/>
        <v>1.0549570461262087E-2</v>
      </c>
      <c r="I1024" s="9">
        <f t="shared" si="109"/>
        <v>8.5270651384080111E-3</v>
      </c>
      <c r="J1024" s="15">
        <f>GARCH!I1023</f>
        <v>1.1038963873611642E-2</v>
      </c>
    </row>
    <row r="1025" spans="1:10" x14ac:dyDescent="0.25">
      <c r="A1025" s="8">
        <v>43438</v>
      </c>
      <c r="B1025" s="9">
        <v>-3.2364883510072162E-2</v>
      </c>
      <c r="C1025" s="9">
        <f t="shared" si="105"/>
        <v>-3.2756668110273508E-2</v>
      </c>
      <c r="D1025" s="5">
        <f t="shared" si="106"/>
        <v>3.2756668110273508E-2</v>
      </c>
      <c r="E1025" s="5">
        <f t="shared" si="110"/>
        <v>1.0549570461262087E-2</v>
      </c>
      <c r="F1025" s="5">
        <f t="shared" si="111"/>
        <v>7.7439263931441049E-3</v>
      </c>
      <c r="G1025" s="10">
        <f t="shared" si="107"/>
        <v>-5.0044653354710738</v>
      </c>
      <c r="H1025" s="9">
        <f t="shared" si="108"/>
        <v>3.2756668110273508E-2</v>
      </c>
      <c r="I1025" s="9">
        <f t="shared" si="109"/>
        <v>7.7439263931441049E-3</v>
      </c>
      <c r="J1025" s="15">
        <f>GARCH!I1024</f>
        <v>1.0766787380578853E-2</v>
      </c>
    </row>
    <row r="1026" spans="1:10" x14ac:dyDescent="0.25">
      <c r="A1026" s="8">
        <v>43440</v>
      </c>
      <c r="B1026" s="9">
        <v>-1.5221883958135285E-3</v>
      </c>
      <c r="C1026" s="9">
        <f t="shared" si="105"/>
        <v>-1.9139729960148731E-3</v>
      </c>
      <c r="D1026" s="5">
        <f t="shared" si="106"/>
        <v>1.9139729960148731E-3</v>
      </c>
      <c r="E1026" s="5">
        <f t="shared" si="110"/>
        <v>-3.2756668110273508E-2</v>
      </c>
      <c r="F1026" s="5">
        <f t="shared" si="111"/>
        <v>1.7326414032949478E-2</v>
      </c>
      <c r="G1026" s="10">
        <f t="shared" si="107"/>
        <v>3.1304832598299184</v>
      </c>
      <c r="H1026" s="9">
        <f t="shared" si="108"/>
        <v>1.9139729960148731E-3</v>
      </c>
      <c r="I1026" s="9">
        <f t="shared" si="109"/>
        <v>1.7326414032949478E-2</v>
      </c>
      <c r="J1026" s="15">
        <f>GARCH!I1025</f>
        <v>1.7822795037118384E-2</v>
      </c>
    </row>
    <row r="1027" spans="1:10" x14ac:dyDescent="0.25">
      <c r="A1027" s="8">
        <v>43441</v>
      </c>
      <c r="B1027" s="9">
        <v>-2.3320165433335149E-2</v>
      </c>
      <c r="C1027" s="9">
        <f t="shared" si="105"/>
        <v>-2.3711950033536495E-2</v>
      </c>
      <c r="D1027" s="5">
        <f t="shared" si="106"/>
        <v>2.3711950033536495E-2</v>
      </c>
      <c r="E1027" s="5">
        <f t="shared" si="110"/>
        <v>-1.9139729960148731E-3</v>
      </c>
      <c r="F1027" s="5">
        <f t="shared" si="111"/>
        <v>1.5528676350787536E-2</v>
      </c>
      <c r="G1027" s="10">
        <f t="shared" si="107"/>
        <v>2.080297154885792</v>
      </c>
      <c r="H1027" s="9">
        <f t="shared" si="108"/>
        <v>2.3711950033536495E-2</v>
      </c>
      <c r="I1027" s="9">
        <f t="shared" si="109"/>
        <v>1.5528676350787536E-2</v>
      </c>
      <c r="J1027" s="15">
        <f>GARCH!I1026</f>
        <v>1.5530112792514152E-2</v>
      </c>
    </row>
    <row r="1028" spans="1:10" x14ac:dyDescent="0.25">
      <c r="A1028" s="8">
        <v>43444</v>
      </c>
      <c r="B1028" s="9">
        <v>1.762194844060927E-3</v>
      </c>
      <c r="C1028" s="9">
        <f t="shared" si="105"/>
        <v>1.3704102438595823E-3</v>
      </c>
      <c r="D1028" s="5">
        <f t="shared" si="106"/>
        <v>1.3704102438595823E-3</v>
      </c>
      <c r="E1028" s="5">
        <f t="shared" si="110"/>
        <v>-2.3711950033536495E-2</v>
      </c>
      <c r="F1028" s="5">
        <f t="shared" si="111"/>
        <v>1.9616195243281828E-2</v>
      </c>
      <c r="G1028" s="10">
        <f t="shared" si="107"/>
        <v>3.0100209416498007</v>
      </c>
      <c r="H1028" s="9">
        <f t="shared" si="108"/>
        <v>1.3704102438595823E-3</v>
      </c>
      <c r="I1028" s="9">
        <f t="shared" si="109"/>
        <v>1.9616195243281828E-2</v>
      </c>
      <c r="J1028" s="15">
        <f>GARCH!I1027</f>
        <v>1.7423200516094358E-2</v>
      </c>
    </row>
    <row r="1029" spans="1:10" x14ac:dyDescent="0.25">
      <c r="A1029" s="8">
        <v>43445</v>
      </c>
      <c r="B1029" s="9">
        <v>-3.5636837875119287E-4</v>
      </c>
      <c r="C1029" s="9">
        <f t="shared" si="105"/>
        <v>-7.481529789525375E-4</v>
      </c>
      <c r="D1029" s="5">
        <f t="shared" si="106"/>
        <v>7.481529789525375E-4</v>
      </c>
      <c r="E1029" s="5">
        <f t="shared" si="110"/>
        <v>1.3704102438595823E-3</v>
      </c>
      <c r="F1029" s="5">
        <f t="shared" si="111"/>
        <v>1.7320694714829468E-2</v>
      </c>
      <c r="G1029" s="10">
        <f t="shared" si="107"/>
        <v>3.1359818648629791</v>
      </c>
      <c r="H1029" s="9">
        <f t="shared" si="108"/>
        <v>7.481529789525375E-4</v>
      </c>
      <c r="I1029" s="9">
        <f t="shared" si="109"/>
        <v>1.7320694714829468E-2</v>
      </c>
      <c r="J1029" s="15">
        <f>GARCH!I1028</f>
        <v>1.5159017769496401E-2</v>
      </c>
    </row>
    <row r="1030" spans="1:10" x14ac:dyDescent="0.25">
      <c r="A1030" s="8">
        <v>43446</v>
      </c>
      <c r="B1030" s="9">
        <v>5.4194889220944287E-3</v>
      </c>
      <c r="C1030" s="9">
        <f t="shared" si="105"/>
        <v>5.0277043218930843E-3</v>
      </c>
      <c r="D1030" s="5">
        <f t="shared" si="106"/>
        <v>5.0277043218930843E-3</v>
      </c>
      <c r="E1030" s="5">
        <f t="shared" si="110"/>
        <v>-7.481529789525375E-4</v>
      </c>
      <c r="F1030" s="5">
        <f t="shared" si="111"/>
        <v>1.5385167786360539E-2</v>
      </c>
      <c r="G1030" s="10">
        <f t="shared" si="107"/>
        <v>3.2020172905377025</v>
      </c>
      <c r="H1030" s="9">
        <f t="shared" si="108"/>
        <v>5.0277043218930843E-3</v>
      </c>
      <c r="I1030" s="9">
        <f t="shared" si="109"/>
        <v>1.5385167786360539E-2</v>
      </c>
      <c r="J1030" s="15">
        <f>GARCH!I1029</f>
        <v>1.3233170747912986E-2</v>
      </c>
    </row>
    <row r="1031" spans="1:10" x14ac:dyDescent="0.25">
      <c r="A1031" s="8">
        <v>43447</v>
      </c>
      <c r="B1031" s="9">
        <v>-1.9991927787654795E-4</v>
      </c>
      <c r="C1031" s="9">
        <f t="shared" si="105"/>
        <v>-5.9170387807789258E-4</v>
      </c>
      <c r="D1031" s="5">
        <f t="shared" si="106"/>
        <v>5.9170387807789258E-4</v>
      </c>
      <c r="E1031" s="5">
        <f t="shared" si="110"/>
        <v>5.0277043218930843E-3</v>
      </c>
      <c r="F1031" s="5">
        <f t="shared" si="111"/>
        <v>1.3656925020114181E-2</v>
      </c>
      <c r="G1031" s="10">
        <f t="shared" si="107"/>
        <v>3.3736314416603883</v>
      </c>
      <c r="H1031" s="9">
        <f t="shared" si="108"/>
        <v>5.9170387807789258E-4</v>
      </c>
      <c r="I1031" s="9">
        <f t="shared" si="109"/>
        <v>1.3656925020114181E-2</v>
      </c>
      <c r="J1031" s="15">
        <f>GARCH!I1030</f>
        <v>1.1774481064692222E-2</v>
      </c>
    </row>
    <row r="1032" spans="1:10" x14ac:dyDescent="0.25">
      <c r="A1032" s="8">
        <v>43448</v>
      </c>
      <c r="B1032" s="9">
        <v>-1.9086676677205427E-2</v>
      </c>
      <c r="C1032" s="9">
        <f t="shared" si="105"/>
        <v>-1.9478461277406774E-2</v>
      </c>
      <c r="D1032" s="5">
        <f t="shared" si="106"/>
        <v>1.9478461277406774E-2</v>
      </c>
      <c r="E1032" s="5">
        <f t="shared" si="110"/>
        <v>-5.9170387807789258E-4</v>
      </c>
      <c r="F1032" s="5">
        <f t="shared" si="111"/>
        <v>1.220479971932901E-2</v>
      </c>
      <c r="G1032" s="10">
        <f t="shared" si="107"/>
        <v>2.2134316375384997</v>
      </c>
      <c r="H1032" s="9">
        <f t="shared" si="108"/>
        <v>1.9478461277406774E-2</v>
      </c>
      <c r="I1032" s="9">
        <f t="shared" si="109"/>
        <v>1.220479971932901E-2</v>
      </c>
      <c r="J1032" s="15">
        <f>GARCH!I1031</f>
        <v>1.036192057642382E-2</v>
      </c>
    </row>
    <row r="1033" spans="1:10" x14ac:dyDescent="0.25">
      <c r="A1033" s="8">
        <v>43451</v>
      </c>
      <c r="B1033" s="9">
        <v>-2.0773476413007863E-2</v>
      </c>
      <c r="C1033" s="9">
        <f t="shared" si="105"/>
        <v>-2.1165261013209209E-2</v>
      </c>
      <c r="D1033" s="5">
        <f t="shared" si="106"/>
        <v>2.1165261013209209E-2</v>
      </c>
      <c r="E1033" s="5">
        <f t="shared" si="110"/>
        <v>-1.9478461277406774E-2</v>
      </c>
      <c r="F1033" s="5">
        <f t="shared" si="111"/>
        <v>1.5753546002720734E-2</v>
      </c>
      <c r="G1033" s="10">
        <f t="shared" si="107"/>
        <v>2.3292234160249001</v>
      </c>
      <c r="H1033" s="9">
        <f t="shared" si="108"/>
        <v>2.1165261013209209E-2</v>
      </c>
      <c r="I1033" s="9">
        <f t="shared" si="109"/>
        <v>1.5753546002720734E-2</v>
      </c>
      <c r="J1033" s="15">
        <f>GARCH!I1032</f>
        <v>1.2873039437809904E-2</v>
      </c>
    </row>
    <row r="1034" spans="1:10" x14ac:dyDescent="0.25">
      <c r="A1034" s="8">
        <v>43452</v>
      </c>
      <c r="B1034" s="9">
        <v>8.6412091408138991E-5</v>
      </c>
      <c r="C1034" s="9">
        <f t="shared" si="105"/>
        <v>-3.0537250879320558E-4</v>
      </c>
      <c r="D1034" s="5">
        <f t="shared" si="106"/>
        <v>3.0537250879320558E-4</v>
      </c>
      <c r="E1034" s="5">
        <f t="shared" si="110"/>
        <v>-2.1165261013209209E-2</v>
      </c>
      <c r="F1034" s="5">
        <f t="shared" si="111"/>
        <v>1.8992947684253816E-2</v>
      </c>
      <c r="G1034" s="10">
        <f t="shared" si="107"/>
        <v>3.0446197556862726</v>
      </c>
      <c r="H1034" s="9">
        <f t="shared" si="108"/>
        <v>3.0537250879320558E-4</v>
      </c>
      <c r="I1034" s="9">
        <f t="shared" si="109"/>
        <v>1.8992947684253816E-2</v>
      </c>
      <c r="J1034" s="15">
        <f>GARCH!I1033</f>
        <v>1.4949480336701113E-2</v>
      </c>
    </row>
    <row r="1035" spans="1:10" x14ac:dyDescent="0.25">
      <c r="A1035" s="8">
        <v>43453</v>
      </c>
      <c r="B1035" s="9">
        <v>-1.5395733182517968E-2</v>
      </c>
      <c r="C1035" s="9">
        <f t="shared" si="105"/>
        <v>-1.5787517782719314E-2</v>
      </c>
      <c r="D1035" s="5">
        <f t="shared" si="106"/>
        <v>1.5787517782719314E-2</v>
      </c>
      <c r="E1035" s="5">
        <f t="shared" si="110"/>
        <v>-3.0537250879320558E-4</v>
      </c>
      <c r="F1035" s="5">
        <f t="shared" si="111"/>
        <v>1.679566784084445E-2</v>
      </c>
      <c r="G1035" s="10">
        <f t="shared" si="107"/>
        <v>2.725918704643512</v>
      </c>
      <c r="H1035" s="9">
        <f t="shared" si="108"/>
        <v>1.5787517782719314E-2</v>
      </c>
      <c r="I1035" s="9">
        <f t="shared" si="109"/>
        <v>1.679566784084445E-2</v>
      </c>
      <c r="J1035" s="15">
        <f>GARCH!I1034</f>
        <v>1.3048396112904415E-2</v>
      </c>
    </row>
    <row r="1036" spans="1:10" x14ac:dyDescent="0.25">
      <c r="A1036" s="8">
        <v>43454</v>
      </c>
      <c r="B1036" s="9">
        <v>-1.5772090500047797E-2</v>
      </c>
      <c r="C1036" s="9">
        <f t="shared" si="105"/>
        <v>-1.6163875100249143E-2</v>
      </c>
      <c r="D1036" s="5">
        <f t="shared" si="106"/>
        <v>1.6163875100249143E-2</v>
      </c>
      <c r="E1036" s="5">
        <f t="shared" si="110"/>
        <v>-1.5787517782719314E-2</v>
      </c>
      <c r="F1036" s="5">
        <f t="shared" si="111"/>
        <v>1.8230093569928513E-2</v>
      </c>
      <c r="G1036" s="10">
        <f t="shared" si="107"/>
        <v>2.6926610029788773</v>
      </c>
      <c r="H1036" s="9">
        <f t="shared" si="108"/>
        <v>1.6163875100249143E-2</v>
      </c>
      <c r="I1036" s="9">
        <f t="shared" si="109"/>
        <v>1.8230093569928513E-2</v>
      </c>
      <c r="J1036" s="15">
        <f>GARCH!I1035</f>
        <v>1.3597037201642959E-2</v>
      </c>
    </row>
    <row r="1037" spans="1:10" x14ac:dyDescent="0.25">
      <c r="A1037" s="8">
        <v>43455</v>
      </c>
      <c r="B1037" s="9">
        <v>-2.0588306814405377E-2</v>
      </c>
      <c r="C1037" s="9">
        <f t="shared" si="105"/>
        <v>-2.0980091414606723E-2</v>
      </c>
      <c r="D1037" s="5">
        <f t="shared" si="106"/>
        <v>2.0980091414606723E-2</v>
      </c>
      <c r="E1037" s="5">
        <f t="shared" si="110"/>
        <v>-1.6163875100249143E-2</v>
      </c>
      <c r="F1037" s="5">
        <f t="shared" si="111"/>
        <v>1.9490244605423864E-2</v>
      </c>
      <c r="G1037" s="10">
        <f t="shared" si="107"/>
        <v>2.4395404542239962</v>
      </c>
      <c r="H1037" s="9">
        <f t="shared" si="108"/>
        <v>2.0980091414606723E-2</v>
      </c>
      <c r="I1037" s="9">
        <f t="shared" si="109"/>
        <v>1.9490244605423864E-2</v>
      </c>
      <c r="J1037" s="15">
        <f>GARCH!I1036</f>
        <v>1.4081260492456955E-2</v>
      </c>
    </row>
    <row r="1038" spans="1:10" x14ac:dyDescent="0.25">
      <c r="A1038" s="8">
        <v>43458</v>
      </c>
      <c r="B1038" s="9">
        <v>-2.711224768478282E-2</v>
      </c>
      <c r="C1038" s="9">
        <f t="shared" si="105"/>
        <v>-2.7504032284984166E-2</v>
      </c>
      <c r="D1038" s="5">
        <f t="shared" si="106"/>
        <v>2.7504032284984166E-2</v>
      </c>
      <c r="E1038" s="5">
        <f t="shared" si="110"/>
        <v>-2.0980091414606723E-2</v>
      </c>
      <c r="F1038" s="5">
        <f t="shared" si="111"/>
        <v>2.1866381760951882E-2</v>
      </c>
      <c r="G1038" s="10">
        <f t="shared" si="107"/>
        <v>2.1128073414622119</v>
      </c>
      <c r="H1038" s="9">
        <f t="shared" si="108"/>
        <v>2.7504032284984166E-2</v>
      </c>
      <c r="I1038" s="9">
        <f t="shared" si="109"/>
        <v>2.1866381760951882E-2</v>
      </c>
      <c r="J1038" s="15">
        <f>GARCH!I1037</f>
        <v>1.5685056961443677E-2</v>
      </c>
    </row>
    <row r="1039" spans="1:10" x14ac:dyDescent="0.25">
      <c r="A1039" s="8">
        <v>43460</v>
      </c>
      <c r="B1039" s="9">
        <v>4.9593807154098002E-2</v>
      </c>
      <c r="C1039" s="9">
        <f t="shared" si="105"/>
        <v>4.9202022553896656E-2</v>
      </c>
      <c r="D1039" s="5">
        <f t="shared" si="106"/>
        <v>4.9202022553896656E-2</v>
      </c>
      <c r="E1039" s="5">
        <f t="shared" si="110"/>
        <v>-2.7504032284984166E-2</v>
      </c>
      <c r="F1039" s="5">
        <f t="shared" si="111"/>
        <v>2.5676652975927149E-2</v>
      </c>
      <c r="G1039" s="10">
        <f t="shared" si="107"/>
        <v>0.907292038278112</v>
      </c>
      <c r="H1039" s="9">
        <f t="shared" si="108"/>
        <v>4.9202022553896656E-2</v>
      </c>
      <c r="I1039" s="9">
        <f t="shared" si="109"/>
        <v>2.5676652975927149E-2</v>
      </c>
      <c r="J1039" s="15">
        <f>GARCH!I1038</f>
        <v>1.8653086951168983E-2</v>
      </c>
    </row>
    <row r="1040" spans="1:10" x14ac:dyDescent="0.25">
      <c r="A1040" s="8">
        <v>43461</v>
      </c>
      <c r="B1040" s="9">
        <v>8.5626291688616352E-3</v>
      </c>
      <c r="C1040" s="9">
        <f t="shared" si="105"/>
        <v>8.1708445686602908E-3</v>
      </c>
      <c r="D1040" s="5">
        <f t="shared" si="106"/>
        <v>8.1708445686602908E-3</v>
      </c>
      <c r="E1040" s="5">
        <f t="shared" si="110"/>
        <v>4.9202022553896656E-2</v>
      </c>
      <c r="F1040" s="5">
        <f t="shared" si="111"/>
        <v>2.2577722950369562E-2</v>
      </c>
      <c r="G1040" s="10">
        <f t="shared" si="107"/>
        <v>2.8063677656338961</v>
      </c>
      <c r="H1040" s="9">
        <f t="shared" si="108"/>
        <v>8.1708445686602908E-3</v>
      </c>
      <c r="I1040" s="9">
        <f t="shared" si="109"/>
        <v>2.2577722950369562E-2</v>
      </c>
      <c r="J1040" s="15">
        <f>GARCH!I1039</f>
        <v>2.7465156770143533E-2</v>
      </c>
    </row>
    <row r="1041" spans="1:10" x14ac:dyDescent="0.25">
      <c r="A1041" s="8">
        <v>43462</v>
      </c>
      <c r="B1041" s="9">
        <v>-1.2415472330372657E-3</v>
      </c>
      <c r="C1041" s="9">
        <f t="shared" ref="C1041:C1104" si="112">B1041-B$5</f>
        <v>-1.6333318332386103E-3</v>
      </c>
      <c r="D1041" s="5">
        <f t="shared" ref="D1041:D1104" si="113">ABS(C1041)</f>
        <v>1.6333318332386103E-3</v>
      </c>
      <c r="E1041" s="5">
        <f t="shared" si="110"/>
        <v>8.1708445686602908E-3</v>
      </c>
      <c r="F1041" s="5">
        <f t="shared" si="111"/>
        <v>1.9888613115770157E-2</v>
      </c>
      <c r="G1041" s="10">
        <f t="shared" ref="G1041:G1104" si="114">IFERROR(LN(1/(F1041*SQRT(2*PI()))*EXP(-(C1041^2)/(2*F1041^2))),-1000)</f>
        <v>2.9952972099711457</v>
      </c>
      <c r="H1041" s="9">
        <f t="shared" ref="H1041:H1104" si="115">D1041</f>
        <v>1.6333318332386103E-3</v>
      </c>
      <c r="I1041" s="9">
        <f t="shared" ref="I1041:I1104" si="116">F1041</f>
        <v>1.9888613115770157E-2</v>
      </c>
      <c r="J1041" s="15">
        <f>GARCH!I1040</f>
        <v>2.4014474363290524E-2</v>
      </c>
    </row>
    <row r="1042" spans="1:10" x14ac:dyDescent="0.25">
      <c r="A1042" s="8">
        <v>43465</v>
      </c>
      <c r="B1042" s="9">
        <v>8.4924408827955489E-3</v>
      </c>
      <c r="C1042" s="9">
        <f t="shared" si="112"/>
        <v>8.1006562825942045E-3</v>
      </c>
      <c r="D1042" s="5">
        <f t="shared" si="113"/>
        <v>8.1006562825942045E-3</v>
      </c>
      <c r="E1042" s="5">
        <f t="shared" ref="E1042:E1105" si="117">C1041</f>
        <v>-1.6333318332386103E-3</v>
      </c>
      <c r="F1042" s="5">
        <f t="shared" ref="F1042:F1105" si="118">(B$6 + B$7*(D1041 + B$9*E1042)^B$10 + B$8*F1041^B$10)^(1/B$10)</f>
        <v>1.7703702394912067E-2</v>
      </c>
      <c r="G1042" s="10">
        <f t="shared" si="114"/>
        <v>3.0103584940146795</v>
      </c>
      <c r="H1042" s="9">
        <f t="shared" si="115"/>
        <v>8.1006562825942045E-3</v>
      </c>
      <c r="I1042" s="9">
        <f t="shared" si="116"/>
        <v>1.7703702394912067E-2</v>
      </c>
      <c r="J1042" s="15">
        <f>GARCH!I1041</f>
        <v>2.0814652078482654E-2</v>
      </c>
    </row>
    <row r="1043" spans="1:10" x14ac:dyDescent="0.25">
      <c r="A1043" s="8">
        <v>43467</v>
      </c>
      <c r="B1043" s="9">
        <v>1.2685242435728217E-3</v>
      </c>
      <c r="C1043" s="9">
        <f t="shared" si="112"/>
        <v>8.7673964337147705E-4</v>
      </c>
      <c r="D1043" s="5">
        <f t="shared" si="113"/>
        <v>8.7673964337147705E-4</v>
      </c>
      <c r="E1043" s="5">
        <f t="shared" si="117"/>
        <v>8.1006562825942045E-3</v>
      </c>
      <c r="F1043" s="5">
        <f t="shared" si="118"/>
        <v>1.5663743337225974E-2</v>
      </c>
      <c r="G1043" s="10">
        <f t="shared" si="114"/>
        <v>3.2359015825152486</v>
      </c>
      <c r="H1043" s="9">
        <f t="shared" si="115"/>
        <v>8.7673964337147705E-4</v>
      </c>
      <c r="I1043" s="9">
        <f t="shared" si="116"/>
        <v>1.5663743337225974E-2</v>
      </c>
      <c r="J1043" s="15">
        <f>GARCH!I1042</f>
        <v>1.8387235594662352E-2</v>
      </c>
    </row>
    <row r="1044" spans="1:10" x14ac:dyDescent="0.25">
      <c r="A1044" s="8">
        <v>43468</v>
      </c>
      <c r="B1044" s="9">
        <v>-2.4756676215025419E-2</v>
      </c>
      <c r="C1044" s="9">
        <f t="shared" si="112"/>
        <v>-2.5148460815226766E-2</v>
      </c>
      <c r="D1044" s="5">
        <f t="shared" si="113"/>
        <v>2.5148460815226766E-2</v>
      </c>
      <c r="E1044" s="5">
        <f t="shared" si="117"/>
        <v>8.7673964337147705E-4</v>
      </c>
      <c r="F1044" s="5">
        <f t="shared" si="118"/>
        <v>1.3897914063275915E-2</v>
      </c>
      <c r="G1044" s="10">
        <f t="shared" si="114"/>
        <v>1.7199087309472161</v>
      </c>
      <c r="H1044" s="9">
        <f t="shared" si="115"/>
        <v>2.5148460815226766E-2</v>
      </c>
      <c r="I1044" s="9">
        <f t="shared" si="116"/>
        <v>1.3897914063275915E-2</v>
      </c>
      <c r="J1044" s="15">
        <f>GARCH!I1043</f>
        <v>1.5977532926985057E-2</v>
      </c>
    </row>
    <row r="1045" spans="1:10" x14ac:dyDescent="0.25">
      <c r="A1045" s="8">
        <v>43469</v>
      </c>
      <c r="B1045" s="9">
        <v>3.4335693188827898E-2</v>
      </c>
      <c r="C1045" s="9">
        <f t="shared" si="112"/>
        <v>3.3943908588626552E-2</v>
      </c>
      <c r="D1045" s="5">
        <f t="shared" si="113"/>
        <v>3.3943908588626552E-2</v>
      </c>
      <c r="E1045" s="5">
        <f t="shared" si="117"/>
        <v>-2.5148460815226766E-2</v>
      </c>
      <c r="F1045" s="5">
        <f t="shared" si="118"/>
        <v>1.8856857140659215E-2</v>
      </c>
      <c r="G1045" s="10">
        <f t="shared" si="114"/>
        <v>1.43179066171642</v>
      </c>
      <c r="H1045" s="9">
        <f t="shared" si="115"/>
        <v>3.3943908588626552E-2</v>
      </c>
      <c r="I1045" s="9">
        <f t="shared" si="116"/>
        <v>1.8856857140659215E-2</v>
      </c>
      <c r="J1045" s="15">
        <f>GARCH!I1044</f>
        <v>1.8132363575883829E-2</v>
      </c>
    </row>
    <row r="1046" spans="1:10" x14ac:dyDescent="0.25">
      <c r="A1046" s="8">
        <v>43472</v>
      </c>
      <c r="B1046" s="9">
        <v>7.0104346864459099E-3</v>
      </c>
      <c r="C1046" s="9">
        <f t="shared" si="112"/>
        <v>6.6186500862445655E-3</v>
      </c>
      <c r="D1046" s="5">
        <f t="shared" si="113"/>
        <v>6.6186500862445655E-3</v>
      </c>
      <c r="E1046" s="5">
        <f t="shared" si="117"/>
        <v>3.3943908588626552E-2</v>
      </c>
      <c r="F1046" s="5">
        <f t="shared" si="118"/>
        <v>1.6662676641182286E-2</v>
      </c>
      <c r="G1046" s="10">
        <f t="shared" si="114"/>
        <v>3.096755939050047</v>
      </c>
      <c r="H1046" s="9">
        <f t="shared" si="115"/>
        <v>6.6186500862445655E-3</v>
      </c>
      <c r="I1046" s="9">
        <f t="shared" si="116"/>
        <v>1.6662676641182286E-2</v>
      </c>
      <c r="J1046" s="15">
        <f>GARCH!I1045</f>
        <v>2.1922685897856519E-2</v>
      </c>
    </row>
    <row r="1047" spans="1:10" x14ac:dyDescent="0.25">
      <c r="A1047" s="8">
        <v>43473</v>
      </c>
      <c r="B1047" s="9">
        <v>9.6952962909215845E-3</v>
      </c>
      <c r="C1047" s="9">
        <f t="shared" si="112"/>
        <v>9.3035116907202401E-3</v>
      </c>
      <c r="D1047" s="5">
        <f t="shared" si="113"/>
        <v>9.3035116907202401E-3</v>
      </c>
      <c r="E1047" s="5">
        <f t="shared" si="117"/>
        <v>6.6186500862445655E-3</v>
      </c>
      <c r="F1047" s="5">
        <f t="shared" si="118"/>
        <v>1.4762382473095251E-2</v>
      </c>
      <c r="G1047" s="10">
        <f t="shared" si="114"/>
        <v>3.0981474804623481</v>
      </c>
      <c r="H1047" s="9">
        <f t="shared" si="115"/>
        <v>9.3035116907202401E-3</v>
      </c>
      <c r="I1047" s="9">
        <f t="shared" si="116"/>
        <v>1.4762382473095251E-2</v>
      </c>
      <c r="J1047" s="15">
        <f>GARCH!I1046</f>
        <v>1.9209226811771427E-2</v>
      </c>
    </row>
    <row r="1048" spans="1:10" x14ac:dyDescent="0.25">
      <c r="A1048" s="8">
        <v>43474</v>
      </c>
      <c r="B1048" s="9">
        <v>4.0980263439003295E-3</v>
      </c>
      <c r="C1048" s="9">
        <f t="shared" si="112"/>
        <v>3.7062417436989851E-3</v>
      </c>
      <c r="D1048" s="5">
        <f t="shared" si="113"/>
        <v>3.7062417436989851E-3</v>
      </c>
      <c r="E1048" s="5">
        <f t="shared" si="117"/>
        <v>9.3035116907202401E-3</v>
      </c>
      <c r="F1048" s="5">
        <f t="shared" si="118"/>
        <v>1.3118319076636662E-2</v>
      </c>
      <c r="G1048" s="10">
        <f t="shared" si="114"/>
        <v>3.3748971463305049</v>
      </c>
      <c r="H1048" s="9">
        <f t="shared" si="115"/>
        <v>3.7062417436989851E-3</v>
      </c>
      <c r="I1048" s="9">
        <f t="shared" si="116"/>
        <v>1.3118319076636662E-2</v>
      </c>
      <c r="J1048" s="15">
        <f>GARCH!I1047</f>
        <v>1.7161148860346535E-2</v>
      </c>
    </row>
    <row r="1049" spans="1:10" x14ac:dyDescent="0.25">
      <c r="A1049" s="8">
        <v>43475</v>
      </c>
      <c r="B1049" s="9">
        <v>4.5184451596929076E-3</v>
      </c>
      <c r="C1049" s="9">
        <f t="shared" si="112"/>
        <v>4.1266605594915632E-3</v>
      </c>
      <c r="D1049" s="5">
        <f t="shared" si="113"/>
        <v>4.1266605594915632E-3</v>
      </c>
      <c r="E1049" s="5">
        <f t="shared" si="117"/>
        <v>3.7062417436989851E-3</v>
      </c>
      <c r="F1049" s="5">
        <f t="shared" si="118"/>
        <v>1.1697623990385738E-2</v>
      </c>
      <c r="G1049" s="10">
        <f t="shared" si="114"/>
        <v>3.4672049594037757</v>
      </c>
      <c r="H1049" s="9">
        <f t="shared" si="115"/>
        <v>4.1266605594915632E-3</v>
      </c>
      <c r="I1049" s="9">
        <f t="shared" si="116"/>
        <v>1.1697623990385738E-2</v>
      </c>
      <c r="J1049" s="15">
        <f>GARCH!I1048</f>
        <v>1.5003892807639663E-2</v>
      </c>
    </row>
    <row r="1050" spans="1:10" x14ac:dyDescent="0.25">
      <c r="A1050" s="8">
        <v>43476</v>
      </c>
      <c r="B1050" s="9">
        <v>-1.4634296629478794E-4</v>
      </c>
      <c r="C1050" s="9">
        <f t="shared" si="112"/>
        <v>-5.3812756649613256E-4</v>
      </c>
      <c r="D1050" s="5">
        <f t="shared" si="113"/>
        <v>5.3812756649613256E-4</v>
      </c>
      <c r="E1050" s="5">
        <f t="shared" si="117"/>
        <v>4.1266605594915632E-3</v>
      </c>
      <c r="F1050" s="5">
        <f t="shared" si="118"/>
        <v>1.0471608643465821E-2</v>
      </c>
      <c r="G1050" s="10">
        <f t="shared" si="114"/>
        <v>3.6388286647584147</v>
      </c>
      <c r="H1050" s="9">
        <f t="shared" si="115"/>
        <v>5.3812756649613256E-4</v>
      </c>
      <c r="I1050" s="9">
        <f t="shared" si="116"/>
        <v>1.0471608643465821E-2</v>
      </c>
      <c r="J1050" s="15">
        <f>GARCH!I1049</f>
        <v>1.3198854416819264E-2</v>
      </c>
    </row>
    <row r="1051" spans="1:10" x14ac:dyDescent="0.25">
      <c r="A1051" s="8">
        <v>43479</v>
      </c>
      <c r="B1051" s="9">
        <v>-5.2575628018766141E-3</v>
      </c>
      <c r="C1051" s="9">
        <f t="shared" si="112"/>
        <v>-5.6493474020779585E-3</v>
      </c>
      <c r="D1051" s="5">
        <f t="shared" si="113"/>
        <v>5.6493474020779585E-3</v>
      </c>
      <c r="E1051" s="5">
        <f t="shared" si="117"/>
        <v>-5.3812756649613256E-4</v>
      </c>
      <c r="F1051" s="5">
        <f t="shared" si="118"/>
        <v>9.4556823708437966E-3</v>
      </c>
      <c r="G1051" s="10">
        <f t="shared" si="114"/>
        <v>3.5637244673459745</v>
      </c>
      <c r="H1051" s="9">
        <f t="shared" si="115"/>
        <v>5.6493474020779585E-3</v>
      </c>
      <c r="I1051" s="9">
        <f t="shared" si="116"/>
        <v>9.4556823708437966E-3</v>
      </c>
      <c r="J1051" s="15">
        <f>GARCH!I1050</f>
        <v>1.1565321167113268E-2</v>
      </c>
    </row>
    <row r="1052" spans="1:10" x14ac:dyDescent="0.25">
      <c r="A1052" s="8">
        <v>43480</v>
      </c>
      <c r="B1052" s="9">
        <v>1.0721711756711327E-2</v>
      </c>
      <c r="C1052" s="9">
        <f t="shared" si="112"/>
        <v>1.0329927156509983E-2</v>
      </c>
      <c r="D1052" s="5">
        <f t="shared" si="113"/>
        <v>1.0329927156509983E-2</v>
      </c>
      <c r="E1052" s="5">
        <f t="shared" si="117"/>
        <v>-5.6493474020779585E-3</v>
      </c>
      <c r="F1052" s="5">
        <f t="shared" si="118"/>
        <v>9.5671092678203708E-3</v>
      </c>
      <c r="G1052" s="10">
        <f t="shared" si="114"/>
        <v>3.1475735697853531</v>
      </c>
      <c r="H1052" s="9">
        <f t="shared" si="115"/>
        <v>1.0329927156509983E-2</v>
      </c>
      <c r="I1052" s="9">
        <f t="shared" si="116"/>
        <v>9.5671092678203708E-3</v>
      </c>
      <c r="J1052" s="15">
        <f>GARCH!I1051</f>
        <v>1.0542036221697478E-2</v>
      </c>
    </row>
    <row r="1053" spans="1:10" x14ac:dyDescent="0.25">
      <c r="A1053" s="8">
        <v>43481</v>
      </c>
      <c r="B1053" s="9">
        <v>2.2219668237366541E-3</v>
      </c>
      <c r="C1053" s="9">
        <f t="shared" si="112"/>
        <v>1.8301822235353095E-3</v>
      </c>
      <c r="D1053" s="5">
        <f t="shared" si="113"/>
        <v>1.8301822235353095E-3</v>
      </c>
      <c r="E1053" s="5">
        <f t="shared" si="117"/>
        <v>1.0329927156509983E-2</v>
      </c>
      <c r="F1053" s="5">
        <f t="shared" si="118"/>
        <v>8.6370580720855523E-3</v>
      </c>
      <c r="G1053" s="10">
        <f t="shared" si="114"/>
        <v>3.8103041715690056</v>
      </c>
      <c r="H1053" s="9">
        <f t="shared" si="115"/>
        <v>1.8301822235353095E-3</v>
      </c>
      <c r="I1053" s="9">
        <f t="shared" si="116"/>
        <v>8.6370580720855523E-3</v>
      </c>
      <c r="J1053" s="15">
        <f>GARCH!I1052</f>
        <v>1.0346591025476359E-2</v>
      </c>
    </row>
    <row r="1054" spans="1:10" x14ac:dyDescent="0.25">
      <c r="A1054" s="8">
        <v>43482</v>
      </c>
      <c r="B1054" s="9">
        <v>7.5914529261114083E-3</v>
      </c>
      <c r="C1054" s="9">
        <f t="shared" si="112"/>
        <v>7.1996683259100639E-3</v>
      </c>
      <c r="D1054" s="5">
        <f t="shared" si="113"/>
        <v>7.1996683259100639E-3</v>
      </c>
      <c r="E1054" s="5">
        <f t="shared" si="117"/>
        <v>1.8301822235353095E-3</v>
      </c>
      <c r="F1054" s="5">
        <f t="shared" si="118"/>
        <v>7.8382851527793642E-3</v>
      </c>
      <c r="G1054" s="10">
        <f t="shared" si="114"/>
        <v>3.5079517043183688</v>
      </c>
      <c r="H1054" s="9">
        <f t="shared" si="115"/>
        <v>7.1996683259100639E-3</v>
      </c>
      <c r="I1054" s="9">
        <f t="shared" si="116"/>
        <v>7.8382851527793642E-3</v>
      </c>
      <c r="J1054" s="15">
        <f>GARCH!I1053</f>
        <v>9.1718722248243303E-3</v>
      </c>
    </row>
    <row r="1055" spans="1:10" x14ac:dyDescent="0.25">
      <c r="A1055" s="8">
        <v>43483</v>
      </c>
      <c r="B1055" s="9">
        <v>1.3183052853609212E-2</v>
      </c>
      <c r="C1055" s="9">
        <f t="shared" si="112"/>
        <v>1.2791268253407867E-2</v>
      </c>
      <c r="D1055" s="5">
        <f t="shared" si="113"/>
        <v>1.2791268253407867E-2</v>
      </c>
      <c r="E1055" s="5">
        <f t="shared" si="117"/>
        <v>7.1996683259100639E-3</v>
      </c>
      <c r="F1055" s="5">
        <f t="shared" si="118"/>
        <v>7.1536339474851619E-3</v>
      </c>
      <c r="G1055" s="10">
        <f t="shared" si="114"/>
        <v>2.4225816143627936</v>
      </c>
      <c r="H1055" s="9">
        <f t="shared" si="115"/>
        <v>1.2791268253407867E-2</v>
      </c>
      <c r="I1055" s="9">
        <f t="shared" si="116"/>
        <v>7.1536339474851619E-3</v>
      </c>
      <c r="J1055" s="15">
        <f>GARCH!I1054</f>
        <v>8.7291172751690436E-3</v>
      </c>
    </row>
    <row r="1056" spans="1:10" x14ac:dyDescent="0.25">
      <c r="A1056" s="8">
        <v>43487</v>
      </c>
      <c r="B1056" s="9">
        <v>-1.4157284018107563E-2</v>
      </c>
      <c r="C1056" s="9">
        <f t="shared" si="112"/>
        <v>-1.4549068618308908E-2</v>
      </c>
      <c r="D1056" s="5">
        <f t="shared" si="113"/>
        <v>1.4549068618308908E-2</v>
      </c>
      <c r="E1056" s="5">
        <f t="shared" si="117"/>
        <v>1.2791268253407867E-2</v>
      </c>
      <c r="F1056" s="5">
        <f t="shared" si="118"/>
        <v>6.5680569184601249E-3</v>
      </c>
      <c r="G1056" s="10">
        <f t="shared" si="114"/>
        <v>1.6532088065275072</v>
      </c>
      <c r="H1056" s="9">
        <f t="shared" si="115"/>
        <v>1.4549068618308908E-2</v>
      </c>
      <c r="I1056" s="9">
        <f t="shared" si="116"/>
        <v>6.5680569184601249E-3</v>
      </c>
      <c r="J1056" s="15">
        <f>GARCH!I1055</f>
        <v>9.6151039148982577E-3</v>
      </c>
    </row>
    <row r="1057" spans="1:10" x14ac:dyDescent="0.25">
      <c r="A1057" s="8">
        <v>43488</v>
      </c>
      <c r="B1057" s="9">
        <v>2.2028941471379238E-3</v>
      </c>
      <c r="C1057" s="9">
        <f t="shared" si="112"/>
        <v>1.8111095469365791E-3</v>
      </c>
      <c r="D1057" s="5">
        <f t="shared" si="113"/>
        <v>1.8111095469365791E-3</v>
      </c>
      <c r="E1057" s="5">
        <f t="shared" si="117"/>
        <v>-1.4549068618308908E-2</v>
      </c>
      <c r="F1057" s="5">
        <f t="shared" si="118"/>
        <v>9.9895618512194258E-3</v>
      </c>
      <c r="G1057" s="10">
        <f t="shared" si="114"/>
        <v>3.670841131820608</v>
      </c>
      <c r="H1057" s="9">
        <f t="shared" si="115"/>
        <v>1.8111095469365791E-3</v>
      </c>
      <c r="I1057" s="9">
        <f t="shared" si="116"/>
        <v>9.9895618512194258E-3</v>
      </c>
      <c r="J1057" s="15">
        <f>GARCH!I1056</f>
        <v>1.0914948633127728E-2</v>
      </c>
    </row>
    <row r="1058" spans="1:10" x14ac:dyDescent="0.25">
      <c r="A1058" s="8">
        <v>43489</v>
      </c>
      <c r="B1058" s="9">
        <v>1.3756774169098041E-3</v>
      </c>
      <c r="C1058" s="9">
        <f t="shared" si="112"/>
        <v>9.8389281670845942E-4</v>
      </c>
      <c r="D1058" s="5">
        <f t="shared" si="113"/>
        <v>9.8389281670845942E-4</v>
      </c>
      <c r="E1058" s="5">
        <f t="shared" si="117"/>
        <v>1.8111095469365791E-3</v>
      </c>
      <c r="F1058" s="5">
        <f t="shared" si="118"/>
        <v>9.0003507991264827E-3</v>
      </c>
      <c r="G1058" s="10">
        <f t="shared" si="114"/>
        <v>3.7855780704406365</v>
      </c>
      <c r="H1058" s="9">
        <f t="shared" si="115"/>
        <v>9.8389281670845942E-4</v>
      </c>
      <c r="I1058" s="9">
        <f t="shared" si="116"/>
        <v>9.0003507991264827E-3</v>
      </c>
      <c r="J1058" s="15">
        <f>GARCH!I1057</f>
        <v>9.6479897261096993E-3</v>
      </c>
    </row>
    <row r="1059" spans="1:10" x14ac:dyDescent="0.25">
      <c r="A1059" s="8">
        <v>43490</v>
      </c>
      <c r="B1059" s="9">
        <v>8.4887201825663006E-3</v>
      </c>
      <c r="C1059" s="9">
        <f t="shared" si="112"/>
        <v>8.0969355823649562E-3</v>
      </c>
      <c r="D1059" s="5">
        <f t="shared" si="113"/>
        <v>8.0969355823649562E-3</v>
      </c>
      <c r="E1059" s="5">
        <f t="shared" si="117"/>
        <v>9.8389281670845942E-4</v>
      </c>
      <c r="F1059" s="5">
        <f t="shared" si="118"/>
        <v>8.1501135128245524E-3</v>
      </c>
      <c r="G1059" s="10">
        <f t="shared" si="114"/>
        <v>3.3972884126700063</v>
      </c>
      <c r="H1059" s="9">
        <f t="shared" si="115"/>
        <v>8.0969355823649562E-3</v>
      </c>
      <c r="I1059" s="9">
        <f t="shared" si="116"/>
        <v>8.1501135128245524E-3</v>
      </c>
      <c r="J1059" s="15">
        <f>GARCH!I1058</f>
        <v>8.5677306320257902E-3</v>
      </c>
    </row>
    <row r="1060" spans="1:10" x14ac:dyDescent="0.25">
      <c r="A1060" s="8">
        <v>43493</v>
      </c>
      <c r="B1060" s="9">
        <v>-7.8468605052613993E-3</v>
      </c>
      <c r="C1060" s="9">
        <f t="shared" si="112"/>
        <v>-8.2386451054627437E-3</v>
      </c>
      <c r="D1060" s="5">
        <f t="shared" si="113"/>
        <v>8.2386451054627437E-3</v>
      </c>
      <c r="E1060" s="5">
        <f t="shared" si="117"/>
        <v>8.0969355823649562E-3</v>
      </c>
      <c r="F1060" s="5">
        <f t="shared" si="118"/>
        <v>7.4207411040926102E-3</v>
      </c>
      <c r="G1060" s="10">
        <f t="shared" si="114"/>
        <v>3.3682450986670864</v>
      </c>
      <c r="H1060" s="9">
        <f t="shared" si="115"/>
        <v>8.2386451054627437E-3</v>
      </c>
      <c r="I1060" s="9">
        <f t="shared" si="116"/>
        <v>7.4207411040926102E-3</v>
      </c>
      <c r="J1060" s="15">
        <f>GARCH!I1059</f>
        <v>8.4215642222190933E-3</v>
      </c>
    </row>
    <row r="1061" spans="1:10" x14ac:dyDescent="0.25">
      <c r="A1061" s="8">
        <v>43494</v>
      </c>
      <c r="B1061" s="9">
        <v>-1.4562096941959091E-3</v>
      </c>
      <c r="C1061" s="9">
        <f t="shared" si="112"/>
        <v>-1.8479942943972537E-3</v>
      </c>
      <c r="D1061" s="5">
        <f t="shared" si="113"/>
        <v>1.8479942943972537E-3</v>
      </c>
      <c r="E1061" s="5">
        <f t="shared" si="117"/>
        <v>-8.2386451054627437E-3</v>
      </c>
      <c r="F1061" s="5">
        <f t="shared" si="118"/>
        <v>8.621098621640691E-3</v>
      </c>
      <c r="G1061" s="10">
        <f t="shared" si="114"/>
        <v>3.8116297209609833</v>
      </c>
      <c r="H1061" s="9">
        <f t="shared" si="115"/>
        <v>1.8479942943972537E-3</v>
      </c>
      <c r="I1061" s="9">
        <f t="shared" si="116"/>
        <v>8.621098621640691E-3</v>
      </c>
      <c r="J1061" s="15">
        <f>GARCH!I1060</f>
        <v>8.5064346201357381E-3</v>
      </c>
    </row>
    <row r="1062" spans="1:10" x14ac:dyDescent="0.25">
      <c r="A1062" s="8">
        <v>43495</v>
      </c>
      <c r="B1062" s="9">
        <v>1.5549242424242493E-2</v>
      </c>
      <c r="C1062" s="9">
        <f t="shared" si="112"/>
        <v>1.5157457824041149E-2</v>
      </c>
      <c r="D1062" s="5">
        <f t="shared" si="113"/>
        <v>1.5157457824041149E-2</v>
      </c>
      <c r="E1062" s="5">
        <f t="shared" si="117"/>
        <v>-1.8479942943972537E-3</v>
      </c>
      <c r="F1062" s="5">
        <f t="shared" si="118"/>
        <v>8.0579169300703194E-3</v>
      </c>
      <c r="G1062" s="10">
        <f t="shared" si="114"/>
        <v>2.1329606951980464</v>
      </c>
      <c r="H1062" s="9">
        <f t="shared" si="115"/>
        <v>1.5157457824041149E-2</v>
      </c>
      <c r="I1062" s="9">
        <f t="shared" si="116"/>
        <v>8.0579169300703194E-3</v>
      </c>
      <c r="J1062" s="15">
        <f>GARCH!I1061</f>
        <v>7.6818750110951997E-3</v>
      </c>
    </row>
    <row r="1063" spans="1:10" x14ac:dyDescent="0.25">
      <c r="A1063" s="8">
        <v>43496</v>
      </c>
      <c r="B1063" s="9">
        <v>8.5973778929895328E-3</v>
      </c>
      <c r="C1063" s="9">
        <f t="shared" si="112"/>
        <v>8.2055932927881884E-3</v>
      </c>
      <c r="D1063" s="5">
        <f t="shared" si="113"/>
        <v>8.2055932927881884E-3</v>
      </c>
      <c r="E1063" s="5">
        <f t="shared" si="117"/>
        <v>1.5157457824041149E-2</v>
      </c>
      <c r="F1063" s="5">
        <f t="shared" si="118"/>
        <v>7.3417448349647101E-3</v>
      </c>
      <c r="G1063" s="10">
        <f t="shared" si="114"/>
        <v>3.3706554216783395</v>
      </c>
      <c r="H1063" s="9">
        <f t="shared" si="115"/>
        <v>8.2055932927881884E-3</v>
      </c>
      <c r="I1063" s="9">
        <f t="shared" si="116"/>
        <v>7.3417448349647101E-3</v>
      </c>
      <c r="J1063" s="15">
        <f>GARCH!I1062</f>
        <v>9.6410051822684115E-3</v>
      </c>
    </row>
    <row r="1064" spans="1:10" x14ac:dyDescent="0.25">
      <c r="A1064" s="8">
        <v>43497</v>
      </c>
      <c r="B1064" s="9">
        <v>8.98635405495396E-4</v>
      </c>
      <c r="C1064" s="9">
        <f t="shared" si="112"/>
        <v>5.0685080529405137E-4</v>
      </c>
      <c r="D1064" s="5">
        <f t="shared" si="113"/>
        <v>5.0685080529405137E-4</v>
      </c>
      <c r="E1064" s="5">
        <f t="shared" si="117"/>
        <v>8.2055932927881884E-3</v>
      </c>
      <c r="F1064" s="5">
        <f t="shared" si="118"/>
        <v>6.7288152556814014E-3</v>
      </c>
      <c r="G1064" s="10">
        <f t="shared" si="114"/>
        <v>4.0795806977783426</v>
      </c>
      <c r="H1064" s="9">
        <f t="shared" si="115"/>
        <v>5.0685080529405137E-4</v>
      </c>
      <c r="I1064" s="9">
        <f t="shared" si="116"/>
        <v>6.7288152556814014E-3</v>
      </c>
      <c r="J1064" s="15">
        <f>GARCH!I1063</f>
        <v>9.2617083054273627E-3</v>
      </c>
    </row>
    <row r="1065" spans="1:10" x14ac:dyDescent="0.25">
      <c r="A1065" s="8">
        <v>43500</v>
      </c>
      <c r="B1065" s="9">
        <v>6.7762042172079262E-3</v>
      </c>
      <c r="C1065" s="9">
        <f t="shared" si="112"/>
        <v>6.3844196170065818E-3</v>
      </c>
      <c r="D1065" s="5">
        <f t="shared" si="113"/>
        <v>6.3844196170065818E-3</v>
      </c>
      <c r="E1065" s="5">
        <f t="shared" si="117"/>
        <v>5.0685080529405137E-4</v>
      </c>
      <c r="F1065" s="5">
        <f t="shared" si="118"/>
        <v>6.2054131970821196E-3</v>
      </c>
      <c r="G1065" s="10">
        <f t="shared" si="114"/>
        <v>3.6341318517552814</v>
      </c>
      <c r="H1065" s="9">
        <f t="shared" si="115"/>
        <v>6.3844196170065818E-3</v>
      </c>
      <c r="I1065" s="9">
        <f t="shared" si="116"/>
        <v>6.2054131970821196E-3</v>
      </c>
      <c r="J1065" s="15">
        <f>GARCH!I1064</f>
        <v>8.241231892669872E-3</v>
      </c>
    </row>
    <row r="1066" spans="1:10" x14ac:dyDescent="0.25">
      <c r="A1066" s="8">
        <v>43501</v>
      </c>
      <c r="B1066" s="9">
        <v>4.7084815055395968E-3</v>
      </c>
      <c r="C1066" s="9">
        <f t="shared" si="112"/>
        <v>4.3166969053382524E-3</v>
      </c>
      <c r="D1066" s="5">
        <f t="shared" si="113"/>
        <v>4.3166969053382524E-3</v>
      </c>
      <c r="E1066" s="5">
        <f t="shared" si="117"/>
        <v>6.3844196170065818E-3</v>
      </c>
      <c r="F1066" s="5">
        <f t="shared" si="118"/>
        <v>5.7595011199539706E-3</v>
      </c>
      <c r="G1066" s="10">
        <f t="shared" si="114"/>
        <v>3.9570971613635875</v>
      </c>
      <c r="H1066" s="9">
        <f t="shared" si="115"/>
        <v>4.3166969053382524E-3</v>
      </c>
      <c r="I1066" s="9">
        <f t="shared" si="116"/>
        <v>5.7595011199539706E-3</v>
      </c>
      <c r="J1066" s="15">
        <f>GARCH!I1065</f>
        <v>7.8751475940830925E-3</v>
      </c>
    </row>
    <row r="1067" spans="1:10" x14ac:dyDescent="0.25">
      <c r="A1067" s="8">
        <v>43502</v>
      </c>
      <c r="B1067" s="9">
        <v>-2.224495014062744E-3</v>
      </c>
      <c r="C1067" s="9">
        <f t="shared" si="112"/>
        <v>-2.6162796142640884E-3</v>
      </c>
      <c r="D1067" s="5">
        <f t="shared" si="113"/>
        <v>2.6162796142640884E-3</v>
      </c>
      <c r="E1067" s="5">
        <f t="shared" si="117"/>
        <v>4.3166969053382524E-3</v>
      </c>
      <c r="F1067" s="5">
        <f t="shared" si="118"/>
        <v>5.3805083603814356E-3</v>
      </c>
      <c r="G1067" s="10">
        <f t="shared" si="114"/>
        <v>4.1878136831115356</v>
      </c>
      <c r="H1067" s="9">
        <f t="shared" si="115"/>
        <v>2.6162796142640884E-3</v>
      </c>
      <c r="I1067" s="9">
        <f t="shared" si="116"/>
        <v>5.3805083603814356E-3</v>
      </c>
      <c r="J1067" s="15">
        <f>GARCH!I1066</f>
        <v>7.3089348810112401E-3</v>
      </c>
    </row>
    <row r="1068" spans="1:10" x14ac:dyDescent="0.25">
      <c r="A1068" s="8">
        <v>43503</v>
      </c>
      <c r="B1068" s="9">
        <v>-9.3571190616522637E-3</v>
      </c>
      <c r="C1068" s="9">
        <f t="shared" si="112"/>
        <v>-9.7489036618536081E-3</v>
      </c>
      <c r="D1068" s="5">
        <f t="shared" si="113"/>
        <v>9.7489036618536081E-3</v>
      </c>
      <c r="E1068" s="5">
        <f t="shared" si="117"/>
        <v>-2.6162796142640884E-3</v>
      </c>
      <c r="F1068" s="5">
        <f t="shared" si="118"/>
        <v>5.4956245719429272E-3</v>
      </c>
      <c r="G1068" s="10">
        <f t="shared" si="114"/>
        <v>2.7114344227479905</v>
      </c>
      <c r="H1068" s="9">
        <f t="shared" si="115"/>
        <v>9.7489036618536081E-3</v>
      </c>
      <c r="I1068" s="9">
        <f t="shared" si="116"/>
        <v>5.4956245719429272E-3</v>
      </c>
      <c r="J1068" s="15">
        <f>GARCH!I1067</f>
        <v>6.766904700296881E-3</v>
      </c>
    </row>
    <row r="1069" spans="1:10" x14ac:dyDescent="0.25">
      <c r="A1069" s="8">
        <v>43504</v>
      </c>
      <c r="B1069" s="9">
        <v>6.7626244895691023E-4</v>
      </c>
      <c r="C1069" s="9">
        <f t="shared" si="112"/>
        <v>2.8447784875556566E-4</v>
      </c>
      <c r="D1069" s="5">
        <f t="shared" si="113"/>
        <v>2.8447784875556566E-4</v>
      </c>
      <c r="E1069" s="5">
        <f t="shared" si="117"/>
        <v>-9.7489036618536081E-3</v>
      </c>
      <c r="F1069" s="5">
        <f t="shared" si="118"/>
        <v>7.6208210196183476E-3</v>
      </c>
      <c r="G1069" s="10">
        <f t="shared" si="114"/>
        <v>3.9572359083236823</v>
      </c>
      <c r="H1069" s="9">
        <f t="shared" si="115"/>
        <v>2.8447784875556566E-4</v>
      </c>
      <c r="I1069" s="9">
        <f t="shared" si="116"/>
        <v>7.6208210196183476E-3</v>
      </c>
      <c r="J1069" s="15">
        <f>GARCH!I1068</f>
        <v>7.7183608675087103E-3</v>
      </c>
    </row>
    <row r="1070" spans="1:10" x14ac:dyDescent="0.25">
      <c r="A1070" s="8">
        <v>43507</v>
      </c>
      <c r="B1070" s="9">
        <v>7.0904175960539995E-4</v>
      </c>
      <c r="C1070" s="9">
        <f t="shared" si="112"/>
        <v>3.1725715940405537E-4</v>
      </c>
      <c r="D1070" s="5">
        <f t="shared" si="113"/>
        <v>3.1725715940405537E-4</v>
      </c>
      <c r="E1070" s="5">
        <f t="shared" si="117"/>
        <v>2.8447784875556566E-4</v>
      </c>
      <c r="F1070" s="5">
        <f t="shared" si="118"/>
        <v>6.967498717921114E-3</v>
      </c>
      <c r="G1070" s="10">
        <f t="shared" si="114"/>
        <v>4.0465237828935114</v>
      </c>
      <c r="H1070" s="9">
        <f t="shared" si="115"/>
        <v>3.1725715940405537E-4</v>
      </c>
      <c r="I1070" s="9">
        <f t="shared" si="116"/>
        <v>6.967498717921114E-3</v>
      </c>
      <c r="J1070" s="15">
        <f>GARCH!I1069</f>
        <v>6.9615853252080777E-3</v>
      </c>
    </row>
    <row r="1071" spans="1:10" x14ac:dyDescent="0.25">
      <c r="A1071" s="8">
        <v>43508</v>
      </c>
      <c r="B1071" s="9">
        <v>1.2890250202966858E-2</v>
      </c>
      <c r="C1071" s="9">
        <f t="shared" si="112"/>
        <v>1.2498465602765513E-2</v>
      </c>
      <c r="D1071" s="5">
        <f t="shared" si="113"/>
        <v>1.2498465602765513E-2</v>
      </c>
      <c r="E1071" s="5">
        <f t="shared" si="117"/>
        <v>3.1725715940405537E-4</v>
      </c>
      <c r="F1071" s="5">
        <f t="shared" si="118"/>
        <v>6.4090898713339882E-3</v>
      </c>
      <c r="G1071" s="10">
        <f t="shared" si="114"/>
        <v>2.2296242074282802</v>
      </c>
      <c r="H1071" s="9">
        <f t="shared" si="115"/>
        <v>1.2498465602765513E-2</v>
      </c>
      <c r="I1071" s="9">
        <f t="shared" si="116"/>
        <v>6.4090898713339882E-3</v>
      </c>
      <c r="J1071" s="15">
        <f>GARCH!I1070</f>
        <v>6.3414701005603952E-3</v>
      </c>
    </row>
    <row r="1072" spans="1:10" x14ac:dyDescent="0.25">
      <c r="A1072" s="8">
        <v>43509</v>
      </c>
      <c r="B1072" s="9">
        <v>3.0239768574686909E-3</v>
      </c>
      <c r="C1072" s="9">
        <f t="shared" si="112"/>
        <v>2.6321922572673465E-3</v>
      </c>
      <c r="D1072" s="5">
        <f t="shared" si="113"/>
        <v>2.6321922572673465E-3</v>
      </c>
      <c r="E1072" s="5">
        <f t="shared" si="117"/>
        <v>1.2498465602765513E-2</v>
      </c>
      <c r="F1072" s="5">
        <f t="shared" si="118"/>
        <v>5.9328994634873797E-3</v>
      </c>
      <c r="G1072" s="10">
        <f t="shared" si="114"/>
        <v>4.1098864505139376</v>
      </c>
      <c r="H1072" s="9">
        <f t="shared" si="115"/>
        <v>2.6321922572673465E-3</v>
      </c>
      <c r="I1072" s="9">
        <f t="shared" si="116"/>
        <v>5.9328994634873797E-3</v>
      </c>
      <c r="J1072" s="15">
        <f>GARCH!I1071</f>
        <v>8.0159657277513226E-3</v>
      </c>
    </row>
    <row r="1073" spans="1:10" x14ac:dyDescent="0.25">
      <c r="A1073" s="8">
        <v>43510</v>
      </c>
      <c r="B1073" s="9">
        <v>-2.6516238471793185E-3</v>
      </c>
      <c r="C1073" s="9">
        <f t="shared" si="112"/>
        <v>-3.0434084473806629E-3</v>
      </c>
      <c r="D1073" s="5">
        <f t="shared" si="113"/>
        <v>3.0434084473806629E-3</v>
      </c>
      <c r="E1073" s="5">
        <f t="shared" si="117"/>
        <v>2.6321922572673465E-3</v>
      </c>
      <c r="F1073" s="5">
        <f t="shared" si="118"/>
        <v>5.5277754107465483E-3</v>
      </c>
      <c r="G1073" s="10">
        <f t="shared" si="114"/>
        <v>4.1274695037793858</v>
      </c>
      <c r="H1073" s="9">
        <f t="shared" si="115"/>
        <v>3.0434084473806629E-3</v>
      </c>
      <c r="I1073" s="9">
        <f t="shared" si="116"/>
        <v>5.5277754107465483E-3</v>
      </c>
      <c r="J1073" s="15">
        <f>GARCH!I1072</f>
        <v>7.2768308828841891E-3</v>
      </c>
    </row>
    <row r="1074" spans="1:10" x14ac:dyDescent="0.25">
      <c r="A1074" s="8">
        <v>43511</v>
      </c>
      <c r="B1074" s="9">
        <v>1.0878709851296353E-2</v>
      </c>
      <c r="C1074" s="9">
        <f t="shared" si="112"/>
        <v>1.0486925251095009E-2</v>
      </c>
      <c r="D1074" s="5">
        <f t="shared" si="113"/>
        <v>1.0486925251095009E-2</v>
      </c>
      <c r="E1074" s="5">
        <f t="shared" si="117"/>
        <v>-3.0434084473806629E-3</v>
      </c>
      <c r="F1074" s="5">
        <f t="shared" si="118"/>
        <v>5.7144545155665329E-3</v>
      </c>
      <c r="G1074" s="10">
        <f t="shared" si="114"/>
        <v>2.5619159943672232</v>
      </c>
      <c r="H1074" s="9">
        <f t="shared" si="115"/>
        <v>1.0486925251095009E-2</v>
      </c>
      <c r="I1074" s="9">
        <f t="shared" si="116"/>
        <v>5.7144545155665329E-3</v>
      </c>
      <c r="J1074" s="15">
        <f>GARCH!I1073</f>
        <v>6.7835167521610191E-3</v>
      </c>
    </row>
    <row r="1075" spans="1:10" x14ac:dyDescent="0.25">
      <c r="A1075" s="8">
        <v>43515</v>
      </c>
      <c r="B1075" s="9">
        <v>1.4987750396311394E-3</v>
      </c>
      <c r="C1075" s="9">
        <f t="shared" si="112"/>
        <v>1.1069904394297948E-3</v>
      </c>
      <c r="D1075" s="5">
        <f t="shared" si="113"/>
        <v>1.1069904394297948E-3</v>
      </c>
      <c r="E1075" s="5">
        <f t="shared" si="117"/>
        <v>1.0486925251095009E-2</v>
      </c>
      <c r="F1075" s="5">
        <f t="shared" si="118"/>
        <v>5.3422756907007055E-3</v>
      </c>
      <c r="G1075" s="10">
        <f t="shared" si="114"/>
        <v>4.2916963537029122</v>
      </c>
      <c r="H1075" s="9">
        <f t="shared" si="115"/>
        <v>1.1069904394297948E-3</v>
      </c>
      <c r="I1075" s="9">
        <f t="shared" si="116"/>
        <v>5.3422756907007055E-3</v>
      </c>
      <c r="J1075" s="15">
        <f>GARCH!I1074</f>
        <v>7.7042157365198385E-3</v>
      </c>
    </row>
    <row r="1076" spans="1:10" x14ac:dyDescent="0.25">
      <c r="A1076" s="8">
        <v>43516</v>
      </c>
      <c r="B1076" s="9">
        <v>1.7771318387196366E-3</v>
      </c>
      <c r="C1076" s="9">
        <f t="shared" si="112"/>
        <v>1.385347238518292E-3</v>
      </c>
      <c r="D1076" s="5">
        <f t="shared" si="113"/>
        <v>1.385347238518292E-3</v>
      </c>
      <c r="E1076" s="5">
        <f t="shared" si="117"/>
        <v>1.1069904394297948E-3</v>
      </c>
      <c r="F1076" s="5">
        <f t="shared" si="118"/>
        <v>5.0267893330786162E-3</v>
      </c>
      <c r="G1076" s="10">
        <f t="shared" si="114"/>
        <v>4.3360595573599818</v>
      </c>
      <c r="H1076" s="9">
        <f t="shared" si="115"/>
        <v>1.385347238518292E-3</v>
      </c>
      <c r="I1076" s="9">
        <f t="shared" si="116"/>
        <v>5.0267893330786162E-3</v>
      </c>
      <c r="J1076" s="15">
        <f>GARCH!I1075</f>
        <v>6.9568023270598113E-3</v>
      </c>
    </row>
    <row r="1077" spans="1:10" x14ac:dyDescent="0.25">
      <c r="A1077" s="8">
        <v>43517</v>
      </c>
      <c r="B1077" s="9">
        <v>-3.526412180845262E-3</v>
      </c>
      <c r="C1077" s="9">
        <f t="shared" si="112"/>
        <v>-3.9181967810466064E-3</v>
      </c>
      <c r="D1077" s="5">
        <f t="shared" si="113"/>
        <v>3.9181967810466064E-3</v>
      </c>
      <c r="E1077" s="5">
        <f t="shared" si="117"/>
        <v>1.385347238518292E-3</v>
      </c>
      <c r="F1077" s="5">
        <f t="shared" si="118"/>
        <v>4.7599926253842004E-3</v>
      </c>
      <c r="G1077" s="10">
        <f t="shared" si="114"/>
        <v>4.089781134881064</v>
      </c>
      <c r="H1077" s="9">
        <f t="shared" si="115"/>
        <v>3.9181967810466064E-3</v>
      </c>
      <c r="I1077" s="9">
        <f t="shared" si="116"/>
        <v>4.7599926253842004E-3</v>
      </c>
      <c r="J1077" s="15">
        <f>GARCH!I1076</f>
        <v>6.3527438502146592E-3</v>
      </c>
    </row>
    <row r="1078" spans="1:10" x14ac:dyDescent="0.25">
      <c r="A1078" s="8">
        <v>43518</v>
      </c>
      <c r="B1078" s="9">
        <v>6.4110880470507059E-3</v>
      </c>
      <c r="C1078" s="9">
        <f t="shared" si="112"/>
        <v>6.0193034468493615E-3</v>
      </c>
      <c r="D1078" s="5">
        <f t="shared" si="113"/>
        <v>6.0193034468493615E-3</v>
      </c>
      <c r="E1078" s="5">
        <f t="shared" si="117"/>
        <v>-3.9181967810466064E-3</v>
      </c>
      <c r="F1078" s="5">
        <f t="shared" si="118"/>
        <v>5.3131329387915305E-3</v>
      </c>
      <c r="G1078" s="10">
        <f t="shared" si="114"/>
        <v>3.6768921147437448</v>
      </c>
      <c r="H1078" s="9">
        <f t="shared" si="115"/>
        <v>6.0193034468493615E-3</v>
      </c>
      <c r="I1078" s="9">
        <f t="shared" si="116"/>
        <v>5.3131329387915305E-3</v>
      </c>
      <c r="J1078" s="15">
        <f>GARCH!I1077</f>
        <v>6.1703892872370754E-3</v>
      </c>
    </row>
    <row r="1079" spans="1:10" x14ac:dyDescent="0.25">
      <c r="A1079" s="8">
        <v>43521</v>
      </c>
      <c r="B1079" s="9">
        <v>1.2317960947767492E-3</v>
      </c>
      <c r="C1079" s="9">
        <f t="shared" si="112"/>
        <v>8.400114945754046E-4</v>
      </c>
      <c r="D1079" s="5">
        <f t="shared" si="113"/>
        <v>8.400114945754046E-4</v>
      </c>
      <c r="E1079" s="5">
        <f t="shared" si="117"/>
        <v>6.0193034468493615E-3</v>
      </c>
      <c r="F1079" s="5">
        <f t="shared" si="118"/>
        <v>5.0021195061562915E-3</v>
      </c>
      <c r="G1079" s="10">
        <f t="shared" si="114"/>
        <v>4.3648545926249023</v>
      </c>
      <c r="H1079" s="9">
        <f t="shared" si="115"/>
        <v>8.400114945754046E-4</v>
      </c>
      <c r="I1079" s="9">
        <f t="shared" si="116"/>
        <v>5.0021195061562915E-3</v>
      </c>
      <c r="J1079" s="15">
        <f>GARCH!I1078</f>
        <v>6.2440255669952835E-3</v>
      </c>
    </row>
    <row r="1080" spans="1:10" x14ac:dyDescent="0.25">
      <c r="A1080" s="8">
        <v>43522</v>
      </c>
      <c r="B1080" s="9">
        <v>-7.9038378318452285E-4</v>
      </c>
      <c r="C1080" s="9">
        <f t="shared" si="112"/>
        <v>-1.1821683833858675E-3</v>
      </c>
      <c r="D1080" s="5">
        <f t="shared" si="113"/>
        <v>1.1821683833858675E-3</v>
      </c>
      <c r="E1080" s="5">
        <f t="shared" si="117"/>
        <v>8.400114945754046E-4</v>
      </c>
      <c r="F1080" s="5">
        <f t="shared" si="118"/>
        <v>4.7391569932510019E-3</v>
      </c>
      <c r="G1080" s="10">
        <f t="shared" si="114"/>
        <v>4.4018455783564754</v>
      </c>
      <c r="H1080" s="9">
        <f t="shared" si="115"/>
        <v>1.1821683833858675E-3</v>
      </c>
      <c r="I1080" s="9">
        <f t="shared" si="116"/>
        <v>4.7391569932510019E-3</v>
      </c>
      <c r="J1080" s="15">
        <f>GARCH!I1079</f>
        <v>5.7632040302185101E-3</v>
      </c>
    </row>
    <row r="1081" spans="1:10" x14ac:dyDescent="0.25">
      <c r="A1081" s="8">
        <v>43523</v>
      </c>
      <c r="B1081" s="9">
        <v>-5.4404237803784561E-4</v>
      </c>
      <c r="C1081" s="9">
        <f t="shared" si="112"/>
        <v>-9.3582697823919024E-4</v>
      </c>
      <c r="D1081" s="5">
        <f t="shared" si="113"/>
        <v>9.3582697823919024E-4</v>
      </c>
      <c r="E1081" s="5">
        <f t="shared" si="117"/>
        <v>-1.1821683833858675E-3</v>
      </c>
      <c r="F1081" s="5">
        <f t="shared" si="118"/>
        <v>4.6722115914327681E-3</v>
      </c>
      <c r="G1081" s="10">
        <f t="shared" si="114"/>
        <v>4.4271248959577312</v>
      </c>
      <c r="H1081" s="9">
        <f t="shared" si="115"/>
        <v>9.3582697823919024E-4</v>
      </c>
      <c r="I1081" s="9">
        <f t="shared" si="116"/>
        <v>4.6722115914327681E-3</v>
      </c>
      <c r="J1081" s="15">
        <f>GARCH!I1080</f>
        <v>5.4238447098241844E-3</v>
      </c>
    </row>
    <row r="1082" spans="1:10" x14ac:dyDescent="0.25">
      <c r="A1082" s="8">
        <v>43524</v>
      </c>
      <c r="B1082" s="9">
        <v>-2.8255466662847617E-3</v>
      </c>
      <c r="C1082" s="9">
        <f t="shared" si="112"/>
        <v>-3.2173312664861061E-3</v>
      </c>
      <c r="D1082" s="5">
        <f t="shared" si="113"/>
        <v>3.2173312664861061E-3</v>
      </c>
      <c r="E1082" s="5">
        <f t="shared" si="117"/>
        <v>-9.3582697823919024E-4</v>
      </c>
      <c r="F1082" s="5">
        <f t="shared" si="118"/>
        <v>4.5741382910499499E-3</v>
      </c>
      <c r="G1082" s="10">
        <f t="shared" si="114"/>
        <v>4.2210307215323253</v>
      </c>
      <c r="H1082" s="9">
        <f t="shared" si="115"/>
        <v>3.2173312664861061E-3</v>
      </c>
      <c r="I1082" s="9">
        <f t="shared" si="116"/>
        <v>4.5741382910499499E-3</v>
      </c>
      <c r="J1082" s="15">
        <f>GARCH!I1081</f>
        <v>5.1429059273664784E-3</v>
      </c>
    </row>
    <row r="1083" spans="1:10" x14ac:dyDescent="0.25">
      <c r="A1083" s="8">
        <v>43525</v>
      </c>
      <c r="B1083" s="9">
        <v>6.8953381050032014E-3</v>
      </c>
      <c r="C1083" s="9">
        <f t="shared" si="112"/>
        <v>6.503553504801857E-3</v>
      </c>
      <c r="D1083" s="5">
        <f t="shared" si="113"/>
        <v>6.503553504801857E-3</v>
      </c>
      <c r="E1083" s="5">
        <f t="shared" si="117"/>
        <v>-3.2173312664861061E-3</v>
      </c>
      <c r="F1083" s="5">
        <f t="shared" si="118"/>
        <v>4.9838120449092688E-3</v>
      </c>
      <c r="G1083" s="10">
        <f t="shared" si="114"/>
        <v>3.5311932837359441</v>
      </c>
      <c r="H1083" s="9">
        <f t="shared" si="115"/>
        <v>6.503553504801857E-3</v>
      </c>
      <c r="I1083" s="9">
        <f t="shared" si="116"/>
        <v>4.9838120449092688E-3</v>
      </c>
      <c r="J1083" s="15">
        <f>GARCH!I1082</f>
        <v>5.1570017202818147E-3</v>
      </c>
    </row>
    <row r="1084" spans="1:10" x14ac:dyDescent="0.25">
      <c r="A1084" s="8">
        <v>43528</v>
      </c>
      <c r="B1084" s="9">
        <v>-3.8806002090102654E-3</v>
      </c>
      <c r="C1084" s="9">
        <f t="shared" si="112"/>
        <v>-4.2723848092116098E-3</v>
      </c>
      <c r="D1084" s="5">
        <f t="shared" si="113"/>
        <v>4.2723848092116098E-3</v>
      </c>
      <c r="E1084" s="5">
        <f t="shared" si="117"/>
        <v>6.503553504801857E-3</v>
      </c>
      <c r="F1084" s="5">
        <f t="shared" si="118"/>
        <v>4.7236986394521398E-3</v>
      </c>
      <c r="G1084" s="10">
        <f t="shared" si="114"/>
        <v>4.0272029301853864</v>
      </c>
      <c r="H1084" s="9">
        <f t="shared" si="115"/>
        <v>4.2723848092116098E-3</v>
      </c>
      <c r="I1084" s="9">
        <f t="shared" si="116"/>
        <v>4.7236986394521398E-3</v>
      </c>
      <c r="J1084" s="15">
        <f>GARCH!I1083</f>
        <v>5.6245425977156467E-3</v>
      </c>
    </row>
    <row r="1085" spans="1:10" x14ac:dyDescent="0.25">
      <c r="A1085" s="8">
        <v>43529</v>
      </c>
      <c r="B1085" s="9">
        <v>-1.1314768996100177E-3</v>
      </c>
      <c r="C1085" s="9">
        <f t="shared" si="112"/>
        <v>-1.5232614998113624E-3</v>
      </c>
      <c r="D1085" s="5">
        <f t="shared" si="113"/>
        <v>1.5232614998113624E-3</v>
      </c>
      <c r="E1085" s="5">
        <f t="shared" si="117"/>
        <v>-4.2723848092116098E-3</v>
      </c>
      <c r="F1085" s="5">
        <f t="shared" si="118"/>
        <v>5.3792770590249048E-3</v>
      </c>
      <c r="G1085" s="10">
        <f t="shared" si="114"/>
        <v>4.2661695204021175</v>
      </c>
      <c r="H1085" s="9">
        <f t="shared" si="115"/>
        <v>1.5232614998113624E-3</v>
      </c>
      <c r="I1085" s="9">
        <f t="shared" si="116"/>
        <v>5.3792770590249048E-3</v>
      </c>
      <c r="J1085" s="15">
        <f>GARCH!I1084</f>
        <v>5.6796608974431376E-3</v>
      </c>
    </row>
    <row r="1086" spans="1:10" x14ac:dyDescent="0.25">
      <c r="A1086" s="8">
        <v>43530</v>
      </c>
      <c r="B1086" s="9">
        <v>-6.5241159285216455E-3</v>
      </c>
      <c r="C1086" s="9">
        <f t="shared" si="112"/>
        <v>-6.9159005287229899E-3</v>
      </c>
      <c r="D1086" s="5">
        <f t="shared" si="113"/>
        <v>6.9159005287229899E-3</v>
      </c>
      <c r="E1086" s="5">
        <f t="shared" si="117"/>
        <v>-1.5232614998113624E-3</v>
      </c>
      <c r="F1086" s="5">
        <f t="shared" si="118"/>
        <v>5.268011646751389E-3</v>
      </c>
      <c r="G1086" s="10">
        <f t="shared" si="114"/>
        <v>3.4654281650303735</v>
      </c>
      <c r="H1086" s="9">
        <f t="shared" si="115"/>
        <v>6.9159005287229899E-3</v>
      </c>
      <c r="I1086" s="9">
        <f t="shared" si="116"/>
        <v>5.268011646751389E-3</v>
      </c>
      <c r="J1086" s="15">
        <f>GARCH!I1085</f>
        <v>5.381220287158775E-3</v>
      </c>
    </row>
    <row r="1087" spans="1:10" x14ac:dyDescent="0.25">
      <c r="A1087" s="8">
        <v>43531</v>
      </c>
      <c r="B1087" s="9">
        <v>-8.1257103682187415E-3</v>
      </c>
      <c r="C1087" s="9">
        <f t="shared" si="112"/>
        <v>-8.5174949684200859E-3</v>
      </c>
      <c r="D1087" s="5">
        <f t="shared" si="113"/>
        <v>8.5174949684200859E-3</v>
      </c>
      <c r="E1087" s="5">
        <f t="shared" si="117"/>
        <v>-6.9159005287229899E-3</v>
      </c>
      <c r="F1087" s="5">
        <f t="shared" si="118"/>
        <v>6.5627904144299745E-3</v>
      </c>
      <c r="G1087" s="10">
        <f t="shared" si="114"/>
        <v>3.2651980175606328</v>
      </c>
      <c r="H1087" s="9">
        <f t="shared" si="115"/>
        <v>8.5174949684200859E-3</v>
      </c>
      <c r="I1087" s="9">
        <f t="shared" si="116"/>
        <v>6.5627904144299745E-3</v>
      </c>
      <c r="J1087" s="15">
        <f>GARCH!I1086</f>
        <v>6.0691725536097443E-3</v>
      </c>
    </row>
    <row r="1088" spans="1:10" x14ac:dyDescent="0.25">
      <c r="A1088" s="8">
        <v>43532</v>
      </c>
      <c r="B1088" s="9">
        <v>-2.1317385309919112E-3</v>
      </c>
      <c r="C1088" s="9">
        <f t="shared" si="112"/>
        <v>-2.5235231311932557E-3</v>
      </c>
      <c r="D1088" s="5">
        <f t="shared" si="113"/>
        <v>2.5235231311932557E-3</v>
      </c>
      <c r="E1088" s="5">
        <f t="shared" si="117"/>
        <v>-8.5174949684200859E-3</v>
      </c>
      <c r="F1088" s="5">
        <f t="shared" si="118"/>
        <v>8.0378527083038147E-3</v>
      </c>
      <c r="G1088" s="10">
        <f t="shared" si="114"/>
        <v>3.8553709390992634</v>
      </c>
      <c r="H1088" s="9">
        <f t="shared" si="115"/>
        <v>2.5235231311932557E-3</v>
      </c>
      <c r="I1088" s="9">
        <f t="shared" si="116"/>
        <v>8.0378527083038147E-3</v>
      </c>
      <c r="J1088" s="15">
        <f>GARCH!I1087</f>
        <v>6.9328983608713569E-3</v>
      </c>
    </row>
    <row r="1089" spans="1:10" x14ac:dyDescent="0.25">
      <c r="A1089" s="8">
        <v>43535</v>
      </c>
      <c r="B1089" s="9">
        <v>1.4666049353461608E-2</v>
      </c>
      <c r="C1089" s="9">
        <f t="shared" si="112"/>
        <v>1.4274264753260263E-2</v>
      </c>
      <c r="D1089" s="5">
        <f t="shared" si="113"/>
        <v>1.4274264753260263E-2</v>
      </c>
      <c r="E1089" s="5">
        <f t="shared" si="117"/>
        <v>-2.5235231311932557E-3</v>
      </c>
      <c r="F1089" s="5">
        <f t="shared" si="118"/>
        <v>7.689395808852824E-3</v>
      </c>
      <c r="G1089" s="10">
        <f t="shared" si="114"/>
        <v>2.225943632344634</v>
      </c>
      <c r="H1089" s="9">
        <f t="shared" si="115"/>
        <v>1.4274264753260263E-2</v>
      </c>
      <c r="I1089" s="9">
        <f t="shared" si="116"/>
        <v>7.689395808852824E-3</v>
      </c>
      <c r="J1089" s="15">
        <f>GARCH!I1088</f>
        <v>6.4575986556684251E-3</v>
      </c>
    </row>
    <row r="1090" spans="1:10" x14ac:dyDescent="0.25">
      <c r="A1090" s="8">
        <v>43536</v>
      </c>
      <c r="B1090" s="9">
        <v>2.9533287823806376E-3</v>
      </c>
      <c r="C1090" s="9">
        <f t="shared" si="112"/>
        <v>2.5615441821792932E-3</v>
      </c>
      <c r="D1090" s="5">
        <f t="shared" si="113"/>
        <v>2.5615441821792932E-3</v>
      </c>
      <c r="E1090" s="5">
        <f t="shared" si="117"/>
        <v>1.4274264753260263E-2</v>
      </c>
      <c r="F1090" s="5">
        <f t="shared" si="118"/>
        <v>7.0261836108882272E-3</v>
      </c>
      <c r="G1090" s="10">
        <f t="shared" si="114"/>
        <v>3.9727169797080615</v>
      </c>
      <c r="H1090" s="9">
        <f t="shared" si="115"/>
        <v>2.5615441821792932E-3</v>
      </c>
      <c r="I1090" s="9">
        <f t="shared" si="116"/>
        <v>7.0261836108882272E-3</v>
      </c>
      <c r="J1090" s="15">
        <f>GARCH!I1089</f>
        <v>8.6531996665898895E-3</v>
      </c>
    </row>
    <row r="1091" spans="1:10" x14ac:dyDescent="0.25">
      <c r="A1091" s="8">
        <v>43537</v>
      </c>
      <c r="B1091" s="9">
        <v>6.9496188456468211E-3</v>
      </c>
      <c r="C1091" s="9">
        <f t="shared" si="112"/>
        <v>6.5578342454454767E-3</v>
      </c>
      <c r="D1091" s="5">
        <f t="shared" si="113"/>
        <v>6.5578342454454767E-3</v>
      </c>
      <c r="E1091" s="5">
        <f t="shared" si="117"/>
        <v>2.5615441821792932E-3</v>
      </c>
      <c r="F1091" s="5">
        <f t="shared" si="118"/>
        <v>6.4591968130401477E-3</v>
      </c>
      <c r="G1091" s="10">
        <f t="shared" si="114"/>
        <v>3.6079243175682878</v>
      </c>
      <c r="H1091" s="9">
        <f t="shared" si="115"/>
        <v>6.5578342454454767E-3</v>
      </c>
      <c r="I1091" s="9">
        <f t="shared" si="116"/>
        <v>6.4591968130401477E-3</v>
      </c>
      <c r="J1091" s="15">
        <f>GARCH!I1090</f>
        <v>7.7958126357532747E-3</v>
      </c>
    </row>
    <row r="1092" spans="1:10" x14ac:dyDescent="0.25">
      <c r="A1092" s="8">
        <v>43538</v>
      </c>
      <c r="B1092" s="9">
        <v>-8.6804320293709658E-4</v>
      </c>
      <c r="C1092" s="9">
        <f t="shared" si="112"/>
        <v>-1.2598278031384412E-3</v>
      </c>
      <c r="D1092" s="5">
        <f t="shared" si="113"/>
        <v>1.2598278031384412E-3</v>
      </c>
      <c r="E1092" s="5">
        <f t="shared" si="117"/>
        <v>6.5578342454454767E-3</v>
      </c>
      <c r="F1092" s="5">
        <f t="shared" si="118"/>
        <v>5.9755810437022933E-3</v>
      </c>
      <c r="G1092" s="10">
        <f t="shared" si="114"/>
        <v>4.1789109017336346</v>
      </c>
      <c r="H1092" s="9">
        <f t="shared" si="115"/>
        <v>1.2598278031384412E-3</v>
      </c>
      <c r="I1092" s="9">
        <f t="shared" si="116"/>
        <v>5.9755810437022933E-3</v>
      </c>
      <c r="J1092" s="15">
        <f>GARCH!I1091</f>
        <v>7.5596732425027421E-3</v>
      </c>
    </row>
    <row r="1093" spans="1:10" x14ac:dyDescent="0.25">
      <c r="A1093" s="8">
        <v>43539</v>
      </c>
      <c r="B1093" s="9">
        <v>4.9849028656070438E-3</v>
      </c>
      <c r="C1093" s="9">
        <f t="shared" si="112"/>
        <v>4.5931182654056994E-3</v>
      </c>
      <c r="D1093" s="5">
        <f t="shared" si="113"/>
        <v>4.5931182654056994E-3</v>
      </c>
      <c r="E1093" s="5">
        <f t="shared" si="117"/>
        <v>-1.2598278031384412E-3</v>
      </c>
      <c r="F1093" s="5">
        <f t="shared" si="118"/>
        <v>5.7207052244530607E-3</v>
      </c>
      <c r="G1093" s="10">
        <f t="shared" si="114"/>
        <v>3.9224054988600954</v>
      </c>
      <c r="H1093" s="9">
        <f t="shared" si="115"/>
        <v>4.5931182654056994E-3</v>
      </c>
      <c r="I1093" s="9">
        <f t="shared" si="116"/>
        <v>5.7207052244530607E-3</v>
      </c>
      <c r="J1093" s="15">
        <f>GARCH!I1092</f>
        <v>6.8731234165684534E-3</v>
      </c>
    </row>
    <row r="1094" spans="1:10" x14ac:dyDescent="0.25">
      <c r="A1094" s="8">
        <v>43542</v>
      </c>
      <c r="B1094" s="9">
        <v>3.7059607153993035E-3</v>
      </c>
      <c r="C1094" s="9">
        <f t="shared" si="112"/>
        <v>3.3141761151979591E-3</v>
      </c>
      <c r="D1094" s="5">
        <f t="shared" si="113"/>
        <v>3.3141761151979591E-3</v>
      </c>
      <c r="E1094" s="5">
        <f t="shared" si="117"/>
        <v>4.5931182654056994E-3</v>
      </c>
      <c r="F1094" s="5">
        <f t="shared" si="118"/>
        <v>5.3475790946870003E-3</v>
      </c>
      <c r="G1094" s="10">
        <f t="shared" si="114"/>
        <v>4.1201261425139277</v>
      </c>
      <c r="H1094" s="9">
        <f t="shared" si="115"/>
        <v>3.3141761151979591E-3</v>
      </c>
      <c r="I1094" s="9">
        <f t="shared" si="116"/>
        <v>5.3475790946870003E-3</v>
      </c>
      <c r="J1094" s="15">
        <f>GARCH!I1093</f>
        <v>6.5506018956522725E-3</v>
      </c>
    </row>
    <row r="1095" spans="1:10" x14ac:dyDescent="0.25">
      <c r="A1095" s="8">
        <v>43543</v>
      </c>
      <c r="B1095" s="9">
        <v>-1.3060636653083879E-4</v>
      </c>
      <c r="C1095" s="9">
        <f t="shared" si="112"/>
        <v>-5.2239096673218342E-4</v>
      </c>
      <c r="D1095" s="5">
        <f t="shared" si="113"/>
        <v>5.2239096673218342E-4</v>
      </c>
      <c r="E1095" s="5">
        <f t="shared" si="117"/>
        <v>3.3141761151979591E-3</v>
      </c>
      <c r="F1095" s="5">
        <f t="shared" si="118"/>
        <v>5.0312797880231195E-3</v>
      </c>
      <c r="G1095" s="10">
        <f t="shared" si="114"/>
        <v>4.3677521691712293</v>
      </c>
      <c r="H1095" s="9">
        <f t="shared" si="115"/>
        <v>5.2239096673218342E-4</v>
      </c>
      <c r="I1095" s="9">
        <f t="shared" si="116"/>
        <v>5.0312797880231195E-3</v>
      </c>
      <c r="J1095" s="15">
        <f>GARCH!I1094</f>
        <v>6.150281291690581E-3</v>
      </c>
    </row>
    <row r="1096" spans="1:10" x14ac:dyDescent="0.25">
      <c r="A1096" s="8">
        <v>43544</v>
      </c>
      <c r="B1096" s="9">
        <v>-2.9443226469249018E-3</v>
      </c>
      <c r="C1096" s="9">
        <f t="shared" si="112"/>
        <v>-3.3361072471262462E-3</v>
      </c>
      <c r="D1096" s="5">
        <f t="shared" si="113"/>
        <v>3.3361072471262462E-3</v>
      </c>
      <c r="E1096" s="5">
        <f t="shared" si="117"/>
        <v>-5.2239096673218342E-4</v>
      </c>
      <c r="F1096" s="5">
        <f t="shared" si="118"/>
        <v>4.8136808812660374E-3</v>
      </c>
      <c r="G1096" s="10">
        <f t="shared" si="114"/>
        <v>4.1771976041471373</v>
      </c>
      <c r="H1096" s="9">
        <f t="shared" si="115"/>
        <v>3.3361072471262462E-3</v>
      </c>
      <c r="I1096" s="9">
        <f t="shared" si="116"/>
        <v>4.8136808812660374E-3</v>
      </c>
      <c r="J1096" s="15">
        <f>GARCH!I1095</f>
        <v>5.7005425294461773E-3</v>
      </c>
    </row>
    <row r="1097" spans="1:10" x14ac:dyDescent="0.25">
      <c r="A1097" s="8">
        <v>43545</v>
      </c>
      <c r="B1097" s="9">
        <v>1.0852515552911779E-2</v>
      </c>
      <c r="C1097" s="9">
        <f t="shared" si="112"/>
        <v>1.0460730952710435E-2</v>
      </c>
      <c r="D1097" s="5">
        <f t="shared" si="113"/>
        <v>1.0460730952710435E-2</v>
      </c>
      <c r="E1097" s="5">
        <f t="shared" si="117"/>
        <v>-3.3361072471262462E-3</v>
      </c>
      <c r="F1097" s="5">
        <f t="shared" si="118"/>
        <v>5.2060597239874532E-3</v>
      </c>
      <c r="G1097" s="10">
        <f t="shared" si="114"/>
        <v>2.3202749027534018</v>
      </c>
      <c r="H1097" s="9">
        <f t="shared" si="115"/>
        <v>1.0460730952710435E-2</v>
      </c>
      <c r="I1097" s="9">
        <f t="shared" si="116"/>
        <v>5.2060597239874532E-3</v>
      </c>
      <c r="J1097" s="15">
        <f>GARCH!I1096</f>
        <v>5.591518191310779E-3</v>
      </c>
    </row>
    <row r="1098" spans="1:10" x14ac:dyDescent="0.25">
      <c r="A1098" s="8">
        <v>43546</v>
      </c>
      <c r="B1098" s="9">
        <v>-1.8974527826038257E-2</v>
      </c>
      <c r="C1098" s="9">
        <f t="shared" si="112"/>
        <v>-1.9366312426239603E-2</v>
      </c>
      <c r="D1098" s="5">
        <f t="shared" si="113"/>
        <v>1.9366312426239603E-2</v>
      </c>
      <c r="E1098" s="5">
        <f t="shared" si="117"/>
        <v>1.0460730952710435E-2</v>
      </c>
      <c r="F1098" s="5">
        <f t="shared" si="118"/>
        <v>4.9115217576694015E-3</v>
      </c>
      <c r="G1098" s="10">
        <f t="shared" si="114"/>
        <v>-3.376537798681253</v>
      </c>
      <c r="H1098" s="9">
        <f t="shared" si="115"/>
        <v>1.9366312426239603E-2</v>
      </c>
      <c r="I1098" s="9">
        <f t="shared" si="116"/>
        <v>4.9115217576694015E-3</v>
      </c>
      <c r="J1098" s="15">
        <f>GARCH!I1097</f>
        <v>6.9494299193167859E-3</v>
      </c>
    </row>
    <row r="1099" spans="1:10" x14ac:dyDescent="0.25">
      <c r="A1099" s="8">
        <v>43549</v>
      </c>
      <c r="B1099" s="9">
        <v>-8.3907294935925414E-4</v>
      </c>
      <c r="C1099" s="9">
        <f t="shared" si="112"/>
        <v>-1.2308575495605988E-3</v>
      </c>
      <c r="D1099" s="5">
        <f t="shared" si="113"/>
        <v>1.2308575495605988E-3</v>
      </c>
      <c r="E1099" s="5">
        <f t="shared" si="117"/>
        <v>-1.9366312426239603E-2</v>
      </c>
      <c r="F1099" s="5">
        <f t="shared" si="118"/>
        <v>1.0594497760305422E-2</v>
      </c>
      <c r="G1099" s="10">
        <f t="shared" si="114"/>
        <v>3.6217331852661299</v>
      </c>
      <c r="H1099" s="9">
        <f t="shared" si="115"/>
        <v>1.2308575495605988E-3</v>
      </c>
      <c r="I1099" s="9">
        <f t="shared" si="116"/>
        <v>1.0594497760305422E-2</v>
      </c>
      <c r="J1099" s="15">
        <f>GARCH!I1098</f>
        <v>1.099715200918556E-2</v>
      </c>
    </row>
    <row r="1100" spans="1:10" x14ac:dyDescent="0.25">
      <c r="A1100" s="8">
        <v>43550</v>
      </c>
      <c r="B1100" s="9">
        <v>7.1827784845408527E-3</v>
      </c>
      <c r="C1100" s="9">
        <f t="shared" si="112"/>
        <v>6.7909938843395082E-3</v>
      </c>
      <c r="D1100" s="5">
        <f t="shared" si="113"/>
        <v>6.7909938843395082E-3</v>
      </c>
      <c r="E1100" s="5">
        <f t="shared" si="117"/>
        <v>-1.2308575495605988E-3</v>
      </c>
      <c r="F1100" s="5">
        <f t="shared" si="118"/>
        <v>9.6458647292160093E-3</v>
      </c>
      <c r="G1100" s="10">
        <f t="shared" si="114"/>
        <v>3.4744571785319458</v>
      </c>
      <c r="H1100" s="9">
        <f t="shared" si="115"/>
        <v>6.7909938843395082E-3</v>
      </c>
      <c r="I1100" s="9">
        <f t="shared" si="116"/>
        <v>9.6458647292160093E-3</v>
      </c>
      <c r="J1100" s="15">
        <f>GARCH!I1099</f>
        <v>9.7251257720999702E-3</v>
      </c>
    </row>
    <row r="1101" spans="1:10" x14ac:dyDescent="0.25">
      <c r="A1101" s="8">
        <v>43551</v>
      </c>
      <c r="B1101" s="9">
        <v>-4.6443802643997278E-3</v>
      </c>
      <c r="C1101" s="9">
        <f t="shared" si="112"/>
        <v>-5.0361648646010723E-3</v>
      </c>
      <c r="D1101" s="5">
        <f t="shared" si="113"/>
        <v>5.0361648646010723E-3</v>
      </c>
      <c r="E1101" s="5">
        <f t="shared" si="117"/>
        <v>6.7909938843395082E-3</v>
      </c>
      <c r="F1101" s="5">
        <f t="shared" si="118"/>
        <v>8.7047636586871473E-3</v>
      </c>
      <c r="G1101" s="10">
        <f t="shared" si="114"/>
        <v>3.6575846865885331</v>
      </c>
      <c r="H1101" s="9">
        <f t="shared" si="115"/>
        <v>5.0361648646010723E-3</v>
      </c>
      <c r="I1101" s="9">
        <f t="shared" si="116"/>
        <v>8.7047636586871473E-3</v>
      </c>
      <c r="J1101" s="15">
        <f>GARCH!I1100</f>
        <v>9.1020940076971656E-3</v>
      </c>
    </row>
    <row r="1102" spans="1:10" x14ac:dyDescent="0.25">
      <c r="A1102" s="8">
        <v>43552</v>
      </c>
      <c r="B1102" s="9">
        <v>3.5895443381801506E-3</v>
      </c>
      <c r="C1102" s="9">
        <f t="shared" si="112"/>
        <v>3.1977597379788062E-3</v>
      </c>
      <c r="D1102" s="5">
        <f t="shared" si="113"/>
        <v>3.1977597379788062E-3</v>
      </c>
      <c r="E1102" s="5">
        <f t="shared" si="117"/>
        <v>-5.0361648646010723E-3</v>
      </c>
      <c r="F1102" s="5">
        <f t="shared" si="118"/>
        <v>8.7995798266830034E-3</v>
      </c>
      <c r="G1102" s="10">
        <f t="shared" si="114"/>
        <v>3.7480833050650726</v>
      </c>
      <c r="H1102" s="9">
        <f t="shared" si="115"/>
        <v>3.1977597379788062E-3</v>
      </c>
      <c r="I1102" s="9">
        <f t="shared" si="116"/>
        <v>8.7995798266830034E-3</v>
      </c>
      <c r="J1102" s="15">
        <f>GARCH!I1101</f>
        <v>8.4782034947036931E-3</v>
      </c>
    </row>
    <row r="1103" spans="1:10" x14ac:dyDescent="0.25">
      <c r="A1103" s="8">
        <v>43553</v>
      </c>
      <c r="B1103" s="9">
        <v>6.7342937515983969E-3</v>
      </c>
      <c r="C1103" s="9">
        <f t="shared" si="112"/>
        <v>6.3425091513970525E-3</v>
      </c>
      <c r="D1103" s="5">
        <f t="shared" si="113"/>
        <v>6.3425091513970525E-3</v>
      </c>
      <c r="E1103" s="5">
        <f t="shared" si="117"/>
        <v>3.1977597379788062E-3</v>
      </c>
      <c r="F1103" s="5">
        <f t="shared" si="118"/>
        <v>7.9777530282463555E-3</v>
      </c>
      <c r="G1103" s="10">
        <f t="shared" si="114"/>
        <v>3.596127967687389</v>
      </c>
      <c r="H1103" s="9">
        <f t="shared" si="115"/>
        <v>6.3425091513970525E-3</v>
      </c>
      <c r="I1103" s="9">
        <f t="shared" si="116"/>
        <v>7.9777530282463555E-3</v>
      </c>
      <c r="J1103" s="15">
        <f>GARCH!I1102</f>
        <v>7.69395348949481E-3</v>
      </c>
    </row>
    <row r="1104" spans="1:10" x14ac:dyDescent="0.25">
      <c r="A1104" s="8">
        <v>43556</v>
      </c>
      <c r="B1104" s="9">
        <v>1.1568585944115251E-2</v>
      </c>
      <c r="C1104" s="9">
        <f t="shared" si="112"/>
        <v>1.1176801343913906E-2</v>
      </c>
      <c r="D1104" s="5">
        <f t="shared" si="113"/>
        <v>1.1176801343913906E-2</v>
      </c>
      <c r="E1104" s="5">
        <f t="shared" si="117"/>
        <v>6.3425091513970525E-3</v>
      </c>
      <c r="F1104" s="5">
        <f t="shared" si="118"/>
        <v>7.2730709702261732E-3</v>
      </c>
      <c r="G1104" s="10">
        <f t="shared" si="114"/>
        <v>2.8238569608869781</v>
      </c>
      <c r="H1104" s="9">
        <f t="shared" si="115"/>
        <v>1.1176801343913906E-2</v>
      </c>
      <c r="I1104" s="9">
        <f t="shared" si="116"/>
        <v>7.2730709702261732E-3</v>
      </c>
      <c r="J1104" s="15">
        <f>GARCH!I1103</f>
        <v>7.4458230594117462E-3</v>
      </c>
    </row>
    <row r="1105" spans="1:10" x14ac:dyDescent="0.25">
      <c r="A1105" s="8">
        <v>43557</v>
      </c>
      <c r="B1105" s="9">
        <v>1.7438676892522764E-5</v>
      </c>
      <c r="C1105" s="9">
        <f t="shared" ref="C1105:C1168" si="119">B1105-B$5</f>
        <v>-3.7434592330882181E-4</v>
      </c>
      <c r="D1105" s="5">
        <f t="shared" ref="D1105:D1168" si="120">ABS(C1105)</f>
        <v>3.7434592330882181E-4</v>
      </c>
      <c r="E1105" s="5">
        <f t="shared" si="117"/>
        <v>1.1176801343913906E-2</v>
      </c>
      <c r="F1105" s="5">
        <f t="shared" si="118"/>
        <v>6.6701151691375415E-3</v>
      </c>
      <c r="G1105" s="10">
        <f t="shared" ref="G1105:G1168" si="121">IFERROR(LN(1/(F1105*SQRT(2*PI()))*EXP(-(C1105^2)/(2*F1105^2))),-1000)</f>
        <v>4.0896047316933863</v>
      </c>
      <c r="H1105" s="9">
        <f t="shared" ref="H1105:H1168" si="122">D1105</f>
        <v>3.7434592330882181E-4</v>
      </c>
      <c r="I1105" s="9">
        <f t="shared" ref="I1105:I1168" si="123">F1105</f>
        <v>6.6701151691375415E-3</v>
      </c>
      <c r="J1105" s="15">
        <f>GARCH!I1104</f>
        <v>8.3259414276748538E-3</v>
      </c>
    </row>
    <row r="1106" spans="1:10" x14ac:dyDescent="0.25">
      <c r="A1106" s="8">
        <v>43558</v>
      </c>
      <c r="B1106" s="9">
        <v>2.1484075277968806E-3</v>
      </c>
      <c r="C1106" s="9">
        <f t="shared" si="119"/>
        <v>1.756622927595536E-3</v>
      </c>
      <c r="D1106" s="5">
        <f t="shared" si="120"/>
        <v>1.756622927595536E-3</v>
      </c>
      <c r="E1106" s="5">
        <f t="shared" ref="E1106:E1169" si="124">C1105</f>
        <v>-3.7434592330882181E-4</v>
      </c>
      <c r="F1106" s="5">
        <f t="shared" ref="F1106:F1169" si="125">(B$6 + B$7*(D1105 + B$9*E1106)^B$10 + B$8*F1105^B$10)^(1/B$10)</f>
        <v>6.1841595445461684E-3</v>
      </c>
      <c r="G1106" s="10">
        <f t="shared" si="121"/>
        <v>4.1264828640352347</v>
      </c>
      <c r="H1106" s="9">
        <f t="shared" si="122"/>
        <v>1.756622927595536E-3</v>
      </c>
      <c r="I1106" s="9">
        <f t="shared" si="123"/>
        <v>6.1841595445461684E-3</v>
      </c>
      <c r="J1106" s="15">
        <f>GARCH!I1105</f>
        <v>7.4716927368212675E-3</v>
      </c>
    </row>
    <row r="1107" spans="1:10" x14ac:dyDescent="0.25">
      <c r="A1107" s="8">
        <v>43559</v>
      </c>
      <c r="B1107" s="9">
        <v>2.0846384074615365E-3</v>
      </c>
      <c r="C1107" s="9">
        <f t="shared" si="119"/>
        <v>1.6928538072601919E-3</v>
      </c>
      <c r="D1107" s="5">
        <f t="shared" si="120"/>
        <v>1.6928538072601919E-3</v>
      </c>
      <c r="E1107" s="5">
        <f t="shared" si="124"/>
        <v>1.756622927595536E-3</v>
      </c>
      <c r="F1107" s="5">
        <f t="shared" si="125"/>
        <v>5.7414161586222317E-3</v>
      </c>
      <c r="G1107" s="10">
        <f t="shared" si="121"/>
        <v>4.1976427281732418</v>
      </c>
      <c r="H1107" s="9">
        <f t="shared" si="122"/>
        <v>1.6928538072601919E-3</v>
      </c>
      <c r="I1107" s="9">
        <f t="shared" si="123"/>
        <v>5.7414161586222317E-3</v>
      </c>
      <c r="J1107" s="15">
        <f>GARCH!I1106</f>
        <v>6.7860312788671356E-3</v>
      </c>
    </row>
    <row r="1108" spans="1:10" x14ac:dyDescent="0.25">
      <c r="A1108" s="8">
        <v>43560</v>
      </c>
      <c r="B1108" s="9">
        <v>4.6363986816650993E-3</v>
      </c>
      <c r="C1108" s="9">
        <f t="shared" si="119"/>
        <v>4.2446140814637549E-3</v>
      </c>
      <c r="D1108" s="5">
        <f t="shared" si="120"/>
        <v>4.2446140814637549E-3</v>
      </c>
      <c r="E1108" s="5">
        <f t="shared" si="124"/>
        <v>1.6928538072601919E-3</v>
      </c>
      <c r="F1108" s="5">
        <f t="shared" si="125"/>
        <v>5.3651567671569754E-3</v>
      </c>
      <c r="G1108" s="10">
        <f t="shared" si="121"/>
        <v>3.9959363673382065</v>
      </c>
      <c r="H1108" s="9">
        <f t="shared" si="122"/>
        <v>4.2446140814637549E-3</v>
      </c>
      <c r="I1108" s="9">
        <f t="shared" si="123"/>
        <v>5.3651567671569754E-3</v>
      </c>
      <c r="J1108" s="15">
        <f>GARCH!I1107</f>
        <v>6.2255773246116756E-3</v>
      </c>
    </row>
    <row r="1109" spans="1:10" x14ac:dyDescent="0.25">
      <c r="A1109" s="8">
        <v>43563</v>
      </c>
      <c r="B1109" s="9">
        <v>1.0474498226595852E-3</v>
      </c>
      <c r="C1109" s="9">
        <f t="shared" si="119"/>
        <v>6.5566522245824057E-4</v>
      </c>
      <c r="D1109" s="5">
        <f t="shared" si="120"/>
        <v>6.5566522245824057E-4</v>
      </c>
      <c r="E1109" s="5">
        <f t="shared" si="124"/>
        <v>4.2446140814637549E-3</v>
      </c>
      <c r="F1109" s="5">
        <f t="shared" si="125"/>
        <v>5.0461632401882705E-3</v>
      </c>
      <c r="G1109" s="10">
        <f t="shared" si="121"/>
        <v>4.3617471995008961</v>
      </c>
      <c r="H1109" s="9">
        <f t="shared" si="122"/>
        <v>6.5566522245824057E-4</v>
      </c>
      <c r="I1109" s="9">
        <f t="shared" si="123"/>
        <v>5.0461632401882705E-3</v>
      </c>
      <c r="J1109" s="15">
        <f>GARCH!I1108</f>
        <v>6.003044965611346E-3</v>
      </c>
    </row>
    <row r="1110" spans="1:10" x14ac:dyDescent="0.25">
      <c r="A1110" s="8">
        <v>43564</v>
      </c>
      <c r="B1110" s="9">
        <v>-6.0674708281390766E-3</v>
      </c>
      <c r="C1110" s="9">
        <f t="shared" si="119"/>
        <v>-6.459255428340421E-3</v>
      </c>
      <c r="D1110" s="5">
        <f t="shared" si="120"/>
        <v>6.459255428340421E-3</v>
      </c>
      <c r="E1110" s="5">
        <f t="shared" si="124"/>
        <v>6.5566522245824057E-4</v>
      </c>
      <c r="F1110" s="5">
        <f t="shared" si="125"/>
        <v>4.7763581474233562E-3</v>
      </c>
      <c r="G1110" s="10">
        <f t="shared" si="121"/>
        <v>3.5107279902288524</v>
      </c>
      <c r="H1110" s="9">
        <f t="shared" si="122"/>
        <v>6.459255428340421E-3</v>
      </c>
      <c r="I1110" s="9">
        <f t="shared" si="123"/>
        <v>4.7763581474233562E-3</v>
      </c>
      <c r="J1110" s="15">
        <f>GARCH!I1109</f>
        <v>5.5675899012256605E-3</v>
      </c>
    </row>
    <row r="1111" spans="1:10" x14ac:dyDescent="0.25">
      <c r="A1111" s="8">
        <v>43565</v>
      </c>
      <c r="B1111" s="9">
        <v>3.4778681120144483E-3</v>
      </c>
      <c r="C1111" s="9">
        <f t="shared" si="119"/>
        <v>3.0860835118131039E-3</v>
      </c>
      <c r="D1111" s="5">
        <f t="shared" si="120"/>
        <v>3.0860835118131039E-3</v>
      </c>
      <c r="E1111" s="5">
        <f t="shared" si="124"/>
        <v>-6.459255428340421E-3</v>
      </c>
      <c r="F1111" s="5">
        <f t="shared" si="125"/>
        <v>6.0506088188048831E-3</v>
      </c>
      <c r="G1111" s="10">
        <f t="shared" si="121"/>
        <v>4.058584834465953</v>
      </c>
      <c r="H1111" s="9">
        <f t="shared" si="122"/>
        <v>3.0860835118131039E-3</v>
      </c>
      <c r="I1111" s="9">
        <f t="shared" si="123"/>
        <v>6.0506088188048831E-3</v>
      </c>
      <c r="J1111" s="15">
        <f>GARCH!I1110</f>
        <v>6.0835429090184733E-3</v>
      </c>
    </row>
    <row r="1112" spans="1:10" x14ac:dyDescent="0.25">
      <c r="A1112" s="8">
        <v>43566</v>
      </c>
      <c r="B1112" s="9">
        <v>3.808587325715429E-5</v>
      </c>
      <c r="C1112" s="9">
        <f t="shared" si="119"/>
        <v>-3.5369872694419028E-4</v>
      </c>
      <c r="D1112" s="5">
        <f t="shared" si="120"/>
        <v>3.5369872694419028E-4</v>
      </c>
      <c r="E1112" s="5">
        <f t="shared" si="124"/>
        <v>3.0860835118131039E-3</v>
      </c>
      <c r="F1112" s="5">
        <f t="shared" si="125"/>
        <v>5.6278262609883696E-3</v>
      </c>
      <c r="G1112" s="10">
        <f t="shared" si="121"/>
        <v>4.2591185296134713</v>
      </c>
      <c r="H1112" s="9">
        <f t="shared" si="122"/>
        <v>3.5369872694419028E-4</v>
      </c>
      <c r="I1112" s="9">
        <f t="shared" si="123"/>
        <v>5.6278262609883696E-3</v>
      </c>
      <c r="J1112" s="15">
        <f>GARCH!I1111</f>
        <v>5.7604254141043225E-3</v>
      </c>
    </row>
    <row r="1113" spans="1:10" x14ac:dyDescent="0.25">
      <c r="A1113" s="8">
        <v>43567</v>
      </c>
      <c r="B1113" s="9">
        <v>6.6093784622200946E-3</v>
      </c>
      <c r="C1113" s="9">
        <f t="shared" si="119"/>
        <v>6.2175938620187502E-3</v>
      </c>
      <c r="D1113" s="5">
        <f t="shared" si="120"/>
        <v>6.2175938620187502E-3</v>
      </c>
      <c r="E1113" s="5">
        <f t="shared" si="124"/>
        <v>-3.5369872694419028E-4</v>
      </c>
      <c r="F1113" s="5">
        <f t="shared" si="125"/>
        <v>5.2969986441002842E-3</v>
      </c>
      <c r="G1113" s="10">
        <f t="shared" si="121"/>
        <v>3.6327782883635176</v>
      </c>
      <c r="H1113" s="9">
        <f t="shared" si="122"/>
        <v>6.2175938620187502E-3</v>
      </c>
      <c r="I1113" s="9">
        <f t="shared" si="123"/>
        <v>5.2969986441002842E-3</v>
      </c>
      <c r="J1113" s="15">
        <f>GARCH!I1112</f>
        <v>5.3841719722475751E-3</v>
      </c>
    </row>
    <row r="1114" spans="1:10" x14ac:dyDescent="0.25">
      <c r="A1114" s="8">
        <v>43570</v>
      </c>
      <c r="B1114" s="9">
        <v>-6.2942619032058111E-4</v>
      </c>
      <c r="C1114" s="9">
        <f t="shared" si="119"/>
        <v>-1.0212107905219257E-3</v>
      </c>
      <c r="D1114" s="5">
        <f t="shared" si="120"/>
        <v>1.0212107905219257E-3</v>
      </c>
      <c r="E1114" s="5">
        <f t="shared" si="124"/>
        <v>6.2175938620187502E-3</v>
      </c>
      <c r="F1114" s="5">
        <f t="shared" si="125"/>
        <v>4.9884632692416744E-3</v>
      </c>
      <c r="G1114" s="10">
        <f t="shared" si="121"/>
        <v>4.3607348311735663</v>
      </c>
      <c r="H1114" s="9">
        <f t="shared" si="122"/>
        <v>1.0212107905219257E-3</v>
      </c>
      <c r="I1114" s="9">
        <f t="shared" si="123"/>
        <v>4.9884632692416744E-3</v>
      </c>
      <c r="J1114" s="15">
        <f>GARCH!I1113</f>
        <v>5.7193303640574421E-3</v>
      </c>
    </row>
    <row r="1115" spans="1:10" x14ac:dyDescent="0.25">
      <c r="A1115" s="8">
        <v>43571</v>
      </c>
      <c r="B1115" s="9">
        <v>5.0936473956997297E-4</v>
      </c>
      <c r="C1115" s="9">
        <f t="shared" si="119"/>
        <v>1.175801393686284E-4</v>
      </c>
      <c r="D1115" s="5">
        <f t="shared" si="120"/>
        <v>1.175801393686284E-4</v>
      </c>
      <c r="E1115" s="5">
        <f t="shared" si="124"/>
        <v>-1.0212107905219257E-3</v>
      </c>
      <c r="F1115" s="5">
        <f t="shared" si="125"/>
        <v>4.852468239565191E-3</v>
      </c>
      <c r="G1115" s="10">
        <f t="shared" si="121"/>
        <v>4.4090356843194183</v>
      </c>
      <c r="H1115" s="9">
        <f t="shared" si="122"/>
        <v>1.175801393686284E-4</v>
      </c>
      <c r="I1115" s="9">
        <f t="shared" si="123"/>
        <v>4.852468239565191E-3</v>
      </c>
      <c r="J1115" s="15">
        <f>GARCH!I1114</f>
        <v>5.3798872921620045E-3</v>
      </c>
    </row>
    <row r="1116" spans="1:10" x14ac:dyDescent="0.25">
      <c r="A1116" s="8">
        <v>43572</v>
      </c>
      <c r="B1116" s="9">
        <v>-2.2737748790875312E-3</v>
      </c>
      <c r="C1116" s="9">
        <f t="shared" si="119"/>
        <v>-2.6655594792888756E-3</v>
      </c>
      <c r="D1116" s="5">
        <f t="shared" si="120"/>
        <v>2.6655594792888756E-3</v>
      </c>
      <c r="E1116" s="5">
        <f t="shared" si="124"/>
        <v>1.175801393686284E-4</v>
      </c>
      <c r="F1116" s="5">
        <f t="shared" si="125"/>
        <v>4.6128546910683289E-3</v>
      </c>
      <c r="G1116" s="10">
        <f t="shared" si="121"/>
        <v>4.2930118500408403</v>
      </c>
      <c r="H1116" s="9">
        <f t="shared" si="122"/>
        <v>2.6655594792888756E-3</v>
      </c>
      <c r="I1116" s="9">
        <f t="shared" si="123"/>
        <v>4.6128546910683289E-3</v>
      </c>
      <c r="J1116" s="15">
        <f>GARCH!I1115</f>
        <v>5.0732749548509908E-3</v>
      </c>
    </row>
    <row r="1117" spans="1:10" x14ac:dyDescent="0.25">
      <c r="A1117" s="8">
        <v>43573</v>
      </c>
      <c r="B1117" s="9">
        <v>1.5790653174507785E-3</v>
      </c>
      <c r="C1117" s="9">
        <f t="shared" si="119"/>
        <v>1.1872807172494339E-3</v>
      </c>
      <c r="D1117" s="5">
        <f t="shared" si="120"/>
        <v>1.1872807172494339E-3</v>
      </c>
      <c r="E1117" s="5">
        <f t="shared" si="124"/>
        <v>-2.6655594792888756E-3</v>
      </c>
      <c r="F1117" s="5">
        <f t="shared" si="125"/>
        <v>4.8802631641251242E-3</v>
      </c>
      <c r="G1117" s="10">
        <f t="shared" si="121"/>
        <v>4.3740245079018845</v>
      </c>
      <c r="H1117" s="9">
        <f t="shared" si="122"/>
        <v>1.1872807172494339E-3</v>
      </c>
      <c r="I1117" s="9">
        <f t="shared" si="123"/>
        <v>4.8802631641251242E-3</v>
      </c>
      <c r="J1117" s="15">
        <f>GARCH!I1116</f>
        <v>5.0300302502001657E-3</v>
      </c>
    </row>
    <row r="1118" spans="1:10" x14ac:dyDescent="0.25">
      <c r="A1118" s="8">
        <v>43577</v>
      </c>
      <c r="B1118" s="9">
        <v>1.0120377414346571E-3</v>
      </c>
      <c r="C1118" s="9">
        <f t="shared" si="119"/>
        <v>6.2025314123331245E-4</v>
      </c>
      <c r="D1118" s="5">
        <f t="shared" si="120"/>
        <v>6.2025314123331245E-4</v>
      </c>
      <c r="E1118" s="5">
        <f t="shared" si="124"/>
        <v>1.1872807172494339E-3</v>
      </c>
      <c r="F1118" s="5">
        <f t="shared" si="125"/>
        <v>4.6363011683796104E-3</v>
      </c>
      <c r="G1118" s="10">
        <f t="shared" si="121"/>
        <v>4.4459510621430152</v>
      </c>
      <c r="H1118" s="9">
        <f t="shared" si="122"/>
        <v>6.2025314123331245E-4</v>
      </c>
      <c r="I1118" s="9">
        <f t="shared" si="123"/>
        <v>4.6363011683796104E-3</v>
      </c>
      <c r="J1118" s="15">
        <f>GARCH!I1117</f>
        <v>4.8103167686658743E-3</v>
      </c>
    </row>
    <row r="1119" spans="1:10" x14ac:dyDescent="0.25">
      <c r="A1119" s="8">
        <v>43578</v>
      </c>
      <c r="B1119" s="9">
        <v>8.8412191322468914E-3</v>
      </c>
      <c r="C1119" s="9">
        <f t="shared" si="119"/>
        <v>8.449434532045547E-3</v>
      </c>
      <c r="D1119" s="5">
        <f t="shared" si="120"/>
        <v>8.449434532045547E-3</v>
      </c>
      <c r="E1119" s="5">
        <f t="shared" si="124"/>
        <v>6.2025314123331245E-4</v>
      </c>
      <c r="F1119" s="5">
        <f t="shared" si="125"/>
        <v>4.4307031436541574E-3</v>
      </c>
      <c r="G1119" s="10">
        <f t="shared" si="121"/>
        <v>2.6818979530795262</v>
      </c>
      <c r="H1119" s="9">
        <f t="shared" si="122"/>
        <v>8.449434532045547E-3</v>
      </c>
      <c r="I1119" s="9">
        <f t="shared" si="123"/>
        <v>4.4307031436541574E-3</v>
      </c>
      <c r="J1119" s="15">
        <f>GARCH!I1118</f>
        <v>4.6281186576311644E-3</v>
      </c>
    </row>
    <row r="1120" spans="1:10" x14ac:dyDescent="0.25">
      <c r="A1120" s="8">
        <v>43579</v>
      </c>
      <c r="B1120" s="9">
        <v>-2.1917864252406494E-3</v>
      </c>
      <c r="C1120" s="9">
        <f t="shared" si="119"/>
        <v>-2.5835710254419938E-3</v>
      </c>
      <c r="D1120" s="5">
        <f t="shared" si="120"/>
        <v>2.5835710254419938E-3</v>
      </c>
      <c r="E1120" s="5">
        <f t="shared" si="124"/>
        <v>8.449434532045547E-3</v>
      </c>
      <c r="F1120" s="5">
        <f t="shared" si="125"/>
        <v>4.257804341763558E-3</v>
      </c>
      <c r="G1120" s="10">
        <f t="shared" si="121"/>
        <v>4.3559692244405106</v>
      </c>
      <c r="H1120" s="9">
        <f t="shared" si="122"/>
        <v>2.5835710254419938E-3</v>
      </c>
      <c r="I1120" s="9">
        <f t="shared" si="123"/>
        <v>4.257804341763558E-3</v>
      </c>
      <c r="J1120" s="15">
        <f>GARCH!I1119</f>
        <v>5.7854527432207817E-3</v>
      </c>
    </row>
    <row r="1121" spans="1:10" x14ac:dyDescent="0.25">
      <c r="A1121" s="8">
        <v>43580</v>
      </c>
      <c r="B1121" s="9">
        <v>-3.6894696387390624E-4</v>
      </c>
      <c r="C1121" s="9">
        <f t="shared" si="119"/>
        <v>-7.6073156407525087E-4</v>
      </c>
      <c r="D1121" s="5">
        <f t="shared" si="120"/>
        <v>7.6073156407525087E-4</v>
      </c>
      <c r="E1121" s="5">
        <f t="shared" si="124"/>
        <v>-2.5835710254419938E-3</v>
      </c>
      <c r="F1121" s="5">
        <f t="shared" si="125"/>
        <v>4.5736376081633723E-3</v>
      </c>
      <c r="G1121" s="10">
        <f t="shared" si="121"/>
        <v>4.4546751049479578</v>
      </c>
      <c r="H1121" s="9">
        <f t="shared" si="122"/>
        <v>7.6073156407525087E-4</v>
      </c>
      <c r="I1121" s="9">
        <f t="shared" si="123"/>
        <v>4.5736376081633723E-3</v>
      </c>
      <c r="J1121" s="15">
        <f>GARCH!I1120</f>
        <v>5.5623397518775449E-3</v>
      </c>
    </row>
    <row r="1122" spans="1:10" x14ac:dyDescent="0.25">
      <c r="A1122" s="8">
        <v>43581</v>
      </c>
      <c r="B1122" s="9">
        <v>4.6853053650335319E-3</v>
      </c>
      <c r="C1122" s="9">
        <f t="shared" si="119"/>
        <v>4.2935207648321875E-3</v>
      </c>
      <c r="D1122" s="5">
        <f t="shared" si="120"/>
        <v>4.2935207648321875E-3</v>
      </c>
      <c r="E1122" s="5">
        <f t="shared" si="124"/>
        <v>-7.6073156407525087E-4</v>
      </c>
      <c r="F1122" s="5">
        <f t="shared" si="125"/>
        <v>4.463909874982565E-3</v>
      </c>
      <c r="G1122" s="10">
        <f t="shared" si="121"/>
        <v>4.0302335956277684</v>
      </c>
      <c r="H1122" s="9">
        <f t="shared" si="122"/>
        <v>4.2935207648321875E-3</v>
      </c>
      <c r="I1122" s="9">
        <f t="shared" si="123"/>
        <v>4.463909874982565E-3</v>
      </c>
      <c r="J1122" s="15">
        <f>GARCH!I1121</f>
        <v>5.2428702338452983E-3</v>
      </c>
    </row>
    <row r="1123" spans="1:10" x14ac:dyDescent="0.25">
      <c r="A1123" s="8">
        <v>43584</v>
      </c>
      <c r="B1123" s="9">
        <v>1.0714723049920494E-3</v>
      </c>
      <c r="C1123" s="9">
        <f t="shared" si="119"/>
        <v>6.7968770479070475E-4</v>
      </c>
      <c r="D1123" s="5">
        <f t="shared" si="120"/>
        <v>6.7968770479070475E-4</v>
      </c>
      <c r="E1123" s="5">
        <f t="shared" si="124"/>
        <v>4.2935207648321875E-3</v>
      </c>
      <c r="F1123" s="5">
        <f t="shared" si="125"/>
        <v>4.2857047751528425E-3</v>
      </c>
      <c r="G1123" s="10">
        <f t="shared" si="121"/>
        <v>4.5209556801404807</v>
      </c>
      <c r="H1123" s="9">
        <f t="shared" si="122"/>
        <v>6.7968770479070475E-4</v>
      </c>
      <c r="I1123" s="9">
        <f t="shared" si="123"/>
        <v>4.2857047751528425E-3</v>
      </c>
      <c r="J1123" s="15">
        <f>GARCH!I1122</f>
        <v>5.2675658964148279E-3</v>
      </c>
    </row>
    <row r="1124" spans="1:10" x14ac:dyDescent="0.25">
      <c r="A1124" s="8">
        <v>43585</v>
      </c>
      <c r="B1124" s="9">
        <v>9.5140042745045506E-4</v>
      </c>
      <c r="C1124" s="9">
        <f t="shared" si="119"/>
        <v>5.5961582724911043E-4</v>
      </c>
      <c r="D1124" s="5">
        <f t="shared" si="120"/>
        <v>5.5961582724911043E-4</v>
      </c>
      <c r="E1124" s="5">
        <f t="shared" si="124"/>
        <v>6.7968770479070475E-4</v>
      </c>
      <c r="F1124" s="5">
        <f t="shared" si="125"/>
        <v>4.1360857266476894E-3</v>
      </c>
      <c r="G1124" s="10">
        <f t="shared" si="121"/>
        <v>4.5599137246888031</v>
      </c>
      <c r="H1124" s="9">
        <f t="shared" si="122"/>
        <v>5.5961582724911043E-4</v>
      </c>
      <c r="I1124" s="9">
        <f t="shared" si="123"/>
        <v>4.1360857266476894E-3</v>
      </c>
      <c r="J1124" s="15">
        <f>GARCH!I1123</f>
        <v>4.9846171338459042E-3</v>
      </c>
    </row>
    <row r="1125" spans="1:10" x14ac:dyDescent="0.25">
      <c r="A1125" s="8">
        <v>43586</v>
      </c>
      <c r="B1125" s="9">
        <v>-7.502130129708795E-3</v>
      </c>
      <c r="C1125" s="9">
        <f t="shared" si="119"/>
        <v>-7.8939147299101394E-3</v>
      </c>
      <c r="D1125" s="5">
        <f t="shared" si="120"/>
        <v>7.8939147299101394E-3</v>
      </c>
      <c r="E1125" s="5">
        <f t="shared" si="124"/>
        <v>5.5961582724911043E-4</v>
      </c>
      <c r="F1125" s="5">
        <f t="shared" si="125"/>
        <v>4.0106981841136246E-3</v>
      </c>
      <c r="G1125" s="10">
        <f t="shared" si="121"/>
        <v>2.6629170492359919</v>
      </c>
      <c r="H1125" s="9">
        <f t="shared" si="122"/>
        <v>7.8939147299101394E-3</v>
      </c>
      <c r="I1125" s="9">
        <f t="shared" si="123"/>
        <v>4.0106981841136246E-3</v>
      </c>
      <c r="J1125" s="15">
        <f>GARCH!I1124</f>
        <v>4.7626262331111942E-3</v>
      </c>
    </row>
    <row r="1126" spans="1:10" x14ac:dyDescent="0.25">
      <c r="A1126" s="8">
        <v>43587</v>
      </c>
      <c r="B1126" s="9">
        <v>-2.1239991380873624E-3</v>
      </c>
      <c r="C1126" s="9">
        <f t="shared" si="119"/>
        <v>-2.5157837382887068E-3</v>
      </c>
      <c r="D1126" s="5">
        <f t="shared" si="120"/>
        <v>2.5157837382887068E-3</v>
      </c>
      <c r="E1126" s="5">
        <f t="shared" si="124"/>
        <v>-7.8939147299101394E-3</v>
      </c>
      <c r="F1126" s="5">
        <f t="shared" si="125"/>
        <v>5.9383899698174803E-3</v>
      </c>
      <c r="G1126" s="10">
        <f t="shared" si="121"/>
        <v>4.1176401191565022</v>
      </c>
      <c r="H1126" s="9">
        <f t="shared" si="122"/>
        <v>2.5157837382887068E-3</v>
      </c>
      <c r="I1126" s="9">
        <f t="shared" si="123"/>
        <v>5.9383899698174803E-3</v>
      </c>
      <c r="J1126" s="15">
        <f>GARCH!I1125</f>
        <v>5.9444663056860397E-3</v>
      </c>
    </row>
    <row r="1127" spans="1:10" x14ac:dyDescent="0.25">
      <c r="A1127" s="8">
        <v>43588</v>
      </c>
      <c r="B1127" s="9">
        <v>9.6383229592256203E-3</v>
      </c>
      <c r="C1127" s="9">
        <f t="shared" si="119"/>
        <v>9.2465383590242759E-3</v>
      </c>
      <c r="D1127" s="5">
        <f t="shared" si="120"/>
        <v>9.2465383590242759E-3</v>
      </c>
      <c r="E1127" s="5">
        <f t="shared" si="124"/>
        <v>-2.5157837382887068E-3</v>
      </c>
      <c r="F1127" s="5">
        <f t="shared" si="125"/>
        <v>5.933689851049531E-3</v>
      </c>
      <c r="G1127" s="10">
        <f t="shared" si="121"/>
        <v>2.9940028040237157</v>
      </c>
      <c r="H1127" s="9">
        <f t="shared" si="122"/>
        <v>9.2465383590242759E-3</v>
      </c>
      <c r="I1127" s="9">
        <f t="shared" si="123"/>
        <v>5.933689851049531E-3</v>
      </c>
      <c r="J1127" s="15">
        <f>GARCH!I1126</f>
        <v>5.6781468216337786E-3</v>
      </c>
    </row>
    <row r="1128" spans="1:10" x14ac:dyDescent="0.25">
      <c r="A1128" s="8">
        <v>43591</v>
      </c>
      <c r="B1128" s="9">
        <v>-4.471014787957861E-3</v>
      </c>
      <c r="C1128" s="9">
        <f t="shared" si="119"/>
        <v>-4.8627993881592054E-3</v>
      </c>
      <c r="D1128" s="5">
        <f t="shared" si="120"/>
        <v>4.8627993881592054E-3</v>
      </c>
      <c r="E1128" s="5">
        <f t="shared" si="124"/>
        <v>9.2465383590242759E-3</v>
      </c>
      <c r="F1128" s="5">
        <f t="shared" si="125"/>
        <v>5.5284484148765915E-3</v>
      </c>
      <c r="G1128" s="10">
        <f t="shared" si="121"/>
        <v>3.8920652582340676</v>
      </c>
      <c r="H1128" s="9">
        <f t="shared" si="122"/>
        <v>4.8627993881592054E-3</v>
      </c>
      <c r="I1128" s="9">
        <f t="shared" si="123"/>
        <v>5.5284484148765915E-3</v>
      </c>
      <c r="J1128" s="15">
        <f>GARCH!I1127</f>
        <v>6.6545920477372456E-3</v>
      </c>
    </row>
    <row r="1129" spans="1:10" x14ac:dyDescent="0.25">
      <c r="A1129" s="8">
        <v>43592</v>
      </c>
      <c r="B1129" s="9">
        <v>-1.6511677868827124E-2</v>
      </c>
      <c r="C1129" s="9">
        <f t="shared" si="119"/>
        <v>-1.690346246902847E-2</v>
      </c>
      <c r="D1129" s="5">
        <f t="shared" si="120"/>
        <v>1.690346246902847E-2</v>
      </c>
      <c r="E1129" s="5">
        <f t="shared" si="124"/>
        <v>-4.8627993881592054E-3</v>
      </c>
      <c r="F1129" s="5">
        <f t="shared" si="125"/>
        <v>6.1767646998029356E-3</v>
      </c>
      <c r="G1129" s="10">
        <f t="shared" si="121"/>
        <v>0.4234755475896993</v>
      </c>
      <c r="H1129" s="9">
        <f t="shared" si="122"/>
        <v>1.690346246902847E-2</v>
      </c>
      <c r="I1129" s="9">
        <f t="shared" si="123"/>
        <v>6.1767646998029356E-3</v>
      </c>
      <c r="J1129" s="15">
        <f>GARCH!I1128</f>
        <v>6.5470960157700776E-3</v>
      </c>
    </row>
    <row r="1130" spans="1:10" x14ac:dyDescent="0.25">
      <c r="A1130" s="8">
        <v>43593</v>
      </c>
      <c r="B1130" s="9">
        <v>-1.6053813214057522E-3</v>
      </c>
      <c r="C1130" s="9">
        <f t="shared" si="119"/>
        <v>-1.9971659216070966E-3</v>
      </c>
      <c r="D1130" s="5">
        <f t="shared" si="120"/>
        <v>1.9971659216070966E-3</v>
      </c>
      <c r="E1130" s="5">
        <f t="shared" si="124"/>
        <v>-1.690346246902847E-2</v>
      </c>
      <c r="F1130" s="5">
        <f t="shared" si="125"/>
        <v>1.0532017835365863E-2</v>
      </c>
      <c r="G1130" s="10">
        <f t="shared" si="121"/>
        <v>3.6164174135219596</v>
      </c>
      <c r="H1130" s="9">
        <f t="shared" si="122"/>
        <v>1.9971659216070966E-3</v>
      </c>
      <c r="I1130" s="9">
        <f t="shared" si="123"/>
        <v>1.0532017835365863E-2</v>
      </c>
      <c r="J1130" s="15">
        <f>GARCH!I1129</f>
        <v>9.9008507577469096E-3</v>
      </c>
    </row>
    <row r="1131" spans="1:10" x14ac:dyDescent="0.25">
      <c r="A1131" s="8">
        <v>43594</v>
      </c>
      <c r="B1131" s="9">
        <v>-3.0214418181440106E-3</v>
      </c>
      <c r="C1131" s="9">
        <f t="shared" si="119"/>
        <v>-3.413226418345355E-3</v>
      </c>
      <c r="D1131" s="5">
        <f t="shared" si="120"/>
        <v>3.413226418345355E-3</v>
      </c>
      <c r="E1131" s="5">
        <f t="shared" si="124"/>
        <v>-1.9971659216070966E-3</v>
      </c>
      <c r="F1131" s="5">
        <f t="shared" si="125"/>
        <v>9.7092870151657251E-3</v>
      </c>
      <c r="G1131" s="10">
        <f t="shared" si="121"/>
        <v>3.6539428515745929</v>
      </c>
      <c r="H1131" s="9">
        <f t="shared" si="122"/>
        <v>3.413226418345355E-3</v>
      </c>
      <c r="I1131" s="9">
        <f t="shared" si="123"/>
        <v>9.7092870151657251E-3</v>
      </c>
      <c r="J1131" s="15">
        <f>GARCH!I1130</f>
        <v>8.8437185082851835E-3</v>
      </c>
    </row>
    <row r="1132" spans="1:10" x14ac:dyDescent="0.25">
      <c r="A1132" s="8">
        <v>43595</v>
      </c>
      <c r="B1132" s="9">
        <v>3.7203210344445292E-3</v>
      </c>
      <c r="C1132" s="9">
        <f t="shared" si="119"/>
        <v>3.3285364342431848E-3</v>
      </c>
      <c r="D1132" s="5">
        <f t="shared" si="120"/>
        <v>3.3285364342431848E-3</v>
      </c>
      <c r="E1132" s="5">
        <f t="shared" si="124"/>
        <v>-3.413226418345355E-3</v>
      </c>
      <c r="F1132" s="5">
        <f t="shared" si="125"/>
        <v>9.2748287525611546E-3</v>
      </c>
      <c r="G1132" s="10">
        <f t="shared" si="121"/>
        <v>3.697115719502011</v>
      </c>
      <c r="H1132" s="9">
        <f t="shared" si="122"/>
        <v>3.3285364342431848E-3</v>
      </c>
      <c r="I1132" s="9">
        <f t="shared" si="123"/>
        <v>9.2748287525611546E-3</v>
      </c>
      <c r="J1132" s="15">
        <f>GARCH!I1131</f>
        <v>8.0824374482952634E-3</v>
      </c>
    </row>
    <row r="1133" spans="1:10" x14ac:dyDescent="0.25">
      <c r="A1133" s="8">
        <v>43598</v>
      </c>
      <c r="B1133" s="9">
        <v>-2.4130630943291487E-2</v>
      </c>
      <c r="C1133" s="9">
        <f t="shared" si="119"/>
        <v>-2.4522415543492833E-2</v>
      </c>
      <c r="D1133" s="5">
        <f t="shared" si="120"/>
        <v>2.4522415543492833E-2</v>
      </c>
      <c r="E1133" s="5">
        <f t="shared" si="124"/>
        <v>3.3285364342431848E-3</v>
      </c>
      <c r="F1133" s="5">
        <f t="shared" si="125"/>
        <v>8.3858695049452911E-3</v>
      </c>
      <c r="G1133" s="10">
        <f t="shared" si="121"/>
        <v>-0.41336315111714905</v>
      </c>
      <c r="H1133" s="9">
        <f t="shared" si="122"/>
        <v>2.4522415543492833E-2</v>
      </c>
      <c r="I1133" s="9">
        <f t="shared" si="123"/>
        <v>8.3858695049452911E-3</v>
      </c>
      <c r="J1133" s="15">
        <f>GARCH!I1132</f>
        <v>7.3813886276657597E-3</v>
      </c>
    </row>
    <row r="1134" spans="1:10" x14ac:dyDescent="0.25">
      <c r="A1134" s="8">
        <v>43599</v>
      </c>
      <c r="B1134" s="9">
        <v>8.016017810211773E-3</v>
      </c>
      <c r="C1134" s="9">
        <f t="shared" si="119"/>
        <v>7.6242332100104285E-3</v>
      </c>
      <c r="D1134" s="5">
        <f t="shared" si="120"/>
        <v>7.6242332100104285E-3</v>
      </c>
      <c r="E1134" s="5">
        <f t="shared" si="124"/>
        <v>-2.4522415543492833E-2</v>
      </c>
      <c r="F1134" s="5">
        <f t="shared" si="125"/>
        <v>1.4726766763340149E-2</v>
      </c>
      <c r="G1134" s="10">
        <f t="shared" si="121"/>
        <v>3.1651368538548565</v>
      </c>
      <c r="H1134" s="9">
        <f t="shared" si="122"/>
        <v>7.6242332100104285E-3</v>
      </c>
      <c r="I1134" s="9">
        <f t="shared" si="123"/>
        <v>1.4726766763340149E-2</v>
      </c>
      <c r="J1134" s="15">
        <f>GARCH!I1133</f>
        <v>1.3159571590050406E-2</v>
      </c>
    </row>
    <row r="1135" spans="1:10" x14ac:dyDescent="0.25">
      <c r="A1135" s="8">
        <v>43600</v>
      </c>
      <c r="B1135" s="9">
        <v>5.8389576666748599E-3</v>
      </c>
      <c r="C1135" s="9">
        <f t="shared" si="119"/>
        <v>5.4471730664735155E-3</v>
      </c>
      <c r="D1135" s="5">
        <f t="shared" si="120"/>
        <v>5.4471730664735155E-3</v>
      </c>
      <c r="E1135" s="5">
        <f t="shared" si="124"/>
        <v>7.6242332100104285E-3</v>
      </c>
      <c r="F1135" s="5">
        <f t="shared" si="125"/>
        <v>1.3087523679768372E-2</v>
      </c>
      <c r="G1135" s="10">
        <f t="shared" si="121"/>
        <v>3.3305415063833013</v>
      </c>
      <c r="H1135" s="9">
        <f t="shared" si="122"/>
        <v>5.4471730664735155E-3</v>
      </c>
      <c r="I1135" s="9">
        <f t="shared" si="123"/>
        <v>1.3087523679768372E-2</v>
      </c>
      <c r="J1135" s="15">
        <f>GARCH!I1134</f>
        <v>1.1980756982401874E-2</v>
      </c>
    </row>
    <row r="1136" spans="1:10" x14ac:dyDescent="0.25">
      <c r="A1136" s="8">
        <v>43601</v>
      </c>
      <c r="B1136" s="9">
        <v>8.895249319527565E-3</v>
      </c>
      <c r="C1136" s="9">
        <f t="shared" si="119"/>
        <v>8.5034647193262206E-3</v>
      </c>
      <c r="D1136" s="5">
        <f t="shared" si="120"/>
        <v>8.5034647193262206E-3</v>
      </c>
      <c r="E1136" s="5">
        <f t="shared" si="124"/>
        <v>5.4471730664735155E-3</v>
      </c>
      <c r="F1136" s="5">
        <f t="shared" si="125"/>
        <v>1.1671030874766609E-2</v>
      </c>
      <c r="G1136" s="10">
        <f t="shared" si="121"/>
        <v>3.2662810079385651</v>
      </c>
      <c r="H1136" s="9">
        <f t="shared" si="122"/>
        <v>8.5034647193262206E-3</v>
      </c>
      <c r="I1136" s="9">
        <f t="shared" si="123"/>
        <v>1.1671030874766609E-2</v>
      </c>
      <c r="J1136" s="15">
        <f>GARCH!I1135</f>
        <v>1.0771718150816111E-2</v>
      </c>
    </row>
    <row r="1137" spans="1:10" x14ac:dyDescent="0.25">
      <c r="A1137" s="8">
        <v>43602</v>
      </c>
      <c r="B1137" s="9">
        <v>-5.8373199087723426E-3</v>
      </c>
      <c r="C1137" s="9">
        <f t="shared" si="119"/>
        <v>-6.229104508973687E-3</v>
      </c>
      <c r="D1137" s="5">
        <f t="shared" si="120"/>
        <v>6.229104508973687E-3</v>
      </c>
      <c r="E1137" s="5">
        <f t="shared" si="124"/>
        <v>8.5034647193262206E-3</v>
      </c>
      <c r="F1137" s="5">
        <f t="shared" si="125"/>
        <v>1.0448677960566245E-2</v>
      </c>
      <c r="G1137" s="10">
        <f t="shared" si="121"/>
        <v>3.4646367349691394</v>
      </c>
      <c r="H1137" s="9">
        <f t="shared" si="122"/>
        <v>6.229104508973687E-3</v>
      </c>
      <c r="I1137" s="9">
        <f t="shared" si="123"/>
        <v>1.0448677960566245E-2</v>
      </c>
      <c r="J1137" s="15">
        <f>GARCH!I1136</f>
        <v>1.0192757655101079E-2</v>
      </c>
    </row>
    <row r="1138" spans="1:10" x14ac:dyDescent="0.25">
      <c r="A1138" s="8">
        <v>43605</v>
      </c>
      <c r="B1138" s="9">
        <v>-6.749360908960611E-3</v>
      </c>
      <c r="C1138" s="9">
        <f t="shared" si="119"/>
        <v>-7.1411455091619554E-3</v>
      </c>
      <c r="D1138" s="5">
        <f t="shared" si="120"/>
        <v>7.1411455091619554E-3</v>
      </c>
      <c r="E1138" s="5">
        <f t="shared" si="124"/>
        <v>-6.229104508973687E-3</v>
      </c>
      <c r="F1138" s="5">
        <f t="shared" si="125"/>
        <v>1.052748432111953E-2</v>
      </c>
      <c r="G1138" s="10">
        <f t="shared" si="121"/>
        <v>3.4047591710435179</v>
      </c>
      <c r="H1138" s="9">
        <f t="shared" si="122"/>
        <v>7.1411455091619554E-3</v>
      </c>
      <c r="I1138" s="9">
        <f t="shared" si="123"/>
        <v>1.052748432111953E-2</v>
      </c>
      <c r="J1138" s="15">
        <f>GARCH!I1137</f>
        <v>9.5123567736753716E-3</v>
      </c>
    </row>
    <row r="1139" spans="1:10" x14ac:dyDescent="0.25">
      <c r="A1139" s="8">
        <v>43606</v>
      </c>
      <c r="B1139" s="9">
        <v>8.4957908338409993E-3</v>
      </c>
      <c r="C1139" s="9">
        <f t="shared" si="119"/>
        <v>8.1040062336396549E-3</v>
      </c>
      <c r="D1139" s="5">
        <f t="shared" si="120"/>
        <v>8.1040062336396549E-3</v>
      </c>
      <c r="E1139" s="5">
        <f t="shared" si="124"/>
        <v>-7.1411455091619554E-3</v>
      </c>
      <c r="F1139" s="5">
        <f t="shared" si="125"/>
        <v>1.081916879461709E-2</v>
      </c>
      <c r="G1139" s="10">
        <f t="shared" si="121"/>
        <v>3.3269657252361253</v>
      </c>
      <c r="H1139" s="9">
        <f t="shared" si="122"/>
        <v>8.1040062336396549E-3</v>
      </c>
      <c r="I1139" s="9">
        <f t="shared" si="123"/>
        <v>1.081916879461709E-2</v>
      </c>
      <c r="J1139" s="15">
        <f>GARCH!I1138</f>
        <v>9.1217867617771359E-3</v>
      </c>
    </row>
    <row r="1140" spans="1:10" x14ac:dyDescent="0.25">
      <c r="A1140" s="8">
        <v>43607</v>
      </c>
      <c r="B1140" s="9">
        <v>-2.8243656523622152E-3</v>
      </c>
      <c r="C1140" s="9">
        <f t="shared" si="119"/>
        <v>-3.2161502525635596E-3</v>
      </c>
      <c r="D1140" s="5">
        <f t="shared" si="120"/>
        <v>3.2161502525635596E-3</v>
      </c>
      <c r="E1140" s="5">
        <f t="shared" si="124"/>
        <v>8.1040062336396549E-3</v>
      </c>
      <c r="F1140" s="5">
        <f t="shared" si="125"/>
        <v>9.7145076313449406E-3</v>
      </c>
      <c r="G1140" s="10">
        <f t="shared" si="121"/>
        <v>3.6603937564249893</v>
      </c>
      <c r="H1140" s="9">
        <f t="shared" si="122"/>
        <v>3.2161502525635596E-3</v>
      </c>
      <c r="I1140" s="9">
        <f t="shared" si="123"/>
        <v>9.7145076313449406E-3</v>
      </c>
      <c r="J1140" s="15">
        <f>GARCH!I1139</f>
        <v>8.8443013317871765E-3</v>
      </c>
    </row>
    <row r="1141" spans="1:10" x14ac:dyDescent="0.25">
      <c r="A1141" s="8">
        <v>43608</v>
      </c>
      <c r="B1141" s="9">
        <v>-1.1914139769699683E-2</v>
      </c>
      <c r="C1141" s="9">
        <f t="shared" si="119"/>
        <v>-1.2305924369901028E-2</v>
      </c>
      <c r="D1141" s="5">
        <f t="shared" si="120"/>
        <v>1.2305924369901028E-2</v>
      </c>
      <c r="E1141" s="5">
        <f t="shared" si="124"/>
        <v>-3.2161502525635596E-3</v>
      </c>
      <c r="F1141" s="5">
        <f t="shared" si="125"/>
        <v>9.2393253344399476E-3</v>
      </c>
      <c r="G1141" s="10">
        <f t="shared" si="121"/>
        <v>2.8783594212993662</v>
      </c>
      <c r="H1141" s="9">
        <f t="shared" si="122"/>
        <v>1.2305924369901028E-2</v>
      </c>
      <c r="I1141" s="9">
        <f t="shared" si="123"/>
        <v>9.2393253344399476E-3</v>
      </c>
      <c r="J1141" s="15">
        <f>GARCH!I1140</f>
        <v>8.0640993908115272E-3</v>
      </c>
    </row>
    <row r="1142" spans="1:10" x14ac:dyDescent="0.25">
      <c r="A1142" s="8">
        <v>43609</v>
      </c>
      <c r="B1142" s="9">
        <v>1.353534780883292E-3</v>
      </c>
      <c r="C1142" s="9">
        <f t="shared" si="119"/>
        <v>9.6175018068194742E-4</v>
      </c>
      <c r="D1142" s="5">
        <f t="shared" si="120"/>
        <v>9.6175018068194742E-4</v>
      </c>
      <c r="E1142" s="5">
        <f t="shared" si="124"/>
        <v>-1.2305924369901028E-2</v>
      </c>
      <c r="F1142" s="5">
        <f t="shared" si="125"/>
        <v>1.1248376980006034E-2</v>
      </c>
      <c r="G1142" s="10">
        <f t="shared" si="121"/>
        <v>3.5649376649509961</v>
      </c>
      <c r="H1142" s="9">
        <f t="shared" si="122"/>
        <v>9.6175018068194742E-4</v>
      </c>
      <c r="I1142" s="9">
        <f t="shared" si="123"/>
        <v>1.1248376980006034E-2</v>
      </c>
      <c r="J1142" s="15">
        <f>GARCH!I1141</f>
        <v>9.2707666416196929E-3</v>
      </c>
    </row>
    <row r="1143" spans="1:10" x14ac:dyDescent="0.25">
      <c r="A1143" s="8">
        <v>43613</v>
      </c>
      <c r="B1143" s="9">
        <v>-8.3756183520520278E-3</v>
      </c>
      <c r="C1143" s="9">
        <f t="shared" si="119"/>
        <v>-8.7674029522533722E-3</v>
      </c>
      <c r="D1143" s="5">
        <f t="shared" si="120"/>
        <v>8.7674029522533722E-3</v>
      </c>
      <c r="E1143" s="5">
        <f t="shared" si="124"/>
        <v>9.6175018068194742E-4</v>
      </c>
      <c r="F1143" s="5">
        <f t="shared" si="125"/>
        <v>1.0084316959875904E-2</v>
      </c>
      <c r="G1143" s="10">
        <f t="shared" si="121"/>
        <v>3.2998986943923256</v>
      </c>
      <c r="H1143" s="9">
        <f t="shared" si="122"/>
        <v>8.7674029522533722E-3</v>
      </c>
      <c r="I1143" s="9">
        <f t="shared" si="123"/>
        <v>1.0084316959875904E-2</v>
      </c>
      <c r="J1143" s="15">
        <f>GARCH!I1142</f>
        <v>8.2524264757407335E-3</v>
      </c>
    </row>
    <row r="1144" spans="1:10" x14ac:dyDescent="0.25">
      <c r="A1144" s="8">
        <v>43614</v>
      </c>
      <c r="B1144" s="9">
        <v>-6.9119572935958384E-3</v>
      </c>
      <c r="C1144" s="9">
        <f t="shared" si="119"/>
        <v>-7.3037418937971828E-3</v>
      </c>
      <c r="D1144" s="5">
        <f t="shared" si="120"/>
        <v>7.3037418937971828E-3</v>
      </c>
      <c r="E1144" s="5">
        <f t="shared" si="124"/>
        <v>-8.7674029522533722E-3</v>
      </c>
      <c r="F1144" s="5">
        <f t="shared" si="125"/>
        <v>1.0887736434478225E-2</v>
      </c>
      <c r="G1144" s="10">
        <f t="shared" si="121"/>
        <v>3.3761780699191126</v>
      </c>
      <c r="H1144" s="9">
        <f t="shared" si="122"/>
        <v>7.3037418937971828E-3</v>
      </c>
      <c r="I1144" s="9">
        <f t="shared" si="123"/>
        <v>1.0887736434478225E-2</v>
      </c>
      <c r="J1144" s="15">
        <f>GARCH!I1143</f>
        <v>8.4978985177132736E-3</v>
      </c>
    </row>
    <row r="1145" spans="1:10" x14ac:dyDescent="0.25">
      <c r="A1145" s="8">
        <v>43615</v>
      </c>
      <c r="B1145" s="9">
        <v>2.0984398243635294E-3</v>
      </c>
      <c r="C1145" s="9">
        <f t="shared" si="119"/>
        <v>1.7066552241621848E-3</v>
      </c>
      <c r="D1145" s="5">
        <f t="shared" si="120"/>
        <v>1.7066552241621848E-3</v>
      </c>
      <c r="E1145" s="5">
        <f t="shared" si="124"/>
        <v>-7.3037418937971828E-3</v>
      </c>
      <c r="F1145" s="5">
        <f t="shared" si="125"/>
        <v>1.1155764496377819E-2</v>
      </c>
      <c r="G1145" s="10">
        <f t="shared" si="121"/>
        <v>3.5651583101712028</v>
      </c>
      <c r="H1145" s="9">
        <f t="shared" si="122"/>
        <v>1.7066552241621848E-3</v>
      </c>
      <c r="I1145" s="9">
        <f t="shared" si="123"/>
        <v>1.1155764496377819E-2</v>
      </c>
      <c r="J1145" s="15">
        <f>GARCH!I1144</f>
        <v>8.3758959719523827E-3</v>
      </c>
    </row>
    <row r="1146" spans="1:10" x14ac:dyDescent="0.25">
      <c r="A1146" s="8">
        <v>43616</v>
      </c>
      <c r="B1146" s="9">
        <v>-1.3195355808466647E-2</v>
      </c>
      <c r="C1146" s="9">
        <f t="shared" si="119"/>
        <v>-1.3587140408667991E-2</v>
      </c>
      <c r="D1146" s="5">
        <f t="shared" si="120"/>
        <v>1.3587140408667991E-2</v>
      </c>
      <c r="E1146" s="5">
        <f t="shared" si="124"/>
        <v>1.7066552241621848E-3</v>
      </c>
      <c r="F1146" s="5">
        <f t="shared" si="125"/>
        <v>1.000450348281812E-2</v>
      </c>
      <c r="G1146" s="10">
        <f t="shared" si="121"/>
        <v>2.763560311862904</v>
      </c>
      <c r="H1146" s="9">
        <f t="shared" si="122"/>
        <v>1.3587140408667991E-2</v>
      </c>
      <c r="I1146" s="9">
        <f t="shared" si="123"/>
        <v>1.000450348281812E-2</v>
      </c>
      <c r="J1146" s="15">
        <f>GARCH!I1145</f>
        <v>7.5273851159854688E-3</v>
      </c>
    </row>
    <row r="1147" spans="1:10" x14ac:dyDescent="0.25">
      <c r="A1147" s="8">
        <v>43619</v>
      </c>
      <c r="B1147" s="9">
        <v>-2.7652013400870645E-3</v>
      </c>
      <c r="C1147" s="9">
        <f t="shared" si="119"/>
        <v>-3.1569859402884089E-3</v>
      </c>
      <c r="D1147" s="5">
        <f t="shared" si="120"/>
        <v>3.1569859402884089E-3</v>
      </c>
      <c r="E1147" s="5">
        <f t="shared" si="124"/>
        <v>-1.3587140408667991E-2</v>
      </c>
      <c r="F1147" s="5">
        <f t="shared" si="125"/>
        <v>1.2229686973055853E-2</v>
      </c>
      <c r="G1147" s="10">
        <f t="shared" si="121"/>
        <v>3.4516319546007601</v>
      </c>
      <c r="H1147" s="9">
        <f t="shared" si="122"/>
        <v>3.1569859402884089E-3</v>
      </c>
      <c r="I1147" s="9">
        <f t="shared" si="123"/>
        <v>1.2229686973055853E-2</v>
      </c>
      <c r="J1147" s="15">
        <f>GARCH!I1146</f>
        <v>9.3171163409778799E-3</v>
      </c>
    </row>
    <row r="1148" spans="1:10" x14ac:dyDescent="0.25">
      <c r="A1148" s="8">
        <v>43620</v>
      </c>
      <c r="B1148" s="9">
        <v>2.1432345278653342E-2</v>
      </c>
      <c r="C1148" s="9">
        <f t="shared" si="119"/>
        <v>2.1040560678451996E-2</v>
      </c>
      <c r="D1148" s="5">
        <f t="shared" si="120"/>
        <v>2.1040560678451996E-2</v>
      </c>
      <c r="E1148" s="5">
        <f t="shared" si="124"/>
        <v>-3.1569859402884089E-3</v>
      </c>
      <c r="F1148" s="5">
        <f t="shared" si="125"/>
        <v>1.1359087931166736E-2</v>
      </c>
      <c r="G1148" s="10">
        <f t="shared" si="121"/>
        <v>1.8432710672576504</v>
      </c>
      <c r="H1148" s="9">
        <f t="shared" si="122"/>
        <v>2.1040560678451996E-2</v>
      </c>
      <c r="I1148" s="9">
        <f t="shared" si="123"/>
        <v>1.1359087931166736E-2</v>
      </c>
      <c r="J1148" s="15">
        <f>GARCH!I1147</f>
        <v>8.4449282290721579E-3</v>
      </c>
    </row>
    <row r="1149" spans="1:10" x14ac:dyDescent="0.25">
      <c r="A1149" s="8">
        <v>43621</v>
      </c>
      <c r="B1149" s="9">
        <v>8.1618966421357353E-3</v>
      </c>
      <c r="C1149" s="9">
        <f t="shared" si="119"/>
        <v>7.7701120419343909E-3</v>
      </c>
      <c r="D1149" s="5">
        <f t="shared" si="120"/>
        <v>7.7701120419343909E-3</v>
      </c>
      <c r="E1149" s="5">
        <f t="shared" si="124"/>
        <v>2.1040560678451996E-2</v>
      </c>
      <c r="F1149" s="5">
        <f t="shared" si="125"/>
        <v>1.0179744194403522E-2</v>
      </c>
      <c r="G1149" s="10">
        <f t="shared" si="121"/>
        <v>3.3771099192696896</v>
      </c>
      <c r="H1149" s="9">
        <f t="shared" si="122"/>
        <v>7.7701120419343909E-3</v>
      </c>
      <c r="I1149" s="9">
        <f t="shared" si="123"/>
        <v>1.0179744194403522E-2</v>
      </c>
      <c r="J1149" s="15">
        <f>GARCH!I1148</f>
        <v>1.2044776156010127E-2</v>
      </c>
    </row>
    <row r="1150" spans="1:10" x14ac:dyDescent="0.25">
      <c r="A1150" s="8">
        <v>43622</v>
      </c>
      <c r="B1150" s="9">
        <v>6.1355554376094634E-3</v>
      </c>
      <c r="C1150" s="9">
        <f t="shared" si="119"/>
        <v>5.743770837408119E-3</v>
      </c>
      <c r="D1150" s="5">
        <f t="shared" si="120"/>
        <v>5.743770837408119E-3</v>
      </c>
      <c r="E1150" s="5">
        <f t="shared" si="124"/>
        <v>7.7701120419343909E-3</v>
      </c>
      <c r="F1150" s="5">
        <f t="shared" si="125"/>
        <v>9.163986863776211E-3</v>
      </c>
      <c r="G1150" s="10">
        <f t="shared" si="121"/>
        <v>3.5771110771852164</v>
      </c>
      <c r="H1150" s="9">
        <f t="shared" si="122"/>
        <v>5.743770837408119E-3</v>
      </c>
      <c r="I1150" s="9">
        <f t="shared" si="123"/>
        <v>9.163986863776211E-3</v>
      </c>
      <c r="J1150" s="15">
        <f>GARCH!I1149</f>
        <v>1.1095818069139127E-2</v>
      </c>
    </row>
    <row r="1151" spans="1:10" x14ac:dyDescent="0.25">
      <c r="A1151" s="8">
        <v>43623</v>
      </c>
      <c r="B1151" s="9">
        <v>1.0497663083042452E-2</v>
      </c>
      <c r="C1151" s="9">
        <f t="shared" si="119"/>
        <v>1.0105878482841108E-2</v>
      </c>
      <c r="D1151" s="5">
        <f t="shared" si="120"/>
        <v>1.0105878482841108E-2</v>
      </c>
      <c r="E1151" s="5">
        <f t="shared" si="124"/>
        <v>5.743770837408119E-3</v>
      </c>
      <c r="F1151" s="5">
        <f t="shared" si="125"/>
        <v>8.29064925501612E-3</v>
      </c>
      <c r="G1151" s="10">
        <f t="shared" si="121"/>
        <v>3.130770149524325</v>
      </c>
      <c r="H1151" s="9">
        <f t="shared" si="122"/>
        <v>1.0105878482841108E-2</v>
      </c>
      <c r="I1151" s="9">
        <f t="shared" si="123"/>
        <v>8.29064925501612E-3</v>
      </c>
      <c r="J1151" s="15">
        <f>GARCH!I1150</f>
        <v>1.0074898647034041E-2</v>
      </c>
    </row>
    <row r="1152" spans="1:10" x14ac:dyDescent="0.25">
      <c r="A1152" s="8">
        <v>43626</v>
      </c>
      <c r="B1152" s="9">
        <v>4.6600819951694294E-3</v>
      </c>
      <c r="C1152" s="9">
        <f t="shared" si="119"/>
        <v>4.268297394968085E-3</v>
      </c>
      <c r="D1152" s="5">
        <f t="shared" si="120"/>
        <v>4.268297394968085E-3</v>
      </c>
      <c r="E1152" s="5">
        <f t="shared" si="124"/>
        <v>1.0105878482841108E-2</v>
      </c>
      <c r="F1152" s="5">
        <f t="shared" si="125"/>
        <v>7.5411957345725474E-3</v>
      </c>
      <c r="G1152" s="10">
        <f t="shared" si="121"/>
        <v>3.8082594462056281</v>
      </c>
      <c r="H1152" s="9">
        <f t="shared" si="122"/>
        <v>4.268297394968085E-3</v>
      </c>
      <c r="I1152" s="9">
        <f t="shared" si="123"/>
        <v>7.5411957345725474E-3</v>
      </c>
      <c r="J1152" s="15">
        <f>GARCH!I1151</f>
        <v>9.9495791198138811E-3</v>
      </c>
    </row>
    <row r="1153" spans="1:10" x14ac:dyDescent="0.25">
      <c r="A1153" s="8">
        <v>43627</v>
      </c>
      <c r="B1153" s="9">
        <v>-3.4987685027698667E-4</v>
      </c>
      <c r="C1153" s="9">
        <f t="shared" si="119"/>
        <v>-7.416614504783313E-4</v>
      </c>
      <c r="D1153" s="5">
        <f t="shared" si="120"/>
        <v>7.416614504783313E-4</v>
      </c>
      <c r="E1153" s="5">
        <f t="shared" si="124"/>
        <v>4.268297394968085E-3</v>
      </c>
      <c r="F1153" s="5">
        <f t="shared" si="125"/>
        <v>6.8993765049297773E-3</v>
      </c>
      <c r="G1153" s="10">
        <f t="shared" si="121"/>
        <v>4.0516079102215148</v>
      </c>
      <c r="H1153" s="9">
        <f t="shared" si="122"/>
        <v>7.416614504783313E-4</v>
      </c>
      <c r="I1153" s="9">
        <f t="shared" si="123"/>
        <v>6.8993765049297773E-3</v>
      </c>
      <c r="J1153" s="15">
        <f>GARCH!I1152</f>
        <v>8.9885984338713022E-3</v>
      </c>
    </row>
    <row r="1154" spans="1:10" x14ac:dyDescent="0.25">
      <c r="A1154" s="8">
        <v>43628</v>
      </c>
      <c r="B1154" s="9">
        <v>-2.0376197274856178E-3</v>
      </c>
      <c r="C1154" s="9">
        <f t="shared" si="119"/>
        <v>-2.4294043276869622E-3</v>
      </c>
      <c r="D1154" s="5">
        <f t="shared" si="120"/>
        <v>2.4294043276869622E-3</v>
      </c>
      <c r="E1154" s="5">
        <f t="shared" si="124"/>
        <v>-7.416614504783313E-4</v>
      </c>
      <c r="F1154" s="5">
        <f t="shared" si="125"/>
        <v>6.4234263904120173E-3</v>
      </c>
      <c r="G1154" s="10">
        <f t="shared" si="121"/>
        <v>4.057343649030531</v>
      </c>
      <c r="H1154" s="9">
        <f t="shared" si="122"/>
        <v>2.4294043276869622E-3</v>
      </c>
      <c r="I1154" s="9">
        <f t="shared" si="123"/>
        <v>6.4234263904120173E-3</v>
      </c>
      <c r="J1154" s="15">
        <f>GARCH!I1153</f>
        <v>8.0307003951432289E-3</v>
      </c>
    </row>
    <row r="1155" spans="1:10" x14ac:dyDescent="0.25">
      <c r="A1155" s="8">
        <v>43629</v>
      </c>
      <c r="B1155" s="9">
        <v>4.097449858325275E-3</v>
      </c>
      <c r="C1155" s="9">
        <f t="shared" si="119"/>
        <v>3.7056652581239306E-3</v>
      </c>
      <c r="D1155" s="5">
        <f t="shared" si="120"/>
        <v>3.7056652581239306E-3</v>
      </c>
      <c r="E1155" s="5">
        <f t="shared" si="124"/>
        <v>-2.4294043276869622E-3</v>
      </c>
      <c r="F1155" s="5">
        <f t="shared" si="125"/>
        <v>6.3182678466914754E-3</v>
      </c>
      <c r="G1155" s="10">
        <f t="shared" si="121"/>
        <v>3.9733804168357993</v>
      </c>
      <c r="H1155" s="9">
        <f t="shared" si="122"/>
        <v>3.7056652581239306E-3</v>
      </c>
      <c r="I1155" s="9">
        <f t="shared" si="123"/>
        <v>6.3182678466914754E-3</v>
      </c>
      <c r="J1155" s="15">
        <f>GARCH!I1154</f>
        <v>7.3337530972673801E-3</v>
      </c>
    </row>
    <row r="1156" spans="1:10" x14ac:dyDescent="0.25">
      <c r="A1156" s="8">
        <v>43630</v>
      </c>
      <c r="B1156" s="9">
        <v>-1.6115422390061696E-3</v>
      </c>
      <c r="C1156" s="9">
        <f t="shared" si="119"/>
        <v>-2.003326839207514E-3</v>
      </c>
      <c r="D1156" s="5">
        <f t="shared" si="120"/>
        <v>2.003326839207514E-3</v>
      </c>
      <c r="E1156" s="5">
        <f t="shared" si="124"/>
        <v>3.7056652581239306E-3</v>
      </c>
      <c r="F1156" s="5">
        <f t="shared" si="125"/>
        <v>5.8555568210050804E-3</v>
      </c>
      <c r="G1156" s="10">
        <f t="shared" si="121"/>
        <v>4.162901217223947</v>
      </c>
      <c r="H1156" s="9">
        <f t="shared" si="122"/>
        <v>2.003326839207514E-3</v>
      </c>
      <c r="I1156" s="9">
        <f t="shared" si="123"/>
        <v>5.8555568210050804E-3</v>
      </c>
      <c r="J1156" s="15">
        <f>GARCH!I1155</f>
        <v>6.8117103207648664E-3</v>
      </c>
    </row>
    <row r="1157" spans="1:10" x14ac:dyDescent="0.25">
      <c r="A1157" s="8">
        <v>43633</v>
      </c>
      <c r="B1157" s="9">
        <v>9.3176953078999425E-4</v>
      </c>
      <c r="C1157" s="9">
        <f t="shared" si="119"/>
        <v>5.3998493058864962E-4</v>
      </c>
      <c r="D1157" s="5">
        <f t="shared" si="120"/>
        <v>5.3998493058864962E-4</v>
      </c>
      <c r="E1157" s="5">
        <f t="shared" si="124"/>
        <v>-2.003326839207514E-3</v>
      </c>
      <c r="F1157" s="5">
        <f t="shared" si="125"/>
        <v>5.7582228477151953E-3</v>
      </c>
      <c r="G1157" s="10">
        <f t="shared" si="121"/>
        <v>4.2337908532523354</v>
      </c>
      <c r="H1157" s="9">
        <f t="shared" si="122"/>
        <v>5.3998493058864962E-4</v>
      </c>
      <c r="I1157" s="9">
        <f t="shared" si="123"/>
        <v>5.7582228477151953E-3</v>
      </c>
      <c r="J1157" s="15">
        <f>GARCH!I1156</f>
        <v>6.3157071720293702E-3</v>
      </c>
    </row>
    <row r="1158" spans="1:10" x14ac:dyDescent="0.25">
      <c r="A1158" s="8">
        <v>43634</v>
      </c>
      <c r="B1158" s="9">
        <v>9.7173725719545967E-3</v>
      </c>
      <c r="C1158" s="9">
        <f t="shared" si="119"/>
        <v>9.3255879717532523E-3</v>
      </c>
      <c r="D1158" s="5">
        <f t="shared" si="120"/>
        <v>9.3255879717532523E-3</v>
      </c>
      <c r="E1158" s="5">
        <f t="shared" si="124"/>
        <v>5.3998493058864962E-4</v>
      </c>
      <c r="F1158" s="5">
        <f t="shared" si="125"/>
        <v>5.3794226918713502E-3</v>
      </c>
      <c r="G1158" s="10">
        <f t="shared" si="121"/>
        <v>2.8036089552653123</v>
      </c>
      <c r="H1158" s="9">
        <f t="shared" si="122"/>
        <v>9.3255879717532523E-3</v>
      </c>
      <c r="I1158" s="9">
        <f t="shared" si="123"/>
        <v>5.3794226918713502E-3</v>
      </c>
      <c r="J1158" s="15">
        <f>GARCH!I1157</f>
        <v>5.8179755959269818E-3</v>
      </c>
    </row>
    <row r="1159" spans="1:10" x14ac:dyDescent="0.25">
      <c r="A1159" s="8">
        <v>43635</v>
      </c>
      <c r="B1159" s="9">
        <v>2.9851769342814638E-3</v>
      </c>
      <c r="C1159" s="9">
        <f t="shared" si="119"/>
        <v>2.5933923340801194E-3</v>
      </c>
      <c r="D1159" s="5">
        <f t="shared" si="120"/>
        <v>2.5933923340801194E-3</v>
      </c>
      <c r="E1159" s="5">
        <f t="shared" si="124"/>
        <v>9.3255879717532523E-3</v>
      </c>
      <c r="F1159" s="5">
        <f t="shared" si="125"/>
        <v>5.0582449047567183E-3</v>
      </c>
      <c r="G1159" s="10">
        <f t="shared" si="121"/>
        <v>4.236363476244307</v>
      </c>
      <c r="H1159" s="9">
        <f t="shared" si="122"/>
        <v>2.5933923340801194E-3</v>
      </c>
      <c r="I1159" s="9">
        <f t="shared" si="123"/>
        <v>5.0582449047567183E-3</v>
      </c>
      <c r="J1159" s="15">
        <f>GARCH!I1158</f>
        <v>6.7651172762607835E-3</v>
      </c>
    </row>
    <row r="1160" spans="1:10" x14ac:dyDescent="0.25">
      <c r="A1160" s="8">
        <v>43636</v>
      </c>
      <c r="B1160" s="9">
        <v>9.4721950752785222E-3</v>
      </c>
      <c r="C1160" s="9">
        <f t="shared" si="119"/>
        <v>9.0804104750771778E-3</v>
      </c>
      <c r="D1160" s="5">
        <f t="shared" si="120"/>
        <v>9.0804104750771778E-3</v>
      </c>
      <c r="E1160" s="5">
        <f t="shared" si="124"/>
        <v>2.5933923340801194E-3</v>
      </c>
      <c r="F1160" s="5">
        <f t="shared" si="125"/>
        <v>4.7865653504427022E-3</v>
      </c>
      <c r="G1160" s="10">
        <f t="shared" si="121"/>
        <v>2.6235818233800212</v>
      </c>
      <c r="H1160" s="9">
        <f t="shared" si="122"/>
        <v>9.0804104750771778E-3</v>
      </c>
      <c r="I1160" s="9">
        <f t="shared" si="123"/>
        <v>4.7865653504427022E-3</v>
      </c>
      <c r="J1160" s="15">
        <f>GARCH!I1159</f>
        <v>6.2602292149914794E-3</v>
      </c>
    </row>
    <row r="1161" spans="1:10" x14ac:dyDescent="0.25">
      <c r="A1161" s="8">
        <v>43637</v>
      </c>
      <c r="B1161" s="9">
        <v>-1.2592326804730103E-3</v>
      </c>
      <c r="C1161" s="9">
        <f t="shared" si="119"/>
        <v>-1.6510172806743549E-3</v>
      </c>
      <c r="D1161" s="5">
        <f t="shared" si="120"/>
        <v>1.6510172806743549E-3</v>
      </c>
      <c r="E1161" s="5">
        <f t="shared" si="124"/>
        <v>9.0804104750771778E-3</v>
      </c>
      <c r="F1161" s="5">
        <f t="shared" si="125"/>
        <v>4.5572865910942523E-3</v>
      </c>
      <c r="G1161" s="10">
        <f t="shared" si="121"/>
        <v>4.4064656681831904</v>
      </c>
      <c r="H1161" s="9">
        <f t="shared" si="122"/>
        <v>1.6510172806743549E-3</v>
      </c>
      <c r="I1161" s="9">
        <f t="shared" si="123"/>
        <v>4.5572865910942523E-3</v>
      </c>
      <c r="J1161" s="15">
        <f>GARCH!I1160</f>
        <v>6.9887190651988203E-3</v>
      </c>
    </row>
    <row r="1162" spans="1:10" x14ac:dyDescent="0.25">
      <c r="A1162" s="8">
        <v>43640</v>
      </c>
      <c r="B1162" s="9">
        <v>-1.731933325650914E-3</v>
      </c>
      <c r="C1162" s="9">
        <f t="shared" si="119"/>
        <v>-2.1237179258522584E-3</v>
      </c>
      <c r="D1162" s="5">
        <f t="shared" si="120"/>
        <v>2.1237179258522584E-3</v>
      </c>
      <c r="E1162" s="5">
        <f t="shared" si="124"/>
        <v>-1.6510172806743549E-3</v>
      </c>
      <c r="F1162" s="5">
        <f t="shared" si="125"/>
        <v>4.6109817374729144E-3</v>
      </c>
      <c r="G1162" s="10">
        <f t="shared" si="121"/>
        <v>4.3543097883781652</v>
      </c>
      <c r="H1162" s="9">
        <f t="shared" si="122"/>
        <v>2.1237179258522584E-3</v>
      </c>
      <c r="I1162" s="9">
        <f t="shared" si="123"/>
        <v>4.6109817374729144E-3</v>
      </c>
      <c r="J1162" s="15">
        <f>GARCH!I1161</f>
        <v>6.4323633721790029E-3</v>
      </c>
    </row>
    <row r="1163" spans="1:10" x14ac:dyDescent="0.25">
      <c r="A1163" s="8">
        <v>43641</v>
      </c>
      <c r="B1163" s="9">
        <v>-9.4963247152289876E-3</v>
      </c>
      <c r="C1163" s="9">
        <f t="shared" si="119"/>
        <v>-9.888109315430332E-3</v>
      </c>
      <c r="D1163" s="5">
        <f t="shared" si="120"/>
        <v>9.888109315430332E-3</v>
      </c>
      <c r="E1163" s="5">
        <f t="shared" si="124"/>
        <v>-2.1237179258522584E-3</v>
      </c>
      <c r="F1163" s="5">
        <f t="shared" si="125"/>
        <v>4.7549996870851945E-3</v>
      </c>
      <c r="G1163" s="10">
        <f t="shared" si="121"/>
        <v>2.2674217389267333</v>
      </c>
      <c r="H1163" s="9">
        <f t="shared" si="122"/>
        <v>9.888109315430332E-3</v>
      </c>
      <c r="I1163" s="9">
        <f t="shared" si="123"/>
        <v>4.7549996870851945E-3</v>
      </c>
      <c r="J1163" s="15">
        <f>GARCH!I1162</f>
        <v>6.0234098965539738E-3</v>
      </c>
    </row>
    <row r="1164" spans="1:10" x14ac:dyDescent="0.25">
      <c r="A1164" s="8">
        <v>43642</v>
      </c>
      <c r="B1164" s="9">
        <v>-1.2339839170762978E-3</v>
      </c>
      <c r="C1164" s="9">
        <f t="shared" si="119"/>
        <v>-1.6257685172776425E-3</v>
      </c>
      <c r="D1164" s="5">
        <f t="shared" si="120"/>
        <v>1.6257685172776425E-3</v>
      </c>
      <c r="E1164" s="5">
        <f t="shared" si="124"/>
        <v>-9.888109315430332E-3</v>
      </c>
      <c r="F1164" s="5">
        <f t="shared" si="125"/>
        <v>7.1304190799717001E-3</v>
      </c>
      <c r="G1164" s="10">
        <f t="shared" si="121"/>
        <v>3.9984536819295853</v>
      </c>
      <c r="H1164" s="9">
        <f t="shared" si="122"/>
        <v>1.6257685172776425E-3</v>
      </c>
      <c r="I1164" s="9">
        <f t="shared" si="123"/>
        <v>7.1304190799717001E-3</v>
      </c>
      <c r="J1164" s="15">
        <f>GARCH!I1163</f>
        <v>7.287091057942275E-3</v>
      </c>
    </row>
    <row r="1165" spans="1:10" x14ac:dyDescent="0.25">
      <c r="A1165" s="8">
        <v>43643</v>
      </c>
      <c r="B1165" s="9">
        <v>3.8232124594168582E-3</v>
      </c>
      <c r="C1165" s="9">
        <f t="shared" si="119"/>
        <v>3.4314278592155138E-3</v>
      </c>
      <c r="D1165" s="5">
        <f t="shared" si="120"/>
        <v>3.4314278592155138E-3</v>
      </c>
      <c r="E1165" s="5">
        <f t="shared" si="124"/>
        <v>-1.6257685172776425E-3</v>
      </c>
      <c r="F1165" s="5">
        <f t="shared" si="125"/>
        <v>6.7572219497372037E-3</v>
      </c>
      <c r="G1165" s="10">
        <f t="shared" si="121"/>
        <v>3.9492661662516189</v>
      </c>
      <c r="H1165" s="9">
        <f t="shared" si="122"/>
        <v>3.4314278592155138E-3</v>
      </c>
      <c r="I1165" s="9">
        <f t="shared" si="123"/>
        <v>6.7572219497372037E-3</v>
      </c>
      <c r="J1165" s="15">
        <f>GARCH!I1164</f>
        <v>6.6720477152404211E-3</v>
      </c>
    </row>
    <row r="1166" spans="1:10" x14ac:dyDescent="0.25">
      <c r="A1166" s="8">
        <v>43644</v>
      </c>
      <c r="B1166" s="9">
        <v>5.7574224252288086E-3</v>
      </c>
      <c r="C1166" s="9">
        <f t="shared" si="119"/>
        <v>5.3656378250274642E-3</v>
      </c>
      <c r="D1166" s="5">
        <f t="shared" si="120"/>
        <v>5.3656378250274642E-3</v>
      </c>
      <c r="E1166" s="5">
        <f t="shared" si="124"/>
        <v>3.4314278592155138E-3</v>
      </c>
      <c r="F1166" s="5">
        <f t="shared" si="125"/>
        <v>6.2296438070970133E-3</v>
      </c>
      <c r="G1166" s="10">
        <f t="shared" si="121"/>
        <v>3.7885724368955969</v>
      </c>
      <c r="H1166" s="9">
        <f t="shared" si="122"/>
        <v>5.3656378250274642E-3</v>
      </c>
      <c r="I1166" s="9">
        <f t="shared" si="123"/>
        <v>6.2296438070970133E-3</v>
      </c>
      <c r="J1166" s="15">
        <f>GARCH!I1165</f>
        <v>6.2579131620328025E-3</v>
      </c>
    </row>
    <row r="1167" spans="1:10" x14ac:dyDescent="0.25">
      <c r="A1167" s="8">
        <v>43647</v>
      </c>
      <c r="B1167" s="9">
        <v>7.6722778200803976E-3</v>
      </c>
      <c r="C1167" s="9">
        <f t="shared" si="119"/>
        <v>7.2804932198790532E-3</v>
      </c>
      <c r="D1167" s="5">
        <f t="shared" si="120"/>
        <v>7.2804932198790532E-3</v>
      </c>
      <c r="E1167" s="5">
        <f t="shared" si="124"/>
        <v>5.3656378250274642E-3</v>
      </c>
      <c r="F1167" s="5">
        <f t="shared" si="125"/>
        <v>5.7801203490896579E-3</v>
      </c>
      <c r="G1167" s="10">
        <f t="shared" si="121"/>
        <v>3.4411280586007282</v>
      </c>
      <c r="H1167" s="9">
        <f t="shared" si="122"/>
        <v>7.2804932198790532E-3</v>
      </c>
      <c r="I1167" s="9">
        <f t="shared" si="123"/>
        <v>5.7801203490896579E-3</v>
      </c>
      <c r="J1167" s="15">
        <f>GARCH!I1166</f>
        <v>6.1943457735290607E-3</v>
      </c>
    </row>
    <row r="1168" spans="1:10" x14ac:dyDescent="0.25">
      <c r="A1168" s="8">
        <v>43648</v>
      </c>
      <c r="B1168" s="9">
        <v>2.9281490252435205E-3</v>
      </c>
      <c r="C1168" s="9">
        <f t="shared" si="119"/>
        <v>2.5363644250421761E-3</v>
      </c>
      <c r="D1168" s="5">
        <f t="shared" si="120"/>
        <v>2.5363644250421761E-3</v>
      </c>
      <c r="E1168" s="5">
        <f t="shared" si="124"/>
        <v>7.2804932198790532E-3</v>
      </c>
      <c r="F1168" s="5">
        <f t="shared" si="125"/>
        <v>5.3980133020373978E-3</v>
      </c>
      <c r="G1168" s="10">
        <f t="shared" si="121"/>
        <v>4.192396865896769</v>
      </c>
      <c r="H1168" s="9">
        <f t="shared" si="122"/>
        <v>2.5363644250421761E-3</v>
      </c>
      <c r="I1168" s="9">
        <f t="shared" si="123"/>
        <v>5.3980133020373978E-3</v>
      </c>
      <c r="J1168" s="15">
        <f>GARCH!I1167</f>
        <v>6.5159169938405221E-3</v>
      </c>
    </row>
    <row r="1169" spans="1:10" x14ac:dyDescent="0.25">
      <c r="A1169" s="8">
        <v>43649</v>
      </c>
      <c r="B1169" s="9">
        <v>7.672358989710748E-3</v>
      </c>
      <c r="C1169" s="9">
        <f t="shared" ref="C1169:C1232" si="126">B1169-B$5</f>
        <v>7.2805743895094036E-3</v>
      </c>
      <c r="D1169" s="5">
        <f t="shared" ref="D1169:D1232" si="127">ABS(C1169)</f>
        <v>7.2805743895094036E-3</v>
      </c>
      <c r="E1169" s="5">
        <f t="shared" si="124"/>
        <v>2.5363644250421761E-3</v>
      </c>
      <c r="F1169" s="5">
        <f t="shared" si="125"/>
        <v>5.07398784345658E-3</v>
      </c>
      <c r="G1169" s="10">
        <f t="shared" ref="G1169:G1232" si="128">IFERROR(LN(1/(F1169*SQRT(2*PI()))*EXP(-(C1169^2)/(2*F1169^2))),-1000)</f>
        <v>3.3352463437946605</v>
      </c>
      <c r="H1169" s="9">
        <f t="shared" ref="H1169:H1232" si="129">D1169</f>
        <v>7.2805743895094036E-3</v>
      </c>
      <c r="I1169" s="9">
        <f t="shared" ref="I1169:I1232" si="130">F1169</f>
        <v>5.07398784345658E-3</v>
      </c>
      <c r="J1169" s="15">
        <f>GARCH!I1168</f>
        <v>6.0566211891549251E-3</v>
      </c>
    </row>
    <row r="1170" spans="1:10" x14ac:dyDescent="0.25">
      <c r="A1170" s="8">
        <v>43651</v>
      </c>
      <c r="B1170" s="9">
        <v>-1.8058494836139527E-3</v>
      </c>
      <c r="C1170" s="9">
        <f t="shared" si="126"/>
        <v>-2.1976340838152971E-3</v>
      </c>
      <c r="D1170" s="5">
        <f t="shared" si="127"/>
        <v>2.1976340838152971E-3</v>
      </c>
      <c r="E1170" s="5">
        <f t="shared" ref="E1170:E1233" si="131">C1169</f>
        <v>7.2805743895094036E-3</v>
      </c>
      <c r="F1170" s="5">
        <f t="shared" ref="F1170:F1233" si="132">(B$6 + B$7*(D1169 + B$9*E1170)^B$10 + B$8*F1169^B$10)^(1/B$10)</f>
        <v>4.7998678581382377E-3</v>
      </c>
      <c r="G1170" s="10">
        <f t="shared" si="128"/>
        <v>4.3154136553110556</v>
      </c>
      <c r="H1170" s="9">
        <f t="shared" si="129"/>
        <v>2.1976340838152971E-3</v>
      </c>
      <c r="I1170" s="9">
        <f t="shared" si="130"/>
        <v>4.7998678581382377E-3</v>
      </c>
      <c r="J1170" s="15">
        <f>GARCH!I1169</f>
        <v>6.4190923222129355E-3</v>
      </c>
    </row>
    <row r="1171" spans="1:10" x14ac:dyDescent="0.25">
      <c r="A1171" s="8">
        <v>43654</v>
      </c>
      <c r="B1171" s="9">
        <v>-4.8354573453138761E-3</v>
      </c>
      <c r="C1171" s="9">
        <f t="shared" si="126"/>
        <v>-5.2272419455152205E-3</v>
      </c>
      <c r="D1171" s="5">
        <f t="shared" si="127"/>
        <v>5.2272419455152205E-3</v>
      </c>
      <c r="E1171" s="5">
        <f t="shared" si="131"/>
        <v>-2.1976340838152971E-3</v>
      </c>
      <c r="F1171" s="5">
        <f t="shared" si="132"/>
        <v>4.9259816728291122E-3</v>
      </c>
      <c r="G1171" s="10">
        <f t="shared" si="128"/>
        <v>3.8312656439363368</v>
      </c>
      <c r="H1171" s="9">
        <f t="shared" si="129"/>
        <v>5.2272419455152205E-3</v>
      </c>
      <c r="I1171" s="9">
        <f t="shared" si="130"/>
        <v>4.9259816728291122E-3</v>
      </c>
      <c r="J1171" s="15">
        <f>GARCH!I1170</f>
        <v>6.0194286581945677E-3</v>
      </c>
    </row>
    <row r="1172" spans="1:10" x14ac:dyDescent="0.25">
      <c r="A1172" s="8">
        <v>43655</v>
      </c>
      <c r="B1172" s="9">
        <v>1.2365799156572876E-3</v>
      </c>
      <c r="C1172" s="9">
        <f t="shared" si="126"/>
        <v>8.4479531545594302E-4</v>
      </c>
      <c r="D1172" s="5">
        <f t="shared" si="127"/>
        <v>8.4479531545594302E-4</v>
      </c>
      <c r="E1172" s="5">
        <f t="shared" si="131"/>
        <v>-5.2272419455152205E-3</v>
      </c>
      <c r="F1172" s="5">
        <f t="shared" si="132"/>
        <v>5.8035746943230571E-3</v>
      </c>
      <c r="G1172" s="10">
        <f t="shared" si="128"/>
        <v>4.2197481578961984</v>
      </c>
      <c r="H1172" s="9">
        <f t="shared" si="129"/>
        <v>8.4479531545594302E-4</v>
      </c>
      <c r="I1172" s="9">
        <f t="shared" si="130"/>
        <v>5.8035746943230571E-3</v>
      </c>
      <c r="J1172" s="15">
        <f>GARCH!I1171</f>
        <v>6.1408642284652825E-3</v>
      </c>
    </row>
    <row r="1173" spans="1:10" x14ac:dyDescent="0.25">
      <c r="A1173" s="8">
        <v>43656</v>
      </c>
      <c r="B1173" s="9">
        <v>4.5106271584056667E-3</v>
      </c>
      <c r="C1173" s="9">
        <f t="shared" si="126"/>
        <v>4.1188425582043223E-3</v>
      </c>
      <c r="D1173" s="5">
        <f t="shared" si="127"/>
        <v>4.1188425582043223E-3</v>
      </c>
      <c r="E1173" s="5">
        <f t="shared" si="131"/>
        <v>8.4479531545594302E-4</v>
      </c>
      <c r="F1173" s="5">
        <f t="shared" si="132"/>
        <v>5.4179257940489139E-3</v>
      </c>
      <c r="G1173" s="10">
        <f t="shared" si="128"/>
        <v>4.0101326841102756</v>
      </c>
      <c r="H1173" s="9">
        <f t="shared" si="129"/>
        <v>4.1188425582043223E-3</v>
      </c>
      <c r="I1173" s="9">
        <f t="shared" si="130"/>
        <v>5.4179257940489139E-3</v>
      </c>
      <c r="J1173" s="15">
        <f>GARCH!I1172</f>
        <v>5.6803887329544209E-3</v>
      </c>
    </row>
    <row r="1174" spans="1:10" x14ac:dyDescent="0.25">
      <c r="A1174" s="8">
        <v>43657</v>
      </c>
      <c r="B1174" s="9">
        <v>2.285278994477169E-3</v>
      </c>
      <c r="C1174" s="9">
        <f t="shared" si="126"/>
        <v>1.8934943942758244E-3</v>
      </c>
      <c r="D1174" s="5">
        <f t="shared" si="127"/>
        <v>1.8934943942758244E-3</v>
      </c>
      <c r="E1174" s="5">
        <f t="shared" si="131"/>
        <v>4.1188425582043223E-3</v>
      </c>
      <c r="F1174" s="5">
        <f t="shared" si="132"/>
        <v>5.0908542440085735E-3</v>
      </c>
      <c r="G1174" s="10">
        <f t="shared" si="128"/>
        <v>4.2922012685986326</v>
      </c>
      <c r="H1174" s="9">
        <f t="shared" si="129"/>
        <v>1.8934943942758244E-3</v>
      </c>
      <c r="I1174" s="9">
        <f t="shared" si="130"/>
        <v>5.0908542440085735E-3</v>
      </c>
      <c r="J1174" s="15">
        <f>GARCH!I1173</f>
        <v>5.5697149739860046E-3</v>
      </c>
    </row>
    <row r="1175" spans="1:10" x14ac:dyDescent="0.25">
      <c r="A1175" s="8">
        <v>43658</v>
      </c>
      <c r="B1175" s="9">
        <v>4.6201386041582193E-3</v>
      </c>
      <c r="C1175" s="9">
        <f t="shared" si="126"/>
        <v>4.2283540039568749E-3</v>
      </c>
      <c r="D1175" s="5">
        <f t="shared" si="127"/>
        <v>4.2283540039568749E-3</v>
      </c>
      <c r="E1175" s="5">
        <f t="shared" si="131"/>
        <v>1.8934943942758244E-3</v>
      </c>
      <c r="F1175" s="5">
        <f t="shared" si="132"/>
        <v>4.8141193308574946E-3</v>
      </c>
      <c r="G1175" s="10">
        <f t="shared" si="128"/>
        <v>4.0315375579398722</v>
      </c>
      <c r="H1175" s="9">
        <f t="shared" si="129"/>
        <v>4.2283540039568749E-3</v>
      </c>
      <c r="I1175" s="9">
        <f t="shared" si="130"/>
        <v>4.8141193308574946E-3</v>
      </c>
      <c r="J1175" s="15">
        <f>GARCH!I1174</f>
        <v>5.2644647297354656E-3</v>
      </c>
    </row>
    <row r="1176" spans="1:10" x14ac:dyDescent="0.25">
      <c r="A1176" s="8">
        <v>43661</v>
      </c>
      <c r="B1176" s="9">
        <v>1.7585947169163063E-4</v>
      </c>
      <c r="C1176" s="9">
        <f t="shared" si="126"/>
        <v>-2.1592512850971394E-4</v>
      </c>
      <c r="D1176" s="5">
        <f t="shared" si="127"/>
        <v>2.1592512850971394E-4</v>
      </c>
      <c r="E1176" s="5">
        <f t="shared" si="131"/>
        <v>4.2283540039568749E-3</v>
      </c>
      <c r="F1176" s="5">
        <f t="shared" si="132"/>
        <v>4.5805153103600921E-3</v>
      </c>
      <c r="G1176" s="10">
        <f t="shared" si="128"/>
        <v>4.4658941547394972</v>
      </c>
      <c r="H1176" s="9">
        <f t="shared" si="129"/>
        <v>2.1592512850971394E-4</v>
      </c>
      <c r="I1176" s="9">
        <f t="shared" si="130"/>
        <v>4.5805153103600921E-3</v>
      </c>
      <c r="J1176" s="15">
        <f>GARCH!I1175</f>
        <v>5.2737216633615231E-3</v>
      </c>
    </row>
    <row r="1177" spans="1:10" x14ac:dyDescent="0.25">
      <c r="A1177" s="8">
        <v>43662</v>
      </c>
      <c r="B1177" s="9">
        <v>-3.4037753375577573E-3</v>
      </c>
      <c r="C1177" s="9">
        <f t="shared" si="126"/>
        <v>-3.7955599377591017E-3</v>
      </c>
      <c r="D1177" s="5">
        <f t="shared" si="127"/>
        <v>3.7955599377591017E-3</v>
      </c>
      <c r="E1177" s="5">
        <f t="shared" si="131"/>
        <v>-2.1592512850971394E-4</v>
      </c>
      <c r="F1177" s="5">
        <f t="shared" si="132"/>
        <v>4.3991324961151447E-3</v>
      </c>
      <c r="G1177" s="10">
        <f t="shared" si="128"/>
        <v>4.1351997354209491</v>
      </c>
      <c r="H1177" s="9">
        <f t="shared" si="129"/>
        <v>3.7955599377591017E-3</v>
      </c>
      <c r="I1177" s="9">
        <f t="shared" si="130"/>
        <v>4.3991324961151447E-3</v>
      </c>
      <c r="J1177" s="15">
        <f>GARCH!I1176</f>
        <v>4.9962372810623424E-3</v>
      </c>
    </row>
    <row r="1178" spans="1:10" x14ac:dyDescent="0.25">
      <c r="A1178" s="8">
        <v>43663</v>
      </c>
      <c r="B1178" s="9">
        <v>-6.5312046444121474E-3</v>
      </c>
      <c r="C1178" s="9">
        <f t="shared" si="126"/>
        <v>-6.9229892446134918E-3</v>
      </c>
      <c r="D1178" s="5">
        <f t="shared" si="127"/>
        <v>6.9229892446134918E-3</v>
      </c>
      <c r="E1178" s="5">
        <f t="shared" si="131"/>
        <v>-3.7955599377591017E-3</v>
      </c>
      <c r="F1178" s="5">
        <f t="shared" si="132"/>
        <v>4.9945392620465903E-3</v>
      </c>
      <c r="G1178" s="10">
        <f t="shared" si="128"/>
        <v>3.4198187727016389</v>
      </c>
      <c r="H1178" s="9">
        <f t="shared" si="129"/>
        <v>6.9229892446134918E-3</v>
      </c>
      <c r="I1178" s="9">
        <f t="shared" si="130"/>
        <v>4.9945392620465903E-3</v>
      </c>
      <c r="J1178" s="15">
        <f>GARCH!I1177</f>
        <v>5.1407827873080859E-3</v>
      </c>
    </row>
    <row r="1179" spans="1:10" x14ac:dyDescent="0.25">
      <c r="A1179" s="8">
        <v>43664</v>
      </c>
      <c r="B1179" s="9">
        <v>3.5819355184592006E-3</v>
      </c>
      <c r="C1179" s="9">
        <f t="shared" si="126"/>
        <v>3.1901509182578561E-3</v>
      </c>
      <c r="D1179" s="5">
        <f t="shared" si="127"/>
        <v>3.1901509182578561E-3</v>
      </c>
      <c r="E1179" s="5">
        <f t="shared" si="131"/>
        <v>-6.9229892446134918E-3</v>
      </c>
      <c r="F1179" s="5">
        <f t="shared" si="132"/>
        <v>6.3569543132165913E-3</v>
      </c>
      <c r="G1179" s="10">
        <f t="shared" si="128"/>
        <v>4.0133474902953949</v>
      </c>
      <c r="H1179" s="9">
        <f t="shared" si="129"/>
        <v>3.1901509182578561E-3</v>
      </c>
      <c r="I1179" s="9">
        <f t="shared" si="130"/>
        <v>6.3569543132165913E-3</v>
      </c>
      <c r="J1179" s="15">
        <f>GARCH!I1178</f>
        <v>5.9142285431745979E-3</v>
      </c>
    </row>
    <row r="1180" spans="1:10" x14ac:dyDescent="0.25">
      <c r="A1180" s="8">
        <v>43665</v>
      </c>
      <c r="B1180" s="9">
        <v>-6.1767347442999165E-3</v>
      </c>
      <c r="C1180" s="9">
        <f t="shared" si="126"/>
        <v>-6.5685193445012609E-3</v>
      </c>
      <c r="D1180" s="5">
        <f t="shared" si="127"/>
        <v>6.5685193445012609E-3</v>
      </c>
      <c r="E1180" s="5">
        <f t="shared" si="131"/>
        <v>3.1901509182578561E-3</v>
      </c>
      <c r="F1180" s="5">
        <f t="shared" si="132"/>
        <v>5.8884966566109765E-3</v>
      </c>
      <c r="G1180" s="10">
        <f t="shared" si="128"/>
        <v>3.5936645850105622</v>
      </c>
      <c r="H1180" s="9">
        <f t="shared" si="129"/>
        <v>6.5685193445012609E-3</v>
      </c>
      <c r="I1180" s="9">
        <f t="shared" si="130"/>
        <v>5.8884966566109765E-3</v>
      </c>
      <c r="J1180" s="15">
        <f>GARCH!I1179</f>
        <v>5.6383908602161935E-3</v>
      </c>
    </row>
    <row r="1181" spans="1:10" x14ac:dyDescent="0.25">
      <c r="A1181" s="8">
        <v>43668</v>
      </c>
      <c r="B1181" s="9">
        <v>2.8287212634507952E-3</v>
      </c>
      <c r="C1181" s="9">
        <f t="shared" si="126"/>
        <v>2.4369366632494508E-3</v>
      </c>
      <c r="D1181" s="5">
        <f t="shared" si="127"/>
        <v>2.4369366632494508E-3</v>
      </c>
      <c r="E1181" s="5">
        <f t="shared" si="131"/>
        <v>-6.5685193445012609E-3</v>
      </c>
      <c r="F1181" s="5">
        <f t="shared" si="132"/>
        <v>6.9389364782101622E-3</v>
      </c>
      <c r="G1181" s="10">
        <f t="shared" si="128"/>
        <v>3.9899984105357649</v>
      </c>
      <c r="H1181" s="9">
        <f t="shared" si="129"/>
        <v>2.4369366632494508E-3</v>
      </c>
      <c r="I1181" s="9">
        <f t="shared" si="130"/>
        <v>6.9389364782101622E-3</v>
      </c>
      <c r="J1181" s="15">
        <f>GARCH!I1180</f>
        <v>6.1572220961719146E-3</v>
      </c>
    </row>
    <row r="1182" spans="1:10" x14ac:dyDescent="0.25">
      <c r="A1182" s="8">
        <v>43669</v>
      </c>
      <c r="B1182" s="9">
        <v>6.8475023701604076E-3</v>
      </c>
      <c r="C1182" s="9">
        <f t="shared" si="126"/>
        <v>6.4557177699590632E-3</v>
      </c>
      <c r="D1182" s="5">
        <f t="shared" si="127"/>
        <v>6.4557177699590632E-3</v>
      </c>
      <c r="E1182" s="5">
        <f t="shared" si="131"/>
        <v>2.4369366632494508E-3</v>
      </c>
      <c r="F1182" s="5">
        <f t="shared" si="132"/>
        <v>6.3847069666420845E-3</v>
      </c>
      <c r="G1182" s="10">
        <f t="shared" si="128"/>
        <v>3.623727287292001</v>
      </c>
      <c r="H1182" s="9">
        <f t="shared" si="129"/>
        <v>6.4557177699590632E-3</v>
      </c>
      <c r="I1182" s="9">
        <f t="shared" si="130"/>
        <v>6.3847069666420845E-3</v>
      </c>
      <c r="J1182" s="15">
        <f>GARCH!I1181</f>
        <v>5.7639093385362453E-3</v>
      </c>
    </row>
    <row r="1183" spans="1:10" x14ac:dyDescent="0.25">
      <c r="A1183" s="8">
        <v>43670</v>
      </c>
      <c r="B1183" s="9">
        <v>4.68811866363672E-3</v>
      </c>
      <c r="C1183" s="9">
        <f t="shared" si="126"/>
        <v>4.2963340634353756E-3</v>
      </c>
      <c r="D1183" s="5">
        <f t="shared" si="127"/>
        <v>4.2963340634353756E-3</v>
      </c>
      <c r="E1183" s="5">
        <f t="shared" si="131"/>
        <v>6.4557177699590632E-3</v>
      </c>
      <c r="F1183" s="5">
        <f t="shared" si="132"/>
        <v>5.9121311983491333E-3</v>
      </c>
      <c r="G1183" s="10">
        <f t="shared" si="128"/>
        <v>3.947765360975207</v>
      </c>
      <c r="H1183" s="9">
        <f t="shared" si="129"/>
        <v>4.2963340634353756E-3</v>
      </c>
      <c r="I1183" s="9">
        <f t="shared" si="130"/>
        <v>5.9121311983491333E-3</v>
      </c>
      <c r="J1183" s="15">
        <f>GARCH!I1182</f>
        <v>6.036253726457756E-3</v>
      </c>
    </row>
    <row r="1184" spans="1:10" x14ac:dyDescent="0.25">
      <c r="A1184" s="8">
        <v>43671</v>
      </c>
      <c r="B1184" s="9">
        <v>-5.2623561048629197E-3</v>
      </c>
      <c r="C1184" s="9">
        <f t="shared" si="126"/>
        <v>-5.6541407050642641E-3</v>
      </c>
      <c r="D1184" s="5">
        <f t="shared" si="127"/>
        <v>5.6541407050642641E-3</v>
      </c>
      <c r="E1184" s="5">
        <f t="shared" si="131"/>
        <v>4.2963340634353756E-3</v>
      </c>
      <c r="F1184" s="5">
        <f t="shared" si="132"/>
        <v>5.5101296586522871E-3</v>
      </c>
      <c r="G1184" s="10">
        <f t="shared" si="128"/>
        <v>3.7557513631488413</v>
      </c>
      <c r="H1184" s="9">
        <f t="shared" si="129"/>
        <v>5.6541407050642641E-3</v>
      </c>
      <c r="I1184" s="9">
        <f t="shared" si="130"/>
        <v>5.5101296586522871E-3</v>
      </c>
      <c r="J1184" s="15">
        <f>GARCH!I1183</f>
        <v>5.8647634518169799E-3</v>
      </c>
    </row>
    <row r="1185" spans="1:10" x14ac:dyDescent="0.25">
      <c r="A1185" s="8">
        <v>43672</v>
      </c>
      <c r="B1185" s="9">
        <v>7.3876291336931743E-3</v>
      </c>
      <c r="C1185" s="9">
        <f t="shared" si="126"/>
        <v>6.9958445334918299E-3</v>
      </c>
      <c r="D1185" s="5">
        <f t="shared" si="127"/>
        <v>6.9958445334918299E-3</v>
      </c>
      <c r="E1185" s="5">
        <f t="shared" si="131"/>
        <v>-5.6541407050642641E-3</v>
      </c>
      <c r="F1185" s="5">
        <f t="shared" si="132"/>
        <v>6.3813623765742854E-3</v>
      </c>
      <c r="G1185" s="10">
        <f t="shared" si="128"/>
        <v>3.5345056816871816</v>
      </c>
      <c r="H1185" s="9">
        <f t="shared" si="129"/>
        <v>6.9958445334918299E-3</v>
      </c>
      <c r="I1185" s="9">
        <f t="shared" si="130"/>
        <v>6.3813623765742854E-3</v>
      </c>
      <c r="J1185" s="15">
        <f>GARCH!I1184</f>
        <v>6.1138048212729225E-3</v>
      </c>
    </row>
    <row r="1186" spans="1:10" x14ac:dyDescent="0.25">
      <c r="A1186" s="8">
        <v>43675</v>
      </c>
      <c r="B1186" s="9">
        <v>-1.6160694810732901E-3</v>
      </c>
      <c r="C1186" s="9">
        <f t="shared" si="126"/>
        <v>-2.0078540812746345E-3</v>
      </c>
      <c r="D1186" s="5">
        <f t="shared" si="127"/>
        <v>2.0078540812746345E-3</v>
      </c>
      <c r="E1186" s="5">
        <f t="shared" si="131"/>
        <v>6.9958445334918299E-3</v>
      </c>
      <c r="F1186" s="5">
        <f t="shared" si="132"/>
        <v>5.9092829322488841E-3</v>
      </c>
      <c r="G1186" s="10">
        <f t="shared" si="128"/>
        <v>4.1545671480031521</v>
      </c>
      <c r="H1186" s="9">
        <f t="shared" si="129"/>
        <v>2.0078540812746345E-3</v>
      </c>
      <c r="I1186" s="9">
        <f t="shared" si="130"/>
        <v>5.9092829322488841E-3</v>
      </c>
      <c r="J1186" s="15">
        <f>GARCH!I1185</f>
        <v>6.3976858762288839E-3</v>
      </c>
    </row>
    <row r="1187" spans="1:10" x14ac:dyDescent="0.25">
      <c r="A1187" s="8">
        <v>43676</v>
      </c>
      <c r="B1187" s="9">
        <v>-2.5786419593706311E-3</v>
      </c>
      <c r="C1187" s="9">
        <f t="shared" si="126"/>
        <v>-2.9704265595719755E-3</v>
      </c>
      <c r="D1187" s="5">
        <f t="shared" si="127"/>
        <v>2.9704265595719755E-3</v>
      </c>
      <c r="E1187" s="5">
        <f t="shared" si="131"/>
        <v>-2.0078540812746345E-3</v>
      </c>
      <c r="F1187" s="5">
        <f t="shared" si="132"/>
        <v>5.803892389910522E-3</v>
      </c>
      <c r="G1187" s="10">
        <f t="shared" si="128"/>
        <v>4.099318822389435</v>
      </c>
      <c r="H1187" s="9">
        <f t="shared" si="129"/>
        <v>2.9704265595719755E-3</v>
      </c>
      <c r="I1187" s="9">
        <f t="shared" si="130"/>
        <v>5.803892389910522E-3</v>
      </c>
      <c r="J1187" s="15">
        <f>GARCH!I1186</f>
        <v>5.9860145898602661E-3</v>
      </c>
    </row>
    <row r="1188" spans="1:10" x14ac:dyDescent="0.25">
      <c r="A1188" s="8">
        <v>43677</v>
      </c>
      <c r="B1188" s="9">
        <v>-1.0885509660889747E-2</v>
      </c>
      <c r="C1188" s="9">
        <f t="shared" si="126"/>
        <v>-1.1277294261091092E-2</v>
      </c>
      <c r="D1188" s="5">
        <f t="shared" si="127"/>
        <v>1.1277294261091092E-2</v>
      </c>
      <c r="E1188" s="5">
        <f t="shared" si="131"/>
        <v>-2.9704265595719755E-3</v>
      </c>
      <c r="F1188" s="5">
        <f t="shared" si="132"/>
        <v>5.9238868988163293E-3</v>
      </c>
      <c r="G1188" s="10">
        <f t="shared" si="128"/>
        <v>2.3977900621518597</v>
      </c>
      <c r="H1188" s="9">
        <f t="shared" si="129"/>
        <v>1.1277294261091092E-2</v>
      </c>
      <c r="I1188" s="9">
        <f t="shared" si="130"/>
        <v>5.9238868988163293E-3</v>
      </c>
      <c r="J1188" s="15">
        <f>GARCH!I1187</f>
        <v>5.7621791998148583E-3</v>
      </c>
    </row>
    <row r="1189" spans="1:10" x14ac:dyDescent="0.25">
      <c r="A1189" s="8">
        <v>43678</v>
      </c>
      <c r="B1189" s="9">
        <v>-8.9988524953193982E-3</v>
      </c>
      <c r="C1189" s="9">
        <f t="shared" si="126"/>
        <v>-9.3906370955207426E-3</v>
      </c>
      <c r="D1189" s="5">
        <f t="shared" si="127"/>
        <v>9.3906370955207426E-3</v>
      </c>
      <c r="E1189" s="5">
        <f t="shared" si="131"/>
        <v>-1.1277294261091092E-2</v>
      </c>
      <c r="F1189" s="5">
        <f t="shared" si="132"/>
        <v>8.4324826722337685E-3</v>
      </c>
      <c r="G1189" s="10">
        <f t="shared" si="128"/>
        <v>3.236643399011371</v>
      </c>
      <c r="H1189" s="9">
        <f t="shared" si="129"/>
        <v>9.3906370955207426E-3</v>
      </c>
      <c r="I1189" s="9">
        <f t="shared" si="130"/>
        <v>8.4324826722337685E-3</v>
      </c>
      <c r="J1189" s="15">
        <f>GARCH!I1188</f>
        <v>7.5583980330897202E-3</v>
      </c>
    </row>
    <row r="1190" spans="1:10" x14ac:dyDescent="0.25">
      <c r="A1190" s="8">
        <v>43679</v>
      </c>
      <c r="B1190" s="9">
        <v>-7.2827367651240316E-3</v>
      </c>
      <c r="C1190" s="9">
        <f t="shared" si="126"/>
        <v>-7.674521365325376E-3</v>
      </c>
      <c r="D1190" s="5">
        <f t="shared" si="127"/>
        <v>7.674521365325376E-3</v>
      </c>
      <c r="E1190" s="5">
        <f t="shared" si="131"/>
        <v>-9.3906370955207426E-3</v>
      </c>
      <c r="F1190" s="5">
        <f t="shared" si="132"/>
        <v>9.7497751169897673E-3</v>
      </c>
      <c r="G1190" s="10">
        <f t="shared" si="128"/>
        <v>3.4017711045273353</v>
      </c>
      <c r="H1190" s="9">
        <f t="shared" si="129"/>
        <v>7.674521365325376E-3</v>
      </c>
      <c r="I1190" s="9">
        <f t="shared" si="130"/>
        <v>9.7497751169897673E-3</v>
      </c>
      <c r="J1190" s="15">
        <f>GARCH!I1189</f>
        <v>8.1555324054502047E-3</v>
      </c>
    </row>
    <row r="1191" spans="1:10" x14ac:dyDescent="0.25">
      <c r="A1191" s="8">
        <v>43682</v>
      </c>
      <c r="B1191" s="9">
        <v>-2.9777800514998121E-2</v>
      </c>
      <c r="C1191" s="9">
        <f t="shared" si="126"/>
        <v>-3.0169585115199467E-2</v>
      </c>
      <c r="D1191" s="5">
        <f t="shared" si="127"/>
        <v>3.0169585115199467E-2</v>
      </c>
      <c r="E1191" s="5">
        <f t="shared" si="131"/>
        <v>-7.674521365325376E-3</v>
      </c>
      <c r="F1191" s="5">
        <f t="shared" si="132"/>
        <v>1.032348322447741E-2</v>
      </c>
      <c r="G1191" s="10">
        <f t="shared" si="128"/>
        <v>-0.61588265943389175</v>
      </c>
      <c r="H1191" s="9">
        <f t="shared" si="129"/>
        <v>3.0169585115199467E-2</v>
      </c>
      <c r="I1191" s="9">
        <f t="shared" si="130"/>
        <v>1.032348322447741E-2</v>
      </c>
      <c r="J1191" s="15">
        <f>GARCH!I1190</f>
        <v>8.1935185120926481E-3</v>
      </c>
    </row>
    <row r="1192" spans="1:10" x14ac:dyDescent="0.25">
      <c r="A1192" s="8">
        <v>43683</v>
      </c>
      <c r="B1192" s="9">
        <v>1.3017006826634425E-2</v>
      </c>
      <c r="C1192" s="9">
        <f t="shared" si="126"/>
        <v>1.2625222226433081E-2</v>
      </c>
      <c r="D1192" s="5">
        <f t="shared" si="127"/>
        <v>1.2625222226433081E-2</v>
      </c>
      <c r="E1192" s="5">
        <f t="shared" si="131"/>
        <v>-3.0169585115199467E-2</v>
      </c>
      <c r="F1192" s="5">
        <f t="shared" si="132"/>
        <v>1.8047146364862661E-2</v>
      </c>
      <c r="G1192" s="10">
        <f t="shared" si="128"/>
        <v>2.8511308507410686</v>
      </c>
      <c r="H1192" s="9">
        <f t="shared" si="129"/>
        <v>1.2625222226433081E-2</v>
      </c>
      <c r="I1192" s="9">
        <f t="shared" si="130"/>
        <v>1.8047146364862661E-2</v>
      </c>
      <c r="J1192" s="15">
        <f>GARCH!I1191</f>
        <v>1.5727331438209962E-2</v>
      </c>
    </row>
    <row r="1193" spans="1:10" x14ac:dyDescent="0.25">
      <c r="A1193" s="8">
        <v>43684</v>
      </c>
      <c r="B1193" s="9">
        <v>7.6688979342565133E-4</v>
      </c>
      <c r="C1193" s="9">
        <f t="shared" si="126"/>
        <v>3.7510519322430676E-4</v>
      </c>
      <c r="D1193" s="5">
        <f t="shared" si="127"/>
        <v>3.7510519322430676E-4</v>
      </c>
      <c r="E1193" s="5">
        <f t="shared" si="131"/>
        <v>1.2625222226433081E-2</v>
      </c>
      <c r="F1193" s="5">
        <f t="shared" si="132"/>
        <v>1.5961204902066324E-2</v>
      </c>
      <c r="G1193" s="10">
        <f t="shared" si="128"/>
        <v>3.2183795116380645</v>
      </c>
      <c r="H1193" s="9">
        <f t="shared" si="129"/>
        <v>3.7510519322430676E-4</v>
      </c>
      <c r="I1193" s="9">
        <f t="shared" si="130"/>
        <v>1.5961204902066324E-2</v>
      </c>
      <c r="J1193" s="15">
        <f>GARCH!I1192</f>
        <v>1.4787606650864286E-2</v>
      </c>
    </row>
    <row r="1194" spans="1:10" x14ac:dyDescent="0.25">
      <c r="A1194" s="8">
        <v>43685</v>
      </c>
      <c r="B1194" s="9">
        <v>1.8762266035132091E-2</v>
      </c>
      <c r="C1194" s="9">
        <f t="shared" si="126"/>
        <v>1.8370481434930745E-2</v>
      </c>
      <c r="D1194" s="5">
        <f t="shared" si="127"/>
        <v>1.8370481434930745E-2</v>
      </c>
      <c r="E1194" s="5">
        <f t="shared" si="131"/>
        <v>3.7510519322430676E-4</v>
      </c>
      <c r="F1194" s="5">
        <f t="shared" si="132"/>
        <v>1.415528484233204E-2</v>
      </c>
      <c r="G1194" s="10">
        <f t="shared" si="128"/>
        <v>2.4966089512960332</v>
      </c>
      <c r="H1194" s="9">
        <f t="shared" si="129"/>
        <v>1.8370481434930745E-2</v>
      </c>
      <c r="I1194" s="9">
        <f t="shared" si="130"/>
        <v>1.415528484233204E-2</v>
      </c>
      <c r="J1194" s="15">
        <f>GARCH!I1193</f>
        <v>1.2906586059378422E-2</v>
      </c>
    </row>
    <row r="1195" spans="1:10" x14ac:dyDescent="0.25">
      <c r="A1195" s="8">
        <v>43686</v>
      </c>
      <c r="B1195" s="9">
        <v>-6.6165434006446588E-3</v>
      </c>
      <c r="C1195" s="9">
        <f t="shared" si="126"/>
        <v>-7.0083280008460033E-3</v>
      </c>
      <c r="D1195" s="5">
        <f t="shared" si="127"/>
        <v>7.0083280008460033E-3</v>
      </c>
      <c r="E1195" s="5">
        <f t="shared" si="131"/>
        <v>1.8370481434930745E-2</v>
      </c>
      <c r="F1195" s="5">
        <f t="shared" si="132"/>
        <v>1.2593498971222897E-2</v>
      </c>
      <c r="G1195" s="10">
        <f t="shared" si="128"/>
        <v>3.3007878697188229</v>
      </c>
      <c r="H1195" s="9">
        <f t="shared" si="129"/>
        <v>7.0083280008460033E-3</v>
      </c>
      <c r="I1195" s="9">
        <f t="shared" si="130"/>
        <v>1.2593498971222897E-2</v>
      </c>
      <c r="J1195" s="15">
        <f>GARCH!I1194</f>
        <v>1.3946952129980122E-2</v>
      </c>
    </row>
    <row r="1196" spans="1:10" x14ac:dyDescent="0.25">
      <c r="A1196" s="8">
        <v>43689</v>
      </c>
      <c r="B1196" s="9">
        <v>-1.1957583129186489E-2</v>
      </c>
      <c r="C1196" s="9">
        <f t="shared" si="126"/>
        <v>-1.2349367729387833E-2</v>
      </c>
      <c r="D1196" s="5">
        <f t="shared" si="127"/>
        <v>1.2349367729387833E-2</v>
      </c>
      <c r="E1196" s="5">
        <f t="shared" si="131"/>
        <v>-7.0083280008460033E-3</v>
      </c>
      <c r="F1196" s="5">
        <f t="shared" si="132"/>
        <v>1.2491546134693051E-2</v>
      </c>
      <c r="G1196" s="10">
        <f t="shared" si="128"/>
        <v>2.9750818350275274</v>
      </c>
      <c r="H1196" s="9">
        <f t="shared" si="129"/>
        <v>1.2349367729387833E-2</v>
      </c>
      <c r="I1196" s="9">
        <f t="shared" si="130"/>
        <v>1.2491546134693051E-2</v>
      </c>
      <c r="J1196" s="15">
        <f>GARCH!I1195</f>
        <v>1.2650373653822345E-2</v>
      </c>
    </row>
    <row r="1197" spans="1:10" x14ac:dyDescent="0.25">
      <c r="A1197" s="8">
        <v>43690</v>
      </c>
      <c r="B1197" s="9">
        <v>1.4762028608582556E-2</v>
      </c>
      <c r="C1197" s="9">
        <f t="shared" si="126"/>
        <v>1.4370244008381211E-2</v>
      </c>
      <c r="D1197" s="5">
        <f t="shared" si="127"/>
        <v>1.4370244008381211E-2</v>
      </c>
      <c r="E1197" s="5">
        <f t="shared" si="131"/>
        <v>-1.2349367729387833E-2</v>
      </c>
      <c r="F1197" s="5">
        <f t="shared" si="132"/>
        <v>1.3814533261802413E-2</v>
      </c>
      <c r="G1197" s="10">
        <f t="shared" si="128"/>
        <v>2.8220599552562269</v>
      </c>
      <c r="H1197" s="9">
        <f t="shared" si="129"/>
        <v>1.4370244008381211E-2</v>
      </c>
      <c r="I1197" s="9">
        <f t="shared" si="130"/>
        <v>1.3814533261802413E-2</v>
      </c>
      <c r="J1197" s="15">
        <f>GARCH!I1196</f>
        <v>1.25182919406653E-2</v>
      </c>
    </row>
    <row r="1198" spans="1:10" x14ac:dyDescent="0.25">
      <c r="A1198" s="8">
        <v>43691</v>
      </c>
      <c r="B1198" s="9">
        <v>-2.9292763607534411E-2</v>
      </c>
      <c r="C1198" s="9">
        <f t="shared" si="126"/>
        <v>-2.9684548207735757E-2</v>
      </c>
      <c r="D1198" s="5">
        <f t="shared" si="127"/>
        <v>2.9684548207735757E-2</v>
      </c>
      <c r="E1198" s="5">
        <f t="shared" si="131"/>
        <v>1.4370244008381211E-2</v>
      </c>
      <c r="F1198" s="5">
        <f t="shared" si="132"/>
        <v>1.2299028271088846E-2</v>
      </c>
      <c r="G1198" s="10">
        <f t="shared" si="128"/>
        <v>0.56663984209850182</v>
      </c>
      <c r="H1198" s="9">
        <f t="shared" si="129"/>
        <v>2.9684548207735757E-2</v>
      </c>
      <c r="I1198" s="9">
        <f t="shared" si="130"/>
        <v>1.2299028271088846E-2</v>
      </c>
      <c r="J1198" s="15">
        <f>GARCH!I1197</f>
        <v>1.2681214860505566E-2</v>
      </c>
    </row>
    <row r="1199" spans="1:10" x14ac:dyDescent="0.25">
      <c r="A1199" s="8">
        <v>43692</v>
      </c>
      <c r="B1199" s="9">
        <v>2.464268112370549E-3</v>
      </c>
      <c r="C1199" s="9">
        <f t="shared" si="126"/>
        <v>2.0724835121692046E-3</v>
      </c>
      <c r="D1199" s="5">
        <f t="shared" si="127"/>
        <v>2.0724835121692046E-3</v>
      </c>
      <c r="E1199" s="5">
        <f t="shared" si="131"/>
        <v>-2.9684548207735757E-2</v>
      </c>
      <c r="F1199" s="5">
        <f t="shared" si="132"/>
        <v>1.9236708179610554E-2</v>
      </c>
      <c r="G1199" s="10">
        <f t="shared" si="128"/>
        <v>3.0261928987565807</v>
      </c>
      <c r="H1199" s="9">
        <f t="shared" si="129"/>
        <v>2.0724835121692046E-3</v>
      </c>
      <c r="I1199" s="9">
        <f t="shared" si="130"/>
        <v>1.9236708179610554E-2</v>
      </c>
      <c r="J1199" s="15">
        <f>GARCH!I1198</f>
        <v>1.7630002927837295E-2</v>
      </c>
    </row>
    <row r="1200" spans="1:10" x14ac:dyDescent="0.25">
      <c r="A1200" s="8">
        <v>43693</v>
      </c>
      <c r="B1200" s="9">
        <v>1.4426183452732166E-2</v>
      </c>
      <c r="C1200" s="9">
        <f t="shared" si="126"/>
        <v>1.4034398852530822E-2</v>
      </c>
      <c r="D1200" s="5">
        <f t="shared" si="127"/>
        <v>1.4034398852530822E-2</v>
      </c>
      <c r="E1200" s="5">
        <f t="shared" si="131"/>
        <v>2.0724835121692046E-3</v>
      </c>
      <c r="F1200" s="5">
        <f t="shared" si="132"/>
        <v>1.6991817472435673E-2</v>
      </c>
      <c r="G1200" s="10">
        <f t="shared" si="128"/>
        <v>2.8149877909704779</v>
      </c>
      <c r="H1200" s="9">
        <f t="shared" si="129"/>
        <v>1.4034398852530822E-2</v>
      </c>
      <c r="I1200" s="9">
        <f t="shared" si="130"/>
        <v>1.6991817472435673E-2</v>
      </c>
      <c r="J1200" s="15">
        <f>GARCH!I1199</f>
        <v>1.5347856740396824E-2</v>
      </c>
    </row>
    <row r="1201" spans="1:10" x14ac:dyDescent="0.25">
      <c r="A1201" s="8">
        <v>43696</v>
      </c>
      <c r="B1201" s="9">
        <v>1.2105875347909967E-2</v>
      </c>
      <c r="C1201" s="9">
        <f t="shared" si="126"/>
        <v>1.1714090747708622E-2</v>
      </c>
      <c r="D1201" s="5">
        <f t="shared" si="127"/>
        <v>1.1714090747708622E-2</v>
      </c>
      <c r="E1201" s="5">
        <f t="shared" si="131"/>
        <v>1.4034398852530822E-2</v>
      </c>
      <c r="F1201" s="5">
        <f t="shared" si="132"/>
        <v>1.5047318422181249E-2</v>
      </c>
      <c r="G1201" s="10">
        <f t="shared" si="128"/>
        <v>2.9745985838194748</v>
      </c>
      <c r="H1201" s="9">
        <f t="shared" si="129"/>
        <v>1.1714090747708622E-2</v>
      </c>
      <c r="I1201" s="9">
        <f t="shared" si="130"/>
        <v>1.5047318422181249E-2</v>
      </c>
      <c r="J1201" s="15">
        <f>GARCH!I1200</f>
        <v>1.474581454011493E-2</v>
      </c>
    </row>
    <row r="1202" spans="1:10" x14ac:dyDescent="0.25">
      <c r="A1202" s="8">
        <v>43697</v>
      </c>
      <c r="B1202" s="9">
        <v>-7.9147640791475959E-3</v>
      </c>
      <c r="C1202" s="9">
        <f t="shared" si="126"/>
        <v>-8.3065486793489404E-3</v>
      </c>
      <c r="D1202" s="5">
        <f t="shared" si="127"/>
        <v>8.3065486793489404E-3</v>
      </c>
      <c r="E1202" s="5">
        <f t="shared" si="131"/>
        <v>1.1714090747708622E-2</v>
      </c>
      <c r="F1202" s="5">
        <f t="shared" si="132"/>
        <v>1.336471543900789E-2</v>
      </c>
      <c r="G1202" s="10">
        <f t="shared" si="128"/>
        <v>3.2030499827868759</v>
      </c>
      <c r="H1202" s="9">
        <f t="shared" si="129"/>
        <v>8.3065486793489404E-3</v>
      </c>
      <c r="I1202" s="9">
        <f t="shared" si="130"/>
        <v>1.336471543900789E-2</v>
      </c>
      <c r="J1202" s="15">
        <f>GARCH!I1201</f>
        <v>1.385791414010557E-2</v>
      </c>
    </row>
    <row r="1203" spans="1:10" x14ac:dyDescent="0.25">
      <c r="A1203" s="8">
        <v>43698</v>
      </c>
      <c r="B1203" s="9">
        <v>8.2468255582637262E-3</v>
      </c>
      <c r="C1203" s="9">
        <f t="shared" si="126"/>
        <v>7.8550409580623818E-3</v>
      </c>
      <c r="D1203" s="5">
        <f t="shared" si="127"/>
        <v>7.8550409580623818E-3</v>
      </c>
      <c r="E1203" s="5">
        <f t="shared" si="131"/>
        <v>-8.3065486793489404E-3</v>
      </c>
      <c r="F1203" s="5">
        <f t="shared" si="132"/>
        <v>1.3446166630529596E-2</v>
      </c>
      <c r="G1203" s="10">
        <f t="shared" si="128"/>
        <v>3.2194869751298123</v>
      </c>
      <c r="H1203" s="9">
        <f t="shared" si="129"/>
        <v>7.8550409580623818E-3</v>
      </c>
      <c r="I1203" s="9">
        <f t="shared" si="130"/>
        <v>1.3446166630529596E-2</v>
      </c>
      <c r="J1203" s="15">
        <f>GARCH!I1202</f>
        <v>1.2748515176161646E-2</v>
      </c>
    </row>
    <row r="1204" spans="1:10" x14ac:dyDescent="0.25">
      <c r="A1204" s="8">
        <v>43699</v>
      </c>
      <c r="B1204" s="9">
        <v>-5.0608152699838094E-4</v>
      </c>
      <c r="C1204" s="9">
        <f t="shared" si="126"/>
        <v>-8.9786612719972556E-4</v>
      </c>
      <c r="D1204" s="5">
        <f t="shared" si="127"/>
        <v>8.9786612719972556E-4</v>
      </c>
      <c r="E1204" s="5">
        <f t="shared" si="131"/>
        <v>7.8550409580623818E-3</v>
      </c>
      <c r="F1204" s="5">
        <f t="shared" si="132"/>
        <v>1.1980781702856779E-2</v>
      </c>
      <c r="G1204" s="10">
        <f t="shared" si="128"/>
        <v>3.5027047379635325</v>
      </c>
      <c r="H1204" s="9">
        <f t="shared" si="129"/>
        <v>8.9786612719972556E-4</v>
      </c>
      <c r="I1204" s="9">
        <f t="shared" si="130"/>
        <v>1.1980781702856779E-2</v>
      </c>
      <c r="J1204" s="15">
        <f>GARCH!I1203</f>
        <v>1.1676068773473628E-2</v>
      </c>
    </row>
    <row r="1205" spans="1:10" x14ac:dyDescent="0.25">
      <c r="A1205" s="8">
        <v>43700</v>
      </c>
      <c r="B1205" s="9">
        <v>-2.5946389777450785E-2</v>
      </c>
      <c r="C1205" s="9">
        <f t="shared" si="126"/>
        <v>-2.6338174377652131E-2</v>
      </c>
      <c r="D1205" s="5">
        <f t="shared" si="127"/>
        <v>2.6338174377652131E-2</v>
      </c>
      <c r="E1205" s="5">
        <f t="shared" si="131"/>
        <v>-8.9786612719972556E-4</v>
      </c>
      <c r="F1205" s="5">
        <f t="shared" si="132"/>
        <v>1.0793532802038154E-2</v>
      </c>
      <c r="G1205" s="10">
        <f t="shared" si="128"/>
        <v>0.63262778845778556</v>
      </c>
      <c r="H1205" s="9">
        <f t="shared" si="129"/>
        <v>2.6338174377652131E-2</v>
      </c>
      <c r="I1205" s="9">
        <f t="shared" si="130"/>
        <v>1.0793532802038154E-2</v>
      </c>
      <c r="J1205" s="15">
        <f>GARCH!I1204</f>
        <v>1.0286047056644022E-2</v>
      </c>
    </row>
    <row r="1206" spans="1:10" x14ac:dyDescent="0.25">
      <c r="A1206" s="8">
        <v>43703</v>
      </c>
      <c r="B1206" s="9">
        <v>1.0983067039910699E-2</v>
      </c>
      <c r="C1206" s="9">
        <f t="shared" si="126"/>
        <v>1.0591282439709354E-2</v>
      </c>
      <c r="D1206" s="5">
        <f t="shared" si="127"/>
        <v>1.0591282439709354E-2</v>
      </c>
      <c r="E1206" s="5">
        <f t="shared" si="131"/>
        <v>-2.6338174377652131E-2</v>
      </c>
      <c r="F1206" s="5">
        <f t="shared" si="132"/>
        <v>1.7020152276494442E-2</v>
      </c>
      <c r="G1206" s="10">
        <f t="shared" si="128"/>
        <v>2.9608031316963603</v>
      </c>
      <c r="H1206" s="9">
        <f t="shared" si="129"/>
        <v>1.0591282439709354E-2</v>
      </c>
      <c r="I1206" s="9">
        <f t="shared" si="130"/>
        <v>1.7020152276494442E-2</v>
      </c>
      <c r="J1206" s="15">
        <f>GARCH!I1205</f>
        <v>1.5187713281186493E-2</v>
      </c>
    </row>
    <row r="1207" spans="1:10" x14ac:dyDescent="0.25">
      <c r="A1207" s="8">
        <v>43704</v>
      </c>
      <c r="B1207" s="9">
        <v>-3.2031906836484936E-3</v>
      </c>
      <c r="C1207" s="9">
        <f t="shared" si="126"/>
        <v>-3.594975283849838E-3</v>
      </c>
      <c r="D1207" s="5">
        <f t="shared" si="127"/>
        <v>3.594975283849838E-3</v>
      </c>
      <c r="E1207" s="5">
        <f t="shared" si="131"/>
        <v>1.0591282439709354E-2</v>
      </c>
      <c r="F1207" s="5">
        <f t="shared" si="132"/>
        <v>1.5071849123990816E-2</v>
      </c>
      <c r="G1207" s="10">
        <f t="shared" si="128"/>
        <v>3.2475415444489499</v>
      </c>
      <c r="H1207" s="9">
        <f t="shared" si="129"/>
        <v>3.594975283849838E-3</v>
      </c>
      <c r="I1207" s="9">
        <f t="shared" si="130"/>
        <v>1.5071849123990816E-2</v>
      </c>
      <c r="J1207" s="15">
        <f>GARCH!I1206</f>
        <v>1.4031398217145344E-2</v>
      </c>
    </row>
    <row r="1208" spans="1:10" x14ac:dyDescent="0.25">
      <c r="A1208" s="8">
        <v>43705</v>
      </c>
      <c r="B1208" s="9">
        <v>6.545469754213773E-3</v>
      </c>
      <c r="C1208" s="9">
        <f t="shared" si="126"/>
        <v>6.1536851540124286E-3</v>
      </c>
      <c r="D1208" s="5">
        <f t="shared" si="127"/>
        <v>6.1536851540124286E-3</v>
      </c>
      <c r="E1208" s="5">
        <f t="shared" si="131"/>
        <v>-3.594975283849838E-3</v>
      </c>
      <c r="F1208" s="5">
        <f t="shared" si="132"/>
        <v>1.3861334783428068E-2</v>
      </c>
      <c r="G1208" s="10">
        <f t="shared" si="128"/>
        <v>3.2611693937338422</v>
      </c>
      <c r="H1208" s="9">
        <f t="shared" si="129"/>
        <v>6.1536851540124286E-3</v>
      </c>
      <c r="I1208" s="9">
        <f t="shared" si="130"/>
        <v>1.3861334783428068E-2</v>
      </c>
      <c r="J1208" s="15">
        <f>GARCH!I1207</f>
        <v>1.239848578098594E-2</v>
      </c>
    </row>
    <row r="1209" spans="1:10" x14ac:dyDescent="0.25">
      <c r="A1209" s="8">
        <v>43706</v>
      </c>
      <c r="B1209" s="9">
        <v>1.2687244194824032E-2</v>
      </c>
      <c r="C1209" s="9">
        <f t="shared" si="126"/>
        <v>1.2295459594622688E-2</v>
      </c>
      <c r="D1209" s="5">
        <f t="shared" si="127"/>
        <v>1.2295459594622688E-2</v>
      </c>
      <c r="E1209" s="5">
        <f t="shared" si="131"/>
        <v>6.1536851540124286E-3</v>
      </c>
      <c r="F1209" s="5">
        <f t="shared" si="132"/>
        <v>1.2339466919598354E-2</v>
      </c>
      <c r="G1209" s="10">
        <f t="shared" si="128"/>
        <v>2.9795739559127541</v>
      </c>
      <c r="H1209" s="9">
        <f t="shared" si="129"/>
        <v>1.2295459594622688E-2</v>
      </c>
      <c r="I1209" s="9">
        <f t="shared" si="130"/>
        <v>1.2339466919598354E-2</v>
      </c>
      <c r="J1209" s="15">
        <f>GARCH!I1208</f>
        <v>1.1187625357169948E-2</v>
      </c>
    </row>
    <row r="1210" spans="1:10" x14ac:dyDescent="0.25">
      <c r="A1210" s="8">
        <v>43707</v>
      </c>
      <c r="B1210" s="9">
        <v>6.4282734614895531E-4</v>
      </c>
      <c r="C1210" s="9">
        <f t="shared" si="126"/>
        <v>2.5104274594761074E-4</v>
      </c>
      <c r="D1210" s="5">
        <f t="shared" si="127"/>
        <v>2.5104274594761074E-4</v>
      </c>
      <c r="E1210" s="5">
        <f t="shared" si="131"/>
        <v>1.2295459594622688E-2</v>
      </c>
      <c r="F1210" s="5">
        <f t="shared" si="132"/>
        <v>1.1025281632844199E-2</v>
      </c>
      <c r="G1210" s="10">
        <f t="shared" si="128"/>
        <v>3.5883665494156043</v>
      </c>
      <c r="H1210" s="9">
        <f t="shared" si="129"/>
        <v>2.5104274594761074E-4</v>
      </c>
      <c r="I1210" s="9">
        <f t="shared" si="130"/>
        <v>1.1025281632844199E-2</v>
      </c>
      <c r="J1210" s="15">
        <f>GARCH!I1209</f>
        <v>1.1239143263722051E-2</v>
      </c>
    </row>
    <row r="1211" spans="1:10" x14ac:dyDescent="0.25">
      <c r="A1211" s="8">
        <v>43711</v>
      </c>
      <c r="B1211" s="9">
        <v>-6.8991204390287386E-3</v>
      </c>
      <c r="C1211" s="9">
        <f t="shared" si="126"/>
        <v>-7.290905039230083E-3</v>
      </c>
      <c r="D1211" s="5">
        <f t="shared" si="127"/>
        <v>7.290905039230083E-3</v>
      </c>
      <c r="E1211" s="5">
        <f t="shared" si="131"/>
        <v>2.5104274594761074E-4</v>
      </c>
      <c r="F1211" s="5">
        <f t="shared" si="132"/>
        <v>9.8920692951947071E-3</v>
      </c>
      <c r="G1211" s="10">
        <f t="shared" si="128"/>
        <v>3.4254653654092531</v>
      </c>
      <c r="H1211" s="9">
        <f t="shared" si="129"/>
        <v>7.290905039230083E-3</v>
      </c>
      <c r="I1211" s="9">
        <f t="shared" si="130"/>
        <v>9.8920692951947071E-3</v>
      </c>
      <c r="J1211" s="15">
        <f>GARCH!I1210</f>
        <v>9.900446455285334E-3</v>
      </c>
    </row>
    <row r="1212" spans="1:10" x14ac:dyDescent="0.25">
      <c r="A1212" s="8">
        <v>43712</v>
      </c>
      <c r="B1212" s="9">
        <v>1.0842075925499017E-2</v>
      </c>
      <c r="C1212" s="9">
        <f t="shared" si="126"/>
        <v>1.0450291325297673E-2</v>
      </c>
      <c r="D1212" s="5">
        <f t="shared" si="127"/>
        <v>1.0450291325297673E-2</v>
      </c>
      <c r="E1212" s="5">
        <f t="shared" si="131"/>
        <v>-7.290905039230083E-3</v>
      </c>
      <c r="F1212" s="5">
        <f t="shared" si="132"/>
        <v>1.0338424036624883E-2</v>
      </c>
      <c r="G1212" s="10">
        <f t="shared" si="128"/>
        <v>3.1420702246447618</v>
      </c>
      <c r="H1212" s="9">
        <f t="shared" si="129"/>
        <v>1.0450291325297673E-2</v>
      </c>
      <c r="I1212" s="9">
        <f t="shared" si="130"/>
        <v>1.0338424036624883E-2</v>
      </c>
      <c r="J1212" s="15">
        <f>GARCH!I1211</f>
        <v>9.4484174937917893E-3</v>
      </c>
    </row>
    <row r="1213" spans="1:10" x14ac:dyDescent="0.25">
      <c r="A1213" s="8">
        <v>43713</v>
      </c>
      <c r="B1213" s="9">
        <v>1.3009823744460025E-2</v>
      </c>
      <c r="C1213" s="9">
        <f t="shared" si="126"/>
        <v>1.2618039144258681E-2</v>
      </c>
      <c r="D1213" s="5">
        <f t="shared" si="127"/>
        <v>1.2618039144258681E-2</v>
      </c>
      <c r="E1213" s="5">
        <f t="shared" si="131"/>
        <v>1.0450291325297673E-2</v>
      </c>
      <c r="F1213" s="5">
        <f t="shared" si="132"/>
        <v>9.3005554737819063E-3</v>
      </c>
      <c r="G1213" s="10">
        <f t="shared" si="128"/>
        <v>2.8384287431127917</v>
      </c>
      <c r="H1213" s="9">
        <f t="shared" si="129"/>
        <v>1.2618039144258681E-2</v>
      </c>
      <c r="I1213" s="9">
        <f t="shared" si="130"/>
        <v>9.3005554737819063E-3</v>
      </c>
      <c r="J1213" s="15">
        <f>GARCH!I1212</f>
        <v>9.5560093038339934E-3</v>
      </c>
    </row>
    <row r="1214" spans="1:10" x14ac:dyDescent="0.25">
      <c r="A1214" s="8">
        <v>43714</v>
      </c>
      <c r="B1214" s="9">
        <v>9.1061827956995245E-4</v>
      </c>
      <c r="C1214" s="9">
        <f t="shared" si="126"/>
        <v>5.1883367936860782E-4</v>
      </c>
      <c r="D1214" s="5">
        <f t="shared" si="127"/>
        <v>5.1883367936860782E-4</v>
      </c>
      <c r="E1214" s="5">
        <f t="shared" si="131"/>
        <v>1.2618039144258681E-2</v>
      </c>
      <c r="F1214" s="5">
        <f t="shared" si="132"/>
        <v>8.4079753723286521E-3</v>
      </c>
      <c r="G1214" s="10">
        <f t="shared" si="128"/>
        <v>3.8577321442269294</v>
      </c>
      <c r="H1214" s="9">
        <f t="shared" si="129"/>
        <v>5.1883367936860782E-4</v>
      </c>
      <c r="I1214" s="9">
        <f t="shared" si="130"/>
        <v>8.4079753723286521E-3</v>
      </c>
      <c r="J1214" s="15">
        <f>GARCH!I1213</f>
        <v>1.0138824766217757E-2</v>
      </c>
    </row>
    <row r="1215" spans="1:10" x14ac:dyDescent="0.25">
      <c r="A1215" s="8">
        <v>43717</v>
      </c>
      <c r="B1215" s="9">
        <v>-9.4000423002005284E-5</v>
      </c>
      <c r="C1215" s="9">
        <f t="shared" si="126"/>
        <v>-4.8578502320334986E-4</v>
      </c>
      <c r="D1215" s="5">
        <f t="shared" si="127"/>
        <v>4.8578502320334986E-4</v>
      </c>
      <c r="E1215" s="5">
        <f t="shared" si="131"/>
        <v>5.1883367936860782E-4</v>
      </c>
      <c r="F1215" s="5">
        <f t="shared" si="132"/>
        <v>7.6417883232542767E-3</v>
      </c>
      <c r="G1215" s="10">
        <f t="shared" si="128"/>
        <v>3.9531645526025572</v>
      </c>
      <c r="H1215" s="9">
        <f t="shared" si="129"/>
        <v>4.8578502320334986E-4</v>
      </c>
      <c r="I1215" s="9">
        <f t="shared" si="130"/>
        <v>7.6417883232542767E-3</v>
      </c>
      <c r="J1215" s="15">
        <f>GARCH!I1214</f>
        <v>8.9750671168145387E-3</v>
      </c>
    </row>
    <row r="1216" spans="1:10" x14ac:dyDescent="0.25">
      <c r="A1216" s="8">
        <v>43718</v>
      </c>
      <c r="B1216" s="9">
        <v>3.2231746255573235E-4</v>
      </c>
      <c r="C1216" s="9">
        <f t="shared" si="126"/>
        <v>-6.9467137645612225E-5</v>
      </c>
      <c r="D1216" s="5">
        <f t="shared" si="127"/>
        <v>6.9467137645612225E-5</v>
      </c>
      <c r="E1216" s="5">
        <f t="shared" si="131"/>
        <v>-4.8578502320334986E-4</v>
      </c>
      <c r="F1216" s="5">
        <f t="shared" si="132"/>
        <v>7.0247083413786235E-3</v>
      </c>
      <c r="G1216" s="10">
        <f t="shared" si="128"/>
        <v>4.039334152786469</v>
      </c>
      <c r="H1216" s="9">
        <f t="shared" si="129"/>
        <v>6.9467137645612225E-5</v>
      </c>
      <c r="I1216" s="9">
        <f t="shared" si="130"/>
        <v>7.0247083413786235E-3</v>
      </c>
      <c r="J1216" s="15">
        <f>GARCH!I1215</f>
        <v>8.0126714098766004E-3</v>
      </c>
    </row>
    <row r="1217" spans="1:10" x14ac:dyDescent="0.25">
      <c r="A1217" s="8">
        <v>43719</v>
      </c>
      <c r="B1217" s="9">
        <v>7.2296678179091245E-3</v>
      </c>
      <c r="C1217" s="9">
        <f t="shared" si="126"/>
        <v>6.8378832177077801E-3</v>
      </c>
      <c r="D1217" s="5">
        <f t="shared" si="127"/>
        <v>6.8378832177077801E-3</v>
      </c>
      <c r="E1217" s="5">
        <f t="shared" si="131"/>
        <v>-6.9467137645612225E-5</v>
      </c>
      <c r="F1217" s="5">
        <f t="shared" si="132"/>
        <v>6.4607632336284408E-3</v>
      </c>
      <c r="G1217" s="10">
        <f t="shared" si="128"/>
        <v>3.5629949014615403</v>
      </c>
      <c r="H1217" s="9">
        <f t="shared" si="129"/>
        <v>6.8378832177077801E-3</v>
      </c>
      <c r="I1217" s="9">
        <f t="shared" si="130"/>
        <v>6.4607632336284408E-3</v>
      </c>
      <c r="J1217" s="15">
        <f>GARCH!I1216</f>
        <v>7.207352434969198E-3</v>
      </c>
    </row>
    <row r="1218" spans="1:10" x14ac:dyDescent="0.25">
      <c r="A1218" s="8">
        <v>43720</v>
      </c>
      <c r="B1218" s="9">
        <v>2.8791074766822966E-3</v>
      </c>
      <c r="C1218" s="9">
        <f t="shared" si="126"/>
        <v>2.4873228764809522E-3</v>
      </c>
      <c r="D1218" s="5">
        <f t="shared" si="127"/>
        <v>2.4873228764809522E-3</v>
      </c>
      <c r="E1218" s="5">
        <f t="shared" si="131"/>
        <v>6.8378832177077801E-3</v>
      </c>
      <c r="F1218" s="5">
        <f t="shared" si="132"/>
        <v>5.9769155994634894E-3</v>
      </c>
      <c r="G1218" s="10">
        <f t="shared" si="128"/>
        <v>4.1143196351834943</v>
      </c>
      <c r="H1218" s="9">
        <f t="shared" si="129"/>
        <v>2.4873228764809522E-3</v>
      </c>
      <c r="I1218" s="9">
        <f t="shared" si="130"/>
        <v>5.9769155994634894E-3</v>
      </c>
      <c r="J1218" s="15">
        <f>GARCH!I1217</f>
        <v>7.1638729117173621E-3</v>
      </c>
    </row>
    <row r="1219" spans="1:10" x14ac:dyDescent="0.25">
      <c r="A1219" s="8">
        <v>43721</v>
      </c>
      <c r="B1219" s="9">
        <v>-7.2435597111886185E-4</v>
      </c>
      <c r="C1219" s="9">
        <f t="shared" si="126"/>
        <v>-1.1161405713202065E-3</v>
      </c>
      <c r="D1219" s="5">
        <f t="shared" si="127"/>
        <v>1.1161405713202065E-3</v>
      </c>
      <c r="E1219" s="5">
        <f t="shared" si="131"/>
        <v>2.4873228764809522E-3</v>
      </c>
      <c r="F1219" s="5">
        <f t="shared" si="132"/>
        <v>5.5651809090915931E-3</v>
      </c>
      <c r="G1219" s="10">
        <f t="shared" si="128"/>
        <v>4.2521755328934034</v>
      </c>
      <c r="H1219" s="9">
        <f t="shared" si="129"/>
        <v>1.1161405713202065E-3</v>
      </c>
      <c r="I1219" s="9">
        <f t="shared" si="130"/>
        <v>5.5651809090915931E-3</v>
      </c>
      <c r="J1219" s="15">
        <f>GARCH!I1218</f>
        <v>6.5742620871714575E-3</v>
      </c>
    </row>
    <row r="1220" spans="1:10" x14ac:dyDescent="0.25">
      <c r="A1220" s="8">
        <v>43724</v>
      </c>
      <c r="B1220" s="9">
        <v>-3.1356092824674775E-3</v>
      </c>
      <c r="C1220" s="9">
        <f t="shared" si="126"/>
        <v>-3.5273938826688219E-3</v>
      </c>
      <c r="D1220" s="5">
        <f t="shared" si="127"/>
        <v>3.5273938826688219E-3</v>
      </c>
      <c r="E1220" s="5">
        <f t="shared" si="131"/>
        <v>-1.1161405713202065E-3</v>
      </c>
      <c r="F1220" s="5">
        <f t="shared" si="132"/>
        <v>5.3516366359059632E-3</v>
      </c>
      <c r="G1220" s="10">
        <f t="shared" si="128"/>
        <v>4.0941918808171014</v>
      </c>
      <c r="H1220" s="9">
        <f t="shared" si="129"/>
        <v>3.5273938826688219E-3</v>
      </c>
      <c r="I1220" s="9">
        <f t="shared" si="130"/>
        <v>5.3516366359059632E-3</v>
      </c>
      <c r="J1220" s="15">
        <f>GARCH!I1219</f>
        <v>6.066661570072903E-3</v>
      </c>
    </row>
    <row r="1221" spans="1:10" x14ac:dyDescent="0.25">
      <c r="A1221" s="8">
        <v>43725</v>
      </c>
      <c r="B1221" s="9">
        <v>2.5817555938036918E-3</v>
      </c>
      <c r="C1221" s="9">
        <f t="shared" si="126"/>
        <v>2.1899709936023474E-3</v>
      </c>
      <c r="D1221" s="5">
        <f t="shared" si="127"/>
        <v>2.1899709936023474E-3</v>
      </c>
      <c r="E1221" s="5">
        <f t="shared" si="131"/>
        <v>-3.5273938826688219E-3</v>
      </c>
      <c r="F1221" s="5">
        <f t="shared" si="132"/>
        <v>5.6878815957551836E-3</v>
      </c>
      <c r="G1221" s="10">
        <f t="shared" si="128"/>
        <v>4.1763571249601883</v>
      </c>
      <c r="H1221" s="9">
        <f t="shared" si="129"/>
        <v>2.1899709936023474E-3</v>
      </c>
      <c r="I1221" s="9">
        <f t="shared" si="130"/>
        <v>5.6878815957551836E-3</v>
      </c>
      <c r="J1221" s="15">
        <f>GARCH!I1220</f>
        <v>5.8964104135067578E-3</v>
      </c>
    </row>
    <row r="1222" spans="1:10" x14ac:dyDescent="0.25">
      <c r="A1222" s="8">
        <v>43726</v>
      </c>
      <c r="B1222" s="9">
        <v>3.4268223708289192E-4</v>
      </c>
      <c r="C1222" s="9">
        <f t="shared" si="126"/>
        <v>-4.9102363118452657E-5</v>
      </c>
      <c r="D1222" s="5">
        <f t="shared" si="127"/>
        <v>4.9102363118452657E-5</v>
      </c>
      <c r="E1222" s="5">
        <f t="shared" si="131"/>
        <v>2.1899709936023474E-3</v>
      </c>
      <c r="F1222" s="5">
        <f t="shared" si="132"/>
        <v>5.3197244245358393E-3</v>
      </c>
      <c r="G1222" s="10">
        <f t="shared" si="128"/>
        <v>4.317352644947662</v>
      </c>
      <c r="H1222" s="9">
        <f t="shared" si="129"/>
        <v>4.9102363118452657E-5</v>
      </c>
      <c r="I1222" s="9">
        <f t="shared" si="130"/>
        <v>5.3197244245358393E-3</v>
      </c>
      <c r="J1222" s="15">
        <f>GARCH!I1221</f>
        <v>5.5403013665201043E-3</v>
      </c>
    </row>
    <row r="1223" spans="1:10" x14ac:dyDescent="0.25">
      <c r="A1223" s="8">
        <v>43727</v>
      </c>
      <c r="B1223" s="9">
        <v>1.9955233758972568E-5</v>
      </c>
      <c r="C1223" s="9">
        <f t="shared" si="126"/>
        <v>-3.71829366442372E-4</v>
      </c>
      <c r="D1223" s="5">
        <f t="shared" si="127"/>
        <v>3.71829366442372E-4</v>
      </c>
      <c r="E1223" s="5">
        <f t="shared" si="131"/>
        <v>-4.9102363118452657E-5</v>
      </c>
      <c r="F1223" s="5">
        <f t="shared" si="132"/>
        <v>5.0096289669835474E-3</v>
      </c>
      <c r="G1223" s="10">
        <f t="shared" si="128"/>
        <v>4.3747003698509195</v>
      </c>
      <c r="H1223" s="9">
        <f t="shared" si="129"/>
        <v>3.71829366442372E-4</v>
      </c>
      <c r="I1223" s="9">
        <f t="shared" si="130"/>
        <v>5.0096289669835474E-3</v>
      </c>
      <c r="J1223" s="15">
        <f>GARCH!I1222</f>
        <v>5.2023927391039613E-3</v>
      </c>
    </row>
    <row r="1224" spans="1:10" x14ac:dyDescent="0.25">
      <c r="A1224" s="8">
        <v>43728</v>
      </c>
      <c r="B1224" s="9">
        <v>-4.895586322955614E-3</v>
      </c>
      <c r="C1224" s="9">
        <f t="shared" si="126"/>
        <v>-5.2873709231569584E-3</v>
      </c>
      <c r="D1224" s="5">
        <f t="shared" si="127"/>
        <v>5.2873709231569584E-3</v>
      </c>
      <c r="E1224" s="5">
        <f t="shared" si="131"/>
        <v>-3.71829366442372E-4</v>
      </c>
      <c r="F1224" s="5">
        <f t="shared" si="132"/>
        <v>4.7769000693870575E-3</v>
      </c>
      <c r="G1224" s="10">
        <f t="shared" si="128"/>
        <v>3.8124527797043219</v>
      </c>
      <c r="H1224" s="9">
        <f t="shared" si="129"/>
        <v>5.2873709231569584E-3</v>
      </c>
      <c r="I1224" s="9">
        <f t="shared" si="130"/>
        <v>4.7769000693870575E-3</v>
      </c>
      <c r="J1224" s="15">
        <f>GARCH!I1223</f>
        <v>4.9450265273750524E-3</v>
      </c>
    </row>
    <row r="1225" spans="1:10" x14ac:dyDescent="0.25">
      <c r="A1225" s="8">
        <v>43731</v>
      </c>
      <c r="B1225" s="9">
        <v>-9.6922866109405703E-5</v>
      </c>
      <c r="C1225" s="9">
        <f t="shared" si="126"/>
        <v>-4.8870746631075033E-4</v>
      </c>
      <c r="D1225" s="5">
        <f t="shared" si="127"/>
        <v>4.8870746631075033E-4</v>
      </c>
      <c r="E1225" s="5">
        <f t="shared" si="131"/>
        <v>-5.2873709231569584E-3</v>
      </c>
      <c r="F1225" s="5">
        <f t="shared" si="132"/>
        <v>5.7048663649500782E-3</v>
      </c>
      <c r="G1225" s="10">
        <f t="shared" si="128"/>
        <v>4.2438279394845368</v>
      </c>
      <c r="H1225" s="9">
        <f t="shared" si="129"/>
        <v>4.8870746631075033E-4</v>
      </c>
      <c r="I1225" s="9">
        <f t="shared" si="130"/>
        <v>5.7048663649500782E-3</v>
      </c>
      <c r="J1225" s="15">
        <f>GARCH!I1224</f>
        <v>5.3949285856061983E-3</v>
      </c>
    </row>
    <row r="1226" spans="1:10" x14ac:dyDescent="0.25">
      <c r="A1226" s="8">
        <v>43732</v>
      </c>
      <c r="B1226" s="9">
        <v>-8.4163942535883107E-3</v>
      </c>
      <c r="C1226" s="9">
        <f t="shared" si="126"/>
        <v>-8.8081788537896551E-3</v>
      </c>
      <c r="D1226" s="5">
        <f t="shared" si="127"/>
        <v>8.8081788537896551E-3</v>
      </c>
      <c r="E1226" s="5">
        <f t="shared" si="131"/>
        <v>-4.8870746631075033E-4</v>
      </c>
      <c r="F1226" s="5">
        <f t="shared" si="132"/>
        <v>5.3778431812696583E-3</v>
      </c>
      <c r="G1226" s="10">
        <f t="shared" si="128"/>
        <v>2.9652291593751388</v>
      </c>
      <c r="H1226" s="9">
        <f t="shared" si="129"/>
        <v>8.8081788537896551E-3</v>
      </c>
      <c r="I1226" s="9">
        <f t="shared" si="130"/>
        <v>5.3778431812696583E-3</v>
      </c>
      <c r="J1226" s="15">
        <f>GARCH!I1225</f>
        <v>5.0998948662440103E-3</v>
      </c>
    </row>
    <row r="1227" spans="1:10" x14ac:dyDescent="0.25">
      <c r="A1227" s="8">
        <v>43733</v>
      </c>
      <c r="B1227" s="9">
        <v>6.1585653610194413E-3</v>
      </c>
      <c r="C1227" s="9">
        <f t="shared" si="126"/>
        <v>5.7667807608180969E-3</v>
      </c>
      <c r="D1227" s="5">
        <f t="shared" si="127"/>
        <v>5.7667807608180969E-3</v>
      </c>
      <c r="E1227" s="5">
        <f t="shared" si="131"/>
        <v>-8.8081788537896551E-3</v>
      </c>
      <c r="F1227" s="5">
        <f t="shared" si="132"/>
        <v>7.2320995627872687E-3</v>
      </c>
      <c r="G1227" s="10">
        <f t="shared" si="128"/>
        <v>3.6923744977401607</v>
      </c>
      <c r="H1227" s="9">
        <f t="shared" si="129"/>
        <v>5.7667807608180969E-3</v>
      </c>
      <c r="I1227" s="9">
        <f t="shared" si="130"/>
        <v>7.2320995627872687E-3</v>
      </c>
      <c r="J1227" s="15">
        <f>GARCH!I1226</f>
        <v>6.4123417154684833E-3</v>
      </c>
    </row>
    <row r="1228" spans="1:10" x14ac:dyDescent="0.25">
      <c r="A1228" s="8">
        <v>43734</v>
      </c>
      <c r="B1228" s="9">
        <v>-2.4289165022262083E-3</v>
      </c>
      <c r="C1228" s="9">
        <f t="shared" si="126"/>
        <v>-2.8207011024275527E-3</v>
      </c>
      <c r="D1228" s="5">
        <f t="shared" si="127"/>
        <v>2.8207011024275527E-3</v>
      </c>
      <c r="E1228" s="5">
        <f t="shared" si="131"/>
        <v>5.7667807608180969E-3</v>
      </c>
      <c r="F1228" s="5">
        <f t="shared" si="132"/>
        <v>6.635099145307786E-3</v>
      </c>
      <c r="G1228" s="10">
        <f t="shared" si="128"/>
        <v>4.006080412761543</v>
      </c>
      <c r="H1228" s="9">
        <f t="shared" si="129"/>
        <v>2.8207011024275527E-3</v>
      </c>
      <c r="I1228" s="9">
        <f t="shared" si="130"/>
        <v>6.635099145307786E-3</v>
      </c>
      <c r="J1228" s="15">
        <f>GARCH!I1227</f>
        <v>6.377810473675409E-3</v>
      </c>
    </row>
    <row r="1229" spans="1:10" x14ac:dyDescent="0.25">
      <c r="A1229" s="8">
        <v>43735</v>
      </c>
      <c r="B1229" s="9">
        <v>-5.316326462073695E-3</v>
      </c>
      <c r="C1229" s="9">
        <f t="shared" si="126"/>
        <v>-5.7081110622750394E-3</v>
      </c>
      <c r="D1229" s="5">
        <f t="shared" si="127"/>
        <v>5.7081110622750394E-3</v>
      </c>
      <c r="E1229" s="5">
        <f t="shared" si="131"/>
        <v>-2.8207011024275527E-3</v>
      </c>
      <c r="F1229" s="5">
        <f t="shared" si="132"/>
        <v>6.5773660230799896E-3</v>
      </c>
      <c r="G1229" s="10">
        <f t="shared" si="128"/>
        <v>3.7286079640451555</v>
      </c>
      <c r="H1229" s="9">
        <f t="shared" si="129"/>
        <v>5.7081110622750394E-3</v>
      </c>
      <c r="I1229" s="9">
        <f t="shared" si="130"/>
        <v>6.5773660230799896E-3</v>
      </c>
      <c r="J1229" s="15">
        <f>GARCH!I1228</f>
        <v>6.049316915234291E-3</v>
      </c>
    </row>
    <row r="1230" spans="1:10" x14ac:dyDescent="0.25">
      <c r="A1230" s="8">
        <v>43738</v>
      </c>
      <c r="B1230" s="9">
        <v>5.0476232278453548E-3</v>
      </c>
      <c r="C1230" s="9">
        <f t="shared" si="126"/>
        <v>4.6558386276440104E-3</v>
      </c>
      <c r="D1230" s="5">
        <f t="shared" si="127"/>
        <v>4.6558386276440104E-3</v>
      </c>
      <c r="E1230" s="5">
        <f t="shared" si="131"/>
        <v>-5.7081110622750394E-3</v>
      </c>
      <c r="F1230" s="5">
        <f t="shared" si="132"/>
        <v>7.2416137250049971E-3</v>
      </c>
      <c r="G1230" s="10">
        <f t="shared" si="128"/>
        <v>3.8022942544717435</v>
      </c>
      <c r="H1230" s="9">
        <f t="shared" si="129"/>
        <v>4.6558386276440104E-3</v>
      </c>
      <c r="I1230" s="9">
        <f t="shared" si="130"/>
        <v>7.2416137250049971E-3</v>
      </c>
      <c r="J1230" s="15">
        <f>GARCH!I1229</f>
        <v>6.2567560706760453E-3</v>
      </c>
    </row>
    <row r="1231" spans="1:10" x14ac:dyDescent="0.25">
      <c r="A1231" s="8">
        <v>43739</v>
      </c>
      <c r="B1231" s="9">
        <v>-1.2258376613342059E-2</v>
      </c>
      <c r="C1231" s="9">
        <f t="shared" si="126"/>
        <v>-1.2650161213543403E-2</v>
      </c>
      <c r="D1231" s="5">
        <f t="shared" si="127"/>
        <v>1.2650161213543403E-2</v>
      </c>
      <c r="E1231" s="5">
        <f t="shared" si="131"/>
        <v>4.6558386276440104E-3</v>
      </c>
      <c r="F1231" s="5">
        <f t="shared" si="132"/>
        <v>6.6432294381663535E-3</v>
      </c>
      <c r="G1231" s="10">
        <f t="shared" si="128"/>
        <v>2.2821942571141953</v>
      </c>
      <c r="H1231" s="9">
        <f t="shared" si="129"/>
        <v>1.2650161213543403E-2</v>
      </c>
      <c r="I1231" s="9">
        <f t="shared" si="130"/>
        <v>6.6432294381663535E-3</v>
      </c>
      <c r="J1231" s="15">
        <f>GARCH!I1230</f>
        <v>6.0836824628111566E-3</v>
      </c>
    </row>
    <row r="1232" spans="1:10" x14ac:dyDescent="0.25">
      <c r="A1232" s="8">
        <v>43740</v>
      </c>
      <c r="B1232" s="9">
        <v>-1.7903239520448921E-2</v>
      </c>
      <c r="C1232" s="9">
        <f t="shared" si="126"/>
        <v>-1.8295024120650268E-2</v>
      </c>
      <c r="D1232" s="5">
        <f t="shared" si="127"/>
        <v>1.8295024120650268E-2</v>
      </c>
      <c r="E1232" s="5">
        <f t="shared" si="131"/>
        <v>-1.2650161213543403E-2</v>
      </c>
      <c r="F1232" s="5">
        <f t="shared" si="132"/>
        <v>9.4080017446435717E-3</v>
      </c>
      <c r="G1232" s="10">
        <f t="shared" si="128"/>
        <v>1.8564753037827302</v>
      </c>
      <c r="H1232" s="9">
        <f t="shared" si="129"/>
        <v>1.8295024120650268E-2</v>
      </c>
      <c r="I1232" s="9">
        <f t="shared" si="130"/>
        <v>9.4080017446435717E-3</v>
      </c>
      <c r="J1232" s="15">
        <f>GARCH!I1231</f>
        <v>8.1841082090016205E-3</v>
      </c>
    </row>
    <row r="1233" spans="1:10" x14ac:dyDescent="0.25">
      <c r="A1233" s="8">
        <v>43741</v>
      </c>
      <c r="B1233" s="9">
        <v>7.9719906774113891E-3</v>
      </c>
      <c r="C1233" s="9">
        <f t="shared" ref="C1233:C1273" si="133">B1233-B$5</f>
        <v>7.5802060772100447E-3</v>
      </c>
      <c r="D1233" s="5">
        <f t="shared" ref="D1233:D1273" si="134">ABS(C1233)</f>
        <v>7.5802060772100447E-3</v>
      </c>
      <c r="E1233" s="5">
        <f t="shared" si="131"/>
        <v>-1.8295024120650268E-2</v>
      </c>
      <c r="F1233" s="5">
        <f t="shared" si="132"/>
        <v>1.3292375675095352E-2</v>
      </c>
      <c r="G1233" s="10">
        <f t="shared" ref="G1233:G1273" si="135">IFERROR(LN(1/(F1233*SQRT(2*PI()))*EXP(-(C1233^2)/(2*F1233^2))),-1000)</f>
        <v>3.2390237833160467</v>
      </c>
      <c r="H1233" s="9">
        <f t="shared" ref="H1233:H1273" si="136">D1233</f>
        <v>7.5802060772100447E-3</v>
      </c>
      <c r="I1233" s="9">
        <f t="shared" ref="I1233:I1273" si="137">F1233</f>
        <v>1.3292375675095352E-2</v>
      </c>
      <c r="J1233" s="15">
        <f>GARCH!I1232</f>
        <v>1.1237861059959983E-2</v>
      </c>
    </row>
    <row r="1234" spans="1:10" x14ac:dyDescent="0.25">
      <c r="A1234" s="8">
        <v>43742</v>
      </c>
      <c r="B1234" s="9">
        <v>1.4216853396000317E-2</v>
      </c>
      <c r="C1234" s="9">
        <f t="shared" si="133"/>
        <v>1.3825068795798973E-2</v>
      </c>
      <c r="D1234" s="5">
        <f t="shared" si="134"/>
        <v>1.3825068795798973E-2</v>
      </c>
      <c r="E1234" s="5">
        <f t="shared" ref="E1234:E1273" si="138">C1233</f>
        <v>7.5802060772100447E-3</v>
      </c>
      <c r="F1234" s="5">
        <f t="shared" ref="F1234:F1273" si="139">(B$6 + B$7*(D1233 + B$9*E1234)^B$10 + B$8*F1233^B$10)^(1/B$10)</f>
        <v>1.1847944751382377E-2</v>
      </c>
      <c r="G1234" s="10">
        <f t="shared" si="135"/>
        <v>2.8358638700994119</v>
      </c>
      <c r="H1234" s="9">
        <f t="shared" si="136"/>
        <v>1.3825068795798973E-2</v>
      </c>
      <c r="I1234" s="9">
        <f t="shared" si="137"/>
        <v>1.1847944751382377E-2</v>
      </c>
      <c r="J1234" s="15">
        <f>GARCH!I1233</f>
        <v>1.0421107043910371E-2</v>
      </c>
    </row>
    <row r="1235" spans="1:10" x14ac:dyDescent="0.25">
      <c r="A1235" s="8">
        <v>43745</v>
      </c>
      <c r="B1235" s="9">
        <v>-4.4783046127893078E-3</v>
      </c>
      <c r="C1235" s="9">
        <f t="shared" si="133"/>
        <v>-4.8700892129906522E-3</v>
      </c>
      <c r="D1235" s="5">
        <f t="shared" si="134"/>
        <v>4.8700892129906522E-3</v>
      </c>
      <c r="E1235" s="5">
        <f t="shared" si="138"/>
        <v>1.3825068795798973E-2</v>
      </c>
      <c r="F1235" s="5">
        <f t="shared" si="139"/>
        <v>1.0601246373489056E-2</v>
      </c>
      <c r="G1235" s="10">
        <f t="shared" si="135"/>
        <v>3.5223263353229086</v>
      </c>
      <c r="H1235" s="9">
        <f t="shared" si="136"/>
        <v>4.8700892129906522E-3</v>
      </c>
      <c r="I1235" s="9">
        <f t="shared" si="137"/>
        <v>1.0601246373489056E-2</v>
      </c>
      <c r="J1235" s="15">
        <f>GARCH!I1234</f>
        <v>1.1046001775756813E-2</v>
      </c>
    </row>
    <row r="1236" spans="1:10" x14ac:dyDescent="0.25">
      <c r="A1236" s="8">
        <v>43746</v>
      </c>
      <c r="B1236" s="9">
        <v>-1.5560826054260457E-2</v>
      </c>
      <c r="C1236" s="9">
        <f t="shared" si="133"/>
        <v>-1.5952610654461803E-2</v>
      </c>
      <c r="D1236" s="5">
        <f t="shared" si="134"/>
        <v>1.5952610654461803E-2</v>
      </c>
      <c r="E1236" s="5">
        <f t="shared" si="138"/>
        <v>-4.8700892129906522E-3</v>
      </c>
      <c r="F1236" s="5">
        <f t="shared" si="139"/>
        <v>1.0336019435007813E-2</v>
      </c>
      <c r="G1236" s="10">
        <f t="shared" si="135"/>
        <v>2.4621403984664667</v>
      </c>
      <c r="H1236" s="9">
        <f t="shared" si="136"/>
        <v>1.5952610654461803E-2</v>
      </c>
      <c r="I1236" s="9">
        <f t="shared" si="137"/>
        <v>1.0336019435007813E-2</v>
      </c>
      <c r="J1236" s="15">
        <f>GARCH!I1235</f>
        <v>1.0029419122912499E-2</v>
      </c>
    </row>
    <row r="1237" spans="1:10" x14ac:dyDescent="0.25">
      <c r="A1237" s="8">
        <v>43747</v>
      </c>
      <c r="B1237" s="9">
        <v>9.104546742895181E-3</v>
      </c>
      <c r="C1237" s="9">
        <f t="shared" si="133"/>
        <v>8.7127621426938365E-3</v>
      </c>
      <c r="D1237" s="5">
        <f t="shared" si="134"/>
        <v>8.7127621426938365E-3</v>
      </c>
      <c r="E1237" s="5">
        <f t="shared" si="138"/>
        <v>-1.5952610654461803E-2</v>
      </c>
      <c r="F1237" s="5">
        <f t="shared" si="139"/>
        <v>1.3220872443857326E-2</v>
      </c>
      <c r="G1237" s="10">
        <f t="shared" si="135"/>
        <v>3.189869091087072</v>
      </c>
      <c r="H1237" s="9">
        <f t="shared" si="136"/>
        <v>8.7127621426938365E-3</v>
      </c>
      <c r="I1237" s="9">
        <f t="shared" si="137"/>
        <v>1.3220872443857326E-2</v>
      </c>
      <c r="J1237" s="15">
        <f>GARCH!I1236</f>
        <v>1.1587271689100249E-2</v>
      </c>
    </row>
    <row r="1238" spans="1:10" x14ac:dyDescent="0.25">
      <c r="A1238" s="8">
        <v>43748</v>
      </c>
      <c r="B1238" s="9">
        <v>6.4157018565458301E-3</v>
      </c>
      <c r="C1238" s="9">
        <f t="shared" si="133"/>
        <v>6.0239172563444857E-3</v>
      </c>
      <c r="D1238" s="5">
        <f t="shared" si="134"/>
        <v>6.0239172563444857E-3</v>
      </c>
      <c r="E1238" s="5">
        <f t="shared" si="138"/>
        <v>8.7127621426938365E-3</v>
      </c>
      <c r="F1238" s="5">
        <f t="shared" si="139"/>
        <v>1.1786190007857486E-2</v>
      </c>
      <c r="G1238" s="10">
        <f t="shared" si="135"/>
        <v>3.3912768262641126</v>
      </c>
      <c r="H1238" s="9">
        <f t="shared" si="136"/>
        <v>6.0239172563444857E-3</v>
      </c>
      <c r="I1238" s="9">
        <f t="shared" si="137"/>
        <v>1.1786190007857486E-2</v>
      </c>
      <c r="J1238" s="15">
        <f>GARCH!I1237</f>
        <v>1.0869174237760786E-2</v>
      </c>
    </row>
    <row r="1239" spans="1:10" x14ac:dyDescent="0.25">
      <c r="A1239" s="8">
        <v>43749</v>
      </c>
      <c r="B1239" s="9">
        <v>1.0938930544257763E-2</v>
      </c>
      <c r="C1239" s="9">
        <f t="shared" si="133"/>
        <v>1.0547145944056419E-2</v>
      </c>
      <c r="D1239" s="5">
        <f t="shared" si="134"/>
        <v>1.0547145944056419E-2</v>
      </c>
      <c r="E1239" s="5">
        <f t="shared" si="138"/>
        <v>6.0239172563444857E-3</v>
      </c>
      <c r="F1239" s="5">
        <f t="shared" si="139"/>
        <v>1.0547985137197948E-2</v>
      </c>
      <c r="G1239" s="10">
        <f t="shared" si="135"/>
        <v>3.1329614427541488</v>
      </c>
      <c r="H1239" s="9">
        <f t="shared" si="136"/>
        <v>1.0547145944056419E-2</v>
      </c>
      <c r="I1239" s="9">
        <f t="shared" si="137"/>
        <v>1.0547985137197948E-2</v>
      </c>
      <c r="J1239" s="15">
        <f>GARCH!I1238</f>
        <v>9.9217305590853563E-3</v>
      </c>
    </row>
    <row r="1240" spans="1:10" x14ac:dyDescent="0.25">
      <c r="A1240" s="8">
        <v>43752</v>
      </c>
      <c r="B1240" s="9">
        <v>-1.3870792890882111E-3</v>
      </c>
      <c r="C1240" s="9">
        <f t="shared" si="133"/>
        <v>-1.7788638892895557E-3</v>
      </c>
      <c r="D1240" s="5">
        <f t="shared" si="134"/>
        <v>1.7788638892895557E-3</v>
      </c>
      <c r="E1240" s="5">
        <f t="shared" si="138"/>
        <v>1.0547145944056419E-2</v>
      </c>
      <c r="F1240" s="5">
        <f t="shared" si="139"/>
        <v>9.4809655001788229E-3</v>
      </c>
      <c r="G1240" s="10">
        <f t="shared" si="135"/>
        <v>3.7219290631512116</v>
      </c>
      <c r="H1240" s="9">
        <f t="shared" si="136"/>
        <v>1.7788638892895557E-3</v>
      </c>
      <c r="I1240" s="9">
        <f t="shared" si="137"/>
        <v>9.4809655001788229E-3</v>
      </c>
      <c r="J1240" s="15">
        <f>GARCH!I1239</f>
        <v>9.9261035538521E-3</v>
      </c>
    </row>
    <row r="1241" spans="1:10" x14ac:dyDescent="0.25">
      <c r="A1241" s="8">
        <v>43753</v>
      </c>
      <c r="B1241" s="9">
        <v>9.9556664362894232E-3</v>
      </c>
      <c r="C1241" s="9">
        <f t="shared" si="133"/>
        <v>9.5638818360880788E-3</v>
      </c>
      <c r="D1241" s="5">
        <f t="shared" si="134"/>
        <v>9.5638818360880788E-3</v>
      </c>
      <c r="E1241" s="5">
        <f t="shared" si="138"/>
        <v>-1.7788638892895557E-3</v>
      </c>
      <c r="F1241" s="5">
        <f t="shared" si="139"/>
        <v>8.7774244244231709E-3</v>
      </c>
      <c r="G1241" s="10">
        <f t="shared" si="135"/>
        <v>3.2230196241560205</v>
      </c>
      <c r="H1241" s="9">
        <f t="shared" si="136"/>
        <v>9.5638818360880788E-3</v>
      </c>
      <c r="I1241" s="9">
        <f t="shared" si="137"/>
        <v>8.7774244244231709E-3</v>
      </c>
      <c r="J1241" s="15">
        <f>GARCH!I1240</f>
        <v>8.8529833134469178E-3</v>
      </c>
    </row>
    <row r="1242" spans="1:10" x14ac:dyDescent="0.25">
      <c r="A1242" s="8">
        <v>43754</v>
      </c>
      <c r="B1242" s="9">
        <v>-1.9995460129251796E-3</v>
      </c>
      <c r="C1242" s="9">
        <f t="shared" si="133"/>
        <v>-2.391330613126524E-3</v>
      </c>
      <c r="D1242" s="5">
        <f t="shared" si="134"/>
        <v>2.391330613126524E-3</v>
      </c>
      <c r="E1242" s="5">
        <f t="shared" si="138"/>
        <v>9.5638818360880788E-3</v>
      </c>
      <c r="F1242" s="5">
        <f t="shared" si="139"/>
        <v>7.9587386077339534E-3</v>
      </c>
      <c r="G1242" s="10">
        <f t="shared" si="135"/>
        <v>3.8694063065018858</v>
      </c>
      <c r="H1242" s="9">
        <f t="shared" si="136"/>
        <v>2.391330613126524E-3</v>
      </c>
      <c r="I1242" s="9">
        <f t="shared" si="137"/>
        <v>7.9587386077339534E-3</v>
      </c>
      <c r="J1242" s="15">
        <f>GARCH!I1241</f>
        <v>8.928236590997422E-3</v>
      </c>
    </row>
    <row r="1243" spans="1:10" x14ac:dyDescent="0.25">
      <c r="A1243" s="8">
        <v>43755</v>
      </c>
      <c r="B1243" s="9">
        <v>2.7628282530964832E-3</v>
      </c>
      <c r="C1243" s="9">
        <f t="shared" si="133"/>
        <v>2.3710436528951388E-3</v>
      </c>
      <c r="D1243" s="5">
        <f t="shared" si="134"/>
        <v>2.3710436528951388E-3</v>
      </c>
      <c r="E1243" s="5">
        <f t="shared" si="138"/>
        <v>-2.391330613126524E-3</v>
      </c>
      <c r="F1243" s="5">
        <f t="shared" si="139"/>
        <v>7.597070875019523E-3</v>
      </c>
      <c r="G1243" s="10">
        <f t="shared" si="135"/>
        <v>3.912350867988788</v>
      </c>
      <c r="H1243" s="9">
        <f t="shared" si="136"/>
        <v>2.3710436528951388E-3</v>
      </c>
      <c r="I1243" s="9">
        <f t="shared" si="137"/>
        <v>7.597070875019523E-3</v>
      </c>
      <c r="J1243" s="15">
        <f>GARCH!I1242</f>
        <v>8.0647428489751625E-3</v>
      </c>
    </row>
    <row r="1244" spans="1:10" x14ac:dyDescent="0.25">
      <c r="A1244" s="8">
        <v>43756</v>
      </c>
      <c r="B1244" s="9">
        <v>-3.919344885671916E-3</v>
      </c>
      <c r="C1244" s="9">
        <f t="shared" si="133"/>
        <v>-4.3111294858732604E-3</v>
      </c>
      <c r="D1244" s="5">
        <f t="shared" si="134"/>
        <v>4.3111294858732604E-3</v>
      </c>
      <c r="E1244" s="5">
        <f t="shared" si="138"/>
        <v>2.3710436528951388E-3</v>
      </c>
      <c r="F1244" s="5">
        <f t="shared" si="139"/>
        <v>6.9471779333842515E-3</v>
      </c>
      <c r="G1244" s="10">
        <f t="shared" si="135"/>
        <v>3.8579348697437306</v>
      </c>
      <c r="H1244" s="9">
        <f t="shared" si="136"/>
        <v>4.3111294858732604E-3</v>
      </c>
      <c r="I1244" s="9">
        <f t="shared" si="137"/>
        <v>6.9471779333842515E-3</v>
      </c>
      <c r="J1244" s="15">
        <f>GARCH!I1243</f>
        <v>7.3013307405222173E-3</v>
      </c>
    </row>
    <row r="1245" spans="1:10" x14ac:dyDescent="0.25">
      <c r="A1245" s="8">
        <v>43759</v>
      </c>
      <c r="B1245" s="9">
        <v>6.8716094032550412E-3</v>
      </c>
      <c r="C1245" s="9">
        <f t="shared" si="133"/>
        <v>6.4798248030536968E-3</v>
      </c>
      <c r="D1245" s="5">
        <f t="shared" si="134"/>
        <v>6.4798248030536968E-3</v>
      </c>
      <c r="E1245" s="5">
        <f t="shared" si="138"/>
        <v>-4.3111294858732604E-3</v>
      </c>
      <c r="F1245" s="5">
        <f t="shared" si="139"/>
        <v>7.1798030699039986E-3</v>
      </c>
      <c r="G1245" s="10">
        <f t="shared" si="135"/>
        <v>3.6102850623349028</v>
      </c>
      <c r="H1245" s="9">
        <f t="shared" si="136"/>
        <v>6.4798248030536968E-3</v>
      </c>
      <c r="I1245" s="9">
        <f t="shared" si="137"/>
        <v>7.1798030699039986E-3</v>
      </c>
      <c r="J1245" s="15">
        <f>GARCH!I1244</f>
        <v>6.9588163041403774E-3</v>
      </c>
    </row>
    <row r="1246" spans="1:10" x14ac:dyDescent="0.25">
      <c r="A1246" s="8">
        <v>43760</v>
      </c>
      <c r="B1246" s="9">
        <v>-3.5686728395061262E-3</v>
      </c>
      <c r="C1246" s="9">
        <f t="shared" si="133"/>
        <v>-3.9604574397074706E-3</v>
      </c>
      <c r="D1246" s="5">
        <f t="shared" si="134"/>
        <v>3.9604574397074706E-3</v>
      </c>
      <c r="E1246" s="5">
        <f t="shared" si="138"/>
        <v>6.4798248030536968E-3</v>
      </c>
      <c r="F1246" s="5">
        <f t="shared" si="139"/>
        <v>6.5904131892609115E-3</v>
      </c>
      <c r="G1246" s="10">
        <f t="shared" si="135"/>
        <v>3.922634932383581</v>
      </c>
      <c r="H1246" s="9">
        <f t="shared" si="136"/>
        <v>3.9604574397074706E-3</v>
      </c>
      <c r="I1246" s="9">
        <f t="shared" si="137"/>
        <v>6.5904131892609115E-3</v>
      </c>
      <c r="J1246" s="15">
        <f>GARCH!I1245</f>
        <v>6.9125469266697881E-3</v>
      </c>
    </row>
    <row r="1247" spans="1:10" x14ac:dyDescent="0.25">
      <c r="A1247" s="8">
        <v>43761</v>
      </c>
      <c r="B1247" s="9">
        <v>2.8471390091422411E-3</v>
      </c>
      <c r="C1247" s="9">
        <f t="shared" si="133"/>
        <v>2.4553544089408966E-3</v>
      </c>
      <c r="D1247" s="5">
        <f t="shared" si="134"/>
        <v>2.4553544089408966E-3</v>
      </c>
      <c r="E1247" s="5">
        <f t="shared" si="138"/>
        <v>-3.9604574397074706E-3</v>
      </c>
      <c r="F1247" s="5">
        <f t="shared" si="139"/>
        <v>6.802523520750843E-3</v>
      </c>
      <c r="G1247" s="10">
        <f t="shared" si="135"/>
        <v>4.0063815183607838</v>
      </c>
      <c r="H1247" s="9">
        <f t="shared" si="136"/>
        <v>2.4553544089408966E-3</v>
      </c>
      <c r="I1247" s="9">
        <f t="shared" si="137"/>
        <v>6.802523520750843E-3</v>
      </c>
      <c r="J1247" s="15">
        <f>GARCH!I1246</f>
        <v>6.6077936169589725E-3</v>
      </c>
    </row>
    <row r="1248" spans="1:10" x14ac:dyDescent="0.25">
      <c r="A1248" s="8">
        <v>43762</v>
      </c>
      <c r="B1248" s="9">
        <v>1.920439870594981E-3</v>
      </c>
      <c r="C1248" s="9">
        <f t="shared" si="133"/>
        <v>1.5286552703936364E-3</v>
      </c>
      <c r="D1248" s="5">
        <f t="shared" si="134"/>
        <v>1.5286552703936364E-3</v>
      </c>
      <c r="E1248" s="5">
        <f t="shared" si="138"/>
        <v>2.4553544089408966E-3</v>
      </c>
      <c r="F1248" s="5">
        <f t="shared" si="139"/>
        <v>6.2682905824900034E-3</v>
      </c>
      <c r="G1248" s="10">
        <f t="shared" si="135"/>
        <v>4.1235764923153368</v>
      </c>
      <c r="H1248" s="9">
        <f t="shared" si="136"/>
        <v>1.5286552703936364E-3</v>
      </c>
      <c r="I1248" s="9">
        <f t="shared" si="137"/>
        <v>6.2682905824900034E-3</v>
      </c>
      <c r="J1248" s="15">
        <f>GARCH!I1247</f>
        <v>6.1243928470441945E-3</v>
      </c>
    </row>
    <row r="1249" spans="1:10" x14ac:dyDescent="0.25">
      <c r="A1249" s="8">
        <v>43763</v>
      </c>
      <c r="B1249" s="9">
        <v>4.0726973148768053E-3</v>
      </c>
      <c r="C1249" s="9">
        <f t="shared" si="133"/>
        <v>3.6809127146754609E-3</v>
      </c>
      <c r="D1249" s="5">
        <f t="shared" si="134"/>
        <v>3.6809127146754609E-3</v>
      </c>
      <c r="E1249" s="5">
        <f t="shared" si="138"/>
        <v>1.5286552703936364E-3</v>
      </c>
      <c r="F1249" s="5">
        <f t="shared" si="139"/>
        <v>5.8130118704058471E-3</v>
      </c>
      <c r="G1249" s="10">
        <f t="shared" si="135"/>
        <v>4.0282344207805618</v>
      </c>
      <c r="H1249" s="9">
        <f t="shared" si="136"/>
        <v>3.6809127146754609E-3</v>
      </c>
      <c r="I1249" s="9">
        <f t="shared" si="137"/>
        <v>5.8130118704058471E-3</v>
      </c>
      <c r="J1249" s="15">
        <f>GARCH!I1248</f>
        <v>5.6863776591020198E-3</v>
      </c>
    </row>
    <row r="1250" spans="1:10" x14ac:dyDescent="0.25">
      <c r="A1250" s="8">
        <v>43766</v>
      </c>
      <c r="B1250" s="9">
        <v>5.5813799606292402E-3</v>
      </c>
      <c r="C1250" s="9">
        <f t="shared" si="133"/>
        <v>5.1895953604278958E-3</v>
      </c>
      <c r="D1250" s="5">
        <f t="shared" si="134"/>
        <v>5.1895953604278958E-3</v>
      </c>
      <c r="E1250" s="5">
        <f t="shared" si="138"/>
        <v>3.6809127146754609E-3</v>
      </c>
      <c r="F1250" s="5">
        <f t="shared" si="139"/>
        <v>5.4259395105326303E-3</v>
      </c>
      <c r="G1250" s="10">
        <f t="shared" si="135"/>
        <v>3.8402352198264809</v>
      </c>
      <c r="H1250" s="9">
        <f t="shared" si="136"/>
        <v>5.1895953604278958E-3</v>
      </c>
      <c r="I1250" s="9">
        <f t="shared" si="137"/>
        <v>5.4259395105326303E-3</v>
      </c>
      <c r="J1250" s="15">
        <f>GARCH!I1249</f>
        <v>5.5173930148219273E-3</v>
      </c>
    </row>
    <row r="1251" spans="1:10" x14ac:dyDescent="0.25">
      <c r="A1251" s="8">
        <v>43767</v>
      </c>
      <c r="B1251" s="9">
        <v>-8.323956544341593E-4</v>
      </c>
      <c r="C1251" s="9">
        <f t="shared" si="133"/>
        <v>-1.2241802546355039E-3</v>
      </c>
      <c r="D1251" s="5">
        <f t="shared" si="134"/>
        <v>1.2241802546355039E-3</v>
      </c>
      <c r="E1251" s="5">
        <f t="shared" si="138"/>
        <v>5.1895953604278958E-3</v>
      </c>
      <c r="F1251" s="5">
        <f t="shared" si="139"/>
        <v>5.0976428094379831E-3</v>
      </c>
      <c r="G1251" s="10">
        <f t="shared" si="135"/>
        <v>4.3312033752208388</v>
      </c>
      <c r="H1251" s="9">
        <f t="shared" si="136"/>
        <v>1.2241802546355039E-3</v>
      </c>
      <c r="I1251" s="9">
        <f t="shared" si="137"/>
        <v>5.0976428094379831E-3</v>
      </c>
      <c r="J1251" s="15">
        <f>GARCH!I1250</f>
        <v>5.6162598364326074E-3</v>
      </c>
    </row>
    <row r="1252" spans="1:10" x14ac:dyDescent="0.25">
      <c r="A1252" s="8">
        <v>43768</v>
      </c>
      <c r="B1252" s="9">
        <v>3.2533282404039188E-3</v>
      </c>
      <c r="C1252" s="9">
        <f t="shared" si="133"/>
        <v>2.8615436402025744E-3</v>
      </c>
      <c r="D1252" s="5">
        <f t="shared" si="134"/>
        <v>2.8615436402025744E-3</v>
      </c>
      <c r="E1252" s="5">
        <f t="shared" si="138"/>
        <v>-1.2241802546355039E-3</v>
      </c>
      <c r="F1252" s="5">
        <f t="shared" si="139"/>
        <v>4.9785247577153035E-3</v>
      </c>
      <c r="G1252" s="10">
        <f t="shared" si="135"/>
        <v>4.2184985879111325</v>
      </c>
      <c r="H1252" s="9">
        <f t="shared" si="136"/>
        <v>2.8615436402025744E-3</v>
      </c>
      <c r="I1252" s="9">
        <f t="shared" si="137"/>
        <v>4.9785247577153035E-3</v>
      </c>
      <c r="J1252" s="15">
        <f>GARCH!I1251</f>
        <v>5.3108142371803124E-3</v>
      </c>
    </row>
    <row r="1253" spans="1:10" x14ac:dyDescent="0.25">
      <c r="A1253" s="8">
        <v>43769</v>
      </c>
      <c r="B1253" s="9">
        <v>-3.0228734036372717E-3</v>
      </c>
      <c r="C1253" s="9">
        <f t="shared" si="133"/>
        <v>-3.4146580038386162E-3</v>
      </c>
      <c r="D1253" s="5">
        <f t="shared" si="134"/>
        <v>3.4146580038386162E-3</v>
      </c>
      <c r="E1253" s="5">
        <f t="shared" si="138"/>
        <v>2.8615436402025744E-3</v>
      </c>
      <c r="F1253" s="5">
        <f t="shared" si="139"/>
        <v>4.7192335559297629E-3</v>
      </c>
      <c r="G1253" s="10">
        <f t="shared" si="135"/>
        <v>4.1753993678356798</v>
      </c>
      <c r="H1253" s="9">
        <f t="shared" si="136"/>
        <v>3.4146580038386162E-3</v>
      </c>
      <c r="I1253" s="9">
        <f t="shared" si="137"/>
        <v>4.7192335559297629E-3</v>
      </c>
      <c r="J1253" s="15">
        <f>GARCH!I1252</f>
        <v>5.1388952278446122E-3</v>
      </c>
    </row>
    <row r="1254" spans="1:10" x14ac:dyDescent="0.25">
      <c r="A1254" s="8">
        <v>43770</v>
      </c>
      <c r="B1254" s="9">
        <v>9.6623605788856981E-3</v>
      </c>
      <c r="C1254" s="9">
        <f t="shared" si="133"/>
        <v>9.2705759786843537E-3</v>
      </c>
      <c r="D1254" s="5">
        <f t="shared" si="134"/>
        <v>9.2705759786843537E-3</v>
      </c>
      <c r="E1254" s="5">
        <f t="shared" si="138"/>
        <v>-3.4146580038386162E-3</v>
      </c>
      <c r="F1254" s="5">
        <f t="shared" si="139"/>
        <v>5.1500515994432139E-3</v>
      </c>
      <c r="G1254" s="10">
        <f t="shared" si="135"/>
        <v>2.7296411587588372</v>
      </c>
      <c r="H1254" s="9">
        <f t="shared" si="136"/>
        <v>9.2705759786843537E-3</v>
      </c>
      <c r="I1254" s="9">
        <f t="shared" si="137"/>
        <v>5.1500515994432139E-3</v>
      </c>
      <c r="J1254" s="15">
        <f>GARCH!I1253</f>
        <v>5.1834634941088859E-3</v>
      </c>
    </row>
    <row r="1255" spans="1:10" x14ac:dyDescent="0.25">
      <c r="A1255" s="8">
        <v>43773</v>
      </c>
      <c r="B1255" s="9">
        <v>3.70405391746087E-3</v>
      </c>
      <c r="C1255" s="9">
        <f t="shared" si="133"/>
        <v>3.3122693172595256E-3</v>
      </c>
      <c r="D1255" s="5">
        <f t="shared" si="134"/>
        <v>3.3122693172595256E-3</v>
      </c>
      <c r="E1255" s="5">
        <f t="shared" si="138"/>
        <v>9.2705759786843537E-3</v>
      </c>
      <c r="F1255" s="5">
        <f t="shared" si="139"/>
        <v>4.864158835101621E-3</v>
      </c>
      <c r="G1255" s="10">
        <f t="shared" si="135"/>
        <v>4.1750736450904125</v>
      </c>
      <c r="H1255" s="9">
        <f t="shared" si="136"/>
        <v>3.3122693172595256E-3</v>
      </c>
      <c r="I1255" s="9">
        <f t="shared" si="137"/>
        <v>4.864158835101621E-3</v>
      </c>
      <c r="J1255" s="15">
        <f>GARCH!I1254</f>
        <v>6.3547119509138614E-3</v>
      </c>
    </row>
    <row r="1256" spans="1:10" x14ac:dyDescent="0.25">
      <c r="A1256" s="8">
        <v>43774</v>
      </c>
      <c r="B1256" s="9">
        <v>-1.1857309462782739E-3</v>
      </c>
      <c r="C1256" s="9">
        <f t="shared" si="133"/>
        <v>-1.5775155464796185E-3</v>
      </c>
      <c r="D1256" s="5">
        <f t="shared" si="134"/>
        <v>1.5775155464796185E-3</v>
      </c>
      <c r="E1256" s="5">
        <f t="shared" si="138"/>
        <v>3.3122693172595256E-3</v>
      </c>
      <c r="F1256" s="5">
        <f t="shared" si="139"/>
        <v>4.622716044883987E-3</v>
      </c>
      <c r="G1256" s="10">
        <f t="shared" si="135"/>
        <v>4.3996075326111352</v>
      </c>
      <c r="H1256" s="9">
        <f t="shared" si="136"/>
        <v>1.5775155464796185E-3</v>
      </c>
      <c r="I1256" s="9">
        <f t="shared" si="137"/>
        <v>4.622716044883987E-3</v>
      </c>
      <c r="J1256" s="15">
        <f>GARCH!I1255</f>
        <v>5.9955665275272397E-3</v>
      </c>
    </row>
    <row r="1257" spans="1:10" x14ac:dyDescent="0.25">
      <c r="A1257" s="8">
        <v>43775</v>
      </c>
      <c r="B1257" s="9">
        <v>7.0252584059171674E-4</v>
      </c>
      <c r="C1257" s="9">
        <f t="shared" si="133"/>
        <v>3.1074124039037217E-4</v>
      </c>
      <c r="D1257" s="5">
        <f t="shared" si="134"/>
        <v>3.1074124039037217E-4</v>
      </c>
      <c r="E1257" s="5">
        <f t="shared" si="138"/>
        <v>-1.5775155464796185E-3</v>
      </c>
      <c r="F1257" s="5">
        <f t="shared" si="139"/>
        <v>4.6502366434537394E-3</v>
      </c>
      <c r="G1257" s="10">
        <f t="shared" si="135"/>
        <v>4.4496660016260776</v>
      </c>
      <c r="H1257" s="9">
        <f t="shared" si="136"/>
        <v>3.1074124039037217E-4</v>
      </c>
      <c r="I1257" s="9">
        <f t="shared" si="137"/>
        <v>4.6502366434537394E-3</v>
      </c>
      <c r="J1257" s="15">
        <f>GARCH!I1256</f>
        <v>5.6338130798652599E-3</v>
      </c>
    </row>
    <row r="1258" spans="1:10" x14ac:dyDescent="0.25">
      <c r="A1258" s="8">
        <v>43776</v>
      </c>
      <c r="B1258" s="9">
        <v>2.7301269509030224E-3</v>
      </c>
      <c r="C1258" s="9">
        <f t="shared" si="133"/>
        <v>2.338342350701678E-3</v>
      </c>
      <c r="D1258" s="5">
        <f t="shared" si="134"/>
        <v>2.338342350701678E-3</v>
      </c>
      <c r="E1258" s="5">
        <f t="shared" si="138"/>
        <v>3.1074124039037217E-4</v>
      </c>
      <c r="F1258" s="5">
        <f t="shared" si="139"/>
        <v>4.4424349024575647E-3</v>
      </c>
      <c r="G1258" s="10">
        <f t="shared" si="135"/>
        <v>4.3590840493475778</v>
      </c>
      <c r="H1258" s="9">
        <f t="shared" si="136"/>
        <v>2.338342350701678E-3</v>
      </c>
      <c r="I1258" s="9">
        <f t="shared" si="137"/>
        <v>4.4424349024575647E-3</v>
      </c>
      <c r="J1258" s="15">
        <f>GARCH!I1257</f>
        <v>5.2724173168115143E-3</v>
      </c>
    </row>
    <row r="1259" spans="1:10" x14ac:dyDescent="0.25">
      <c r="A1259" s="8">
        <v>43777</v>
      </c>
      <c r="B1259" s="9">
        <v>2.5606285532773221E-3</v>
      </c>
      <c r="C1259" s="9">
        <f t="shared" si="133"/>
        <v>2.1688439530759777E-3</v>
      </c>
      <c r="D1259" s="5">
        <f t="shared" si="134"/>
        <v>2.1688439530759777E-3</v>
      </c>
      <c r="E1259" s="5">
        <f t="shared" si="138"/>
        <v>2.338342350701678E-3</v>
      </c>
      <c r="F1259" s="5">
        <f t="shared" si="139"/>
        <v>4.2676592957554453E-3</v>
      </c>
      <c r="G1259" s="10">
        <f t="shared" si="135"/>
        <v>4.4086153011548079</v>
      </c>
      <c r="H1259" s="9">
        <f t="shared" si="136"/>
        <v>2.1688439530759777E-3</v>
      </c>
      <c r="I1259" s="9">
        <f t="shared" si="137"/>
        <v>4.2676592957554453E-3</v>
      </c>
      <c r="J1259" s="15">
        <f>GARCH!I1258</f>
        <v>5.0630199272819424E-3</v>
      </c>
    </row>
    <row r="1260" spans="1:10" x14ac:dyDescent="0.25">
      <c r="A1260" s="8">
        <v>43780</v>
      </c>
      <c r="B1260" s="9">
        <v>-1.9624452002533488E-3</v>
      </c>
      <c r="C1260" s="9">
        <f t="shared" si="133"/>
        <v>-2.3542298004546932E-3</v>
      </c>
      <c r="D1260" s="5">
        <f t="shared" si="134"/>
        <v>2.3542298004546932E-3</v>
      </c>
      <c r="E1260" s="5">
        <f t="shared" si="138"/>
        <v>2.1688439530759777E-3</v>
      </c>
      <c r="F1260" s="5">
        <f t="shared" si="139"/>
        <v>4.1209514843358747E-3</v>
      </c>
      <c r="G1260" s="10">
        <f t="shared" si="135"/>
        <v>4.4095504953018736</v>
      </c>
      <c r="H1260" s="9">
        <f t="shared" si="136"/>
        <v>2.3542298004546932E-3</v>
      </c>
      <c r="I1260" s="9">
        <f t="shared" si="137"/>
        <v>4.1209514843358747E-3</v>
      </c>
      <c r="J1260" s="15">
        <f>GARCH!I1259</f>
        <v>4.8886231589804112E-3</v>
      </c>
    </row>
    <row r="1261" spans="1:10" x14ac:dyDescent="0.25">
      <c r="A1261" s="8">
        <v>43781</v>
      </c>
      <c r="B1261" s="9">
        <v>1.5646207819215441E-3</v>
      </c>
      <c r="C1261" s="9">
        <f t="shared" si="133"/>
        <v>1.1728361817201995E-3</v>
      </c>
      <c r="D1261" s="5">
        <f t="shared" si="134"/>
        <v>1.1728361817201995E-3</v>
      </c>
      <c r="E1261" s="5">
        <f t="shared" si="138"/>
        <v>-2.3542298004546932E-3</v>
      </c>
      <c r="F1261" s="5">
        <f t="shared" si="139"/>
        <v>4.4088331244012853E-3</v>
      </c>
      <c r="G1261" s="10">
        <f t="shared" si="135"/>
        <v>4.4698234656769653</v>
      </c>
      <c r="H1261" s="9">
        <f t="shared" si="136"/>
        <v>1.1728361817201995E-3</v>
      </c>
      <c r="I1261" s="9">
        <f t="shared" si="137"/>
        <v>4.4088331244012853E-3</v>
      </c>
      <c r="J1261" s="15">
        <f>GARCH!I1260</f>
        <v>4.8537845973316406E-3</v>
      </c>
    </row>
    <row r="1262" spans="1:10" x14ac:dyDescent="0.25">
      <c r="A1262" s="8">
        <v>43782</v>
      </c>
      <c r="B1262" s="9">
        <v>7.1155040364301314E-4</v>
      </c>
      <c r="C1262" s="9">
        <f t="shared" si="133"/>
        <v>3.1976580344166857E-4</v>
      </c>
      <c r="D1262" s="5">
        <f t="shared" si="134"/>
        <v>3.1976580344166857E-4</v>
      </c>
      <c r="E1262" s="5">
        <f t="shared" si="138"/>
        <v>1.1728361817201995E-3</v>
      </c>
      <c r="F1262" s="5">
        <f t="shared" si="139"/>
        <v>4.2394321313575537E-3</v>
      </c>
      <c r="G1262" s="10">
        <f t="shared" si="135"/>
        <v>4.5415428334289762</v>
      </c>
      <c r="H1262" s="9">
        <f t="shared" si="136"/>
        <v>3.1976580344166857E-4</v>
      </c>
      <c r="I1262" s="9">
        <f t="shared" si="137"/>
        <v>4.2394321313575537E-3</v>
      </c>
      <c r="J1262" s="15">
        <f>GARCH!I1261</f>
        <v>4.6734674040727437E-3</v>
      </c>
    </row>
    <row r="1263" spans="1:10" x14ac:dyDescent="0.25">
      <c r="A1263" s="8">
        <v>43783</v>
      </c>
      <c r="B1263" s="9">
        <v>8.3709325024883263E-4</v>
      </c>
      <c r="C1263" s="9">
        <f t="shared" si="133"/>
        <v>4.4530865004748806E-4</v>
      </c>
      <c r="D1263" s="5">
        <f t="shared" si="134"/>
        <v>4.4530865004748806E-4</v>
      </c>
      <c r="E1263" s="5">
        <f t="shared" si="138"/>
        <v>3.1976580344166857E-4</v>
      </c>
      <c r="F1263" s="5">
        <f t="shared" si="139"/>
        <v>4.0972838062517105E-3</v>
      </c>
      <c r="G1263" s="10">
        <f t="shared" si="135"/>
        <v>4.5725863863678224</v>
      </c>
      <c r="H1263" s="9">
        <f t="shared" si="136"/>
        <v>4.4530865004748806E-4</v>
      </c>
      <c r="I1263" s="9">
        <f t="shared" si="137"/>
        <v>4.0972838062517105E-3</v>
      </c>
      <c r="J1263" s="15">
        <f>GARCH!I1262</f>
        <v>4.5220692068232357E-3</v>
      </c>
    </row>
    <row r="1264" spans="1:10" x14ac:dyDescent="0.25">
      <c r="A1264" s="8">
        <v>43784</v>
      </c>
      <c r="B1264" s="9">
        <v>7.6954624866387711E-3</v>
      </c>
      <c r="C1264" s="9">
        <f t="shared" si="133"/>
        <v>7.3036778864374267E-3</v>
      </c>
      <c r="D1264" s="5">
        <f t="shared" si="134"/>
        <v>7.3036778864374267E-3</v>
      </c>
      <c r="E1264" s="5">
        <f t="shared" si="138"/>
        <v>4.4530865004748806E-4</v>
      </c>
      <c r="F1264" s="5">
        <f t="shared" si="139"/>
        <v>3.97821693187004E-3</v>
      </c>
      <c r="G1264" s="10">
        <f t="shared" si="135"/>
        <v>2.9226865917122486</v>
      </c>
      <c r="H1264" s="9">
        <f t="shared" si="136"/>
        <v>7.3036778864374267E-3</v>
      </c>
      <c r="I1264" s="9">
        <f t="shared" si="137"/>
        <v>3.97821693187004E-3</v>
      </c>
      <c r="J1264" s="15">
        <f>GARCH!I1263</f>
        <v>4.4061128873435227E-3</v>
      </c>
    </row>
    <row r="1265" spans="1:10" x14ac:dyDescent="0.25">
      <c r="A1265" s="8">
        <v>43787</v>
      </c>
      <c r="B1265" s="9">
        <v>5.0313094864229413E-4</v>
      </c>
      <c r="C1265" s="9">
        <f t="shared" si="133"/>
        <v>1.1134634844094956E-4</v>
      </c>
      <c r="D1265" s="5">
        <f t="shared" si="134"/>
        <v>1.1134634844094956E-4</v>
      </c>
      <c r="E1265" s="5">
        <f t="shared" si="138"/>
        <v>7.3036778864374267E-3</v>
      </c>
      <c r="F1265" s="5">
        <f t="shared" si="139"/>
        <v>3.8786459596516641E-3</v>
      </c>
      <c r="G1265" s="10">
        <f t="shared" si="135"/>
        <v>4.6329185713580125</v>
      </c>
      <c r="H1265" s="9">
        <f t="shared" si="136"/>
        <v>1.1134634844094956E-4</v>
      </c>
      <c r="I1265" s="9">
        <f t="shared" si="137"/>
        <v>3.8786459596516641E-3</v>
      </c>
      <c r="J1265" s="15">
        <f>GARCH!I1264</f>
        <v>5.3338209013964084E-3</v>
      </c>
    </row>
    <row r="1266" spans="1:10" x14ac:dyDescent="0.25">
      <c r="A1266" s="8">
        <v>43788</v>
      </c>
      <c r="B1266" s="9">
        <v>-5.9256317203881803E-4</v>
      </c>
      <c r="C1266" s="9">
        <f t="shared" si="133"/>
        <v>-9.8434777224016266E-4</v>
      </c>
      <c r="D1266" s="5">
        <f t="shared" si="134"/>
        <v>9.8434777224016266E-4</v>
      </c>
      <c r="E1266" s="5">
        <f t="shared" si="138"/>
        <v>1.1134634844094956E-4</v>
      </c>
      <c r="F1266" s="5">
        <f t="shared" si="139"/>
        <v>3.7954960824389352E-3</v>
      </c>
      <c r="G1266" s="10">
        <f t="shared" si="135"/>
        <v>4.6213713781832384</v>
      </c>
      <c r="H1266" s="9">
        <f t="shared" si="136"/>
        <v>9.8434777224016266E-4</v>
      </c>
      <c r="I1266" s="9">
        <f t="shared" si="137"/>
        <v>3.7954960824389352E-3</v>
      </c>
      <c r="J1266" s="15">
        <f>GARCH!I1265</f>
        <v>5.0371099726024349E-3</v>
      </c>
    </row>
    <row r="1267" spans="1:10" x14ac:dyDescent="0.25">
      <c r="A1267" s="8">
        <v>43789</v>
      </c>
      <c r="B1267" s="9">
        <v>-3.7561935529359936E-3</v>
      </c>
      <c r="C1267" s="9">
        <f t="shared" si="133"/>
        <v>-4.147978153137338E-3</v>
      </c>
      <c r="D1267" s="5">
        <f t="shared" si="134"/>
        <v>4.147978153137338E-3</v>
      </c>
      <c r="E1267" s="5">
        <f t="shared" si="138"/>
        <v>-9.8434777224016266E-4</v>
      </c>
      <c r="F1267" s="5">
        <f t="shared" si="139"/>
        <v>3.8555511053484136E-3</v>
      </c>
      <c r="G1267" s="10">
        <f t="shared" si="135"/>
        <v>4.0605807842730988</v>
      </c>
      <c r="H1267" s="9">
        <f t="shared" si="136"/>
        <v>4.147978153137338E-3</v>
      </c>
      <c r="I1267" s="9">
        <f t="shared" si="137"/>
        <v>3.8555511053484136E-3</v>
      </c>
      <c r="J1267" s="15">
        <f>GARCH!I1266</f>
        <v>4.8449459712013847E-3</v>
      </c>
    </row>
    <row r="1268" spans="1:10" x14ac:dyDescent="0.25">
      <c r="A1268" s="8">
        <v>43790</v>
      </c>
      <c r="B1268" s="9">
        <v>-1.5827773238195064E-3</v>
      </c>
      <c r="C1268" s="9">
        <f t="shared" si="133"/>
        <v>-1.9745619240208508E-3</v>
      </c>
      <c r="D1268" s="5">
        <f t="shared" si="134"/>
        <v>1.9745619240208508E-3</v>
      </c>
      <c r="E1268" s="5">
        <f t="shared" si="138"/>
        <v>-4.147978153137338E-3</v>
      </c>
      <c r="F1268" s="5">
        <f t="shared" si="139"/>
        <v>4.6668363901410598E-3</v>
      </c>
      <c r="G1268" s="10">
        <f t="shared" si="135"/>
        <v>4.3588264054029766</v>
      </c>
      <c r="H1268" s="9">
        <f t="shared" si="136"/>
        <v>1.9745619240208508E-3</v>
      </c>
      <c r="I1268" s="9">
        <f t="shared" si="137"/>
        <v>4.6668363901410598E-3</v>
      </c>
      <c r="J1268" s="15">
        <f>GARCH!I1267</f>
        <v>5.0952069754655006E-3</v>
      </c>
    </row>
    <row r="1269" spans="1:10" x14ac:dyDescent="0.25">
      <c r="A1269" s="8">
        <v>43791</v>
      </c>
      <c r="B1269" s="9">
        <v>2.1749357185665286E-3</v>
      </c>
      <c r="C1269" s="9">
        <f t="shared" si="133"/>
        <v>1.7831511183651839E-3</v>
      </c>
      <c r="D1269" s="5">
        <f t="shared" si="134"/>
        <v>1.7831511183651839E-3</v>
      </c>
      <c r="E1269" s="5">
        <f t="shared" si="138"/>
        <v>-1.9745619240208508E-3</v>
      </c>
      <c r="F1269" s="5">
        <f t="shared" si="139"/>
        <v>4.768481643343184E-3</v>
      </c>
      <c r="G1269" s="10">
        <f t="shared" si="135"/>
        <v>4.3568712757573858</v>
      </c>
      <c r="H1269" s="9">
        <f t="shared" si="136"/>
        <v>1.7831511183651839E-3</v>
      </c>
      <c r="I1269" s="9">
        <f t="shared" si="137"/>
        <v>4.768481643343184E-3</v>
      </c>
      <c r="J1269" s="15">
        <f>GARCH!I1268</f>
        <v>4.968477262950354E-3</v>
      </c>
    </row>
    <row r="1270" spans="1:10" x14ac:dyDescent="0.25">
      <c r="A1270" s="8">
        <v>43794</v>
      </c>
      <c r="B1270" s="9">
        <v>7.5073385439943241E-3</v>
      </c>
      <c r="C1270" s="9">
        <f t="shared" si="133"/>
        <v>7.1155539437929797E-3</v>
      </c>
      <c r="D1270" s="5">
        <f t="shared" si="134"/>
        <v>7.1155539437929797E-3</v>
      </c>
      <c r="E1270" s="5">
        <f t="shared" si="138"/>
        <v>1.7831511183651839E-3</v>
      </c>
      <c r="F1270" s="5">
        <f t="shared" si="139"/>
        <v>4.542042265129601E-3</v>
      </c>
      <c r="G1270" s="10">
        <f t="shared" si="135"/>
        <v>3.2483254826130485</v>
      </c>
      <c r="H1270" s="9">
        <f t="shared" si="136"/>
        <v>7.1155539437929797E-3</v>
      </c>
      <c r="I1270" s="9">
        <f t="shared" si="137"/>
        <v>4.542042265129601E-3</v>
      </c>
      <c r="J1270" s="15">
        <f>GARCH!I1269</f>
        <v>4.7901709351473379E-3</v>
      </c>
    </row>
    <row r="1271" spans="1:10" x14ac:dyDescent="0.25">
      <c r="A1271" s="8">
        <v>43795</v>
      </c>
      <c r="B1271" s="9">
        <v>2.1955297992111156E-3</v>
      </c>
      <c r="C1271" s="9">
        <f t="shared" si="133"/>
        <v>1.8037451990097709E-3</v>
      </c>
      <c r="D1271" s="5">
        <f t="shared" si="134"/>
        <v>1.8037451990097709E-3</v>
      </c>
      <c r="E1271" s="5">
        <f t="shared" si="138"/>
        <v>7.1155539437929797E-3</v>
      </c>
      <c r="F1271" s="5">
        <f t="shared" si="139"/>
        <v>4.3513922801390569E-3</v>
      </c>
      <c r="G1271" s="10">
        <f t="shared" si="135"/>
        <v>4.4324068939490164</v>
      </c>
      <c r="H1271" s="9">
        <f t="shared" si="136"/>
        <v>1.8037451990097709E-3</v>
      </c>
      <c r="I1271" s="9">
        <f t="shared" si="137"/>
        <v>4.3513922801390569E-3</v>
      </c>
      <c r="J1271" s="15">
        <f>GARCH!I1270</f>
        <v>5.526626884990061E-3</v>
      </c>
    </row>
    <row r="1272" spans="1:10" x14ac:dyDescent="0.25">
      <c r="A1272" s="8">
        <v>43796</v>
      </c>
      <c r="B1272" s="9">
        <v>4.1744679225097503E-3</v>
      </c>
      <c r="C1272" s="9">
        <f t="shared" si="133"/>
        <v>3.7826833223084059E-3</v>
      </c>
      <c r="D1272" s="5">
        <f t="shared" si="134"/>
        <v>3.7826833223084059E-3</v>
      </c>
      <c r="E1272" s="5">
        <f t="shared" si="138"/>
        <v>1.8037451990097709E-3</v>
      </c>
      <c r="F1272" s="5">
        <f t="shared" si="139"/>
        <v>4.1912026631501405E-3</v>
      </c>
      <c r="G1272" s="10">
        <f t="shared" si="135"/>
        <v>4.1485494274681836</v>
      </c>
      <c r="H1272" s="9">
        <f t="shared" si="136"/>
        <v>3.7826833223084059E-3</v>
      </c>
      <c r="I1272" s="9">
        <f t="shared" si="137"/>
        <v>4.1912026631501405E-3</v>
      </c>
      <c r="J1272" s="15">
        <f>GARCH!I1271</f>
        <v>5.2255579068685686E-3</v>
      </c>
    </row>
    <row r="1273" spans="1:10" x14ac:dyDescent="0.25">
      <c r="A1273" s="8">
        <v>43798</v>
      </c>
      <c r="B1273" s="9">
        <v>-4.0112505271703291E-3</v>
      </c>
      <c r="C1273" s="9">
        <f t="shared" si="133"/>
        <v>-4.4030351273716736E-3</v>
      </c>
      <c r="D1273" s="5">
        <f t="shared" si="134"/>
        <v>4.4030351273716736E-3</v>
      </c>
      <c r="E1273" s="5">
        <f t="shared" si="138"/>
        <v>3.7826833223084059E-3</v>
      </c>
      <c r="F1273" s="5">
        <f t="shared" si="139"/>
        <v>4.0568635864509546E-3</v>
      </c>
      <c r="G1273" s="10">
        <f t="shared" si="135"/>
        <v>3.9994361501624418</v>
      </c>
      <c r="H1273" s="9">
        <f t="shared" si="136"/>
        <v>4.4030351273716736E-3</v>
      </c>
      <c r="I1273" s="9">
        <f t="shared" si="137"/>
        <v>4.0568635864509546E-3</v>
      </c>
      <c r="J1273" s="15">
        <f>GARCH!I1272</f>
        <v>5.1814950300066937E-3</v>
      </c>
    </row>
  </sheetData>
  <mergeCells count="1">
    <mergeCell ref="H14:J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GARCH</vt:lpstr>
      <vt:lpstr>TGARCH</vt:lpstr>
      <vt:lpstr>GARCH-M</vt:lpstr>
      <vt:lpstr>EGARCH</vt:lpstr>
      <vt:lpstr>APARCH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2021-02-08T03:22:16Z</dcterms:created>
  <dcterms:modified xsi:type="dcterms:W3CDTF">2021-04-19T15:08:46Z</dcterms:modified>
</cp:coreProperties>
</file>