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y\source\repos\wy000000\achievementComputing\achievementComputing\"/>
    </mc:Choice>
  </mc:AlternateContent>
  <xr:revisionPtr revIDLastSave="0" documentId="13_ncr:1_{6A061447-6A2B-44C0-9AE9-BA22B698B7AD}" xr6:coauthVersionLast="47" xr6:coauthVersionMax="47" xr10:uidLastSave="{00000000-0000-0000-0000-000000000000}"/>
  <bookViews>
    <workbookView xWindow="-108" yWindow="-108" windowWidth="23256" windowHeight="12528" activeTab="1" xr2:uid="{00000000-000D-0000-FFFF-FFFF00000000}"/>
  </bookViews>
  <sheets>
    <sheet name="Sheet1" sheetId="6" r:id="rId1"/>
    <sheet name="达成度" sheetId="5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5" l="1"/>
  <c r="G111" i="5"/>
  <c r="D111" i="5"/>
  <c r="K111" i="5" s="1"/>
  <c r="G110" i="5"/>
  <c r="D110" i="5"/>
  <c r="K110" i="5" s="1"/>
  <c r="G109" i="5"/>
  <c r="D109" i="5"/>
  <c r="K109" i="5" s="1"/>
  <c r="G108" i="5"/>
  <c r="D108" i="5"/>
  <c r="K108" i="5" s="1"/>
  <c r="G107" i="5"/>
  <c r="D107" i="5"/>
  <c r="K107" i="5" s="1"/>
  <c r="G106" i="5"/>
  <c r="D106" i="5"/>
  <c r="K106" i="5" s="1"/>
  <c r="G105" i="5"/>
  <c r="D105" i="5"/>
  <c r="K105" i="5" s="1"/>
  <c r="G104" i="5"/>
  <c r="D104" i="5"/>
  <c r="K104" i="5" s="1"/>
  <c r="G103" i="5"/>
  <c r="D103" i="5"/>
  <c r="K103" i="5" s="1"/>
  <c r="G102" i="5"/>
  <c r="D102" i="5"/>
  <c r="K102" i="5" s="1"/>
  <c r="G101" i="5"/>
  <c r="D101" i="5"/>
  <c r="K101" i="5" s="1"/>
  <c r="G100" i="5"/>
  <c r="D100" i="5"/>
  <c r="K100" i="5" s="1"/>
  <c r="G99" i="5"/>
  <c r="D99" i="5"/>
  <c r="K99" i="5" s="1"/>
  <c r="G98" i="5"/>
  <c r="D98" i="5"/>
  <c r="K98" i="5" s="1"/>
  <c r="G97" i="5"/>
  <c r="D97" i="5"/>
  <c r="K97" i="5" s="1"/>
  <c r="G96" i="5"/>
  <c r="D96" i="5"/>
  <c r="K96" i="5" s="1"/>
  <c r="G95" i="5"/>
  <c r="D95" i="5"/>
  <c r="K95" i="5" s="1"/>
  <c r="G94" i="5"/>
  <c r="D94" i="5"/>
  <c r="K94" i="5" s="1"/>
  <c r="G93" i="5"/>
  <c r="D93" i="5"/>
  <c r="K93" i="5" s="1"/>
  <c r="G92" i="5"/>
  <c r="D92" i="5"/>
  <c r="K92" i="5" s="1"/>
  <c r="G91" i="5"/>
  <c r="D91" i="5"/>
  <c r="K91" i="5" s="1"/>
  <c r="G90" i="5"/>
  <c r="D90" i="5"/>
  <c r="K90" i="5" s="1"/>
  <c r="G89" i="5"/>
  <c r="D89" i="5"/>
  <c r="K89" i="5" s="1"/>
  <c r="G88" i="5"/>
  <c r="D88" i="5"/>
  <c r="K88" i="5" s="1"/>
  <c r="G87" i="5"/>
  <c r="D87" i="5"/>
  <c r="K87" i="5" s="1"/>
  <c r="G86" i="5"/>
  <c r="D86" i="5"/>
  <c r="K86" i="5" s="1"/>
  <c r="G85" i="5"/>
  <c r="D85" i="5"/>
  <c r="K85" i="5" s="1"/>
  <c r="G84" i="5"/>
  <c r="D84" i="5"/>
  <c r="K84" i="5" s="1"/>
  <c r="G83" i="5"/>
  <c r="D83" i="5"/>
  <c r="K83" i="5" s="1"/>
  <c r="G82" i="5"/>
  <c r="D82" i="5"/>
  <c r="K82" i="5" s="1"/>
  <c r="G81" i="5"/>
  <c r="D81" i="5"/>
  <c r="K81" i="5" s="1"/>
  <c r="G80" i="5"/>
  <c r="D80" i="5"/>
  <c r="K80" i="5" s="1"/>
  <c r="G79" i="5"/>
  <c r="D79" i="5"/>
  <c r="K79" i="5" s="1"/>
  <c r="G78" i="5"/>
  <c r="D78" i="5"/>
  <c r="K78" i="5" s="1"/>
  <c r="G77" i="5"/>
  <c r="D77" i="5"/>
  <c r="K77" i="5" s="1"/>
  <c r="G76" i="5"/>
  <c r="D76" i="5"/>
  <c r="K76" i="5" s="1"/>
  <c r="G75" i="5"/>
  <c r="D75" i="5"/>
  <c r="K75" i="5" s="1"/>
  <c r="G74" i="5"/>
  <c r="D74" i="5"/>
  <c r="K74" i="5" s="1"/>
  <c r="G73" i="5"/>
  <c r="D73" i="5"/>
  <c r="K73" i="5" s="1"/>
  <c r="G72" i="5"/>
  <c r="D72" i="5"/>
  <c r="K72" i="5" s="1"/>
  <c r="G71" i="5"/>
  <c r="D71" i="5"/>
  <c r="K71" i="5" s="1"/>
  <c r="G70" i="5"/>
  <c r="D70" i="5"/>
  <c r="K70" i="5" s="1"/>
  <c r="G69" i="5"/>
  <c r="D69" i="5"/>
  <c r="K69" i="5" s="1"/>
  <c r="G68" i="5"/>
  <c r="D68" i="5"/>
  <c r="K68" i="5" s="1"/>
  <c r="G67" i="5"/>
  <c r="D67" i="5"/>
  <c r="K67" i="5" s="1"/>
  <c r="G66" i="5"/>
  <c r="D66" i="5"/>
  <c r="K66" i="5" s="1"/>
  <c r="G65" i="5"/>
  <c r="D65" i="5"/>
  <c r="K65" i="5" s="1"/>
  <c r="G64" i="5"/>
  <c r="D64" i="5"/>
  <c r="K64" i="5" s="1"/>
  <c r="G63" i="5"/>
  <c r="D63" i="5"/>
  <c r="K63" i="5" s="1"/>
  <c r="G62" i="5"/>
  <c r="D62" i="5"/>
  <c r="K62" i="5" s="1"/>
  <c r="G61" i="5"/>
  <c r="D61" i="5"/>
  <c r="K61" i="5" s="1"/>
  <c r="G60" i="5"/>
  <c r="D60" i="5"/>
  <c r="K60" i="5" s="1"/>
  <c r="G59" i="5"/>
  <c r="D59" i="5"/>
  <c r="K59" i="5" s="1"/>
  <c r="G58" i="5"/>
  <c r="D58" i="5"/>
  <c r="K58" i="5" s="1"/>
  <c r="G57" i="5"/>
  <c r="D57" i="5"/>
  <c r="K57" i="5" s="1"/>
  <c r="G56" i="5"/>
  <c r="D56" i="5"/>
  <c r="K56" i="5" s="1"/>
  <c r="G55" i="5"/>
  <c r="D55" i="5"/>
  <c r="K55" i="5" s="1"/>
  <c r="G54" i="5"/>
  <c r="D54" i="5"/>
  <c r="K54" i="5" s="1"/>
  <c r="G53" i="5"/>
  <c r="D53" i="5"/>
  <c r="K53" i="5" s="1"/>
  <c r="G52" i="5"/>
  <c r="D52" i="5"/>
  <c r="K52" i="5" s="1"/>
  <c r="G51" i="5"/>
  <c r="D51" i="5"/>
  <c r="K51" i="5" s="1"/>
  <c r="G50" i="5"/>
  <c r="D50" i="5"/>
  <c r="K50" i="5" s="1"/>
  <c r="G49" i="5"/>
  <c r="D49" i="5"/>
  <c r="K49" i="5" s="1"/>
  <c r="G48" i="5"/>
  <c r="D48" i="5"/>
  <c r="K48" i="5" s="1"/>
  <c r="G47" i="5"/>
  <c r="D47" i="5"/>
  <c r="G46" i="5"/>
  <c r="D46" i="5"/>
  <c r="K46" i="5" s="1"/>
  <c r="A46" i="5"/>
  <c r="A47" i="5" s="1"/>
  <c r="G45" i="5"/>
  <c r="D45" i="5"/>
  <c r="K45" i="5" s="1"/>
  <c r="B45" i="5"/>
  <c r="J43" i="5"/>
  <c r="I43" i="5"/>
  <c r="H43" i="5"/>
  <c r="D35" i="5"/>
  <c r="C35" i="5"/>
  <c r="B35" i="5"/>
  <c r="G25" i="5"/>
  <c r="F25" i="5"/>
  <c r="E25" i="5"/>
  <c r="D25" i="5"/>
  <c r="C25" i="5"/>
  <c r="B25" i="5"/>
  <c r="B46" i="5" l="1"/>
  <c r="D43" i="5"/>
  <c r="E26" i="5" s="1"/>
  <c r="B47" i="5"/>
  <c r="A48" i="5"/>
  <c r="A49" i="5" s="1"/>
  <c r="B49" i="5" s="1"/>
  <c r="K47" i="5"/>
  <c r="D26" i="5" l="1"/>
  <c r="B26" i="5"/>
  <c r="G26" i="5"/>
  <c r="F26" i="5"/>
  <c r="C26" i="5"/>
  <c r="A50" i="5"/>
  <c r="A51" i="5" s="1"/>
  <c r="B48" i="5"/>
  <c r="C36" i="5" l="1"/>
  <c r="C38" i="5" s="1"/>
  <c r="B36" i="5"/>
  <c r="D36" i="5"/>
  <c r="D38" i="5" s="1"/>
  <c r="B50" i="5"/>
  <c r="B51" i="5"/>
  <c r="A52" i="5"/>
  <c r="B52" i="5" l="1"/>
  <c r="A53" i="5"/>
  <c r="A54" i="5" l="1"/>
  <c r="B53" i="5"/>
  <c r="B54" i="5" l="1"/>
  <c r="A55" i="5"/>
  <c r="B55" i="5" l="1"/>
  <c r="A56" i="5"/>
  <c r="A57" i="5" l="1"/>
  <c r="B56" i="5"/>
  <c r="B57" i="5" l="1"/>
  <c r="A58" i="5"/>
  <c r="A59" i="5" l="1"/>
  <c r="B58" i="5"/>
  <c r="A60" i="5" l="1"/>
  <c r="B59" i="5"/>
  <c r="B60" i="5" l="1"/>
  <c r="A61" i="5"/>
  <c r="A62" i="5" l="1"/>
  <c r="B61" i="5"/>
  <c r="B62" i="5" l="1"/>
  <c r="A63" i="5"/>
  <c r="B63" i="5" l="1"/>
  <c r="A64" i="5"/>
  <c r="A65" i="5" l="1"/>
  <c r="B64" i="5"/>
  <c r="B65" i="5" l="1"/>
  <c r="A66" i="5"/>
  <c r="A67" i="5" l="1"/>
  <c r="B66" i="5"/>
  <c r="A68" i="5" l="1"/>
  <c r="B67" i="5"/>
  <c r="B68" i="5" l="1"/>
  <c r="A69" i="5"/>
  <c r="A70" i="5" l="1"/>
  <c r="B69" i="5"/>
  <c r="B70" i="5" l="1"/>
  <c r="A71" i="5"/>
  <c r="A72" i="5" l="1"/>
  <c r="B71" i="5"/>
  <c r="A73" i="5" l="1"/>
  <c r="B72" i="5"/>
  <c r="B73" i="5" l="1"/>
  <c r="A74" i="5"/>
  <c r="A75" i="5" l="1"/>
  <c r="B74" i="5"/>
  <c r="B75" i="5" l="1"/>
  <c r="A76" i="5"/>
  <c r="B76" i="5" l="1"/>
  <c r="A77" i="5"/>
  <c r="A78" i="5" l="1"/>
  <c r="B77" i="5"/>
  <c r="B78" i="5" l="1"/>
  <c r="A79" i="5"/>
  <c r="A80" i="5" l="1"/>
  <c r="B79" i="5"/>
  <c r="A81" i="5" l="1"/>
  <c r="B80" i="5"/>
  <c r="B81" i="5" l="1"/>
  <c r="A82" i="5"/>
  <c r="A83" i="5" l="1"/>
  <c r="B82" i="5"/>
  <c r="A84" i="5" l="1"/>
  <c r="B83" i="5"/>
  <c r="B84" i="5" l="1"/>
  <c r="A85" i="5"/>
  <c r="A86" i="5" l="1"/>
  <c r="B85" i="5"/>
  <c r="B86" i="5" l="1"/>
  <c r="A87" i="5"/>
  <c r="B87" i="5" l="1"/>
  <c r="A88" i="5"/>
  <c r="A89" i="5" l="1"/>
  <c r="B88" i="5"/>
  <c r="B89" i="5" l="1"/>
  <c r="A90" i="5"/>
  <c r="A91" i="5" l="1"/>
  <c r="B90" i="5"/>
  <c r="A92" i="5" l="1"/>
  <c r="B91" i="5"/>
  <c r="B92" i="5" l="1"/>
  <c r="A93" i="5"/>
  <c r="A94" i="5" l="1"/>
  <c r="B93" i="5"/>
  <c r="B94" i="5" l="1"/>
  <c r="A95" i="5"/>
  <c r="B95" i="5" l="1"/>
  <c r="A96" i="5"/>
  <c r="A97" i="5" l="1"/>
  <c r="B96" i="5"/>
  <c r="B97" i="5" l="1"/>
  <c r="A98" i="5"/>
  <c r="A99" i="5" l="1"/>
  <c r="B98" i="5"/>
  <c r="B99" i="5" l="1"/>
  <c r="A100" i="5"/>
  <c r="B100" i="5" l="1"/>
  <c r="A101" i="5"/>
  <c r="A102" i="5" l="1"/>
  <c r="B101" i="5"/>
  <c r="B102" i="5" l="1"/>
  <c r="A103" i="5"/>
  <c r="B103" i="5" l="1"/>
  <c r="A104" i="5"/>
  <c r="A105" i="5" l="1"/>
  <c r="B104" i="5"/>
  <c r="B105" i="5" l="1"/>
  <c r="A106" i="5"/>
  <c r="A107" i="5" l="1"/>
  <c r="B106" i="5"/>
  <c r="B107" i="5" l="1"/>
  <c r="A108" i="5"/>
  <c r="B108" i="5" l="1"/>
  <c r="A109" i="5"/>
  <c r="A110" i="5" l="1"/>
  <c r="B109" i="5"/>
  <c r="B110" i="5" l="1"/>
  <c r="A111" i="5"/>
  <c r="B111" i="5" s="1"/>
</calcChain>
</file>

<file path=xl/sharedStrings.xml><?xml version="1.0" encoding="utf-8"?>
<sst xmlns="http://schemas.openxmlformats.org/spreadsheetml/2006/main" count="58" uniqueCount="48">
  <si>
    <t>2020-2021-2学期《课程名称》达成度计算表</t>
  </si>
  <si>
    <t>指标点1-4. 能将数学、自然科学、工程基础和专业知识运用到信息安全复杂工程问题的表述中。（权重0.40）</t>
  </si>
  <si>
    <t>指标点2-1. 具备对信息安全复杂工程问题进行识别与判断，并结合专业知识进行有效分解与表达的能力。（权重0.20）</t>
  </si>
  <si>
    <t>指标点4-2. 就信息安全复杂工程问题，具备设计可行实验方案的能力。（权重0.30）</t>
  </si>
  <si>
    <t>课程目标1：掌握信息内容安全的定义及内涵；</t>
  </si>
  <si>
    <t>课程目标2：明确信息内容安全包含的知识体系；</t>
  </si>
  <si>
    <t>课程目标3：掌握网络信息内容获取技术；</t>
  </si>
  <si>
    <t>课程目标4：掌握对于不良网络信息内容进行识别和过滤的方法；</t>
  </si>
  <si>
    <t>课程目标5：具备识别并表述信息内容安全相关问题的能力；</t>
  </si>
  <si>
    <t>课程目标6：具备为解决实际信息内容安全问题进行方案设计与分析的能力。</t>
  </si>
  <si>
    <t>红色字体单元格的布局和所在的列不要动。不能重名。</t>
  </si>
  <si>
    <t>黑色标题的行和列可以增加或删除。</t>
  </si>
  <si>
    <t>淡蓝色区域和成绩表为预输入区域</t>
  </si>
  <si>
    <r>
      <t>保持绿色权重总和为1</t>
    </r>
    <r>
      <rPr>
        <sz val="9"/>
        <color rgb="FF00B050"/>
        <rFont val="宋体"/>
        <family val="3"/>
        <charset val="134"/>
      </rPr>
      <t>.</t>
    </r>
    <phoneticPr fontId="9" type="noConversion"/>
  </si>
  <si>
    <t>黄色区域为计算结果</t>
  </si>
  <si>
    <t>课程目标</t>
  </si>
  <si>
    <t>课程目标1</t>
  </si>
  <si>
    <t>课程目标2</t>
  </si>
  <si>
    <t>课程目标3</t>
  </si>
  <si>
    <t>课程目标4</t>
  </si>
  <si>
    <t>课程目标5</t>
  </si>
  <si>
    <t>课程目标6</t>
  </si>
  <si>
    <t>作业</t>
  </si>
  <si>
    <t>实验报告</t>
  </si>
  <si>
    <t>实验操作</t>
  </si>
  <si>
    <t>课程报告</t>
  </si>
  <si>
    <t>课程目标总权重</t>
  </si>
  <si>
    <t>课程目标达成度</t>
  </si>
  <si>
    <t>指标点</t>
  </si>
  <si>
    <r>
      <t>指标点1</t>
    </r>
    <r>
      <rPr>
        <b/>
        <sz val="9"/>
        <rFont val="宋体"/>
        <family val="3"/>
        <charset val="134"/>
      </rPr>
      <t>-4</t>
    </r>
    <phoneticPr fontId="5" type="noConversion"/>
  </si>
  <si>
    <r>
      <t>指标点2</t>
    </r>
    <r>
      <rPr>
        <b/>
        <sz val="9"/>
        <rFont val="宋体"/>
        <family val="3"/>
        <charset val="134"/>
      </rPr>
      <t>-1</t>
    </r>
    <phoneticPr fontId="5" type="noConversion"/>
  </si>
  <si>
    <r>
      <t>指标点4</t>
    </r>
    <r>
      <rPr>
        <b/>
        <sz val="9"/>
        <rFont val="宋体"/>
        <family val="3"/>
        <charset val="134"/>
      </rPr>
      <t>-2</t>
    </r>
    <phoneticPr fontId="5" type="noConversion"/>
  </si>
  <si>
    <t>指标点总权重</t>
  </si>
  <si>
    <t>指标点达成度</t>
  </si>
  <si>
    <t>指标点权重</t>
  </si>
  <si>
    <t>评价值</t>
  </si>
  <si>
    <t>`</t>
  </si>
  <si>
    <t>成绩表紧跟“平均成绩”单元格。成绩表中不要包含不及格学生的成绩。所有分项成绩必须为“百分制”。不要有合并的单元格。</t>
  </si>
  <si>
    <t>平均成绩</t>
  </si>
  <si>
    <t>学生姓名</t>
  </si>
  <si>
    <t>学号/工号</t>
  </si>
  <si>
    <t>章节测验</t>
  </si>
  <si>
    <t>线上签到</t>
  </si>
  <si>
    <t>线下签到</t>
  </si>
  <si>
    <t>签到100%</t>
  </si>
  <si>
    <t>综合成绩</t>
  </si>
  <si>
    <t>满分</t>
    <phoneticPr fontId="3" type="noConversion"/>
  </si>
  <si>
    <t>百分成绩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</si>
</sst>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17" x14ac:knownFonts="1">
    <font>
      <sz val="11"/>
      <color indexed="8"/>
      <name val="等线"/>
      <family val="2"/>
      <scheme val="minor"/>
    </font>
    <font>
      <sz val="11"/>
      <color indexed="8"/>
      <name val="微软雅黑"/>
      <family val="2"/>
    </font>
    <font>
      <sz val="11"/>
      <color indexed="8"/>
      <name val="微软雅黑"/>
      <family val="2"/>
    </font>
    <font>
      <sz val="16"/>
      <name val="宋体"/>
      <family val="3"/>
    </font>
    <font>
      <sz val="9"/>
      <name val="宋体"/>
      <family val="3"/>
    </font>
    <font>
      <b/>
      <sz val="9"/>
      <name val="宋体"/>
      <family val="3"/>
    </font>
    <font>
      <sz val="12"/>
      <name val="宋体"/>
      <family val="3"/>
    </font>
    <font>
      <sz val="9"/>
      <color indexed="8"/>
      <name val="Times New Roman"/>
      <family val="1"/>
    </font>
    <font>
      <sz val="10"/>
      <color indexed="8"/>
      <name val="Times New Roman"/>
      <family val="1"/>
    </font>
    <font>
      <sz val="9"/>
      <color rgb="FF00B050"/>
      <name val="宋体"/>
      <family val="3"/>
    </font>
    <font>
      <sz val="9"/>
      <color rgb="FFC00000"/>
      <name val="宋体"/>
      <family val="3"/>
    </font>
    <font>
      <b/>
      <sz val="9"/>
      <color rgb="FFFF0000"/>
      <name val="宋体"/>
      <family val="3"/>
    </font>
    <font>
      <b/>
      <sz val="9"/>
      <color rgb="FFFF0000"/>
      <name val="宋体"/>
      <family val="3"/>
    </font>
    <font>
      <sz val="9"/>
      <color theme="4" tint="-0.249977111117893"/>
      <name val="宋体"/>
      <family val="3"/>
    </font>
    <font>
      <sz val="9"/>
      <color theme="7" tint="-0.249977111117893"/>
      <name val="宋体"/>
      <family val="3"/>
    </font>
    <font>
      <sz val="9"/>
      <color rgb="FF00B050"/>
      <name val="宋体"/>
      <family val="3"/>
      <charset val="134"/>
    </font>
    <font>
      <b/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2FADA"/>
      </patternFill>
    </fill>
    <fill>
      <patternFill patternType="solid">
        <fgColor rgb="FFFFFFDC"/>
      </patternFill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horizontal="left" wrapText="1"/>
      <protection locked="0"/>
    </xf>
    <xf numFmtId="0" fontId="4" fillId="0" borderId="0" xfId="0" applyNumberFormat="1" applyFont="1" applyFill="1" applyBorder="1" applyAlignment="1" applyProtection="1">
      <alignment horizontal="right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right" vertical="center" wrapText="1"/>
    </xf>
    <xf numFmtId="0" fontId="4" fillId="0" borderId="0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Border="1" applyAlignment="1" applyProtection="1">
      <alignment horizontal="left" vertical="center"/>
    </xf>
    <xf numFmtId="1" fontId="7" fillId="0" borderId="0" xfId="0" applyNumberFormat="1" applyFont="1" applyFill="1" applyBorder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10" fillId="0" borderId="0" xfId="0" applyNumberFormat="1" applyFont="1" applyFill="1" applyBorder="1" applyAlignment="1" applyProtection="1">
      <protection locked="0"/>
    </xf>
    <xf numFmtId="0" fontId="12" fillId="0" borderId="0" xfId="0" applyNumberFormat="1" applyFont="1" applyFill="1" applyBorder="1" applyAlignment="1" applyProtection="1">
      <alignment horizontal="left" vertical="center" wrapText="1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10" fillId="0" borderId="0" xfId="0" applyNumberFormat="1" applyFont="1" applyFill="1" applyBorder="1" applyAlignment="1" applyProtection="1">
      <alignment horizontal="left"/>
    </xf>
    <xf numFmtId="0" fontId="13" fillId="0" borderId="0" xfId="0" applyNumberFormat="1" applyFont="1" applyFill="1" applyBorder="1" applyAlignment="1" applyProtection="1">
      <alignment horizontal="left"/>
      <protection locked="0"/>
    </xf>
    <xf numFmtId="0" fontId="14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1" fontId="1" fillId="0" borderId="1" xfId="0" applyNumberFormat="1" applyFont="1" applyFill="1" applyBorder="1" applyAlignment="1" applyProtection="1">
      <alignment horizontal="left" vertical="center"/>
    </xf>
    <xf numFmtId="1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0" fillId="0" borderId="1" xfId="0" applyNumberFormat="1" applyFont="1" applyFill="1" applyBorder="1" applyAlignment="1" applyProtection="1"/>
    <xf numFmtId="0" fontId="11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left" vertical="center" wrapText="1"/>
    </xf>
    <xf numFmtId="0" fontId="12" fillId="0" borderId="1" xfId="0" applyNumberFormat="1" applyFont="1" applyFill="1" applyBorder="1" applyAlignment="1" applyProtection="1">
      <alignment horizontal="left" vertical="center" wrapText="1"/>
    </xf>
    <xf numFmtId="0" fontId="4" fillId="4" borderId="1" xfId="0" applyNumberFormat="1" applyFont="1" applyFill="1" applyBorder="1" applyAlignment="1" applyProtection="1">
      <alignment horizontal="left" vertical="center" wrapText="1"/>
      <protection locked="0"/>
    </xf>
    <xf numFmtId="0" fontId="4" fillId="4" borderId="1" xfId="0" applyNumberFormat="1" applyFont="1" applyFill="1" applyBorder="1" applyAlignment="1" applyProtection="1">
      <alignment horizontal="left" vertical="center" wrapText="1"/>
    </xf>
    <xf numFmtId="0" fontId="4" fillId="2" borderId="1" xfId="0" applyNumberFormat="1" applyFont="1" applyFill="1" applyBorder="1" applyAlignment="1" applyProtection="1">
      <alignment horizontal="left" vertical="center" wrapText="1"/>
    </xf>
    <xf numFmtId="176" fontId="4" fillId="3" borderId="1" xfId="0" applyNumberFormat="1" applyFont="1" applyFill="1" applyBorder="1" applyAlignment="1" applyProtection="1">
      <alignment horizontal="left" vertical="center" wrapText="1"/>
    </xf>
    <xf numFmtId="0" fontId="12" fillId="0" borderId="1" xfId="0" applyNumberFormat="1" applyFont="1" applyFill="1" applyBorder="1" applyAlignment="1" applyProtection="1">
      <alignment horizontal="left" vertical="center"/>
    </xf>
    <xf numFmtId="0" fontId="5" fillId="0" borderId="1" xfId="0" applyNumberFormat="1" applyFont="1" applyFill="1" applyBorder="1" applyAlignment="1" applyProtection="1">
      <alignment horizontal="left" vertical="center"/>
    </xf>
    <xf numFmtId="0" fontId="4" fillId="4" borderId="1" xfId="0" applyNumberFormat="1" applyFont="1" applyFill="1" applyBorder="1" applyAlignment="1" applyProtection="1">
      <alignment horizontal="left" vertical="center"/>
    </xf>
    <xf numFmtId="0" fontId="4" fillId="2" borderId="1" xfId="0" applyNumberFormat="1" applyFont="1" applyFill="1" applyBorder="1" applyAlignment="1" applyProtection="1">
      <alignment horizontal="left" vertical="center"/>
    </xf>
    <xf numFmtId="176" fontId="4" fillId="3" borderId="1" xfId="0" applyNumberFormat="1" applyFont="1" applyFill="1" applyBorder="1" applyAlignment="1" applyProtection="1">
      <alignment horizontal="left" vertical="center"/>
    </xf>
    <xf numFmtId="0" fontId="12" fillId="0" borderId="2" xfId="0" applyNumberFormat="1" applyFont="1" applyFill="1" applyBorder="1" applyAlignment="1" applyProtection="1">
      <alignment horizontal="left" vertical="center" wrapText="1"/>
    </xf>
    <xf numFmtId="176" fontId="4" fillId="3" borderId="2" xfId="0" applyNumberFormat="1" applyFont="1" applyFill="1" applyBorder="1" applyAlignment="1" applyProtection="1">
      <alignment horizontal="left" vertical="center" wrapText="1"/>
    </xf>
    <xf numFmtId="0" fontId="11" fillId="0" borderId="0" xfId="0" applyNumberFormat="1" applyFont="1" applyFill="1" applyBorder="1" applyAlignment="1" applyProtection="1">
      <alignment horizontal="left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2" fillId="0" borderId="2" xfId="0" applyNumberFormat="1" applyFont="1" applyFill="1" applyBorder="1" applyAlignment="1" applyProtection="1">
      <alignment horizontal="left" wrapText="1"/>
    </xf>
    <xf numFmtId="176" fontId="4" fillId="3" borderId="2" xfId="0" applyNumberFormat="1" applyFont="1" applyFill="1" applyBorder="1" applyAlignment="1" applyProtection="1">
      <alignment horizontal="center" vertical="center" wrapText="1"/>
    </xf>
    <xf numFmtId="176" fontId="0" fillId="3" borderId="2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DEBF7"/>
      <color rgb="FFD7E3FF"/>
      <color rgb="FFE1EAFF"/>
      <color rgb="FFEBF1FF"/>
      <color rgb="FFEBF0FF"/>
      <color rgb="FFE1E8FF"/>
      <color rgb="FFEBF5FF"/>
      <color rgb="FFE7F2FF"/>
      <color rgb="FFE7EEFF"/>
      <color rgb="FFE7E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r>
              <a:rPr lang="zh-CN" altLang="en-US"/>
              <a:t>课程目标</a:t>
            </a:r>
            <a:r>
              <a:rPr lang="zh-CN"/>
              <a:t>达成度柱形图</a:t>
            </a:r>
          </a:p>
        </c:rich>
      </c:tx>
      <c:layout>
        <c:manualLayout>
          <c:xMode val="edge"/>
          <c:yMode val="edge"/>
          <c:x val="0.3226011673913895"/>
          <c:y val="2.20021875140762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016562350620528"/>
          <c:y val="0.2516848131777511"/>
          <c:w val="0.77569410322775167"/>
          <c:h val="0.477603967554569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达成度!$B$20:$G$20</c:f>
              <c:strCache>
                <c:ptCount val="6"/>
                <c:pt idx="0">
                  <c:v>课程目标1</c:v>
                </c:pt>
                <c:pt idx="1">
                  <c:v>课程目标2</c:v>
                </c:pt>
                <c:pt idx="2">
                  <c:v>课程目标3</c:v>
                </c:pt>
                <c:pt idx="3">
                  <c:v>课程目标4</c:v>
                </c:pt>
                <c:pt idx="4">
                  <c:v>课程目标5</c:v>
                </c:pt>
                <c:pt idx="5">
                  <c:v>课程目标6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[1]达成度!$B$7:$G$7</c:f>
              <c:strCache>
                <c:ptCount val="6"/>
                <c:pt idx="0">
                  <c:v>课程目标1</c:v>
                </c:pt>
                <c:pt idx="1">
                  <c:v>课程目标2</c:v>
                </c:pt>
                <c:pt idx="2">
                  <c:v>课程目标3</c:v>
                </c:pt>
                <c:pt idx="3">
                  <c:v>课程目标4</c:v>
                </c:pt>
                <c:pt idx="4">
                  <c:v>课程目标5</c:v>
                </c:pt>
                <c:pt idx="5">
                  <c:v>课程目标6</c:v>
                </c:pt>
              </c:strCache>
            </c:strRef>
          </c:cat>
          <c:val>
            <c:numRef>
              <c:f>达成度!$B$26:$G$26</c:f>
              <c:numCache>
                <c:formatCode>0.000_ </c:formatCode>
                <c:ptCount val="6"/>
                <c:pt idx="0">
                  <c:v>89.078144989339009</c:v>
                </c:pt>
                <c:pt idx="1">
                  <c:v>89.078144989339009</c:v>
                </c:pt>
                <c:pt idx="2">
                  <c:v>91.357302771854989</c:v>
                </c:pt>
                <c:pt idx="3">
                  <c:v>90.299093816631114</c:v>
                </c:pt>
                <c:pt idx="4">
                  <c:v>88.571801705756926</c:v>
                </c:pt>
                <c:pt idx="5">
                  <c:v>90.019136460554364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48-4FCE-BA8C-509443B17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1995071"/>
        <c:axId val="1"/>
      </c:barChart>
      <c:catAx>
        <c:axId val="1541995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zh-CN" altLang="en-US"/>
                  <a:t>课程目标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0.47300715819613454"/>
              <c:y val="0.8870967343815565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zh-CN" altLang="en-US"/>
                  <a:t>课程目标</a:t>
                </a:r>
                <a:r>
                  <a:rPr lang="zh-CN"/>
                  <a:t>达成度</a:t>
                </a:r>
              </a:p>
            </c:rich>
          </c:tx>
          <c:layout>
            <c:manualLayout>
              <c:xMode val="edge"/>
              <c:yMode val="edge"/>
              <c:x val="2.1012821158549209E-2"/>
              <c:y val="0.2516848131777511"/>
            </c:manualLayout>
          </c:layout>
          <c:overlay val="0"/>
          <c:spPr>
            <a:noFill/>
            <a:ln w="25400">
              <a:noFill/>
            </a:ln>
          </c:spPr>
        </c:title>
        <c:numFmt formatCode="0.0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1541995071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宋体" panose="02010600030101010101" pitchFamily="2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r>
              <a:rPr lang="zh-CN" altLang="en-US"/>
              <a:t>毕业指标点</a:t>
            </a:r>
            <a:r>
              <a:rPr lang="zh-CN"/>
              <a:t>达成度柱形图</a:t>
            </a:r>
          </a:p>
        </c:rich>
      </c:tx>
      <c:layout>
        <c:manualLayout>
          <c:xMode val="edge"/>
          <c:yMode val="edge"/>
          <c:x val="0.3226011673913895"/>
          <c:y val="2.20021875140762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68747269734828"/>
          <c:y val="0.24435075067305903"/>
          <c:w val="0.75898491356539111"/>
          <c:h val="0.499606155068645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[1]达成度!$B$14:$D$14</c:f>
              <c:strCache>
                <c:ptCount val="3"/>
                <c:pt idx="0">
                  <c:v>指标点1-4</c:v>
                </c:pt>
                <c:pt idx="1">
                  <c:v>指标点2-1</c:v>
                </c:pt>
                <c:pt idx="2">
                  <c:v>指标点4-2</c:v>
                </c:pt>
              </c:strCache>
            </c:strRef>
          </c:cat>
          <c:val>
            <c:numRef>
              <c:f>达成度!$B$36:$D$36</c:f>
              <c:numCache>
                <c:formatCode>0.000_ </c:formatCode>
                <c:ptCount val="3"/>
                <c:pt idx="0">
                  <c:v>89.276252665245195</c:v>
                </c:pt>
                <c:pt idx="1">
                  <c:v>90.154562899786782</c:v>
                </c:pt>
                <c:pt idx="2">
                  <c:v>90.235469083155635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CF-475C-BE97-F6BB87109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1995071"/>
        <c:axId val="1"/>
      </c:barChart>
      <c:catAx>
        <c:axId val="1541995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zh-CN" altLang="zh-CN" sz="900" b="0" i="0" u="none" strike="noStrike" baseline="0">
                    <a:effectLst/>
                  </a:rPr>
                  <a:t>毕业指标点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0.47300715819613454"/>
              <c:y val="0.8870967343815565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zh-CN" altLang="zh-CN" sz="900" b="0" i="0" u="none" strike="noStrike" baseline="0">
                    <a:effectLst/>
                  </a:rPr>
                  <a:t>毕业指标点</a:t>
                </a:r>
                <a:r>
                  <a:rPr lang="zh-CN"/>
                  <a:t>达成度</a:t>
                </a:r>
              </a:p>
            </c:rich>
          </c:tx>
          <c:layout>
            <c:manualLayout>
              <c:xMode val="edge"/>
              <c:yMode val="edge"/>
              <c:x val="1.8169892942486665E-2"/>
              <c:y val="0.22234856315898285"/>
            </c:manualLayout>
          </c:layout>
          <c:overlay val="0"/>
          <c:spPr>
            <a:noFill/>
            <a:ln w="25400">
              <a:noFill/>
            </a:ln>
          </c:spPr>
        </c:title>
        <c:numFmt formatCode="0.0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1541995071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宋体" panose="02010600030101010101" pitchFamily="2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22861</xdr:colOff>
      <xdr:row>19</xdr:row>
      <xdr:rowOff>9524</xdr:rowOff>
    </xdr:from>
    <xdr:to>
      <xdr:col>18</xdr:col>
      <xdr:colOff>601980</xdr:colOff>
      <xdr:row>28</xdr:row>
      <xdr:rowOff>167640</xdr:rowOff>
    </xdr:to>
    <xdr:graphicFrame macro="">
      <xdr:nvGraphicFramePr>
        <xdr:cNvPr id="2" name="图表 4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22861</xdr:colOff>
      <xdr:row>30</xdr:row>
      <xdr:rowOff>11429</xdr:rowOff>
    </xdr:from>
    <xdr:to>
      <xdr:col>18</xdr:col>
      <xdr:colOff>152401</xdr:colOff>
      <xdr:row>42</xdr:row>
      <xdr:rowOff>91440</xdr:rowOff>
    </xdr:to>
    <xdr:graphicFrame macro="">
      <xdr:nvGraphicFramePr>
        <xdr:cNvPr id="3" name="图表 4">
          <a:extLst>
            <a:ext uri="{FF2B5EF4-FFF2-40B4-BE49-F238E27FC236}">
              <a16:creationId xmlns:a16="http://schemas.microsoft.com/office/drawing/2014/main" id="{4BABD8C7-417F-471E-ADFC-B2FF8BBDCA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wu/OneDrive/&#27743;&#33487;&#22823;&#23398;/&#35838;&#31243;/&#20449;&#24687;&#20869;&#23481;&#23433;&#20840;/2019/&#25104;&#32489;2019&#36798;&#25104;&#24230;%20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作业"/>
      <sheetName val="实验"/>
      <sheetName val="点名"/>
      <sheetName val="达成度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>
        <row r="7">
          <cell r="B7" t="str">
            <v>课程目标1</v>
          </cell>
          <cell r="C7" t="str">
            <v>课程目标2</v>
          </cell>
          <cell r="D7" t="str">
            <v>课程目标3</v>
          </cell>
          <cell r="E7" t="str">
            <v>课程目标4</v>
          </cell>
          <cell r="F7" t="str">
            <v>课程目标5</v>
          </cell>
          <cell r="G7" t="str">
            <v>课程目标6</v>
          </cell>
        </row>
        <row r="14">
          <cell r="B14" t="str">
            <v>指标点1-4</v>
          </cell>
          <cell r="C14" t="str">
            <v>指标点2-1</v>
          </cell>
          <cell r="D14" t="str">
            <v>指标点4-2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22" sqref="H22"/>
    </sheetView>
  </sheetViews>
  <sheetFormatPr defaultRowHeight="13.8" x14ac:dyDescent="0.25"/>
  <sheetData/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6"/>
  <sheetViews>
    <sheetView tabSelected="1" topLeftCell="A25" workbookViewId="0">
      <selection activeCell="I33" sqref="I33"/>
    </sheetView>
  </sheetViews>
  <sheetFormatPr defaultRowHeight="13.8" x14ac:dyDescent="0.25"/>
  <cols>
    <col min="1" max="1" width="13.44140625" style="10" customWidth="1"/>
    <col min="2" max="2" width="14.5546875" style="10" customWidth="1"/>
    <col min="3" max="3" width="8.88671875" style="10" customWidth="1"/>
    <col min="4" max="4" width="11.109375" style="10" bestFit="1" customWidth="1"/>
    <col min="5" max="5" width="8.88671875" style="10" customWidth="1"/>
    <col min="6" max="6" width="10.77734375" style="10" bestFit="1" customWidth="1"/>
    <col min="7" max="51" width="8.88671875" style="10" customWidth="1"/>
    <col min="52" max="16384" width="8.88671875" style="10"/>
  </cols>
  <sheetData>
    <row r="1" spans="1:10" ht="20.399999999999999" x14ac:dyDescent="0.3">
      <c r="A1" s="23" t="s">
        <v>0</v>
      </c>
      <c r="B1" s="5"/>
      <c r="C1" s="5"/>
      <c r="D1" s="5"/>
      <c r="E1" s="5"/>
      <c r="F1" s="5"/>
      <c r="G1" s="5"/>
      <c r="H1" s="5"/>
    </row>
    <row r="2" spans="1:10" ht="7.5" customHeight="1" x14ac:dyDescent="0.3">
      <c r="A2" s="5"/>
      <c r="B2" s="5"/>
      <c r="C2" s="5"/>
      <c r="D2" s="5"/>
      <c r="E2" s="5"/>
      <c r="F2" s="5"/>
      <c r="G2" s="5"/>
      <c r="H2" s="5"/>
    </row>
    <row r="3" spans="1:10" x14ac:dyDescent="0.25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6"/>
    </row>
    <row r="4" spans="1:10" x14ac:dyDescent="0.25">
      <c r="A4" s="15" t="s">
        <v>2</v>
      </c>
      <c r="B4" s="15"/>
      <c r="C4" s="15"/>
      <c r="D4" s="15"/>
      <c r="E4" s="15"/>
      <c r="F4" s="15"/>
      <c r="G4" s="15"/>
      <c r="H4" s="15"/>
      <c r="I4" s="15"/>
      <c r="J4" s="6"/>
    </row>
    <row r="5" spans="1:10" x14ac:dyDescent="0.25">
      <c r="A5" s="15" t="s">
        <v>3</v>
      </c>
      <c r="B5" s="15"/>
      <c r="C5" s="15"/>
      <c r="D5" s="15"/>
      <c r="E5" s="15"/>
      <c r="F5" s="15"/>
      <c r="G5" s="15"/>
      <c r="H5" s="15"/>
      <c r="I5" s="15"/>
      <c r="J5" s="6"/>
    </row>
    <row r="6" spans="1:10" x14ac:dyDescent="0.25">
      <c r="A6" s="15"/>
      <c r="B6" s="15"/>
      <c r="C6" s="15"/>
      <c r="D6" s="15"/>
      <c r="E6" s="15"/>
      <c r="F6" s="15"/>
      <c r="G6" s="15"/>
      <c r="H6" s="15"/>
      <c r="I6" s="15"/>
      <c r="J6" s="6"/>
    </row>
    <row r="7" spans="1:10" x14ac:dyDescent="0.25">
      <c r="A7" s="15" t="s">
        <v>4</v>
      </c>
      <c r="B7" s="15"/>
      <c r="C7" s="15"/>
      <c r="D7" s="15"/>
      <c r="E7" s="15"/>
      <c r="F7" s="15"/>
      <c r="G7" s="15"/>
      <c r="H7" s="15"/>
      <c r="I7" s="15"/>
      <c r="J7" s="6"/>
    </row>
    <row r="8" spans="1:10" x14ac:dyDescent="0.25">
      <c r="A8" s="15" t="s">
        <v>5</v>
      </c>
      <c r="B8" s="15"/>
      <c r="C8" s="15"/>
      <c r="D8" s="15"/>
      <c r="E8" s="15"/>
      <c r="F8" s="15"/>
      <c r="G8" s="15"/>
      <c r="H8" s="15"/>
      <c r="I8" s="15"/>
      <c r="J8" s="6"/>
    </row>
    <row r="9" spans="1:10" x14ac:dyDescent="0.25">
      <c r="A9" s="15" t="s">
        <v>6</v>
      </c>
      <c r="B9" s="15"/>
      <c r="C9" s="15"/>
      <c r="D9" s="15"/>
      <c r="E9" s="15"/>
      <c r="F9" s="15"/>
      <c r="G9" s="15"/>
      <c r="H9" s="15"/>
      <c r="I9" s="15"/>
      <c r="J9" s="6"/>
    </row>
    <row r="10" spans="1:10" x14ac:dyDescent="0.25">
      <c r="A10" s="15" t="s">
        <v>7</v>
      </c>
      <c r="B10" s="15"/>
      <c r="C10" s="15"/>
      <c r="D10" s="15"/>
      <c r="E10" s="15"/>
      <c r="F10" s="15"/>
      <c r="G10" s="15"/>
      <c r="H10" s="15"/>
      <c r="I10" s="15"/>
      <c r="J10" s="6"/>
    </row>
    <row r="11" spans="1:10" x14ac:dyDescent="0.25">
      <c r="A11" s="15" t="s">
        <v>8</v>
      </c>
      <c r="B11" s="15"/>
      <c r="C11" s="15"/>
      <c r="D11" s="15"/>
      <c r="E11" s="15"/>
      <c r="F11" s="15"/>
      <c r="G11" s="15"/>
      <c r="H11" s="15"/>
      <c r="I11" s="15"/>
      <c r="J11" s="6"/>
    </row>
    <row r="12" spans="1:10" x14ac:dyDescent="0.25">
      <c r="A12" s="15" t="s">
        <v>9</v>
      </c>
      <c r="B12" s="15"/>
      <c r="C12" s="15"/>
      <c r="D12" s="15"/>
      <c r="E12" s="15"/>
      <c r="F12" s="15"/>
      <c r="G12" s="15"/>
      <c r="H12" s="15"/>
      <c r="I12" s="15"/>
      <c r="J12" s="6"/>
    </row>
    <row r="13" spans="1:10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6"/>
    </row>
    <row r="14" spans="1:10" x14ac:dyDescent="0.25">
      <c r="A14" s="16" t="s">
        <v>10</v>
      </c>
      <c r="B14" s="15"/>
      <c r="C14" s="15"/>
      <c r="D14" s="15"/>
      <c r="E14" s="15"/>
      <c r="F14" s="15"/>
      <c r="G14" s="15"/>
      <c r="H14" s="15"/>
      <c r="I14" s="15"/>
      <c r="J14" s="6"/>
    </row>
    <row r="15" spans="1:10" x14ac:dyDescent="0.25">
      <c r="A15" s="22" t="s">
        <v>11</v>
      </c>
      <c r="B15" s="15"/>
      <c r="C15" s="15"/>
      <c r="D15" s="15"/>
      <c r="E15" s="15"/>
      <c r="F15" s="15"/>
      <c r="G15" s="15"/>
      <c r="H15" s="15"/>
      <c r="I15" s="15"/>
      <c r="J15" s="6"/>
    </row>
    <row r="16" spans="1:10" x14ac:dyDescent="0.25">
      <c r="A16" s="20" t="s">
        <v>12</v>
      </c>
      <c r="B16" s="15"/>
      <c r="C16" s="15"/>
      <c r="D16" s="15"/>
      <c r="E16" s="15"/>
      <c r="F16" s="15"/>
      <c r="G16" s="15"/>
      <c r="H16" s="15"/>
      <c r="I16" s="15"/>
      <c r="J16" s="6"/>
    </row>
    <row r="17" spans="1:10" x14ac:dyDescent="0.25">
      <c r="A17" s="14" t="s">
        <v>13</v>
      </c>
      <c r="B17" s="15"/>
      <c r="C17" s="15"/>
      <c r="D17" s="15"/>
      <c r="E17" s="15"/>
      <c r="F17" s="15"/>
      <c r="G17" s="15"/>
      <c r="H17" s="15"/>
      <c r="I17" s="15"/>
      <c r="J17" s="6"/>
    </row>
    <row r="18" spans="1:10" x14ac:dyDescent="0.25">
      <c r="A18" s="21" t="s">
        <v>14</v>
      </c>
      <c r="B18" s="15"/>
      <c r="C18" s="15"/>
      <c r="D18" s="15"/>
      <c r="E18" s="15"/>
      <c r="F18" s="15"/>
      <c r="G18" s="15"/>
      <c r="H18" s="15"/>
      <c r="I18" s="15"/>
      <c r="J18" s="6"/>
    </row>
    <row r="19" spans="1:10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6"/>
    </row>
    <row r="20" spans="1:10" x14ac:dyDescent="0.25">
      <c r="A20" s="30" t="s">
        <v>15</v>
      </c>
      <c r="B20" s="31" t="s">
        <v>16</v>
      </c>
      <c r="C20" s="31" t="s">
        <v>17</v>
      </c>
      <c r="D20" s="31" t="s">
        <v>18</v>
      </c>
      <c r="E20" s="31" t="s">
        <v>19</v>
      </c>
      <c r="F20" s="31" t="s">
        <v>20</v>
      </c>
      <c r="G20" s="31" t="s">
        <v>21</v>
      </c>
      <c r="H20" s="6"/>
      <c r="I20" s="6"/>
      <c r="J20" s="6"/>
    </row>
    <row r="21" spans="1:10" x14ac:dyDescent="0.25">
      <c r="A21" s="31" t="s">
        <v>22</v>
      </c>
      <c r="B21" s="33">
        <v>0.5</v>
      </c>
      <c r="C21" s="33">
        <v>0.5</v>
      </c>
      <c r="D21" s="33">
        <v>0.2</v>
      </c>
      <c r="E21" s="33">
        <v>0.2</v>
      </c>
      <c r="F21" s="33">
        <v>0.15</v>
      </c>
      <c r="G21" s="33">
        <v>0.1</v>
      </c>
      <c r="H21" s="6"/>
      <c r="I21" s="6"/>
      <c r="J21" s="6"/>
    </row>
    <row r="22" spans="1:10" x14ac:dyDescent="0.25">
      <c r="A22" s="31" t="s">
        <v>23</v>
      </c>
      <c r="B22" s="34">
        <v>0.2</v>
      </c>
      <c r="C22" s="34">
        <v>0.2</v>
      </c>
      <c r="D22" s="34">
        <v>0.3</v>
      </c>
      <c r="E22" s="33">
        <v>0.3</v>
      </c>
      <c r="F22" s="33">
        <v>0.3</v>
      </c>
      <c r="G22" s="33">
        <v>0.3</v>
      </c>
    </row>
    <row r="23" spans="1:10" x14ac:dyDescent="0.25">
      <c r="A23" s="31" t="s">
        <v>24</v>
      </c>
      <c r="B23" s="34">
        <v>0.1</v>
      </c>
      <c r="C23" s="34">
        <v>0.1</v>
      </c>
      <c r="D23" s="34">
        <v>0.4</v>
      </c>
      <c r="E23" s="33">
        <v>0.3</v>
      </c>
      <c r="F23" s="33">
        <v>0.15</v>
      </c>
      <c r="G23" s="33">
        <v>0.3</v>
      </c>
    </row>
    <row r="24" spans="1:10" x14ac:dyDescent="0.25">
      <c r="A24" s="31" t="s">
        <v>25</v>
      </c>
      <c r="B24" s="34">
        <v>0.2</v>
      </c>
      <c r="C24" s="34">
        <v>0.2</v>
      </c>
      <c r="D24" s="34">
        <v>0.1</v>
      </c>
      <c r="E24" s="33">
        <v>0.2</v>
      </c>
      <c r="F24" s="33">
        <v>0.4</v>
      </c>
      <c r="G24" s="33">
        <v>0.3</v>
      </c>
    </row>
    <row r="25" spans="1:10" x14ac:dyDescent="0.25">
      <c r="A25" s="32" t="s">
        <v>26</v>
      </c>
      <c r="B25" s="35">
        <f t="shared" ref="B25:G25" si="0">SUM(B21:B24)</f>
        <v>1</v>
      </c>
      <c r="C25" s="35">
        <f t="shared" si="0"/>
        <v>1</v>
      </c>
      <c r="D25" s="35">
        <f t="shared" si="0"/>
        <v>1</v>
      </c>
      <c r="E25" s="35">
        <f t="shared" si="0"/>
        <v>1</v>
      </c>
      <c r="F25" s="35">
        <f t="shared" si="0"/>
        <v>1</v>
      </c>
      <c r="G25" s="35">
        <f t="shared" si="0"/>
        <v>1</v>
      </c>
    </row>
    <row r="26" spans="1:10" x14ac:dyDescent="0.25">
      <c r="A26" s="32" t="s">
        <v>27</v>
      </c>
      <c r="B26" s="36">
        <f>B21*$D$43+B22*$H$43+B23*$I$43+B24*$J$43</f>
        <v>89.078144989339009</v>
      </c>
      <c r="C26" s="36">
        <f>C21*$D$43+C22*$H$43+C23*$I$43+C24*$J$43</f>
        <v>89.078144989339009</v>
      </c>
      <c r="D26" s="36">
        <f>D21*$D$43+D22*$H$43+D23*$I$43+D24*$J$43</f>
        <v>91.357302771854989</v>
      </c>
      <c r="E26" s="36">
        <f>E21*$D$43+E22*$H$43+E23*$I$43+E24*$J$43</f>
        <v>90.299093816631114</v>
      </c>
      <c r="F26" s="36">
        <f>F21*$D$43+F22*$H$43+F23*$I$43+F24*$J$43</f>
        <v>88.571801705756926</v>
      </c>
      <c r="G26" s="36">
        <f>G21*$D$43+G22*$H$43+G23*$I$43+G24*$J$43</f>
        <v>90.019136460554364</v>
      </c>
    </row>
    <row r="27" spans="1:10" x14ac:dyDescent="0.25">
      <c r="A27" s="7"/>
      <c r="B27" s="8"/>
      <c r="C27" s="8"/>
      <c r="D27" s="8"/>
      <c r="E27" s="9"/>
      <c r="F27" s="9"/>
      <c r="G27" s="9"/>
    </row>
    <row r="28" spans="1:10" x14ac:dyDescent="0.25">
      <c r="A28" s="37" t="s">
        <v>28</v>
      </c>
      <c r="B28" s="38" t="s">
        <v>29</v>
      </c>
      <c r="C28" s="38" t="s">
        <v>30</v>
      </c>
      <c r="D28" s="38" t="s">
        <v>31</v>
      </c>
      <c r="E28" s="2"/>
      <c r="F28" s="1"/>
      <c r="G28" s="1"/>
    </row>
    <row r="29" spans="1:10" x14ac:dyDescent="0.25">
      <c r="A29" s="38" t="s">
        <v>16</v>
      </c>
      <c r="B29" s="39">
        <v>0.25</v>
      </c>
      <c r="C29" s="39">
        <v>0.1</v>
      </c>
      <c r="D29" s="39">
        <v>0.1</v>
      </c>
      <c r="E29" s="2"/>
      <c r="F29" s="1"/>
      <c r="G29" s="1"/>
      <c r="H29" s="1"/>
    </row>
    <row r="30" spans="1:10" x14ac:dyDescent="0.25">
      <c r="A30" s="38" t="s">
        <v>17</v>
      </c>
      <c r="B30" s="39">
        <v>0.25</v>
      </c>
      <c r="C30" s="39">
        <v>0.1</v>
      </c>
      <c r="D30" s="39">
        <v>0.1</v>
      </c>
      <c r="E30" s="2"/>
      <c r="F30" s="1"/>
      <c r="H30" s="1"/>
    </row>
    <row r="31" spans="1:10" x14ac:dyDescent="0.25">
      <c r="A31" s="38" t="s">
        <v>18</v>
      </c>
      <c r="B31" s="39">
        <v>0.1</v>
      </c>
      <c r="C31" s="39">
        <v>0.2</v>
      </c>
      <c r="D31" s="39">
        <v>0.25</v>
      </c>
      <c r="E31" s="2"/>
      <c r="F31" s="1"/>
      <c r="H31" s="1"/>
    </row>
    <row r="32" spans="1:10" x14ac:dyDescent="0.25">
      <c r="A32" s="38" t="s">
        <v>19</v>
      </c>
      <c r="B32" s="39">
        <v>0.1</v>
      </c>
      <c r="C32" s="39">
        <v>0.2</v>
      </c>
      <c r="D32" s="39">
        <v>0.25</v>
      </c>
      <c r="E32" s="2"/>
      <c r="F32" s="1"/>
      <c r="H32" s="1"/>
    </row>
    <row r="33" spans="1:11" x14ac:dyDescent="0.25">
      <c r="A33" s="38" t="s">
        <v>20</v>
      </c>
      <c r="B33" s="39">
        <v>0.3</v>
      </c>
      <c r="C33" s="39"/>
      <c r="D33" s="39"/>
      <c r="E33" s="2"/>
      <c r="F33" s="1"/>
      <c r="H33" s="1"/>
    </row>
    <row r="34" spans="1:11" x14ac:dyDescent="0.25">
      <c r="A34" s="38" t="s">
        <v>21</v>
      </c>
      <c r="B34" s="39"/>
      <c r="C34" s="39">
        <v>0.4</v>
      </c>
      <c r="D34" s="39">
        <v>0.3</v>
      </c>
      <c r="E34" s="2"/>
      <c r="F34" s="1"/>
      <c r="G34" s="1"/>
      <c r="H34" s="1"/>
    </row>
    <row r="35" spans="1:11" x14ac:dyDescent="0.25">
      <c r="A35" s="37" t="s">
        <v>32</v>
      </c>
      <c r="B35" s="40">
        <f>SUM(B29:B34)</f>
        <v>1</v>
      </c>
      <c r="C35" s="40">
        <f>SUM(C29:C34)</f>
        <v>1</v>
      </c>
      <c r="D35" s="40">
        <f>SUM(D29:D34)</f>
        <v>1</v>
      </c>
      <c r="E35" s="2"/>
      <c r="F35" s="1"/>
      <c r="G35" s="1"/>
      <c r="H35" s="1"/>
    </row>
    <row r="36" spans="1:11" x14ac:dyDescent="0.25">
      <c r="A36" s="37" t="s">
        <v>33</v>
      </c>
      <c r="B36" s="41">
        <f>$B$26*B29+$C$26*B30+$D$26*B31+$E$26*B32+$F$26*B33+$G$26*B34</f>
        <v>89.276252665245195</v>
      </c>
      <c r="C36" s="41">
        <f>$B$26*C29+$C$26*C30+$D$26*C31+$E$26*C32+$F$26*C33+$G$26*C34</f>
        <v>90.154562899786782</v>
      </c>
      <c r="D36" s="41">
        <f>$B$26*D29+$C$26*D30+$D$26*D31+$E$26*D32+$F$26*D33+$G$26*D34</f>
        <v>90.235469083155635</v>
      </c>
      <c r="E36" s="1"/>
      <c r="F36" s="1"/>
      <c r="G36" s="1"/>
      <c r="H36" s="1"/>
      <c r="I36" s="1"/>
    </row>
    <row r="37" spans="1:11" x14ac:dyDescent="0.25">
      <c r="A37" s="37" t="s">
        <v>34</v>
      </c>
      <c r="B37" s="39">
        <v>0.4</v>
      </c>
      <c r="C37" s="39">
        <v>0.2</v>
      </c>
      <c r="D37" s="39">
        <v>0.3</v>
      </c>
      <c r="E37" s="2"/>
      <c r="F37" s="1"/>
      <c r="G37" s="1"/>
      <c r="H37" s="1"/>
    </row>
    <row r="38" spans="1:11" ht="15.6" x14ac:dyDescent="0.25">
      <c r="A38" s="42" t="s">
        <v>35</v>
      </c>
      <c r="B38" s="43">
        <f>B36*B37</f>
        <v>35.710501066098082</v>
      </c>
      <c r="C38" s="43">
        <f>C36*C37</f>
        <v>18.030912579957356</v>
      </c>
      <c r="D38" s="43">
        <f>D36*D37</f>
        <v>27.070640724946688</v>
      </c>
      <c r="E38" s="1"/>
      <c r="F38" s="1"/>
      <c r="G38" s="1"/>
      <c r="H38" s="1"/>
      <c r="J38" s="4" t="s">
        <v>36</v>
      </c>
    </row>
    <row r="39" spans="1:11" ht="15.6" x14ac:dyDescent="0.25">
      <c r="A39" s="17"/>
      <c r="B39" s="18"/>
      <c r="C39" s="18"/>
      <c r="D39" s="18"/>
      <c r="E39" s="2"/>
      <c r="F39" s="1"/>
      <c r="G39" s="1"/>
      <c r="H39" s="1"/>
      <c r="J39" s="4"/>
    </row>
    <row r="40" spans="1:11" x14ac:dyDescent="0.25">
      <c r="A40" s="19" t="s">
        <v>37</v>
      </c>
      <c r="B40" s="3"/>
      <c r="C40" s="2"/>
      <c r="D40" s="2"/>
      <c r="E40" s="2"/>
      <c r="F40" s="1"/>
      <c r="G40" s="1"/>
      <c r="H40" s="1"/>
    </row>
    <row r="41" spans="1:11" x14ac:dyDescent="0.25">
      <c r="A41" s="44" t="s">
        <v>47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</row>
    <row r="42" spans="1:11" x14ac:dyDescent="0.25">
      <c r="A42" s="44" t="s">
        <v>46</v>
      </c>
      <c r="B42" s="45"/>
      <c r="C42" s="45"/>
      <c r="D42" s="45">
        <v>100</v>
      </c>
      <c r="E42" s="45"/>
      <c r="F42" s="45"/>
      <c r="G42" s="45"/>
      <c r="H42" s="45">
        <v>100</v>
      </c>
      <c r="I42" s="45">
        <v>100</v>
      </c>
      <c r="J42" s="45">
        <v>100</v>
      </c>
      <c r="K42" s="45"/>
    </row>
    <row r="43" spans="1:11" x14ac:dyDescent="0.25">
      <c r="A43" s="46" t="s">
        <v>38</v>
      </c>
      <c r="B43" s="47"/>
      <c r="C43" s="48"/>
      <c r="D43" s="48">
        <f>AVERAGE(D45:D111)</f>
        <v>89.530916844349662</v>
      </c>
      <c r="E43" s="48"/>
      <c r="F43" s="48"/>
      <c r="G43" s="48"/>
      <c r="H43" s="48">
        <f>AVERAGE(H45:H111)</f>
        <v>86.175373134328353</v>
      </c>
      <c r="I43" s="48">
        <f>AVERAGE(I45:I111)</f>
        <v>97.31343283582089</v>
      </c>
      <c r="J43" s="48">
        <f>AVERAGE(J45:J111)</f>
        <v>86.731343283582092</v>
      </c>
      <c r="K43" s="48"/>
    </row>
    <row r="44" spans="1:11" ht="31.2" x14ac:dyDescent="0.25">
      <c r="A44" s="24" t="s">
        <v>39</v>
      </c>
      <c r="B44" s="24" t="s">
        <v>40</v>
      </c>
      <c r="C44" s="25" t="s">
        <v>41</v>
      </c>
      <c r="D44" s="25" t="s">
        <v>22</v>
      </c>
      <c r="E44" s="25" t="s">
        <v>42</v>
      </c>
      <c r="F44" s="25" t="s">
        <v>43</v>
      </c>
      <c r="G44" s="25" t="s">
        <v>44</v>
      </c>
      <c r="H44" s="25" t="s">
        <v>23</v>
      </c>
      <c r="I44" s="25" t="s">
        <v>24</v>
      </c>
      <c r="J44" s="25" t="s">
        <v>25</v>
      </c>
      <c r="K44" s="24" t="s">
        <v>45</v>
      </c>
    </row>
    <row r="45" spans="1:11" ht="15.6" x14ac:dyDescent="0.25">
      <c r="A45" s="26">
        <v>1</v>
      </c>
      <c r="B45" s="27">
        <f>A45</f>
        <v>1</v>
      </c>
      <c r="C45" s="28">
        <v>41.7</v>
      </c>
      <c r="D45" s="28">
        <f t="shared" ref="D45:D108" si="1">C45/77*100</f>
        <v>54.155844155844157</v>
      </c>
      <c r="E45" s="28">
        <v>100</v>
      </c>
      <c r="F45" s="28">
        <v>3</v>
      </c>
      <c r="G45" s="29">
        <f>(E45*0.1+F45)/15*100</f>
        <v>86.666666666666671</v>
      </c>
      <c r="H45" s="29">
        <v>76.25</v>
      </c>
      <c r="I45" s="28">
        <v>100</v>
      </c>
      <c r="J45" s="29">
        <v>75</v>
      </c>
      <c r="K45" s="28">
        <f t="shared" ref="K45:K108" si="2">D45*0.3+E45*0.1+F45+H45*0.15+I45*0.15+J45*0.25</f>
        <v>74.434253246753244</v>
      </c>
    </row>
    <row r="46" spans="1:11" ht="15.6" x14ac:dyDescent="0.25">
      <c r="A46" s="27">
        <f>A45+1</f>
        <v>2</v>
      </c>
      <c r="B46" s="27">
        <f t="shared" ref="B46:B109" si="3">A46</f>
        <v>2</v>
      </c>
      <c r="C46" s="28">
        <v>58.2</v>
      </c>
      <c r="D46" s="28">
        <f t="shared" si="1"/>
        <v>75.584415584415581</v>
      </c>
      <c r="E46" s="28">
        <v>70</v>
      </c>
      <c r="F46" s="28">
        <v>5</v>
      </c>
      <c r="G46" s="29">
        <f t="shared" ref="G46:G109" si="4">(E46*0.1+F46)/15*100</f>
        <v>80</v>
      </c>
      <c r="H46" s="29">
        <v>78</v>
      </c>
      <c r="I46" s="28">
        <v>100</v>
      </c>
      <c r="J46" s="29">
        <v>70</v>
      </c>
      <c r="K46" s="28">
        <f t="shared" si="2"/>
        <v>78.875324675324677</v>
      </c>
    </row>
    <row r="47" spans="1:11" ht="15.6" x14ac:dyDescent="0.25">
      <c r="A47" s="27">
        <f t="shared" ref="A47:A110" si="5">A46+1</f>
        <v>3</v>
      </c>
      <c r="B47" s="27">
        <f t="shared" si="3"/>
        <v>3</v>
      </c>
      <c r="C47" s="28">
        <v>45</v>
      </c>
      <c r="D47" s="28">
        <f t="shared" si="1"/>
        <v>58.441558441558442</v>
      </c>
      <c r="E47" s="28">
        <v>100</v>
      </c>
      <c r="F47" s="28">
        <v>5</v>
      </c>
      <c r="G47" s="29">
        <f t="shared" si="4"/>
        <v>100</v>
      </c>
      <c r="H47" s="29">
        <v>80</v>
      </c>
      <c r="I47" s="28">
        <v>95</v>
      </c>
      <c r="J47" s="29">
        <v>87</v>
      </c>
      <c r="K47" s="28">
        <f t="shared" si="2"/>
        <v>80.532467532467535</v>
      </c>
    </row>
    <row r="48" spans="1:11" ht="15.6" x14ac:dyDescent="0.25">
      <c r="A48" s="27">
        <f t="shared" si="5"/>
        <v>4</v>
      </c>
      <c r="B48" s="27">
        <f t="shared" si="3"/>
        <v>4</v>
      </c>
      <c r="C48" s="28">
        <v>65.400000000000006</v>
      </c>
      <c r="D48" s="28">
        <f t="shared" si="1"/>
        <v>84.935064935064943</v>
      </c>
      <c r="E48" s="28">
        <v>70</v>
      </c>
      <c r="F48" s="28">
        <v>5</v>
      </c>
      <c r="G48" s="29">
        <f t="shared" si="4"/>
        <v>80</v>
      </c>
      <c r="H48" s="29">
        <v>88.75</v>
      </c>
      <c r="I48" s="28">
        <v>95</v>
      </c>
      <c r="J48" s="29">
        <v>94</v>
      </c>
      <c r="K48" s="28">
        <f t="shared" si="2"/>
        <v>88.54301948051949</v>
      </c>
    </row>
    <row r="49" spans="1:11" ht="15.6" x14ac:dyDescent="0.25">
      <c r="A49" s="27">
        <f t="shared" si="5"/>
        <v>5</v>
      </c>
      <c r="B49" s="27">
        <f t="shared" si="3"/>
        <v>5</v>
      </c>
      <c r="C49" s="28">
        <v>57.1</v>
      </c>
      <c r="D49" s="28">
        <f t="shared" si="1"/>
        <v>74.15584415584415</v>
      </c>
      <c r="E49" s="28">
        <v>100</v>
      </c>
      <c r="F49" s="28">
        <v>5</v>
      </c>
      <c r="G49" s="29">
        <f t="shared" si="4"/>
        <v>100</v>
      </c>
      <c r="H49" s="29">
        <v>88.5</v>
      </c>
      <c r="I49" s="28">
        <v>95</v>
      </c>
      <c r="J49" s="29">
        <v>85</v>
      </c>
      <c r="K49" s="28">
        <f t="shared" si="2"/>
        <v>86.021753246753235</v>
      </c>
    </row>
    <row r="50" spans="1:11" ht="15.6" x14ac:dyDescent="0.25">
      <c r="A50" s="27">
        <f t="shared" si="5"/>
        <v>6</v>
      </c>
      <c r="B50" s="27">
        <f t="shared" si="3"/>
        <v>6</v>
      </c>
      <c r="C50" s="28">
        <v>70.3</v>
      </c>
      <c r="D50" s="28">
        <f t="shared" si="1"/>
        <v>91.298701298701289</v>
      </c>
      <c r="E50" s="28">
        <v>100</v>
      </c>
      <c r="F50" s="28">
        <v>5</v>
      </c>
      <c r="G50" s="29">
        <f t="shared" si="4"/>
        <v>100</v>
      </c>
      <c r="H50" s="29">
        <v>81.75</v>
      </c>
      <c r="I50" s="28">
        <v>95</v>
      </c>
      <c r="J50" s="29">
        <v>83</v>
      </c>
      <c r="K50" s="28">
        <f t="shared" si="2"/>
        <v>89.652110389610385</v>
      </c>
    </row>
    <row r="51" spans="1:11" ht="15.6" x14ac:dyDescent="0.25">
      <c r="A51" s="27">
        <f t="shared" si="5"/>
        <v>7</v>
      </c>
      <c r="B51" s="27">
        <f t="shared" si="3"/>
        <v>7</v>
      </c>
      <c r="C51" s="28">
        <v>45</v>
      </c>
      <c r="D51" s="28">
        <f t="shared" si="1"/>
        <v>58.441558441558442</v>
      </c>
      <c r="E51" s="28">
        <v>100</v>
      </c>
      <c r="F51" s="28">
        <v>2</v>
      </c>
      <c r="G51" s="29">
        <f t="shared" si="4"/>
        <v>80</v>
      </c>
      <c r="H51" s="29">
        <v>86</v>
      </c>
      <c r="I51" s="28">
        <v>100</v>
      </c>
      <c r="J51" s="29">
        <v>84</v>
      </c>
      <c r="K51" s="28">
        <f t="shared" si="2"/>
        <v>78.432467532467541</v>
      </c>
    </row>
    <row r="52" spans="1:11" ht="15.6" x14ac:dyDescent="0.25">
      <c r="A52" s="27">
        <f t="shared" si="5"/>
        <v>8</v>
      </c>
      <c r="B52" s="27">
        <f t="shared" si="3"/>
        <v>8</v>
      </c>
      <c r="C52" s="28">
        <v>66.2</v>
      </c>
      <c r="D52" s="28">
        <f t="shared" si="1"/>
        <v>85.974025974025977</v>
      </c>
      <c r="E52" s="28">
        <v>100</v>
      </c>
      <c r="F52" s="28">
        <v>5</v>
      </c>
      <c r="G52" s="29">
        <f t="shared" si="4"/>
        <v>100</v>
      </c>
      <c r="H52" s="29">
        <v>84.75</v>
      </c>
      <c r="I52" s="28">
        <v>95</v>
      </c>
      <c r="J52" s="29">
        <v>90</v>
      </c>
      <c r="K52" s="28">
        <f t="shared" si="2"/>
        <v>90.254707792207796</v>
      </c>
    </row>
    <row r="53" spans="1:11" ht="15.6" x14ac:dyDescent="0.25">
      <c r="A53" s="27">
        <f t="shared" si="5"/>
        <v>9</v>
      </c>
      <c r="B53" s="27">
        <f t="shared" si="3"/>
        <v>9</v>
      </c>
      <c r="C53" s="28">
        <v>73.400000000000006</v>
      </c>
      <c r="D53" s="28">
        <f t="shared" si="1"/>
        <v>95.32467532467534</v>
      </c>
      <c r="E53" s="28">
        <v>100</v>
      </c>
      <c r="F53" s="28">
        <v>5</v>
      </c>
      <c r="G53" s="29">
        <f t="shared" si="4"/>
        <v>100</v>
      </c>
      <c r="H53" s="29">
        <v>91.75</v>
      </c>
      <c r="I53" s="28">
        <v>95</v>
      </c>
      <c r="J53" s="29">
        <v>99</v>
      </c>
      <c r="K53" s="28">
        <f t="shared" si="2"/>
        <v>96.359902597402609</v>
      </c>
    </row>
    <row r="54" spans="1:11" ht="15.6" x14ac:dyDescent="0.25">
      <c r="A54" s="27">
        <f t="shared" si="5"/>
        <v>10</v>
      </c>
      <c r="B54" s="27">
        <f t="shared" si="3"/>
        <v>10</v>
      </c>
      <c r="C54" s="28">
        <v>74.400000000000006</v>
      </c>
      <c r="D54" s="28">
        <f t="shared" si="1"/>
        <v>96.623376623376629</v>
      </c>
      <c r="E54" s="28">
        <v>100</v>
      </c>
      <c r="F54" s="28">
        <v>5</v>
      </c>
      <c r="G54" s="29">
        <f t="shared" si="4"/>
        <v>100</v>
      </c>
      <c r="H54" s="29">
        <v>86.75</v>
      </c>
      <c r="I54" s="28">
        <v>95</v>
      </c>
      <c r="J54" s="29">
        <v>95</v>
      </c>
      <c r="K54" s="28">
        <f t="shared" si="2"/>
        <v>94.999512987012992</v>
      </c>
    </row>
    <row r="55" spans="1:11" ht="15.6" x14ac:dyDescent="0.25">
      <c r="A55" s="27">
        <f t="shared" si="5"/>
        <v>11</v>
      </c>
      <c r="B55" s="27">
        <f t="shared" si="3"/>
        <v>11</v>
      </c>
      <c r="C55" s="28">
        <v>66.7</v>
      </c>
      <c r="D55" s="28">
        <f t="shared" si="1"/>
        <v>86.623376623376629</v>
      </c>
      <c r="E55" s="28">
        <v>100</v>
      </c>
      <c r="F55" s="28">
        <v>5</v>
      </c>
      <c r="G55" s="29">
        <f t="shared" si="4"/>
        <v>100</v>
      </c>
      <c r="H55" s="29">
        <v>87.5</v>
      </c>
      <c r="I55" s="28">
        <v>95</v>
      </c>
      <c r="J55" s="29">
        <v>94</v>
      </c>
      <c r="K55" s="28">
        <f t="shared" si="2"/>
        <v>91.862012987012989</v>
      </c>
    </row>
    <row r="56" spans="1:11" ht="15.6" x14ac:dyDescent="0.25">
      <c r="A56" s="27">
        <f t="shared" si="5"/>
        <v>12</v>
      </c>
      <c r="B56" s="27">
        <f t="shared" si="3"/>
        <v>12</v>
      </c>
      <c r="C56" s="28">
        <v>75.7</v>
      </c>
      <c r="D56" s="28">
        <f t="shared" si="1"/>
        <v>98.311688311688314</v>
      </c>
      <c r="E56" s="28">
        <v>100</v>
      </c>
      <c r="F56" s="28">
        <v>5</v>
      </c>
      <c r="G56" s="29">
        <f t="shared" si="4"/>
        <v>100</v>
      </c>
      <c r="H56" s="29">
        <v>97.5</v>
      </c>
      <c r="I56" s="28">
        <v>100</v>
      </c>
      <c r="J56" s="29">
        <v>96</v>
      </c>
      <c r="K56" s="28">
        <f t="shared" si="2"/>
        <v>98.118506493506487</v>
      </c>
    </row>
    <row r="57" spans="1:11" ht="15.6" x14ac:dyDescent="0.25">
      <c r="A57" s="27">
        <f t="shared" si="5"/>
        <v>13</v>
      </c>
      <c r="B57" s="27">
        <f t="shared" si="3"/>
        <v>13</v>
      </c>
      <c r="C57" s="28">
        <v>71.099999999999994</v>
      </c>
      <c r="D57" s="28">
        <f t="shared" si="1"/>
        <v>92.337662337662323</v>
      </c>
      <c r="E57" s="28">
        <v>100</v>
      </c>
      <c r="F57" s="28">
        <v>5</v>
      </c>
      <c r="G57" s="29">
        <f t="shared" si="4"/>
        <v>100</v>
      </c>
      <c r="H57" s="29">
        <v>95.5</v>
      </c>
      <c r="I57" s="28">
        <v>95</v>
      </c>
      <c r="J57" s="29">
        <v>88</v>
      </c>
      <c r="K57" s="28">
        <f t="shared" si="2"/>
        <v>93.2762987012987</v>
      </c>
    </row>
    <row r="58" spans="1:11" ht="15.6" x14ac:dyDescent="0.25">
      <c r="A58" s="27">
        <f t="shared" si="5"/>
        <v>14</v>
      </c>
      <c r="B58" s="27">
        <f t="shared" si="3"/>
        <v>14</v>
      </c>
      <c r="C58" s="28">
        <v>63</v>
      </c>
      <c r="D58" s="28">
        <f t="shared" si="1"/>
        <v>81.818181818181827</v>
      </c>
      <c r="E58" s="28">
        <v>80</v>
      </c>
      <c r="F58" s="28">
        <v>3</v>
      </c>
      <c r="G58" s="29">
        <f t="shared" si="4"/>
        <v>73.333333333333329</v>
      </c>
      <c r="H58" s="29">
        <v>80.75</v>
      </c>
      <c r="I58" s="28">
        <v>95</v>
      </c>
      <c r="J58" s="29">
        <v>84</v>
      </c>
      <c r="K58" s="28">
        <f t="shared" si="2"/>
        <v>82.907954545454544</v>
      </c>
    </row>
    <row r="59" spans="1:11" ht="15.6" x14ac:dyDescent="0.25">
      <c r="A59" s="27">
        <f t="shared" si="5"/>
        <v>15</v>
      </c>
      <c r="B59" s="27">
        <f t="shared" si="3"/>
        <v>15</v>
      </c>
      <c r="C59" s="28">
        <v>76.099999999999994</v>
      </c>
      <c r="D59" s="28">
        <f t="shared" si="1"/>
        <v>98.831168831168824</v>
      </c>
      <c r="E59" s="28">
        <v>90</v>
      </c>
      <c r="F59" s="28">
        <v>5</v>
      </c>
      <c r="G59" s="29">
        <f t="shared" si="4"/>
        <v>93.333333333333329</v>
      </c>
      <c r="H59" s="29">
        <v>86.25</v>
      </c>
      <c r="I59" s="28">
        <v>100</v>
      </c>
      <c r="J59" s="29">
        <v>95</v>
      </c>
      <c r="K59" s="28">
        <f t="shared" si="2"/>
        <v>95.336850649350652</v>
      </c>
    </row>
    <row r="60" spans="1:11" ht="15.6" x14ac:dyDescent="0.25">
      <c r="A60" s="27">
        <f t="shared" si="5"/>
        <v>16</v>
      </c>
      <c r="B60" s="27">
        <f t="shared" si="3"/>
        <v>16</v>
      </c>
      <c r="C60" s="28">
        <v>70.7</v>
      </c>
      <c r="D60" s="28">
        <f t="shared" si="1"/>
        <v>91.818181818181827</v>
      </c>
      <c r="E60" s="28">
        <v>100</v>
      </c>
      <c r="F60" s="28">
        <v>5</v>
      </c>
      <c r="G60" s="29">
        <f t="shared" si="4"/>
        <v>100</v>
      </c>
      <c r="H60" s="29">
        <v>92.25</v>
      </c>
      <c r="I60" s="28">
        <v>95</v>
      </c>
      <c r="J60" s="29">
        <v>94</v>
      </c>
      <c r="K60" s="28">
        <f t="shared" si="2"/>
        <v>94.132954545454538</v>
      </c>
    </row>
    <row r="61" spans="1:11" ht="15.6" x14ac:dyDescent="0.25">
      <c r="A61" s="27">
        <f t="shared" si="5"/>
        <v>17</v>
      </c>
      <c r="B61" s="27">
        <f t="shared" si="3"/>
        <v>17</v>
      </c>
      <c r="C61" s="28">
        <v>71.8</v>
      </c>
      <c r="D61" s="28">
        <f t="shared" si="1"/>
        <v>93.246753246753244</v>
      </c>
      <c r="E61" s="28">
        <v>100</v>
      </c>
      <c r="F61" s="28">
        <v>5</v>
      </c>
      <c r="G61" s="29">
        <f t="shared" si="4"/>
        <v>100</v>
      </c>
      <c r="H61" s="29">
        <v>86.25</v>
      </c>
      <c r="I61" s="28">
        <v>100</v>
      </c>
      <c r="J61" s="29">
        <v>85</v>
      </c>
      <c r="K61" s="28">
        <f t="shared" si="2"/>
        <v>92.161525974025977</v>
      </c>
    </row>
    <row r="62" spans="1:11" ht="15.6" x14ac:dyDescent="0.25">
      <c r="A62" s="27">
        <f t="shared" si="5"/>
        <v>18</v>
      </c>
      <c r="B62" s="27">
        <f t="shared" si="3"/>
        <v>18</v>
      </c>
      <c r="C62" s="28">
        <v>70.599999999999994</v>
      </c>
      <c r="D62" s="28">
        <f t="shared" si="1"/>
        <v>91.688311688311686</v>
      </c>
      <c r="E62" s="28">
        <v>100</v>
      </c>
      <c r="F62" s="28">
        <v>5</v>
      </c>
      <c r="G62" s="29">
        <f t="shared" si="4"/>
        <v>100</v>
      </c>
      <c r="H62" s="29">
        <v>88.75</v>
      </c>
      <c r="I62" s="28">
        <v>95</v>
      </c>
      <c r="J62" s="29">
        <v>95</v>
      </c>
      <c r="K62" s="28">
        <f t="shared" si="2"/>
        <v>93.818993506493513</v>
      </c>
    </row>
    <row r="63" spans="1:11" ht="15.6" x14ac:dyDescent="0.25">
      <c r="A63" s="27">
        <f t="shared" si="5"/>
        <v>19</v>
      </c>
      <c r="B63" s="27">
        <f t="shared" si="3"/>
        <v>19</v>
      </c>
      <c r="C63" s="28">
        <v>75.8</v>
      </c>
      <c r="D63" s="28">
        <f t="shared" si="1"/>
        <v>98.441558441558442</v>
      </c>
      <c r="E63" s="28">
        <v>100</v>
      </c>
      <c r="F63" s="28">
        <v>5</v>
      </c>
      <c r="G63" s="29">
        <f t="shared" si="4"/>
        <v>100</v>
      </c>
      <c r="H63" s="29">
        <v>90</v>
      </c>
      <c r="I63" s="28">
        <v>100</v>
      </c>
      <c r="J63" s="29">
        <v>90</v>
      </c>
      <c r="K63" s="28">
        <f t="shared" si="2"/>
        <v>95.532467532467535</v>
      </c>
    </row>
    <row r="64" spans="1:11" ht="15.6" x14ac:dyDescent="0.25">
      <c r="A64" s="27">
        <f t="shared" si="5"/>
        <v>20</v>
      </c>
      <c r="B64" s="27">
        <f t="shared" si="3"/>
        <v>20</v>
      </c>
      <c r="C64" s="28">
        <v>70.900000000000006</v>
      </c>
      <c r="D64" s="28">
        <f t="shared" si="1"/>
        <v>92.077922077922082</v>
      </c>
      <c r="E64" s="28">
        <v>100</v>
      </c>
      <c r="F64" s="28">
        <v>5</v>
      </c>
      <c r="G64" s="29">
        <f t="shared" si="4"/>
        <v>100</v>
      </c>
      <c r="H64" s="29">
        <v>90.25</v>
      </c>
      <c r="I64" s="28">
        <v>100</v>
      </c>
      <c r="J64" s="29">
        <v>90</v>
      </c>
      <c r="K64" s="28">
        <f t="shared" si="2"/>
        <v>93.660876623376623</v>
      </c>
    </row>
    <row r="65" spans="1:11" ht="15.6" x14ac:dyDescent="0.25">
      <c r="A65" s="27">
        <f t="shared" si="5"/>
        <v>21</v>
      </c>
      <c r="B65" s="27">
        <f t="shared" si="3"/>
        <v>21</v>
      </c>
      <c r="C65" s="28">
        <v>75.8</v>
      </c>
      <c r="D65" s="28">
        <f t="shared" si="1"/>
        <v>98.441558441558442</v>
      </c>
      <c r="E65" s="28">
        <v>70</v>
      </c>
      <c r="F65" s="28">
        <v>5</v>
      </c>
      <c r="G65" s="29">
        <f t="shared" si="4"/>
        <v>80</v>
      </c>
      <c r="H65" s="29">
        <v>87.5</v>
      </c>
      <c r="I65" s="28">
        <v>90</v>
      </c>
      <c r="J65" s="29">
        <v>87</v>
      </c>
      <c r="K65" s="28">
        <f t="shared" si="2"/>
        <v>89.907467532467535</v>
      </c>
    </row>
    <row r="66" spans="1:11" ht="15.6" x14ac:dyDescent="0.25">
      <c r="A66" s="27">
        <f t="shared" si="5"/>
        <v>22</v>
      </c>
      <c r="B66" s="27">
        <f t="shared" si="3"/>
        <v>22</v>
      </c>
      <c r="C66" s="28">
        <v>66.8</v>
      </c>
      <c r="D66" s="28">
        <f t="shared" si="1"/>
        <v>86.753246753246742</v>
      </c>
      <c r="E66" s="28">
        <v>90</v>
      </c>
      <c r="F66" s="28">
        <v>5</v>
      </c>
      <c r="G66" s="29">
        <f t="shared" si="4"/>
        <v>93.333333333333329</v>
      </c>
      <c r="H66" s="29">
        <v>91</v>
      </c>
      <c r="I66" s="28">
        <v>100</v>
      </c>
      <c r="J66" s="29">
        <v>88</v>
      </c>
      <c r="K66" s="28">
        <f t="shared" si="2"/>
        <v>90.675974025974028</v>
      </c>
    </row>
    <row r="67" spans="1:11" ht="15.6" x14ac:dyDescent="0.25">
      <c r="A67" s="27">
        <f t="shared" si="5"/>
        <v>23</v>
      </c>
      <c r="B67" s="27">
        <f t="shared" si="3"/>
        <v>23</v>
      </c>
      <c r="C67" s="28">
        <v>73.3</v>
      </c>
      <c r="D67" s="28">
        <f t="shared" si="1"/>
        <v>95.194805194805184</v>
      </c>
      <c r="E67" s="28">
        <v>90</v>
      </c>
      <c r="F67" s="28">
        <v>5</v>
      </c>
      <c r="G67" s="29">
        <f t="shared" si="4"/>
        <v>93.333333333333329</v>
      </c>
      <c r="H67" s="29">
        <v>92.75</v>
      </c>
      <c r="I67" s="28">
        <v>100</v>
      </c>
      <c r="J67" s="29">
        <v>92</v>
      </c>
      <c r="K67" s="28">
        <f t="shared" si="2"/>
        <v>94.470941558441552</v>
      </c>
    </row>
    <row r="68" spans="1:11" ht="15.6" x14ac:dyDescent="0.25">
      <c r="A68" s="27">
        <f t="shared" si="5"/>
        <v>24</v>
      </c>
      <c r="B68" s="27">
        <f t="shared" si="3"/>
        <v>24</v>
      </c>
      <c r="C68" s="28">
        <v>73</v>
      </c>
      <c r="D68" s="28">
        <f t="shared" si="1"/>
        <v>94.805194805194802</v>
      </c>
      <c r="E68" s="28">
        <v>100</v>
      </c>
      <c r="F68" s="28">
        <v>5</v>
      </c>
      <c r="G68" s="29">
        <f t="shared" si="4"/>
        <v>100</v>
      </c>
      <c r="H68" s="29">
        <v>86</v>
      </c>
      <c r="I68" s="28">
        <v>100</v>
      </c>
      <c r="J68" s="29">
        <v>87</v>
      </c>
      <c r="K68" s="28">
        <f t="shared" si="2"/>
        <v>93.091558441558448</v>
      </c>
    </row>
    <row r="69" spans="1:11" ht="15.6" x14ac:dyDescent="0.25">
      <c r="A69" s="27">
        <f t="shared" si="5"/>
        <v>25</v>
      </c>
      <c r="B69" s="27">
        <f t="shared" si="3"/>
        <v>25</v>
      </c>
      <c r="C69" s="28">
        <v>72.2</v>
      </c>
      <c r="D69" s="28">
        <f t="shared" si="1"/>
        <v>93.766233766233782</v>
      </c>
      <c r="E69" s="28">
        <v>80</v>
      </c>
      <c r="F69" s="28">
        <v>5</v>
      </c>
      <c r="G69" s="29">
        <f t="shared" si="4"/>
        <v>86.666666666666671</v>
      </c>
      <c r="H69" s="29">
        <v>83.5</v>
      </c>
      <c r="I69" s="28">
        <v>100</v>
      </c>
      <c r="J69" s="29">
        <v>72</v>
      </c>
      <c r="K69" s="28">
        <f t="shared" si="2"/>
        <v>86.654870129870133</v>
      </c>
    </row>
    <row r="70" spans="1:11" ht="15.6" x14ac:dyDescent="0.25">
      <c r="A70" s="27">
        <f t="shared" si="5"/>
        <v>26</v>
      </c>
      <c r="B70" s="27">
        <f t="shared" si="3"/>
        <v>26</v>
      </c>
      <c r="C70" s="28">
        <v>71.900000000000006</v>
      </c>
      <c r="D70" s="28">
        <f t="shared" si="1"/>
        <v>93.376623376623385</v>
      </c>
      <c r="E70" s="28">
        <v>100</v>
      </c>
      <c r="F70" s="28">
        <v>5</v>
      </c>
      <c r="G70" s="29">
        <f t="shared" si="4"/>
        <v>100</v>
      </c>
      <c r="H70" s="29">
        <v>86.5</v>
      </c>
      <c r="I70" s="28">
        <v>100</v>
      </c>
      <c r="J70" s="29">
        <v>93</v>
      </c>
      <c r="K70" s="28">
        <f t="shared" si="2"/>
        <v>94.23798701298702</v>
      </c>
    </row>
    <row r="71" spans="1:11" ht="15.6" x14ac:dyDescent="0.25">
      <c r="A71" s="27">
        <f t="shared" si="5"/>
        <v>27</v>
      </c>
      <c r="B71" s="27">
        <f t="shared" si="3"/>
        <v>27</v>
      </c>
      <c r="C71" s="28">
        <v>73.2</v>
      </c>
      <c r="D71" s="28">
        <f t="shared" si="1"/>
        <v>95.064935064935057</v>
      </c>
      <c r="E71" s="28">
        <v>100</v>
      </c>
      <c r="F71" s="28">
        <v>5</v>
      </c>
      <c r="G71" s="29">
        <f t="shared" si="4"/>
        <v>100</v>
      </c>
      <c r="H71" s="29">
        <v>85.5</v>
      </c>
      <c r="I71" s="28">
        <v>95</v>
      </c>
      <c r="J71" s="29">
        <v>88</v>
      </c>
      <c r="K71" s="28">
        <f t="shared" si="2"/>
        <v>92.594480519480513</v>
      </c>
    </row>
    <row r="72" spans="1:11" ht="15.6" x14ac:dyDescent="0.25">
      <c r="A72" s="27">
        <f t="shared" si="5"/>
        <v>28</v>
      </c>
      <c r="B72" s="27">
        <f t="shared" si="3"/>
        <v>28</v>
      </c>
      <c r="C72" s="28">
        <v>62</v>
      </c>
      <c r="D72" s="28">
        <f t="shared" si="1"/>
        <v>80.519480519480524</v>
      </c>
      <c r="E72" s="28">
        <v>80</v>
      </c>
      <c r="F72" s="28">
        <v>5</v>
      </c>
      <c r="G72" s="29">
        <f t="shared" si="4"/>
        <v>86.666666666666671</v>
      </c>
      <c r="H72" s="29">
        <v>80.5</v>
      </c>
      <c r="I72" s="28">
        <v>95</v>
      </c>
      <c r="J72" s="29">
        <v>85</v>
      </c>
      <c r="K72" s="28">
        <f t="shared" si="2"/>
        <v>84.730844155844153</v>
      </c>
    </row>
    <row r="73" spans="1:11" ht="15.6" x14ac:dyDescent="0.25">
      <c r="A73" s="27">
        <f t="shared" si="5"/>
        <v>29</v>
      </c>
      <c r="B73" s="27">
        <f t="shared" si="3"/>
        <v>29</v>
      </c>
      <c r="C73" s="28">
        <v>73.7</v>
      </c>
      <c r="D73" s="28">
        <f t="shared" si="1"/>
        <v>95.714285714285722</v>
      </c>
      <c r="E73" s="28">
        <v>100</v>
      </c>
      <c r="F73" s="28">
        <v>5</v>
      </c>
      <c r="G73" s="29">
        <f t="shared" si="4"/>
        <v>100</v>
      </c>
      <c r="H73" s="29">
        <v>82.5</v>
      </c>
      <c r="I73" s="28">
        <v>100</v>
      </c>
      <c r="J73" s="29">
        <v>85</v>
      </c>
      <c r="K73" s="28">
        <f t="shared" si="2"/>
        <v>92.339285714285722</v>
      </c>
    </row>
    <row r="74" spans="1:11" ht="15.6" x14ac:dyDescent="0.25">
      <c r="A74" s="27">
        <f t="shared" si="5"/>
        <v>30</v>
      </c>
      <c r="B74" s="27">
        <f t="shared" si="3"/>
        <v>30</v>
      </c>
      <c r="C74" s="28">
        <v>74.5</v>
      </c>
      <c r="D74" s="28">
        <f t="shared" si="1"/>
        <v>96.753246753246756</v>
      </c>
      <c r="E74" s="28">
        <v>100</v>
      </c>
      <c r="F74" s="28">
        <v>5</v>
      </c>
      <c r="G74" s="29">
        <f t="shared" si="4"/>
        <v>100</v>
      </c>
      <c r="H74" s="29">
        <v>84.5</v>
      </c>
      <c r="I74" s="28">
        <v>95</v>
      </c>
      <c r="J74" s="29">
        <v>84</v>
      </c>
      <c r="K74" s="28">
        <f t="shared" si="2"/>
        <v>91.95097402597402</v>
      </c>
    </row>
    <row r="75" spans="1:11" ht="15.6" x14ac:dyDescent="0.25">
      <c r="A75" s="27">
        <f t="shared" si="5"/>
        <v>31</v>
      </c>
      <c r="B75" s="27">
        <f t="shared" si="3"/>
        <v>31</v>
      </c>
      <c r="C75" s="28">
        <v>72.400000000000006</v>
      </c>
      <c r="D75" s="28">
        <f t="shared" si="1"/>
        <v>94.025974025974037</v>
      </c>
      <c r="E75" s="28">
        <v>100</v>
      </c>
      <c r="F75" s="28">
        <v>5</v>
      </c>
      <c r="G75" s="29">
        <f t="shared" si="4"/>
        <v>100</v>
      </c>
      <c r="H75" s="29">
        <v>85</v>
      </c>
      <c r="I75" s="28">
        <v>95</v>
      </c>
      <c r="J75" s="29">
        <v>88</v>
      </c>
      <c r="K75" s="28">
        <f t="shared" si="2"/>
        <v>92.20779220779221</v>
      </c>
    </row>
    <row r="76" spans="1:11" ht="15.6" x14ac:dyDescent="0.25">
      <c r="A76" s="27">
        <f t="shared" si="5"/>
        <v>32</v>
      </c>
      <c r="B76" s="27">
        <f t="shared" si="3"/>
        <v>32</v>
      </c>
      <c r="C76" s="28">
        <v>73.900000000000006</v>
      </c>
      <c r="D76" s="28">
        <f t="shared" si="1"/>
        <v>95.974025974025977</v>
      </c>
      <c r="E76" s="28">
        <v>100</v>
      </c>
      <c r="F76" s="28">
        <v>5</v>
      </c>
      <c r="G76" s="29">
        <f t="shared" si="4"/>
        <v>100</v>
      </c>
      <c r="H76" s="29">
        <v>86</v>
      </c>
      <c r="I76" s="28">
        <v>100</v>
      </c>
      <c r="J76" s="29">
        <v>94</v>
      </c>
      <c r="K76" s="28">
        <f t="shared" si="2"/>
        <v>95.192207792207796</v>
      </c>
    </row>
    <row r="77" spans="1:11" ht="15.6" x14ac:dyDescent="0.25">
      <c r="A77" s="27">
        <f t="shared" si="5"/>
        <v>33</v>
      </c>
      <c r="B77" s="27">
        <f t="shared" si="3"/>
        <v>33</v>
      </c>
      <c r="C77" s="28">
        <v>76.5</v>
      </c>
      <c r="D77" s="28">
        <f t="shared" si="1"/>
        <v>99.350649350649363</v>
      </c>
      <c r="E77" s="28">
        <v>100</v>
      </c>
      <c r="F77" s="28">
        <v>5</v>
      </c>
      <c r="G77" s="29">
        <f t="shared" si="4"/>
        <v>100</v>
      </c>
      <c r="H77" s="29">
        <v>88</v>
      </c>
      <c r="I77" s="28">
        <v>100</v>
      </c>
      <c r="J77" s="29">
        <v>93</v>
      </c>
      <c r="K77" s="28">
        <f t="shared" si="2"/>
        <v>96.255194805194805</v>
      </c>
    </row>
    <row r="78" spans="1:11" ht="15.6" x14ac:dyDescent="0.25">
      <c r="A78" s="27">
        <f t="shared" si="5"/>
        <v>34</v>
      </c>
      <c r="B78" s="27">
        <f t="shared" si="3"/>
        <v>34</v>
      </c>
      <c r="C78" s="28">
        <v>74.599999999999994</v>
      </c>
      <c r="D78" s="28">
        <f t="shared" si="1"/>
        <v>96.88311688311687</v>
      </c>
      <c r="E78" s="28">
        <v>100</v>
      </c>
      <c r="F78" s="28">
        <v>5</v>
      </c>
      <c r="G78" s="29">
        <f t="shared" si="4"/>
        <v>100</v>
      </c>
      <c r="H78" s="29">
        <v>85</v>
      </c>
      <c r="I78" s="28">
        <v>100</v>
      </c>
      <c r="J78" s="29">
        <v>85</v>
      </c>
      <c r="K78" s="28">
        <f t="shared" si="2"/>
        <v>93.064935064935057</v>
      </c>
    </row>
    <row r="79" spans="1:11" ht="15.6" x14ac:dyDescent="0.25">
      <c r="A79" s="27">
        <f t="shared" si="5"/>
        <v>35</v>
      </c>
      <c r="B79" s="27">
        <f t="shared" si="3"/>
        <v>35</v>
      </c>
      <c r="C79" s="28">
        <v>74.400000000000006</v>
      </c>
      <c r="D79" s="28">
        <f t="shared" si="1"/>
        <v>96.623376623376629</v>
      </c>
      <c r="E79" s="28">
        <v>100</v>
      </c>
      <c r="F79" s="28">
        <v>5</v>
      </c>
      <c r="G79" s="29">
        <f t="shared" si="4"/>
        <v>100</v>
      </c>
      <c r="H79" s="29">
        <v>85.5</v>
      </c>
      <c r="I79" s="28">
        <v>90</v>
      </c>
      <c r="J79" s="29">
        <v>86</v>
      </c>
      <c r="K79" s="28">
        <f t="shared" si="2"/>
        <v>91.812012987012992</v>
      </c>
    </row>
    <row r="80" spans="1:11" ht="15.6" x14ac:dyDescent="0.25">
      <c r="A80" s="27">
        <f t="shared" si="5"/>
        <v>36</v>
      </c>
      <c r="B80" s="27">
        <f t="shared" si="3"/>
        <v>36</v>
      </c>
      <c r="C80" s="28">
        <v>70.099999999999994</v>
      </c>
      <c r="D80" s="28">
        <f t="shared" si="1"/>
        <v>91.038961038961034</v>
      </c>
      <c r="E80" s="28">
        <v>100</v>
      </c>
      <c r="F80" s="28">
        <v>0</v>
      </c>
      <c r="G80" s="29">
        <f t="shared" si="4"/>
        <v>66.666666666666657</v>
      </c>
      <c r="H80" s="29">
        <v>80.25</v>
      </c>
      <c r="I80" s="28">
        <v>100</v>
      </c>
      <c r="J80" s="29">
        <v>80</v>
      </c>
      <c r="K80" s="28">
        <f t="shared" si="2"/>
        <v>84.349188311688323</v>
      </c>
    </row>
    <row r="81" spans="1:11" ht="15.6" x14ac:dyDescent="0.25">
      <c r="A81" s="27">
        <f t="shared" si="5"/>
        <v>37</v>
      </c>
      <c r="B81" s="27">
        <f t="shared" si="3"/>
        <v>37</v>
      </c>
      <c r="C81" s="28">
        <v>70.599999999999994</v>
      </c>
      <c r="D81" s="28">
        <f t="shared" si="1"/>
        <v>91.688311688311686</v>
      </c>
      <c r="E81" s="28">
        <v>100</v>
      </c>
      <c r="F81" s="28">
        <v>5</v>
      </c>
      <c r="G81" s="29">
        <f t="shared" si="4"/>
        <v>100</v>
      </c>
      <c r="H81" s="29">
        <v>87.75</v>
      </c>
      <c r="I81" s="28">
        <v>95</v>
      </c>
      <c r="J81" s="29">
        <v>85</v>
      </c>
      <c r="K81" s="28">
        <f t="shared" si="2"/>
        <v>91.168993506493507</v>
      </c>
    </row>
    <row r="82" spans="1:11" ht="15.6" x14ac:dyDescent="0.25">
      <c r="A82" s="27">
        <f t="shared" si="5"/>
        <v>38</v>
      </c>
      <c r="B82" s="27">
        <f t="shared" si="3"/>
        <v>38</v>
      </c>
      <c r="C82" s="28">
        <v>71</v>
      </c>
      <c r="D82" s="28">
        <f t="shared" si="1"/>
        <v>92.20779220779221</v>
      </c>
      <c r="E82" s="28">
        <v>100</v>
      </c>
      <c r="F82" s="28">
        <v>5</v>
      </c>
      <c r="G82" s="29">
        <f t="shared" si="4"/>
        <v>100</v>
      </c>
      <c r="H82" s="29">
        <v>85.75</v>
      </c>
      <c r="I82" s="28">
        <v>100</v>
      </c>
      <c r="J82" s="29">
        <v>87</v>
      </c>
      <c r="K82" s="28">
        <f t="shared" si="2"/>
        <v>92.27483766233766</v>
      </c>
    </row>
    <row r="83" spans="1:11" ht="15.6" x14ac:dyDescent="0.25">
      <c r="A83" s="27">
        <f t="shared" si="5"/>
        <v>39</v>
      </c>
      <c r="B83" s="27">
        <f t="shared" si="3"/>
        <v>39</v>
      </c>
      <c r="C83" s="28">
        <v>70.099999999999994</v>
      </c>
      <c r="D83" s="28">
        <f t="shared" si="1"/>
        <v>91.038961038961034</v>
      </c>
      <c r="E83" s="28">
        <v>100</v>
      </c>
      <c r="F83" s="28">
        <v>5</v>
      </c>
      <c r="G83" s="29">
        <f t="shared" si="4"/>
        <v>100</v>
      </c>
      <c r="H83" s="29">
        <v>97</v>
      </c>
      <c r="I83" s="28">
        <v>100</v>
      </c>
      <c r="J83" s="29">
        <v>84</v>
      </c>
      <c r="K83" s="28">
        <f t="shared" si="2"/>
        <v>92.861688311688312</v>
      </c>
    </row>
    <row r="84" spans="1:11" ht="15.6" x14ac:dyDescent="0.25">
      <c r="A84" s="27">
        <f t="shared" si="5"/>
        <v>40</v>
      </c>
      <c r="B84" s="27">
        <f t="shared" si="3"/>
        <v>40</v>
      </c>
      <c r="C84" s="28">
        <v>64.599999999999994</v>
      </c>
      <c r="D84" s="28">
        <f t="shared" si="1"/>
        <v>83.896103896103895</v>
      </c>
      <c r="E84" s="28">
        <v>90</v>
      </c>
      <c r="F84" s="28">
        <v>5</v>
      </c>
      <c r="G84" s="29">
        <f t="shared" si="4"/>
        <v>93.333333333333329</v>
      </c>
      <c r="H84" s="29">
        <v>87.25</v>
      </c>
      <c r="I84" s="28">
        <v>95</v>
      </c>
      <c r="J84" s="29">
        <v>87</v>
      </c>
      <c r="K84" s="28">
        <f t="shared" si="2"/>
        <v>88.256331168831167</v>
      </c>
    </row>
    <row r="85" spans="1:11" ht="15.6" x14ac:dyDescent="0.25">
      <c r="A85" s="27">
        <f t="shared" si="5"/>
        <v>41</v>
      </c>
      <c r="B85" s="27">
        <f t="shared" si="3"/>
        <v>41</v>
      </c>
      <c r="C85" s="28">
        <v>72.400000000000006</v>
      </c>
      <c r="D85" s="28">
        <f t="shared" si="1"/>
        <v>94.025974025974037</v>
      </c>
      <c r="E85" s="28">
        <v>100</v>
      </c>
      <c r="F85" s="28">
        <v>5</v>
      </c>
      <c r="G85" s="29">
        <f t="shared" si="4"/>
        <v>100</v>
      </c>
      <c r="H85" s="29">
        <v>84.25</v>
      </c>
      <c r="I85" s="28">
        <v>95</v>
      </c>
      <c r="J85" s="29">
        <v>95</v>
      </c>
      <c r="K85" s="28">
        <f t="shared" si="2"/>
        <v>93.845292207792212</v>
      </c>
    </row>
    <row r="86" spans="1:11" ht="15.6" x14ac:dyDescent="0.25">
      <c r="A86" s="27">
        <f t="shared" si="5"/>
        <v>42</v>
      </c>
      <c r="B86" s="27">
        <f t="shared" si="3"/>
        <v>42</v>
      </c>
      <c r="C86" s="28">
        <v>76.2</v>
      </c>
      <c r="D86" s="28">
        <f t="shared" si="1"/>
        <v>98.961038961038966</v>
      </c>
      <c r="E86" s="28">
        <v>100</v>
      </c>
      <c r="F86" s="28">
        <v>5</v>
      </c>
      <c r="G86" s="29">
        <f t="shared" si="4"/>
        <v>100</v>
      </c>
      <c r="H86" s="29">
        <v>84</v>
      </c>
      <c r="I86" s="28">
        <v>100</v>
      </c>
      <c r="J86" s="29">
        <v>72</v>
      </c>
      <c r="K86" s="28">
        <f t="shared" si="2"/>
        <v>90.288311688311694</v>
      </c>
    </row>
    <row r="87" spans="1:11" ht="15.6" x14ac:dyDescent="0.25">
      <c r="A87" s="27">
        <f t="shared" si="5"/>
        <v>43</v>
      </c>
      <c r="B87" s="27">
        <f t="shared" si="3"/>
        <v>43</v>
      </c>
      <c r="C87" s="28">
        <v>76.5</v>
      </c>
      <c r="D87" s="28">
        <f t="shared" si="1"/>
        <v>99.350649350649363</v>
      </c>
      <c r="E87" s="28">
        <v>100</v>
      </c>
      <c r="F87" s="28">
        <v>5</v>
      </c>
      <c r="G87" s="29">
        <f t="shared" si="4"/>
        <v>100</v>
      </c>
      <c r="H87" s="29">
        <v>90.5</v>
      </c>
      <c r="I87" s="28">
        <v>95</v>
      </c>
      <c r="J87" s="29">
        <v>86</v>
      </c>
      <c r="K87" s="28">
        <f t="shared" si="2"/>
        <v>94.130194805194805</v>
      </c>
    </row>
    <row r="88" spans="1:11" ht="15.6" x14ac:dyDescent="0.25">
      <c r="A88" s="27">
        <f t="shared" si="5"/>
        <v>44</v>
      </c>
      <c r="B88" s="27">
        <f t="shared" si="3"/>
        <v>44</v>
      </c>
      <c r="C88" s="28">
        <v>72.3</v>
      </c>
      <c r="D88" s="28">
        <f t="shared" si="1"/>
        <v>93.896103896103895</v>
      </c>
      <c r="E88" s="28">
        <v>90</v>
      </c>
      <c r="F88" s="28">
        <v>5</v>
      </c>
      <c r="G88" s="29">
        <f t="shared" si="4"/>
        <v>93.333333333333329</v>
      </c>
      <c r="H88" s="29">
        <v>84.5</v>
      </c>
      <c r="I88" s="28">
        <v>95</v>
      </c>
      <c r="J88" s="29">
        <v>82</v>
      </c>
      <c r="K88" s="28">
        <f t="shared" si="2"/>
        <v>89.593831168831173</v>
      </c>
    </row>
    <row r="89" spans="1:11" ht="15.6" x14ac:dyDescent="0.25">
      <c r="A89" s="27">
        <f t="shared" si="5"/>
        <v>45</v>
      </c>
      <c r="B89" s="27">
        <f t="shared" si="3"/>
        <v>45</v>
      </c>
      <c r="C89" s="28">
        <v>73.7</v>
      </c>
      <c r="D89" s="28">
        <f t="shared" si="1"/>
        <v>95.714285714285722</v>
      </c>
      <c r="E89" s="28">
        <v>100</v>
      </c>
      <c r="F89" s="28">
        <v>5</v>
      </c>
      <c r="G89" s="29">
        <f t="shared" si="4"/>
        <v>100</v>
      </c>
      <c r="H89" s="29">
        <v>83.75</v>
      </c>
      <c r="I89" s="28">
        <v>95</v>
      </c>
      <c r="J89" s="29">
        <v>73</v>
      </c>
      <c r="K89" s="28">
        <f t="shared" si="2"/>
        <v>88.776785714285722</v>
      </c>
    </row>
    <row r="90" spans="1:11" ht="15.6" x14ac:dyDescent="0.25">
      <c r="A90" s="27">
        <f t="shared" si="5"/>
        <v>46</v>
      </c>
      <c r="B90" s="27">
        <f t="shared" si="3"/>
        <v>46</v>
      </c>
      <c r="C90" s="28">
        <v>69</v>
      </c>
      <c r="D90" s="28">
        <f t="shared" si="1"/>
        <v>89.610389610389603</v>
      </c>
      <c r="E90" s="28">
        <v>100</v>
      </c>
      <c r="F90" s="28">
        <v>5</v>
      </c>
      <c r="G90" s="29">
        <f t="shared" si="4"/>
        <v>100</v>
      </c>
      <c r="H90" s="29">
        <v>84.75</v>
      </c>
      <c r="I90" s="28">
        <v>100</v>
      </c>
      <c r="J90" s="29">
        <v>84</v>
      </c>
      <c r="K90" s="28">
        <f t="shared" si="2"/>
        <v>90.59561688311689</v>
      </c>
    </row>
    <row r="91" spans="1:11" ht="15.6" x14ac:dyDescent="0.25">
      <c r="A91" s="27">
        <f t="shared" si="5"/>
        <v>47</v>
      </c>
      <c r="B91" s="27">
        <f t="shared" si="3"/>
        <v>47</v>
      </c>
      <c r="C91" s="28">
        <v>64.3</v>
      </c>
      <c r="D91" s="28">
        <f t="shared" si="1"/>
        <v>83.506493506493513</v>
      </c>
      <c r="E91" s="28">
        <v>100</v>
      </c>
      <c r="F91" s="28">
        <v>5</v>
      </c>
      <c r="G91" s="29">
        <f t="shared" si="4"/>
        <v>100</v>
      </c>
      <c r="H91" s="29">
        <v>87</v>
      </c>
      <c r="I91" s="28">
        <v>95</v>
      </c>
      <c r="J91" s="29">
        <v>91</v>
      </c>
      <c r="K91" s="28">
        <f t="shared" si="2"/>
        <v>90.101948051948057</v>
      </c>
    </row>
    <row r="92" spans="1:11" ht="15.6" x14ac:dyDescent="0.25">
      <c r="A92" s="27">
        <f t="shared" si="5"/>
        <v>48</v>
      </c>
      <c r="B92" s="27">
        <f t="shared" si="3"/>
        <v>48</v>
      </c>
      <c r="C92" s="28">
        <v>65.7</v>
      </c>
      <c r="D92" s="28">
        <f t="shared" si="1"/>
        <v>85.324675324675326</v>
      </c>
      <c r="E92" s="28">
        <v>100</v>
      </c>
      <c r="F92" s="28">
        <v>5</v>
      </c>
      <c r="G92" s="29">
        <f t="shared" si="4"/>
        <v>100</v>
      </c>
      <c r="H92" s="29">
        <v>84.75</v>
      </c>
      <c r="I92" s="28">
        <v>100</v>
      </c>
      <c r="J92" s="29">
        <v>86</v>
      </c>
      <c r="K92" s="28">
        <f t="shared" si="2"/>
        <v>89.809902597402584</v>
      </c>
    </row>
    <row r="93" spans="1:11" ht="15.6" x14ac:dyDescent="0.25">
      <c r="A93" s="27">
        <f t="shared" si="5"/>
        <v>49</v>
      </c>
      <c r="B93" s="27">
        <f t="shared" si="3"/>
        <v>49</v>
      </c>
      <c r="C93" s="28">
        <v>68.900000000000006</v>
      </c>
      <c r="D93" s="28">
        <f t="shared" si="1"/>
        <v>89.480519480519476</v>
      </c>
      <c r="E93" s="28">
        <v>90</v>
      </c>
      <c r="F93" s="28">
        <v>5</v>
      </c>
      <c r="G93" s="29">
        <f t="shared" si="4"/>
        <v>93.333333333333329</v>
      </c>
      <c r="H93" s="29">
        <v>84.75</v>
      </c>
      <c r="I93" s="28">
        <v>95</v>
      </c>
      <c r="J93" s="29">
        <v>75</v>
      </c>
      <c r="K93" s="28">
        <f t="shared" si="2"/>
        <v>86.556655844155841</v>
      </c>
    </row>
    <row r="94" spans="1:11" ht="15.6" x14ac:dyDescent="0.25">
      <c r="A94" s="27">
        <f t="shared" si="5"/>
        <v>50</v>
      </c>
      <c r="B94" s="27">
        <f t="shared" si="3"/>
        <v>50</v>
      </c>
      <c r="C94" s="28">
        <v>74.5</v>
      </c>
      <c r="D94" s="28">
        <f t="shared" si="1"/>
        <v>96.753246753246756</v>
      </c>
      <c r="E94" s="28">
        <v>100</v>
      </c>
      <c r="F94" s="28">
        <v>5</v>
      </c>
      <c r="G94" s="29">
        <f t="shared" si="4"/>
        <v>100</v>
      </c>
      <c r="H94" s="29">
        <v>87</v>
      </c>
      <c r="I94" s="28">
        <v>100</v>
      </c>
      <c r="J94" s="29">
        <v>90</v>
      </c>
      <c r="K94" s="28">
        <f t="shared" si="2"/>
        <v>94.57597402597402</v>
      </c>
    </row>
    <row r="95" spans="1:11" ht="15.6" x14ac:dyDescent="0.25">
      <c r="A95" s="27">
        <f t="shared" si="5"/>
        <v>51</v>
      </c>
      <c r="B95" s="27">
        <f t="shared" si="3"/>
        <v>51</v>
      </c>
      <c r="C95" s="28">
        <v>69.400000000000006</v>
      </c>
      <c r="D95" s="28">
        <f t="shared" si="1"/>
        <v>90.129870129870142</v>
      </c>
      <c r="E95" s="28">
        <v>100</v>
      </c>
      <c r="F95" s="28">
        <v>5</v>
      </c>
      <c r="G95" s="29">
        <f t="shared" si="4"/>
        <v>100</v>
      </c>
      <c r="H95" s="29">
        <v>85.75</v>
      </c>
      <c r="I95" s="28">
        <v>100</v>
      </c>
      <c r="J95" s="29">
        <v>93</v>
      </c>
      <c r="K95" s="28">
        <f t="shared" si="2"/>
        <v>93.151461038961031</v>
      </c>
    </row>
    <row r="96" spans="1:11" ht="15.6" x14ac:dyDescent="0.25">
      <c r="A96" s="27">
        <f t="shared" si="5"/>
        <v>52</v>
      </c>
      <c r="B96" s="27">
        <f t="shared" si="3"/>
        <v>52</v>
      </c>
      <c r="C96" s="28">
        <v>72.3</v>
      </c>
      <c r="D96" s="28">
        <f t="shared" si="1"/>
        <v>93.896103896103895</v>
      </c>
      <c r="E96" s="28">
        <v>100</v>
      </c>
      <c r="F96" s="28">
        <v>5</v>
      </c>
      <c r="G96" s="29">
        <f t="shared" si="4"/>
        <v>100</v>
      </c>
      <c r="H96" s="29">
        <v>93</v>
      </c>
      <c r="I96" s="28">
        <v>100</v>
      </c>
      <c r="J96" s="29">
        <v>91</v>
      </c>
      <c r="K96" s="28">
        <f t="shared" si="2"/>
        <v>94.868831168831164</v>
      </c>
    </row>
    <row r="97" spans="1:11" ht="15.6" x14ac:dyDescent="0.25">
      <c r="A97" s="27">
        <f t="shared" si="5"/>
        <v>53</v>
      </c>
      <c r="B97" s="27">
        <f t="shared" si="3"/>
        <v>53</v>
      </c>
      <c r="C97" s="28">
        <v>69.400000000000006</v>
      </c>
      <c r="D97" s="28">
        <f t="shared" si="1"/>
        <v>90.129870129870142</v>
      </c>
      <c r="E97" s="28">
        <v>100</v>
      </c>
      <c r="F97" s="28">
        <v>5</v>
      </c>
      <c r="G97" s="29">
        <f t="shared" si="4"/>
        <v>100</v>
      </c>
      <c r="H97" s="29">
        <v>86.75</v>
      </c>
      <c r="I97" s="28">
        <v>100</v>
      </c>
      <c r="J97" s="29">
        <v>90</v>
      </c>
      <c r="K97" s="28">
        <f t="shared" si="2"/>
        <v>92.551461038961037</v>
      </c>
    </row>
    <row r="98" spans="1:11" ht="15.6" x14ac:dyDescent="0.25">
      <c r="A98" s="27">
        <f t="shared" si="5"/>
        <v>54</v>
      </c>
      <c r="B98" s="27">
        <f t="shared" si="3"/>
        <v>54</v>
      </c>
      <c r="C98" s="28">
        <v>72.7</v>
      </c>
      <c r="D98" s="28">
        <f t="shared" si="1"/>
        <v>94.415584415584419</v>
      </c>
      <c r="E98" s="28">
        <v>100</v>
      </c>
      <c r="F98" s="28">
        <v>5</v>
      </c>
      <c r="G98" s="29">
        <f t="shared" si="4"/>
        <v>100</v>
      </c>
      <c r="H98" s="29">
        <v>86.75</v>
      </c>
      <c r="I98" s="28">
        <v>100</v>
      </c>
      <c r="J98" s="29">
        <v>98</v>
      </c>
      <c r="K98" s="28">
        <f t="shared" si="2"/>
        <v>95.837175324675329</v>
      </c>
    </row>
    <row r="99" spans="1:11" ht="15.6" x14ac:dyDescent="0.25">
      <c r="A99" s="27">
        <f t="shared" si="5"/>
        <v>55</v>
      </c>
      <c r="B99" s="27">
        <f t="shared" si="3"/>
        <v>55</v>
      </c>
      <c r="C99" s="28">
        <v>75.2</v>
      </c>
      <c r="D99" s="28">
        <f t="shared" si="1"/>
        <v>97.662337662337663</v>
      </c>
      <c r="E99" s="28">
        <v>100</v>
      </c>
      <c r="F99" s="28">
        <v>5</v>
      </c>
      <c r="G99" s="29">
        <f t="shared" si="4"/>
        <v>100</v>
      </c>
      <c r="H99" s="29">
        <v>83.25</v>
      </c>
      <c r="I99" s="28">
        <v>95</v>
      </c>
      <c r="J99" s="29">
        <v>81</v>
      </c>
      <c r="K99" s="28">
        <f t="shared" si="2"/>
        <v>91.286201298701286</v>
      </c>
    </row>
    <row r="100" spans="1:11" ht="15.6" x14ac:dyDescent="0.25">
      <c r="A100" s="27">
        <f t="shared" si="5"/>
        <v>56</v>
      </c>
      <c r="B100" s="27">
        <f t="shared" si="3"/>
        <v>56</v>
      </c>
      <c r="C100" s="28">
        <v>75</v>
      </c>
      <c r="D100" s="28">
        <f t="shared" si="1"/>
        <v>97.402597402597408</v>
      </c>
      <c r="E100" s="28">
        <v>100</v>
      </c>
      <c r="F100" s="28">
        <v>5</v>
      </c>
      <c r="G100" s="29">
        <f t="shared" si="4"/>
        <v>100</v>
      </c>
      <c r="H100" s="29">
        <v>86.5</v>
      </c>
      <c r="I100" s="28">
        <v>100</v>
      </c>
      <c r="J100" s="29">
        <v>97</v>
      </c>
      <c r="K100" s="28">
        <f t="shared" si="2"/>
        <v>96.445779220779229</v>
      </c>
    </row>
    <row r="101" spans="1:11" ht="15.6" x14ac:dyDescent="0.25">
      <c r="A101" s="27">
        <f t="shared" si="5"/>
        <v>57</v>
      </c>
      <c r="B101" s="27">
        <f t="shared" si="3"/>
        <v>57</v>
      </c>
      <c r="C101" s="28">
        <v>71.3</v>
      </c>
      <c r="D101" s="28">
        <f t="shared" si="1"/>
        <v>92.597402597402592</v>
      </c>
      <c r="E101" s="28">
        <v>100</v>
      </c>
      <c r="F101" s="28">
        <v>5</v>
      </c>
      <c r="G101" s="29">
        <f t="shared" si="4"/>
        <v>100</v>
      </c>
      <c r="H101" s="29">
        <v>86.5</v>
      </c>
      <c r="I101" s="28">
        <v>100</v>
      </c>
      <c r="J101" s="29">
        <v>96</v>
      </c>
      <c r="K101" s="28">
        <f t="shared" si="2"/>
        <v>94.754220779220788</v>
      </c>
    </row>
    <row r="102" spans="1:11" ht="15.6" x14ac:dyDescent="0.25">
      <c r="A102" s="27">
        <f t="shared" si="5"/>
        <v>58</v>
      </c>
      <c r="B102" s="27">
        <f t="shared" si="3"/>
        <v>58</v>
      </c>
      <c r="C102" s="28">
        <v>63</v>
      </c>
      <c r="D102" s="28">
        <f t="shared" si="1"/>
        <v>81.818181818181827</v>
      </c>
      <c r="E102" s="28">
        <v>100</v>
      </c>
      <c r="F102" s="28">
        <v>5</v>
      </c>
      <c r="G102" s="29">
        <f t="shared" si="4"/>
        <v>100</v>
      </c>
      <c r="H102" s="29">
        <v>85.5</v>
      </c>
      <c r="I102" s="28">
        <v>95</v>
      </c>
      <c r="J102" s="29">
        <v>92</v>
      </c>
      <c r="K102" s="28">
        <f t="shared" si="2"/>
        <v>89.62045454545455</v>
      </c>
    </row>
    <row r="103" spans="1:11" ht="15.6" x14ac:dyDescent="0.25">
      <c r="A103" s="27">
        <f t="shared" si="5"/>
        <v>59</v>
      </c>
      <c r="B103" s="27">
        <f t="shared" si="3"/>
        <v>59</v>
      </c>
      <c r="C103" s="28">
        <v>65.900000000000006</v>
      </c>
      <c r="D103" s="28">
        <f t="shared" si="1"/>
        <v>85.584415584415595</v>
      </c>
      <c r="E103" s="28">
        <v>100</v>
      </c>
      <c r="F103" s="28">
        <v>5</v>
      </c>
      <c r="G103" s="29">
        <f t="shared" si="4"/>
        <v>100</v>
      </c>
      <c r="H103" s="29">
        <v>85.25</v>
      </c>
      <c r="I103" s="28">
        <v>95</v>
      </c>
      <c r="J103" s="29">
        <v>86</v>
      </c>
      <c r="K103" s="28">
        <f t="shared" si="2"/>
        <v>89.212824675324669</v>
      </c>
    </row>
    <row r="104" spans="1:11" ht="15.6" x14ac:dyDescent="0.25">
      <c r="A104" s="27">
        <f t="shared" si="5"/>
        <v>60</v>
      </c>
      <c r="B104" s="27">
        <f t="shared" si="3"/>
        <v>60</v>
      </c>
      <c r="C104" s="28">
        <v>74.8</v>
      </c>
      <c r="D104" s="28">
        <f t="shared" si="1"/>
        <v>97.142857142857139</v>
      </c>
      <c r="E104" s="28">
        <v>100</v>
      </c>
      <c r="F104" s="28">
        <v>5</v>
      </c>
      <c r="G104" s="29">
        <f t="shared" si="4"/>
        <v>100</v>
      </c>
      <c r="H104" s="29">
        <v>87.5</v>
      </c>
      <c r="I104" s="28">
        <v>95</v>
      </c>
      <c r="J104" s="29">
        <v>80</v>
      </c>
      <c r="K104" s="28">
        <f t="shared" si="2"/>
        <v>91.517857142857139</v>
      </c>
    </row>
    <row r="105" spans="1:11" ht="15.6" x14ac:dyDescent="0.25">
      <c r="A105" s="27">
        <f t="shared" si="5"/>
        <v>61</v>
      </c>
      <c r="B105" s="27">
        <f t="shared" si="3"/>
        <v>61</v>
      </c>
      <c r="C105" s="28">
        <v>68.400000000000006</v>
      </c>
      <c r="D105" s="28">
        <f t="shared" si="1"/>
        <v>88.831168831168839</v>
      </c>
      <c r="E105" s="28">
        <v>90</v>
      </c>
      <c r="F105" s="28">
        <v>2</v>
      </c>
      <c r="G105" s="29">
        <f t="shared" si="4"/>
        <v>73.333333333333329</v>
      </c>
      <c r="H105" s="29">
        <v>84.25</v>
      </c>
      <c r="I105" s="28">
        <v>100</v>
      </c>
      <c r="J105" s="29">
        <v>71</v>
      </c>
      <c r="K105" s="28">
        <f t="shared" si="2"/>
        <v>83.036850649350654</v>
      </c>
    </row>
    <row r="106" spans="1:11" ht="15.6" x14ac:dyDescent="0.25">
      <c r="A106" s="27">
        <f t="shared" si="5"/>
        <v>62</v>
      </c>
      <c r="B106" s="27">
        <f t="shared" si="3"/>
        <v>62</v>
      </c>
      <c r="C106" s="28">
        <v>67.3</v>
      </c>
      <c r="D106" s="28">
        <f t="shared" si="1"/>
        <v>87.402597402597408</v>
      </c>
      <c r="E106" s="28">
        <v>90</v>
      </c>
      <c r="F106" s="28">
        <v>5</v>
      </c>
      <c r="G106" s="29">
        <f t="shared" si="4"/>
        <v>93.333333333333329</v>
      </c>
      <c r="H106" s="29">
        <v>84.25</v>
      </c>
      <c r="I106" s="28">
        <v>100</v>
      </c>
      <c r="J106" s="29">
        <v>72</v>
      </c>
      <c r="K106" s="28">
        <f t="shared" si="2"/>
        <v>85.858279220779224</v>
      </c>
    </row>
    <row r="107" spans="1:11" ht="15.6" x14ac:dyDescent="0.25">
      <c r="A107" s="27">
        <f t="shared" si="5"/>
        <v>63</v>
      </c>
      <c r="B107" s="27">
        <f t="shared" si="3"/>
        <v>63</v>
      </c>
      <c r="C107" s="28">
        <v>34.9</v>
      </c>
      <c r="D107" s="28">
        <f t="shared" si="1"/>
        <v>45.324675324675326</v>
      </c>
      <c r="E107" s="28">
        <v>90</v>
      </c>
      <c r="F107" s="28">
        <v>0</v>
      </c>
      <c r="G107" s="29">
        <f t="shared" si="4"/>
        <v>60</v>
      </c>
      <c r="H107" s="29">
        <v>79.75</v>
      </c>
      <c r="I107" s="28">
        <v>95</v>
      </c>
      <c r="J107" s="29">
        <v>85</v>
      </c>
      <c r="K107" s="28">
        <f t="shared" si="2"/>
        <v>70.059902597402598</v>
      </c>
    </row>
    <row r="108" spans="1:11" ht="15.6" x14ac:dyDescent="0.25">
      <c r="A108" s="27">
        <f t="shared" si="5"/>
        <v>64</v>
      </c>
      <c r="B108" s="27">
        <f t="shared" si="3"/>
        <v>64</v>
      </c>
      <c r="C108" s="28">
        <v>73.8</v>
      </c>
      <c r="D108" s="28">
        <f t="shared" si="1"/>
        <v>95.844155844155836</v>
      </c>
      <c r="E108" s="28">
        <v>80</v>
      </c>
      <c r="F108" s="28">
        <v>5</v>
      </c>
      <c r="G108" s="29">
        <f t="shared" si="4"/>
        <v>86.666666666666671</v>
      </c>
      <c r="H108" s="29">
        <v>81.25</v>
      </c>
      <c r="I108" s="28">
        <v>95</v>
      </c>
      <c r="J108" s="29">
        <v>90</v>
      </c>
      <c r="K108" s="28">
        <f t="shared" si="2"/>
        <v>90.690746753246742</v>
      </c>
    </row>
    <row r="109" spans="1:11" ht="15.6" x14ac:dyDescent="0.25">
      <c r="A109" s="27">
        <f t="shared" si="5"/>
        <v>65</v>
      </c>
      <c r="B109" s="27">
        <f t="shared" si="3"/>
        <v>65</v>
      </c>
      <c r="C109" s="28">
        <v>66.599999999999994</v>
      </c>
      <c r="D109" s="28">
        <f t="shared" ref="D109:D111" si="6">C109/77*100</f>
        <v>86.493506493506487</v>
      </c>
      <c r="E109" s="28">
        <v>100</v>
      </c>
      <c r="F109" s="28">
        <v>5</v>
      </c>
      <c r="G109" s="29">
        <f t="shared" si="4"/>
        <v>100</v>
      </c>
      <c r="H109" s="29">
        <v>85</v>
      </c>
      <c r="I109" s="28">
        <v>95</v>
      </c>
      <c r="J109" s="29">
        <v>90</v>
      </c>
      <c r="K109" s="28">
        <f t="shared" ref="K109:K111" si="7">D109*0.3+E109*0.1+F109+H109*0.15+I109*0.15+J109*0.25</f>
        <v>90.44805194805194</v>
      </c>
    </row>
    <row r="110" spans="1:11" ht="15.6" x14ac:dyDescent="0.25">
      <c r="A110" s="27">
        <f t="shared" si="5"/>
        <v>66</v>
      </c>
      <c r="B110" s="27">
        <f t="shared" ref="B110:B111" si="8">A110</f>
        <v>66</v>
      </c>
      <c r="C110" s="28">
        <v>71.7</v>
      </c>
      <c r="D110" s="28">
        <f t="shared" si="6"/>
        <v>93.116883116883116</v>
      </c>
      <c r="E110" s="28">
        <v>100</v>
      </c>
      <c r="F110" s="28">
        <v>5</v>
      </c>
      <c r="G110" s="29">
        <f t="shared" ref="G110:G111" si="9">(E110*0.1+F110)/15*100</f>
        <v>100</v>
      </c>
      <c r="H110" s="29">
        <v>85.5</v>
      </c>
      <c r="I110" s="28">
        <v>100</v>
      </c>
      <c r="J110" s="29">
        <v>80</v>
      </c>
      <c r="K110" s="28">
        <f t="shared" si="7"/>
        <v>90.760064935064932</v>
      </c>
    </row>
    <row r="111" spans="1:11" ht="15.6" x14ac:dyDescent="0.25">
      <c r="A111" s="27">
        <f>A110+1</f>
        <v>67</v>
      </c>
      <c r="B111" s="27">
        <f t="shared" si="8"/>
        <v>67</v>
      </c>
      <c r="C111" s="28">
        <v>70</v>
      </c>
      <c r="D111" s="28">
        <f t="shared" si="6"/>
        <v>90.909090909090907</v>
      </c>
      <c r="E111" s="28">
        <v>100</v>
      </c>
      <c r="F111" s="28">
        <v>5</v>
      </c>
      <c r="G111" s="29">
        <f t="shared" si="9"/>
        <v>100</v>
      </c>
      <c r="H111" s="29">
        <v>86.5</v>
      </c>
      <c r="I111" s="28">
        <v>95</v>
      </c>
      <c r="J111" s="29">
        <v>82</v>
      </c>
      <c r="K111" s="28">
        <f t="shared" si="7"/>
        <v>89.997727272727275</v>
      </c>
    </row>
    <row r="112" spans="1:11" x14ac:dyDescent="0.25">
      <c r="A112" s="12"/>
      <c r="B112" s="12"/>
      <c r="C112" s="12"/>
      <c r="D112" s="11"/>
      <c r="E112" s="11"/>
      <c r="F112" s="11"/>
      <c r="G112" s="11"/>
      <c r="H112" s="11"/>
    </row>
    <row r="113" spans="1:8" x14ac:dyDescent="0.25">
      <c r="A113" s="13"/>
      <c r="B113" s="13"/>
      <c r="C113" s="13"/>
      <c r="D113" s="11"/>
      <c r="E113" s="11"/>
      <c r="F113" s="11"/>
      <c r="G113" s="11"/>
      <c r="H113" s="11"/>
    </row>
    <row r="114" spans="1:8" x14ac:dyDescent="0.25">
      <c r="A114" s="12"/>
      <c r="B114" s="12"/>
      <c r="C114" s="12"/>
      <c r="D114" s="11"/>
      <c r="E114" s="11"/>
      <c r="F114" s="11"/>
      <c r="G114" s="11"/>
      <c r="H114" s="11"/>
    </row>
    <row r="115" spans="1:8" x14ac:dyDescent="0.25">
      <c r="A115" s="13"/>
      <c r="B115" s="13"/>
      <c r="C115" s="13"/>
      <c r="D115" s="11"/>
      <c r="E115" s="11"/>
      <c r="F115" s="11"/>
      <c r="G115" s="11"/>
      <c r="H115" s="11"/>
    </row>
    <row r="116" spans="1:8" x14ac:dyDescent="0.25">
      <c r="A116" s="12"/>
      <c r="B116" s="12"/>
      <c r="C116" s="12"/>
      <c r="D116" s="11"/>
      <c r="E116" s="11"/>
      <c r="F116" s="11"/>
      <c r="G116" s="11"/>
      <c r="H116" s="11"/>
    </row>
  </sheetData>
  <phoneticPr fontId="3" type="noConversion"/>
  <pageMargins left="0.7" right="0.7" top="0.75" bottom="0.75" header="0.3" footer="0.3"/>
  <pageSetup paperSize="9" orientation="portrait" horizontalDpi="4294967293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达成度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吴岩</cp:lastModifiedBy>
  <dcterms:created xsi:type="dcterms:W3CDTF">2021-06-18T06:05:52Z</dcterms:created>
  <dcterms:modified xsi:type="dcterms:W3CDTF">2023-03-31T15:15:46Z</dcterms:modified>
</cp:coreProperties>
</file>