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00" tabRatio="500" activeTab="1"/>
  </bookViews>
  <sheets>
    <sheet name="IF" sheetId="1" r:id="rId1"/>
    <sheet name="IH" sheetId="2" r:id="rId2"/>
    <sheet name="IC" sheetId="3" r:id="rId3"/>
    <sheet name="工作表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7" i="3"/>
  <c r="E7" i="1"/>
  <c r="D7" i="1"/>
  <c r="C7" i="1"/>
  <c r="E11" i="1"/>
  <c r="D11" i="1"/>
  <c r="C11" i="1"/>
  <c r="E7" i="2"/>
  <c r="D7" i="2"/>
  <c r="C7" i="2"/>
  <c r="E11" i="2"/>
  <c r="D11" i="2"/>
  <c r="C11" i="2"/>
  <c r="B11" i="1"/>
  <c r="B7" i="1"/>
  <c r="B11" i="3"/>
  <c r="B7" i="3"/>
  <c r="B2" i="3"/>
  <c r="B11" i="2"/>
  <c r="D11" i="3"/>
  <c r="D7" i="3"/>
  <c r="C11" i="3"/>
  <c r="C7" i="3"/>
  <c r="B7" i="2"/>
  <c r="B2" i="2"/>
</calcChain>
</file>

<file path=xl/sharedStrings.xml><?xml version="1.0" encoding="utf-8"?>
<sst xmlns="http://schemas.openxmlformats.org/spreadsheetml/2006/main" count="45" uniqueCount="19">
  <si>
    <t>全样本</t>
    <phoneticPr fontId="1" type="noConversion"/>
  </si>
  <si>
    <t>数据长度</t>
    <phoneticPr fontId="1" type="noConversion"/>
  </si>
  <si>
    <t>累计收益点数</t>
    <phoneticPr fontId="1" type="noConversion"/>
  </si>
  <si>
    <t>交易次数</t>
    <phoneticPr fontId="1" type="noConversion"/>
  </si>
  <si>
    <t>获胜次数</t>
    <phoneticPr fontId="1" type="noConversion"/>
  </si>
  <si>
    <t>失败次数</t>
    <phoneticPr fontId="1" type="noConversion"/>
  </si>
  <si>
    <t>胜率</t>
    <phoneticPr fontId="1" type="noConversion"/>
  </si>
  <si>
    <t>单次均收益率</t>
    <phoneticPr fontId="1" type="noConversion"/>
  </si>
  <si>
    <t>单次获胜均收益率</t>
    <phoneticPr fontId="1" type="noConversion"/>
  </si>
  <si>
    <t>单次失败均收益率</t>
    <phoneticPr fontId="1" type="noConversion"/>
  </si>
  <si>
    <t>赔率</t>
    <phoneticPr fontId="1" type="noConversion"/>
  </si>
  <si>
    <t>评价指标</t>
    <phoneticPr fontId="1" type="noConversion"/>
  </si>
  <si>
    <t>2017</t>
    <phoneticPr fontId="1" type="noConversion"/>
  </si>
  <si>
    <t>2016(3-15始)</t>
    <phoneticPr fontId="1" type="noConversion"/>
  </si>
  <si>
    <t>2018(7-18终）</t>
    <phoneticPr fontId="1" type="noConversion"/>
  </si>
  <si>
    <t>2016(5-10始)</t>
    <phoneticPr fontId="1" type="noConversion"/>
  </si>
  <si>
    <t>2018(7-18终)</t>
    <phoneticPr fontId="1" type="noConversion"/>
  </si>
  <si>
    <t>2018(7-18终)</t>
    <phoneticPr fontId="1" type="noConversion"/>
  </si>
  <si>
    <t>2016(4-15始)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</si>
</sst>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0" fontId="5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vertical="top"/>
    </xf>
    <xf numFmtId="10" fontId="6" fillId="0" borderId="0" xfId="0" applyNumberFormat="1" applyFont="1" applyAlignment="1">
      <alignment horizontal="center" vertical="center"/>
    </xf>
  </cellXfs>
  <cellStyles count="1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30"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numFmt numFmtId="0" formatCode="General"/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63500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064500" y="38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63500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88900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63500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8900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63500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7239000" y="6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63500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8064500" y="31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723900</xdr:colOff>
      <xdr:row>38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7100"/>
          <a:ext cx="14732000" cy="3327400"/>
        </a:xfrm>
        <a:prstGeom prst="rect">
          <a:avLst/>
        </a:prstGeom>
      </xdr:spPr>
    </xdr:pic>
    <xdr:clientData/>
  </xdr:twoCellAnchor>
  <xdr:twoCellAnchor editAs="oneCell">
    <xdr:from>
      <xdr:col>3</xdr:col>
      <xdr:colOff>368300</xdr:colOff>
      <xdr:row>10</xdr:row>
      <xdr:rowOff>228600</xdr:rowOff>
    </xdr:from>
    <xdr:to>
      <xdr:col>8</xdr:col>
      <xdr:colOff>63500</xdr:colOff>
      <xdr:row>24</xdr:row>
      <xdr:rowOff>177800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1300" y="2616200"/>
          <a:ext cx="5448300" cy="3327400"/>
        </a:xfrm>
        <a:prstGeom prst="rect">
          <a:avLst/>
        </a:prstGeom>
      </xdr:spPr>
    </xdr:pic>
    <xdr:clientData/>
  </xdr:twoCellAnchor>
  <xdr:twoCellAnchor editAs="oneCell">
    <xdr:from>
      <xdr:col>7</xdr:col>
      <xdr:colOff>749300</xdr:colOff>
      <xdr:row>10</xdr:row>
      <xdr:rowOff>228600</xdr:rowOff>
    </xdr:from>
    <xdr:to>
      <xdr:col>14</xdr:col>
      <xdr:colOff>38100</xdr:colOff>
      <xdr:row>24</xdr:row>
      <xdr:rowOff>177800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2616200"/>
          <a:ext cx="5067300" cy="332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533400</xdr:colOff>
      <xdr:row>24</xdr:row>
      <xdr:rowOff>190500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28900"/>
          <a:ext cx="5486400" cy="332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63500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5842000" y="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63500</xdr:rowOff>
    </xdr:to>
    <xdr:sp macro="" textlink="">
      <xdr:nvSpPr>
        <xdr:cNvPr id="2051" name="AutoShape 3"/>
        <xdr:cNvSpPr>
          <a:spLocks noChangeAspect="1" noChangeArrowheads="1"/>
        </xdr:cNvSpPr>
      </xdr:nvSpPr>
      <xdr:spPr bwMode="auto">
        <a:xfrm>
          <a:off x="4876800" y="2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63500</xdr:rowOff>
    </xdr:to>
    <xdr:sp macro="" textlink="">
      <xdr:nvSpPr>
        <xdr:cNvPr id="2052" name="AutoShape 4"/>
        <xdr:cNvSpPr>
          <a:spLocks noChangeAspect="1" noChangeArrowheads="1"/>
        </xdr:cNvSpPr>
      </xdr:nvSpPr>
      <xdr:spPr bwMode="auto">
        <a:xfrm>
          <a:off x="0" y="60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7</xdr:col>
      <xdr:colOff>520700</xdr:colOff>
      <xdr:row>11</xdr:row>
      <xdr:rowOff>0</xdr:rowOff>
    </xdr:from>
    <xdr:to>
      <xdr:col>14</xdr:col>
      <xdr:colOff>12700</xdr:colOff>
      <xdr:row>24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5400" y="2628900"/>
          <a:ext cx="5270500" cy="33274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11</xdr:row>
      <xdr:rowOff>12700</xdr:rowOff>
    </xdr:from>
    <xdr:to>
      <xdr:col>7</xdr:col>
      <xdr:colOff>647700</xdr:colOff>
      <xdr:row>24</xdr:row>
      <xdr:rowOff>203200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3800" y="2641600"/>
          <a:ext cx="5308600" cy="332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12700</xdr:rowOff>
    </xdr:from>
    <xdr:to>
      <xdr:col>3</xdr:col>
      <xdr:colOff>279400</xdr:colOff>
      <xdr:row>24</xdr:row>
      <xdr:rowOff>203200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41600"/>
          <a:ext cx="5118100" cy="332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114300</xdr:colOff>
      <xdr:row>38</xdr:row>
      <xdr:rowOff>190500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007100"/>
          <a:ext cx="14732000" cy="332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3</xdr:col>
      <xdr:colOff>12700</xdr:colOff>
      <xdr:row>29</xdr:row>
      <xdr:rowOff>88900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19400"/>
          <a:ext cx="4737100" cy="3327400"/>
        </a:xfrm>
        <a:prstGeom prst="rect">
          <a:avLst/>
        </a:prstGeom>
      </xdr:spPr>
    </xdr:pic>
    <xdr:clientData/>
  </xdr:twoCellAnchor>
  <xdr:twoCellAnchor editAs="oneCell">
    <xdr:from>
      <xdr:col>2</xdr:col>
      <xdr:colOff>1689100</xdr:colOff>
      <xdr:row>11</xdr:row>
      <xdr:rowOff>177800</xdr:rowOff>
    </xdr:from>
    <xdr:to>
      <xdr:col>7</xdr:col>
      <xdr:colOff>292100</xdr:colOff>
      <xdr:row>29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5500" y="2806700"/>
          <a:ext cx="5207000" cy="332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13</xdr:col>
      <xdr:colOff>241300</xdr:colOff>
      <xdr:row>46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57900"/>
          <a:ext cx="14744700" cy="332740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12</xdr:row>
      <xdr:rowOff>0</xdr:rowOff>
    </xdr:from>
    <xdr:to>
      <xdr:col>13</xdr:col>
      <xdr:colOff>355600</xdr:colOff>
      <xdr:row>29</xdr:row>
      <xdr:rowOff>88900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9000" y="2819400"/>
          <a:ext cx="5080000" cy="3327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格1" displayName="表格1" ref="A1:E11" totalsRowShown="0" headerRowDxfId="29" dataDxfId="27" headerRowBorderDxfId="28" tableBorderDxfId="26" totalsRowBorderDxfId="25">
  <autoFilter ref="A1:E11"/>
  <tableColumns count="5">
    <tableColumn id="1" name="评价指标" dataDxfId="24"/>
    <tableColumn id="2" name="全样本" dataDxfId="23"/>
    <tableColumn id="3" name="2016(3-15始)" dataDxfId="22"/>
    <tableColumn id="4" name="2017" dataDxfId="21"/>
    <tableColumn id="5" name="2018(7-18终）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A1:E11" totalsRowShown="0" headerRowDxfId="19" dataDxfId="17" headerRowBorderDxfId="18" tableBorderDxfId="16" totalsRowBorderDxfId="15">
  <autoFilter ref="A1:E11"/>
  <tableColumns count="5">
    <tableColumn id="1" name="评价指标" dataDxfId="14"/>
    <tableColumn id="2" name="全样本" dataDxfId="13"/>
    <tableColumn id="3" name="2016(5-10始)" dataDxfId="12"/>
    <tableColumn id="4" name="2017" dataDxfId="11"/>
    <tableColumn id="5" name="2018(7-18终)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格1_34" displayName="表格1_34" ref="A1:E11" totalsRowShown="0" headerRowDxfId="9" dataDxfId="7" headerRowBorderDxfId="8" tableBorderDxfId="6" totalsRowBorderDxfId="5">
  <autoFilter ref="A1:E11"/>
  <tableColumns count="5">
    <tableColumn id="1" name="评价指标" dataDxfId="4"/>
    <tableColumn id="2" name="全样本" dataDxfId="3"/>
    <tableColumn id="3" name="2016(4-15始)" dataDxfId="2"/>
    <tableColumn id="4" name="2017" dataDxfId="1"/>
    <tableColumn id="5" name="2018(7-18终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8" sqref="J8"/>
    </sheetView>
  </sheetViews>
  <sheetFormatPr baseColWidth="10" defaultRowHeight="19" x14ac:dyDescent="0"/>
  <cols>
    <col min="1" max="1" width="23.33203125" style="14" bestFit="1" customWidth="1"/>
    <col min="2" max="2" width="18.33203125" style="14" bestFit="1" customWidth="1"/>
    <col min="3" max="3" width="23.33203125" style="14" bestFit="1" customWidth="1"/>
    <col min="4" max="4" width="18.33203125" style="14" bestFit="1" customWidth="1"/>
    <col min="5" max="5" width="24.6640625" style="14" bestFit="1" customWidth="1"/>
  </cols>
  <sheetData>
    <row r="1" spans="1:13" ht="17">
      <c r="A1" s="11" t="s">
        <v>11</v>
      </c>
      <c r="B1" s="12" t="s">
        <v>0</v>
      </c>
      <c r="C1" s="12" t="s">
        <v>13</v>
      </c>
      <c r="D1" s="12" t="s">
        <v>12</v>
      </c>
      <c r="E1" s="13" t="s">
        <v>14</v>
      </c>
    </row>
    <row r="2" spans="1:13">
      <c r="A2" s="4" t="s">
        <v>1</v>
      </c>
      <c r="B2" s="5">
        <v>28546</v>
      </c>
      <c r="C2" s="5">
        <v>9864</v>
      </c>
      <c r="D2" s="5">
        <v>12100</v>
      </c>
      <c r="E2" s="6">
        <v>6582</v>
      </c>
      <c r="F2" s="22"/>
      <c r="G2" s="22"/>
      <c r="H2" s="22"/>
      <c r="I2" s="22"/>
      <c r="J2" s="22"/>
      <c r="K2" s="22"/>
      <c r="L2" s="22"/>
      <c r="M2" s="22"/>
    </row>
    <row r="3" spans="1:13">
      <c r="A3" s="4" t="s">
        <v>2</v>
      </c>
      <c r="B3" s="5">
        <v>1073.5999999999999</v>
      </c>
      <c r="C3" s="5">
        <v>107.8</v>
      </c>
      <c r="D3" s="5">
        <v>461.4</v>
      </c>
      <c r="E3" s="6">
        <v>441</v>
      </c>
      <c r="F3" s="22"/>
      <c r="G3" s="22"/>
      <c r="H3" s="22"/>
      <c r="I3" s="22"/>
      <c r="J3" s="22"/>
      <c r="K3" s="22"/>
      <c r="L3" s="22"/>
      <c r="M3" s="22"/>
    </row>
    <row r="4" spans="1:13">
      <c r="A4" s="4" t="s">
        <v>3</v>
      </c>
      <c r="B4" s="5">
        <v>727</v>
      </c>
      <c r="C4" s="5">
        <v>242</v>
      </c>
      <c r="D4" s="18">
        <v>282</v>
      </c>
      <c r="E4" s="6">
        <v>201</v>
      </c>
      <c r="F4" s="22"/>
      <c r="G4" s="22"/>
      <c r="H4" s="22"/>
      <c r="I4" s="22"/>
      <c r="J4" s="22"/>
      <c r="K4" s="22"/>
      <c r="L4" s="22"/>
      <c r="M4" s="22"/>
    </row>
    <row r="5" spans="1:13">
      <c r="A5" s="4" t="s">
        <v>4</v>
      </c>
      <c r="B5" s="5">
        <v>363</v>
      </c>
      <c r="C5" s="5">
        <v>117</v>
      </c>
      <c r="D5" s="5">
        <v>142</v>
      </c>
      <c r="E5" s="6">
        <v>102</v>
      </c>
      <c r="F5" s="22"/>
      <c r="G5" s="22"/>
      <c r="H5" s="22"/>
      <c r="I5" s="22"/>
      <c r="J5" s="22"/>
      <c r="K5" s="22"/>
      <c r="L5" s="22"/>
      <c r="M5" s="22"/>
    </row>
    <row r="6" spans="1:13">
      <c r="A6" s="4" t="s">
        <v>5</v>
      </c>
      <c r="B6" s="5">
        <v>359</v>
      </c>
      <c r="C6" s="5">
        <v>122</v>
      </c>
      <c r="D6" s="5">
        <v>138</v>
      </c>
      <c r="E6" s="6">
        <v>99</v>
      </c>
      <c r="F6" s="22"/>
      <c r="G6" s="22"/>
      <c r="H6" s="22"/>
      <c r="I6" s="22"/>
      <c r="J6" s="22"/>
      <c r="K6" s="22"/>
      <c r="L6" s="22"/>
      <c r="M6" s="22"/>
    </row>
    <row r="7" spans="1:13">
      <c r="A7" s="4" t="s">
        <v>6</v>
      </c>
      <c r="B7" s="7">
        <f>B5/B4</f>
        <v>0.49931224209078406</v>
      </c>
      <c r="C7" s="7">
        <f>C5/C4</f>
        <v>0.48347107438016529</v>
      </c>
      <c r="D7" s="7">
        <f t="shared" ref="D7:E7" si="0">D5/D4</f>
        <v>0.50354609929078009</v>
      </c>
      <c r="E7" s="7">
        <f t="shared" si="0"/>
        <v>0.5074626865671642</v>
      </c>
      <c r="F7" s="22"/>
      <c r="G7" s="22"/>
      <c r="H7" s="22"/>
      <c r="I7" s="22"/>
      <c r="J7" s="22"/>
      <c r="K7" s="22"/>
      <c r="L7" s="22"/>
      <c r="M7" s="22"/>
    </row>
    <row r="8" spans="1:13">
      <c r="A8" s="4" t="s">
        <v>7</v>
      </c>
      <c r="B8" s="7">
        <v>4.4999999999999999E-4</v>
      </c>
      <c r="C8" s="7">
        <v>2.0000000000000001E-4</v>
      </c>
      <c r="D8" s="7">
        <v>5.0000000000000001E-4</v>
      </c>
      <c r="E8" s="23">
        <v>5.9999999999999995E-4</v>
      </c>
      <c r="F8" s="22"/>
      <c r="G8" s="22"/>
      <c r="H8" s="22"/>
      <c r="I8" s="22"/>
      <c r="J8" s="22"/>
      <c r="K8" s="22"/>
      <c r="L8" s="22"/>
      <c r="M8" s="22"/>
    </row>
    <row r="9" spans="1:13">
      <c r="A9" s="4" t="s">
        <v>8</v>
      </c>
      <c r="B9" s="7">
        <v>6.4000000000000003E-3</v>
      </c>
      <c r="C9" s="7">
        <v>6.7999999999999996E-3</v>
      </c>
      <c r="D9" s="7">
        <v>5.1000000000000004E-3</v>
      </c>
      <c r="E9" s="19">
        <v>7.4999999999999997E-3</v>
      </c>
      <c r="F9" s="22"/>
      <c r="G9" s="22"/>
      <c r="H9" s="22"/>
      <c r="I9" s="22"/>
      <c r="J9" s="22"/>
      <c r="K9" s="22"/>
      <c r="L9" s="22"/>
      <c r="M9" s="22"/>
    </row>
    <row r="10" spans="1:13">
      <c r="A10" s="8" t="s">
        <v>9</v>
      </c>
      <c r="B10" s="7">
        <v>-5.4999999999999997E-3</v>
      </c>
      <c r="C10" s="9">
        <v>-6.1000000000000004E-3</v>
      </c>
      <c r="D10" s="9">
        <v>-4.3E-3</v>
      </c>
      <c r="E10" s="20">
        <v>-6.4999999999999997E-3</v>
      </c>
      <c r="F10" s="22"/>
      <c r="G10" s="22"/>
      <c r="H10" s="22"/>
      <c r="I10" s="22"/>
      <c r="J10" s="22"/>
      <c r="K10" s="22"/>
      <c r="L10" s="22"/>
      <c r="M10" s="22"/>
    </row>
    <row r="11" spans="1:13">
      <c r="A11" s="4" t="s">
        <v>10</v>
      </c>
      <c r="B11" s="5">
        <f>B9/-B10</f>
        <v>1.1636363636363638</v>
      </c>
      <c r="C11" s="5">
        <f t="shared" ref="C11:E11" si="1">C9/-C10</f>
        <v>1.1147540983606556</v>
      </c>
      <c r="D11" s="5">
        <f t="shared" si="1"/>
        <v>1.1860465116279071</v>
      </c>
      <c r="E11" s="5">
        <f t="shared" si="1"/>
        <v>1.153846153846154</v>
      </c>
      <c r="F11" s="22"/>
      <c r="G11" s="22"/>
      <c r="H11" s="22"/>
      <c r="I11" s="22"/>
      <c r="J11" s="22"/>
      <c r="K11" s="22"/>
      <c r="L11" s="22"/>
      <c r="M11" s="22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L10" sqref="L10"/>
    </sheetView>
  </sheetViews>
  <sheetFormatPr baseColWidth="10" defaultRowHeight="19" x14ac:dyDescent="0"/>
  <cols>
    <col min="1" max="1" width="23.33203125" style="10" bestFit="1" customWidth="1"/>
    <col min="2" max="2" width="16.83203125" style="10" bestFit="1" customWidth="1"/>
    <col min="3" max="3" width="23.33203125" style="10" bestFit="1" customWidth="1"/>
    <col min="4" max="4" width="18.33203125" style="10" bestFit="1" customWidth="1"/>
    <col min="5" max="5" width="23.33203125" style="10" bestFit="1" customWidth="1"/>
  </cols>
  <sheetData>
    <row r="1" spans="1:5" ht="17">
      <c r="A1" s="1" t="s">
        <v>11</v>
      </c>
      <c r="B1" s="2" t="s">
        <v>0</v>
      </c>
      <c r="C1" s="2" t="s">
        <v>15</v>
      </c>
      <c r="D1" s="2" t="s">
        <v>12</v>
      </c>
      <c r="E1" s="3" t="s">
        <v>16</v>
      </c>
    </row>
    <row r="2" spans="1:5">
      <c r="A2" s="4" t="s">
        <v>1</v>
      </c>
      <c r="B2" s="5">
        <f>表格1_3[[#This Row],[2016(5-10始)]]+表格1_3[[#This Row],[2017]]+表格1_3[[#This Row],[2018(7-18终)]]</f>
        <v>26646</v>
      </c>
      <c r="C2" s="5">
        <v>7964</v>
      </c>
      <c r="D2" s="5">
        <v>12100</v>
      </c>
      <c r="E2" s="6">
        <v>6582</v>
      </c>
    </row>
    <row r="3" spans="1:5">
      <c r="A3" s="4" t="s">
        <v>2</v>
      </c>
      <c r="B3" s="5">
        <v>1112</v>
      </c>
      <c r="C3" s="5">
        <v>205</v>
      </c>
      <c r="D3" s="5">
        <v>681.8</v>
      </c>
      <c r="E3" s="6">
        <v>139</v>
      </c>
    </row>
    <row r="4" spans="1:5">
      <c r="A4" s="4" t="s">
        <v>3</v>
      </c>
      <c r="B4" s="5">
        <v>507</v>
      </c>
      <c r="C4" s="5">
        <v>152</v>
      </c>
      <c r="D4" s="5">
        <v>190</v>
      </c>
      <c r="E4" s="6">
        <v>157</v>
      </c>
    </row>
    <row r="5" spans="1:5">
      <c r="A5" s="4" t="s">
        <v>4</v>
      </c>
      <c r="B5" s="5">
        <v>265</v>
      </c>
      <c r="C5" s="5">
        <v>73</v>
      </c>
      <c r="D5" s="5">
        <v>109</v>
      </c>
      <c r="E5" s="6">
        <v>79</v>
      </c>
    </row>
    <row r="6" spans="1:5">
      <c r="A6" s="4" t="s">
        <v>5</v>
      </c>
      <c r="B6" s="5">
        <v>237</v>
      </c>
      <c r="C6" s="5">
        <v>76</v>
      </c>
      <c r="D6" s="5">
        <v>81</v>
      </c>
      <c r="E6" s="6">
        <v>76</v>
      </c>
    </row>
    <row r="7" spans="1:5">
      <c r="A7" s="4" t="s">
        <v>6</v>
      </c>
      <c r="B7" s="7">
        <f>B5/B4</f>
        <v>0.52268244575936884</v>
      </c>
      <c r="C7" s="7">
        <f>C5/C4</f>
        <v>0.48026315789473684</v>
      </c>
      <c r="D7" s="7">
        <f>D5/D4</f>
        <v>0.5736842105263158</v>
      </c>
      <c r="E7" s="7">
        <f>E5/E4</f>
        <v>0.50318471337579618</v>
      </c>
    </row>
    <row r="8" spans="1:5">
      <c r="A8" s="4" t="s">
        <v>7</v>
      </c>
      <c r="B8" s="7">
        <v>1.4E-3</v>
      </c>
      <c r="C8" s="7">
        <v>5.9999999999999995E-4</v>
      </c>
      <c r="D8" s="7">
        <v>1.4E-3</v>
      </c>
      <c r="E8" s="19">
        <v>2.9E-4</v>
      </c>
    </row>
    <row r="9" spans="1:5">
      <c r="A9" s="4" t="s">
        <v>8</v>
      </c>
      <c r="B9" s="7">
        <v>6.4000000000000003E-3</v>
      </c>
      <c r="C9" s="7">
        <v>5.7999999999999996E-3</v>
      </c>
      <c r="D9" s="7">
        <v>5.1000000000000004E-3</v>
      </c>
      <c r="E9" s="19">
        <v>8.6E-3</v>
      </c>
    </row>
    <row r="10" spans="1:5">
      <c r="A10" s="8" t="s">
        <v>9</v>
      </c>
      <c r="B10" s="7">
        <v>-5.3E-3</v>
      </c>
      <c r="C10" s="9">
        <v>-4.3E-3</v>
      </c>
      <c r="D10" s="9">
        <v>-3.5999999999999999E-3</v>
      </c>
      <c r="E10" s="20">
        <v>-8.3000000000000001E-3</v>
      </c>
    </row>
    <row r="11" spans="1:5">
      <c r="A11" s="4" t="s">
        <v>10</v>
      </c>
      <c r="B11" s="5">
        <f>B9/-B10</f>
        <v>1.2075471698113207</v>
      </c>
      <c r="C11" s="5">
        <f>C9/-C10</f>
        <v>1.3488372093023255</v>
      </c>
      <c r="D11" s="5">
        <f>D9/-D10</f>
        <v>1.4166666666666667</v>
      </c>
      <c r="E11" s="5">
        <f>E9/-E10</f>
        <v>1.036144578313253</v>
      </c>
    </row>
    <row r="26" spans="1:1">
      <c r="A26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"/>
    </sheetView>
  </sheetViews>
  <sheetFormatPr baseColWidth="10" defaultRowHeight="15" x14ac:dyDescent="0"/>
  <cols>
    <col min="1" max="1" width="23.33203125" bestFit="1" customWidth="1"/>
    <col min="2" max="2" width="15.33203125" bestFit="1" customWidth="1"/>
    <col min="3" max="3" width="23.33203125" bestFit="1" customWidth="1"/>
    <col min="4" max="4" width="18.33203125" bestFit="1" customWidth="1"/>
    <col min="5" max="5" width="23.33203125" bestFit="1" customWidth="1"/>
  </cols>
  <sheetData>
    <row r="1" spans="1:5" ht="17">
      <c r="A1" s="15" t="s">
        <v>11</v>
      </c>
      <c r="B1" s="16" t="s">
        <v>0</v>
      </c>
      <c r="C1" s="16" t="s">
        <v>18</v>
      </c>
      <c r="D1" s="16" t="s">
        <v>12</v>
      </c>
      <c r="E1" s="17" t="s">
        <v>17</v>
      </c>
    </row>
    <row r="2" spans="1:5" ht="19">
      <c r="A2" s="4" t="s">
        <v>1</v>
      </c>
      <c r="B2" s="5">
        <f>表格1_34[[#This Row],[2016(4-15始)]]+表格1_34[[#This Row],[2017]]+表格1_34[[#This Row],[2018(7-18终)]]</f>
        <v>27446</v>
      </c>
      <c r="C2" s="21">
        <v>8764</v>
      </c>
      <c r="D2" s="5">
        <v>12100</v>
      </c>
      <c r="E2" s="6">
        <v>6582</v>
      </c>
    </row>
    <row r="3" spans="1:5" ht="19">
      <c r="A3" s="4" t="s">
        <v>2</v>
      </c>
      <c r="B3" s="5">
        <v>-2</v>
      </c>
      <c r="C3" s="5">
        <v>267.60000000000002</v>
      </c>
      <c r="D3" s="5">
        <v>520.4</v>
      </c>
      <c r="E3" s="6">
        <v>-888.6</v>
      </c>
    </row>
    <row r="4" spans="1:5" ht="19">
      <c r="A4" s="4" t="s">
        <v>3</v>
      </c>
      <c r="B4" s="5">
        <v>638</v>
      </c>
      <c r="C4" s="5">
        <v>188</v>
      </c>
      <c r="D4" s="5">
        <v>284</v>
      </c>
      <c r="E4" s="6">
        <v>158</v>
      </c>
    </row>
    <row r="5" spans="1:5" ht="19">
      <c r="A5" s="4" t="s">
        <v>4</v>
      </c>
      <c r="B5" s="5">
        <v>322</v>
      </c>
      <c r="C5" s="5">
        <v>101</v>
      </c>
      <c r="D5" s="5">
        <v>146</v>
      </c>
      <c r="E5" s="6">
        <v>70</v>
      </c>
    </row>
    <row r="6" spans="1:5" ht="19">
      <c r="A6" s="4" t="s">
        <v>5</v>
      </c>
      <c r="B6" s="5">
        <v>316</v>
      </c>
      <c r="C6" s="5">
        <v>87</v>
      </c>
      <c r="D6" s="5">
        <v>138</v>
      </c>
      <c r="E6" s="6">
        <v>88</v>
      </c>
    </row>
    <row r="7" spans="1:5" ht="19">
      <c r="A7" s="4" t="s">
        <v>6</v>
      </c>
      <c r="B7" s="7">
        <f>B5/B4</f>
        <v>0.50470219435736674</v>
      </c>
      <c r="C7" s="7">
        <f>C5/C4</f>
        <v>0.53723404255319152</v>
      </c>
      <c r="D7" s="7">
        <f>D5/D4</f>
        <v>0.5140845070422535</v>
      </c>
      <c r="E7" s="7">
        <f>E5/E4</f>
        <v>0.44303797468354428</v>
      </c>
    </row>
    <row r="8" spans="1:5" ht="19">
      <c r="A8" s="4" t="s">
        <v>7</v>
      </c>
      <c r="B8" s="7">
        <v>2.9999999999999997E-4</v>
      </c>
      <c r="C8" s="7">
        <v>2.9999999999999997E-4</v>
      </c>
      <c r="D8" s="7">
        <v>2.9999999999999997E-4</v>
      </c>
      <c r="E8" s="19">
        <v>-8.0000000000000004E-4</v>
      </c>
    </row>
    <row r="9" spans="1:5" ht="19">
      <c r="A9" s="4" t="s">
        <v>8</v>
      </c>
      <c r="B9" s="7">
        <v>7.4000000000000003E-3</v>
      </c>
      <c r="C9" s="7">
        <v>7.7000000000000002E-3</v>
      </c>
      <c r="D9" s="7">
        <v>6.6E-3</v>
      </c>
      <c r="E9" s="19">
        <v>8.6999999999999994E-3</v>
      </c>
    </row>
    <row r="10" spans="1:5" ht="19">
      <c r="A10" s="8" t="s">
        <v>9</v>
      </c>
      <c r="B10" s="7">
        <v>-7.4000000000000003E-3</v>
      </c>
      <c r="C10" s="9">
        <v>-8.3000000000000001E-3</v>
      </c>
      <c r="D10" s="9">
        <v>-6.1999999999999998E-3</v>
      </c>
      <c r="E10" s="20">
        <v>-8.3999999999999995E-3</v>
      </c>
    </row>
    <row r="11" spans="1:5" ht="19">
      <c r="A11" s="4" t="s">
        <v>10</v>
      </c>
      <c r="B11" s="5">
        <f>B9/-B10</f>
        <v>1</v>
      </c>
      <c r="C11" s="5">
        <f>C9/-C10</f>
        <v>0.92771084337349397</v>
      </c>
      <c r="D11" s="5">
        <f>D9/-D10</f>
        <v>1.064516129032258</v>
      </c>
      <c r="E11" s="5">
        <f>E9/-E10</f>
        <v>1.0357142857142858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IF</vt:lpstr>
      <vt:lpstr>IH</vt:lpstr>
      <vt:lpstr>IC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Ye</dc:creator>
  <cp:lastModifiedBy>apple Ye</cp:lastModifiedBy>
  <dcterms:created xsi:type="dcterms:W3CDTF">2018-07-19T02:30:18Z</dcterms:created>
  <dcterms:modified xsi:type="dcterms:W3CDTF">2018-08-01T07:11:39Z</dcterms:modified>
</cp:coreProperties>
</file>